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externalLinks/externalLink237.xml" ContentType="application/vnd.openxmlformats-officedocument.spreadsheetml.externalLink+xml"/>
  <Override PartName="/xl/externalLinks/externalLink238.xml" ContentType="application/vnd.openxmlformats-officedocument.spreadsheetml.externalLink+xml"/>
  <Override PartName="/xl/externalLinks/externalLink239.xml" ContentType="application/vnd.openxmlformats-officedocument.spreadsheetml.externalLink+xml"/>
  <Override PartName="/xl/externalLinks/externalLink240.xml" ContentType="application/vnd.openxmlformats-officedocument.spreadsheetml.externalLink+xml"/>
  <Override PartName="/xl/externalLinks/externalLink241.xml" ContentType="application/vnd.openxmlformats-officedocument.spreadsheetml.externalLink+xml"/>
  <Override PartName="/xl/externalLinks/externalLink242.xml" ContentType="application/vnd.openxmlformats-officedocument.spreadsheetml.externalLink+xml"/>
  <Override PartName="/xl/externalLinks/externalLink243.xml" ContentType="application/vnd.openxmlformats-officedocument.spreadsheetml.externalLink+xml"/>
  <Override PartName="/xl/externalLinks/externalLink244.xml" ContentType="application/vnd.openxmlformats-officedocument.spreadsheetml.externalLink+xml"/>
  <Override PartName="/xl/externalLinks/externalLink245.xml" ContentType="application/vnd.openxmlformats-officedocument.spreadsheetml.externalLink+xml"/>
  <Override PartName="/xl/externalLinks/externalLink246.xml" ContentType="application/vnd.openxmlformats-officedocument.spreadsheetml.externalLink+xml"/>
  <Override PartName="/xl/externalLinks/externalLink247.xml" ContentType="application/vnd.openxmlformats-officedocument.spreadsheetml.externalLink+xml"/>
  <Override PartName="/xl/externalLinks/externalLink248.xml" ContentType="application/vnd.openxmlformats-officedocument.spreadsheetml.externalLink+xml"/>
  <Override PartName="/xl/externalLinks/externalLink249.xml" ContentType="application/vnd.openxmlformats-officedocument.spreadsheetml.externalLink+xml"/>
  <Override PartName="/xl/externalLinks/externalLink250.xml" ContentType="application/vnd.openxmlformats-officedocument.spreadsheetml.externalLink+xml"/>
  <Override PartName="/xl/externalLinks/externalLink251.xml" ContentType="application/vnd.openxmlformats-officedocument.spreadsheetml.externalLink+xml"/>
  <Override PartName="/xl/externalLinks/externalLink252.xml" ContentType="application/vnd.openxmlformats-officedocument.spreadsheetml.externalLink+xml"/>
  <Override PartName="/xl/externalLinks/externalLink253.xml" ContentType="application/vnd.openxmlformats-officedocument.spreadsheetml.externalLink+xml"/>
  <Override PartName="/xl/externalLinks/externalLink254.xml" ContentType="application/vnd.openxmlformats-officedocument.spreadsheetml.externalLink+xml"/>
  <Override PartName="/xl/externalLinks/externalLink255.xml" ContentType="application/vnd.openxmlformats-officedocument.spreadsheetml.externalLink+xml"/>
  <Override PartName="/xl/externalLinks/externalLink256.xml" ContentType="application/vnd.openxmlformats-officedocument.spreadsheetml.externalLink+xml"/>
  <Override PartName="/xl/externalLinks/externalLink257.xml" ContentType="application/vnd.openxmlformats-officedocument.spreadsheetml.externalLink+xml"/>
  <Override PartName="/xl/externalLinks/externalLink258.xml" ContentType="application/vnd.openxmlformats-officedocument.spreadsheetml.externalLink+xml"/>
  <Override PartName="/xl/externalLinks/externalLink259.xml" ContentType="application/vnd.openxmlformats-officedocument.spreadsheetml.externalLink+xml"/>
  <Override PartName="/xl/externalLinks/externalLink260.xml" ContentType="application/vnd.openxmlformats-officedocument.spreadsheetml.externalLink+xml"/>
  <Override PartName="/xl/externalLinks/externalLink261.xml" ContentType="application/vnd.openxmlformats-officedocument.spreadsheetml.externalLink+xml"/>
  <Override PartName="/xl/externalLinks/externalLink262.xml" ContentType="application/vnd.openxmlformats-officedocument.spreadsheetml.externalLink+xml"/>
  <Override PartName="/xl/externalLinks/externalLink263.xml" ContentType="application/vnd.openxmlformats-officedocument.spreadsheetml.externalLink+xml"/>
  <Override PartName="/xl/externalLinks/externalLink264.xml" ContentType="application/vnd.openxmlformats-officedocument.spreadsheetml.externalLink+xml"/>
  <Override PartName="/xl/externalLinks/externalLink265.xml" ContentType="application/vnd.openxmlformats-officedocument.spreadsheetml.externalLink+xml"/>
  <Override PartName="/xl/externalLinks/externalLink266.xml" ContentType="application/vnd.openxmlformats-officedocument.spreadsheetml.externalLink+xml"/>
  <Override PartName="/xl/externalLinks/externalLink267.xml" ContentType="application/vnd.openxmlformats-officedocument.spreadsheetml.externalLink+xml"/>
  <Override PartName="/xl/externalLinks/externalLink268.xml" ContentType="application/vnd.openxmlformats-officedocument.spreadsheetml.externalLink+xml"/>
  <Override PartName="/xl/externalLinks/externalLink269.xml" ContentType="application/vnd.openxmlformats-officedocument.spreadsheetml.externalLink+xml"/>
  <Override PartName="/xl/externalLinks/externalLink270.xml" ContentType="application/vnd.openxmlformats-officedocument.spreadsheetml.externalLink+xml"/>
  <Override PartName="/xl/externalLinks/externalLink271.xml" ContentType="application/vnd.openxmlformats-officedocument.spreadsheetml.externalLink+xml"/>
  <Override PartName="/xl/externalLinks/externalLink272.xml" ContentType="application/vnd.openxmlformats-officedocument.spreadsheetml.externalLink+xml"/>
  <Override PartName="/xl/externalLinks/externalLink273.xml" ContentType="application/vnd.openxmlformats-officedocument.spreadsheetml.externalLink+xml"/>
  <Override PartName="/xl/externalLinks/externalLink274.xml" ContentType="application/vnd.openxmlformats-officedocument.spreadsheetml.externalLink+xml"/>
  <Override PartName="/xl/externalLinks/externalLink275.xml" ContentType="application/vnd.openxmlformats-officedocument.spreadsheetml.externalLink+xml"/>
  <Override PartName="/xl/externalLinks/externalLink276.xml" ContentType="application/vnd.openxmlformats-officedocument.spreadsheetml.externalLink+xml"/>
  <Override PartName="/xl/externalLinks/externalLink277.xml" ContentType="application/vnd.openxmlformats-officedocument.spreadsheetml.externalLink+xml"/>
  <Override PartName="/xl/externalLinks/externalLink278.xml" ContentType="application/vnd.openxmlformats-officedocument.spreadsheetml.externalLink+xml"/>
  <Override PartName="/xl/externalLinks/externalLink279.xml" ContentType="application/vnd.openxmlformats-officedocument.spreadsheetml.externalLink+xml"/>
  <Override PartName="/xl/externalLinks/externalLink280.xml" ContentType="application/vnd.openxmlformats-officedocument.spreadsheetml.externalLink+xml"/>
  <Override PartName="/xl/externalLinks/externalLink281.xml" ContentType="application/vnd.openxmlformats-officedocument.spreadsheetml.externalLink+xml"/>
  <Override PartName="/xl/externalLinks/externalLink282.xml" ContentType="application/vnd.openxmlformats-officedocument.spreadsheetml.externalLink+xml"/>
  <Override PartName="/xl/externalLinks/externalLink2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Мовиста\Ярославль этап-3\"/>
    </mc:Choice>
  </mc:AlternateContent>
  <xr:revisionPtr revIDLastSave="0" documentId="13_ncr:1_{D129202D-D106-46CA-9758-E5DC2C6BD151}" xr6:coauthVersionLast="47" xr6:coauthVersionMax="47" xr10:uidLastSave="{00000000-0000-0000-0000-000000000000}"/>
  <bookViews>
    <workbookView xWindow="-120" yWindow="-120" windowWidth="51840" windowHeight="21240" tabRatio="897" activeTab="1" xr2:uid="{00000000-000D-0000-FFFF-FFFF00000000}"/>
  </bookViews>
  <sheets>
    <sheet name="Содержание" sheetId="36" r:id="rId1"/>
    <sheet name="ЛСР-02-01-02  Контактная сеть 3" sheetId="16" r:id="rId2"/>
    <sheet name="ПД КС" sheetId="37" r:id="rId3"/>
    <sheet name="ЛСР-02-01-01  Трамвайные пути_Т" sheetId="17" r:id="rId4"/>
    <sheet name="ПД ТП" sheetId="39" r:id="rId5"/>
    <sheet name="ЛСР-07-01-01  Наружное освещени" sheetId="6" r:id="rId6"/>
    <sheet name="ПД НО" sheetId="40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  <externalReference r:id="rId276"/>
    <externalReference r:id="rId277"/>
    <externalReference r:id="rId278"/>
    <externalReference r:id="rId279"/>
    <externalReference r:id="rId280"/>
    <externalReference r:id="rId281"/>
    <externalReference r:id="rId282"/>
    <externalReference r:id="rId283"/>
    <externalReference r:id="rId284"/>
    <externalReference r:id="rId285"/>
    <externalReference r:id="rId286"/>
    <externalReference r:id="rId287"/>
    <externalReference r:id="rId288"/>
    <externalReference r:id="rId289"/>
    <externalReference r:id="rId290"/>
  </externalReferences>
  <definedNames>
    <definedName name="\0">#N/A</definedName>
    <definedName name="\AUTOEXEC" localSheetId="0">#REF!</definedName>
    <definedName name="\AUTOEXEC">#REF!</definedName>
    <definedName name="\f">#N/A</definedName>
    <definedName name="\g">#N/A</definedName>
    <definedName name="\k" localSheetId="0">#REF!</definedName>
    <definedName name="\k">#REF!</definedName>
    <definedName name="\m" localSheetId="0">#REF!</definedName>
    <definedName name="\m">#REF!</definedName>
    <definedName name="\m1" localSheetId="0">#REF!</definedName>
    <definedName name="\m1">#REF!</definedName>
    <definedName name="\n" localSheetId="0">#REF!</definedName>
    <definedName name="\n">#REF!</definedName>
    <definedName name="\s" localSheetId="0">#REF!</definedName>
    <definedName name="\s">#REF!</definedName>
    <definedName name="\z" localSheetId="0">#REF!</definedName>
    <definedName name="\z">#REF!</definedName>
    <definedName name="_" localSheetId="0">#REF!</definedName>
    <definedName name="_">#REF!</definedName>
    <definedName name="______________________________________________Me11" localSheetId="0">#REF!</definedName>
    <definedName name="______________________________________________Me11">#REF!</definedName>
    <definedName name="______________________________________________Me12" localSheetId="0">#REF!</definedName>
    <definedName name="______________________________________________Me12">#REF!</definedName>
    <definedName name="______________________________________________Me13" localSheetId="0">#REF!</definedName>
    <definedName name="______________________________________________Me13">#REF!</definedName>
    <definedName name="______________________________________________Me21" localSheetId="0">#REF!</definedName>
    <definedName name="______________________________________________Me21">#REF!</definedName>
    <definedName name="______________________________________________Me22" localSheetId="0">#REF!</definedName>
    <definedName name="______________________________________________Me22">#REF!</definedName>
    <definedName name="______________________________________________Me31" localSheetId="0">#REF!</definedName>
    <definedName name="______________________________________________Me31">#REF!</definedName>
    <definedName name="______________________________________________Me32" localSheetId="0">#REF!</definedName>
    <definedName name="______________________________________________Me32">#REF!</definedName>
    <definedName name="______________________________________________Me33" localSheetId="0">#REF!</definedName>
    <definedName name="______________________________________________Me33">#REF!</definedName>
    <definedName name="______________________________________________Me34" localSheetId="0">#REF!</definedName>
    <definedName name="______________________________________________Me34">#REF!</definedName>
    <definedName name="______________________________________________Me35" localSheetId="0">#REF!</definedName>
    <definedName name="______________________________________________Me35">#REF!</definedName>
    <definedName name="______________________________________________Me41" localSheetId="0">#REF!</definedName>
    <definedName name="______________________________________________Me41">#REF!</definedName>
    <definedName name="______________________________________________Me51" localSheetId="0">#REF!</definedName>
    <definedName name="______________________________________________Me51">#REF!</definedName>
    <definedName name="______________________________________________Me71" localSheetId="0">#REF!</definedName>
    <definedName name="______________________________________________Me71">#REF!</definedName>
    <definedName name="______________________________________________Me81" localSheetId="0">#REF!</definedName>
    <definedName name="______________________________________________Me81">#REF!</definedName>
    <definedName name="___________________________________________Me11" localSheetId="0">#REF!</definedName>
    <definedName name="___________________________________________Me11">#REF!</definedName>
    <definedName name="___________________________________________Me12" localSheetId="0">#REF!</definedName>
    <definedName name="___________________________________________Me12">#REF!</definedName>
    <definedName name="___________________________________________Me13" localSheetId="0">#REF!</definedName>
    <definedName name="___________________________________________Me13">#REF!</definedName>
    <definedName name="___________________________________________Me21" localSheetId="0">#REF!</definedName>
    <definedName name="___________________________________________Me21">#REF!</definedName>
    <definedName name="___________________________________________Me22" localSheetId="0">#REF!</definedName>
    <definedName name="___________________________________________Me22">#REF!</definedName>
    <definedName name="___________________________________________Me31" localSheetId="0">#REF!</definedName>
    <definedName name="___________________________________________Me31">#REF!</definedName>
    <definedName name="___________________________________________Me32" localSheetId="0">#REF!</definedName>
    <definedName name="___________________________________________Me32">#REF!</definedName>
    <definedName name="___________________________________________Me33" localSheetId="0">#REF!</definedName>
    <definedName name="___________________________________________Me33">#REF!</definedName>
    <definedName name="___________________________________________Me34" localSheetId="0">#REF!</definedName>
    <definedName name="___________________________________________Me34">#REF!</definedName>
    <definedName name="___________________________________________Me35" localSheetId="0">#REF!</definedName>
    <definedName name="___________________________________________Me35">#REF!</definedName>
    <definedName name="___________________________________________Me41" localSheetId="0">#REF!</definedName>
    <definedName name="___________________________________________Me41">#REF!</definedName>
    <definedName name="___________________________________________Me51" localSheetId="0">#REF!</definedName>
    <definedName name="___________________________________________Me51">#REF!</definedName>
    <definedName name="___________________________________________Me71" localSheetId="0">#REF!</definedName>
    <definedName name="___________________________________________Me71">#REF!</definedName>
    <definedName name="___________________________________________Me81" localSheetId="0">#REF!</definedName>
    <definedName name="___________________________________________Me81">#REF!</definedName>
    <definedName name="__________________________________________Me11" localSheetId="0">#REF!</definedName>
    <definedName name="__________________________________________Me11">#REF!</definedName>
    <definedName name="__________________________________________Me12" localSheetId="0">#REF!</definedName>
    <definedName name="__________________________________________Me12">#REF!</definedName>
    <definedName name="__________________________________________Me13" localSheetId="0">#REF!</definedName>
    <definedName name="__________________________________________Me13">#REF!</definedName>
    <definedName name="__________________________________________Me21" localSheetId="0">#REF!</definedName>
    <definedName name="__________________________________________Me21">#REF!</definedName>
    <definedName name="__________________________________________Me22" localSheetId="0">#REF!</definedName>
    <definedName name="__________________________________________Me22">#REF!</definedName>
    <definedName name="__________________________________________Me31" localSheetId="0">#REF!</definedName>
    <definedName name="__________________________________________Me31">#REF!</definedName>
    <definedName name="__________________________________________Me32" localSheetId="0">#REF!</definedName>
    <definedName name="__________________________________________Me32">#REF!</definedName>
    <definedName name="__________________________________________Me33" localSheetId="0">#REF!</definedName>
    <definedName name="__________________________________________Me33">#REF!</definedName>
    <definedName name="__________________________________________Me34" localSheetId="0">#REF!</definedName>
    <definedName name="__________________________________________Me34">#REF!</definedName>
    <definedName name="__________________________________________Me35" localSheetId="0">#REF!</definedName>
    <definedName name="__________________________________________Me35">#REF!</definedName>
    <definedName name="__________________________________________Me41" localSheetId="0">#REF!</definedName>
    <definedName name="__________________________________________Me41">#REF!</definedName>
    <definedName name="__________________________________________Me51" localSheetId="0">#REF!</definedName>
    <definedName name="__________________________________________Me51">#REF!</definedName>
    <definedName name="__________________________________________Me61" localSheetId="0">#REF!</definedName>
    <definedName name="__________________________________________Me61">#REF!</definedName>
    <definedName name="__________________________________________Me62" localSheetId="0">#REF!</definedName>
    <definedName name="__________________________________________Me62">#REF!</definedName>
    <definedName name="__________________________________________Me63" localSheetId="0">#REF!</definedName>
    <definedName name="__________________________________________Me63">#REF!</definedName>
    <definedName name="__________________________________________Me71" localSheetId="0">#REF!</definedName>
    <definedName name="__________________________________________Me71">#REF!</definedName>
    <definedName name="__________________________________________Me81" localSheetId="0">#REF!</definedName>
    <definedName name="__________________________________________Me81">#REF!</definedName>
    <definedName name="__________________________________________yx45" localSheetId="0">#REF!</definedName>
    <definedName name="__________________________________________yx45">#REF!</definedName>
    <definedName name="_________________________________________Me61" localSheetId="0">#REF!</definedName>
    <definedName name="_________________________________________Me61">#REF!</definedName>
    <definedName name="_________________________________________Me62" localSheetId="0">#REF!</definedName>
    <definedName name="_________________________________________Me62">#REF!</definedName>
    <definedName name="_________________________________________Me63" localSheetId="0">#REF!</definedName>
    <definedName name="_________________________________________Me63">#REF!</definedName>
    <definedName name="_________________________________________yx45" localSheetId="0">#REF!</definedName>
    <definedName name="_________________________________________yx45">#REF!</definedName>
    <definedName name="________________________________________Me11" localSheetId="0">#REF!</definedName>
    <definedName name="________________________________________Me11">#REF!</definedName>
    <definedName name="________________________________________Me12" localSheetId="0">#REF!</definedName>
    <definedName name="________________________________________Me12">#REF!</definedName>
    <definedName name="________________________________________Me13" localSheetId="0">#REF!</definedName>
    <definedName name="________________________________________Me13">#REF!</definedName>
    <definedName name="________________________________________Me21" localSheetId="0">#REF!</definedName>
    <definedName name="________________________________________Me21">#REF!</definedName>
    <definedName name="________________________________________Me22" localSheetId="0">#REF!</definedName>
    <definedName name="________________________________________Me22">#REF!</definedName>
    <definedName name="________________________________________Me31" localSheetId="0">#REF!</definedName>
    <definedName name="________________________________________Me31">#REF!</definedName>
    <definedName name="________________________________________Me32" localSheetId="0">#REF!</definedName>
    <definedName name="________________________________________Me32">#REF!</definedName>
    <definedName name="________________________________________Me33" localSheetId="0">#REF!</definedName>
    <definedName name="________________________________________Me33">#REF!</definedName>
    <definedName name="________________________________________Me34" localSheetId="0">#REF!</definedName>
    <definedName name="________________________________________Me34">#REF!</definedName>
    <definedName name="________________________________________Me35" localSheetId="0">#REF!</definedName>
    <definedName name="________________________________________Me35">#REF!</definedName>
    <definedName name="________________________________________Me41" localSheetId="0">#REF!</definedName>
    <definedName name="________________________________________Me41">#REF!</definedName>
    <definedName name="________________________________________Me51" localSheetId="0">#REF!</definedName>
    <definedName name="________________________________________Me51">#REF!</definedName>
    <definedName name="________________________________________Me61" localSheetId="0">#REF!</definedName>
    <definedName name="________________________________________Me61">#REF!</definedName>
    <definedName name="________________________________________Me62" localSheetId="0">#REF!</definedName>
    <definedName name="________________________________________Me62">#REF!</definedName>
    <definedName name="________________________________________Me63" localSheetId="0">#REF!</definedName>
    <definedName name="________________________________________Me63">#REF!</definedName>
    <definedName name="________________________________________Me71" localSheetId="0">#REF!</definedName>
    <definedName name="________________________________________Me71">#REF!</definedName>
    <definedName name="________________________________________Me81" localSheetId="0">#REF!</definedName>
    <definedName name="________________________________________Me81">#REF!</definedName>
    <definedName name="________________________________________yx45" localSheetId="0">#REF!</definedName>
    <definedName name="________________________________________yx45">#REF!</definedName>
    <definedName name="_______________________________________Me11" localSheetId="0">#REF!</definedName>
    <definedName name="_______________________________________Me11">#REF!</definedName>
    <definedName name="_______________________________________Me12" localSheetId="0">#REF!</definedName>
    <definedName name="_______________________________________Me12">#REF!</definedName>
    <definedName name="_______________________________________Me13" localSheetId="0">#REF!</definedName>
    <definedName name="_______________________________________Me13">#REF!</definedName>
    <definedName name="_______________________________________Me21" localSheetId="0">#REF!</definedName>
    <definedName name="_______________________________________Me21">#REF!</definedName>
    <definedName name="_______________________________________Me22" localSheetId="0">#REF!</definedName>
    <definedName name="_______________________________________Me22">#REF!</definedName>
    <definedName name="_______________________________________Me31" localSheetId="0">#REF!</definedName>
    <definedName name="_______________________________________Me31">#REF!</definedName>
    <definedName name="_______________________________________Me32" localSheetId="0">#REF!</definedName>
    <definedName name="_______________________________________Me32">#REF!</definedName>
    <definedName name="_______________________________________Me33" localSheetId="0">#REF!</definedName>
    <definedName name="_______________________________________Me33">#REF!</definedName>
    <definedName name="_______________________________________Me34" localSheetId="0">#REF!</definedName>
    <definedName name="_______________________________________Me34">#REF!</definedName>
    <definedName name="_______________________________________Me35" localSheetId="0">#REF!</definedName>
    <definedName name="_______________________________________Me35">#REF!</definedName>
    <definedName name="_______________________________________Me41" localSheetId="0">#REF!</definedName>
    <definedName name="_______________________________________Me41">#REF!</definedName>
    <definedName name="_______________________________________Me51" localSheetId="0">#REF!</definedName>
    <definedName name="_______________________________________Me51">#REF!</definedName>
    <definedName name="_______________________________________Me61" localSheetId="0">#REF!</definedName>
    <definedName name="_______________________________________Me61">#REF!</definedName>
    <definedName name="_______________________________________Me62" localSheetId="0">#REF!</definedName>
    <definedName name="_______________________________________Me62">#REF!</definedName>
    <definedName name="_______________________________________Me63" localSheetId="0">#REF!</definedName>
    <definedName name="_______________________________________Me63">#REF!</definedName>
    <definedName name="_______________________________________Me71" localSheetId="0">#REF!</definedName>
    <definedName name="_______________________________________Me71">#REF!</definedName>
    <definedName name="_______________________________________Me81" localSheetId="0">#REF!</definedName>
    <definedName name="_______________________________________Me81">#REF!</definedName>
    <definedName name="_______________________________________yx45" localSheetId="0">#REF!</definedName>
    <definedName name="_______________________________________yx45">#REF!</definedName>
    <definedName name="______________________________________Me11" localSheetId="0">#REF!</definedName>
    <definedName name="______________________________________Me11">#REF!</definedName>
    <definedName name="______________________________________Me12" localSheetId="0">#REF!</definedName>
    <definedName name="______________________________________Me12">#REF!</definedName>
    <definedName name="______________________________________Me13" localSheetId="0">#REF!</definedName>
    <definedName name="______________________________________Me13">#REF!</definedName>
    <definedName name="______________________________________Me21" localSheetId="0">#REF!</definedName>
    <definedName name="______________________________________Me21">#REF!</definedName>
    <definedName name="______________________________________Me22" localSheetId="0">#REF!</definedName>
    <definedName name="______________________________________Me22">#REF!</definedName>
    <definedName name="______________________________________Me31" localSheetId="0">#REF!</definedName>
    <definedName name="______________________________________Me31">#REF!</definedName>
    <definedName name="______________________________________Me32" localSheetId="0">#REF!</definedName>
    <definedName name="______________________________________Me32">#REF!</definedName>
    <definedName name="______________________________________Me33" localSheetId="0">#REF!</definedName>
    <definedName name="______________________________________Me33">#REF!</definedName>
    <definedName name="______________________________________Me34" localSheetId="0">#REF!</definedName>
    <definedName name="______________________________________Me34">#REF!</definedName>
    <definedName name="______________________________________Me35" localSheetId="0">#REF!</definedName>
    <definedName name="______________________________________Me35">#REF!</definedName>
    <definedName name="______________________________________Me41" localSheetId="0">#REF!</definedName>
    <definedName name="______________________________________Me41">#REF!</definedName>
    <definedName name="______________________________________Me51" localSheetId="0">#REF!</definedName>
    <definedName name="______________________________________Me51">#REF!</definedName>
    <definedName name="______________________________________Me61" localSheetId="0">#REF!</definedName>
    <definedName name="______________________________________Me61">#REF!</definedName>
    <definedName name="______________________________________Me62" localSheetId="0">#REF!</definedName>
    <definedName name="______________________________________Me62">#REF!</definedName>
    <definedName name="______________________________________Me63" localSheetId="0">#REF!</definedName>
    <definedName name="______________________________________Me63">#REF!</definedName>
    <definedName name="______________________________________Me71" localSheetId="0">#REF!</definedName>
    <definedName name="______________________________________Me71">#REF!</definedName>
    <definedName name="______________________________________Me81" localSheetId="0">#REF!</definedName>
    <definedName name="______________________________________Me81">#REF!</definedName>
    <definedName name="______________________________________yx45" localSheetId="0">#REF!</definedName>
    <definedName name="______________________________________yx45">#REF!</definedName>
    <definedName name="_____________________________________Me11" localSheetId="0">#REF!</definedName>
    <definedName name="_____________________________________Me11">#REF!</definedName>
    <definedName name="_____________________________________Me12" localSheetId="0">#REF!</definedName>
    <definedName name="_____________________________________Me12">#REF!</definedName>
    <definedName name="_____________________________________Me13" localSheetId="0">#REF!</definedName>
    <definedName name="_____________________________________Me13">#REF!</definedName>
    <definedName name="_____________________________________Me21" localSheetId="0">#REF!</definedName>
    <definedName name="_____________________________________Me21">#REF!</definedName>
    <definedName name="_____________________________________Me22" localSheetId="0">#REF!</definedName>
    <definedName name="_____________________________________Me22">#REF!</definedName>
    <definedName name="_____________________________________Me31" localSheetId="0">#REF!</definedName>
    <definedName name="_____________________________________Me31">#REF!</definedName>
    <definedName name="_____________________________________Me32" localSheetId="0">#REF!</definedName>
    <definedName name="_____________________________________Me32">#REF!</definedName>
    <definedName name="_____________________________________Me33" localSheetId="0">#REF!</definedName>
    <definedName name="_____________________________________Me33">#REF!</definedName>
    <definedName name="_____________________________________Me34" localSheetId="0">#REF!</definedName>
    <definedName name="_____________________________________Me34">#REF!</definedName>
    <definedName name="_____________________________________Me35" localSheetId="0">#REF!</definedName>
    <definedName name="_____________________________________Me35">#REF!</definedName>
    <definedName name="_____________________________________Me41" localSheetId="0">#REF!</definedName>
    <definedName name="_____________________________________Me41">#REF!</definedName>
    <definedName name="_____________________________________Me51" localSheetId="0">#REF!</definedName>
    <definedName name="_____________________________________Me51">#REF!</definedName>
    <definedName name="_____________________________________Me61" localSheetId="0">#REF!</definedName>
    <definedName name="_____________________________________Me61">#REF!</definedName>
    <definedName name="_____________________________________Me62" localSheetId="0">#REF!</definedName>
    <definedName name="_____________________________________Me62">#REF!</definedName>
    <definedName name="_____________________________________Me63" localSheetId="0">#REF!</definedName>
    <definedName name="_____________________________________Me63">#REF!</definedName>
    <definedName name="_____________________________________Me71" localSheetId="0">#REF!</definedName>
    <definedName name="_____________________________________Me71">#REF!</definedName>
    <definedName name="_____________________________________Me81" localSheetId="0">#REF!</definedName>
    <definedName name="_____________________________________Me81">#REF!</definedName>
    <definedName name="_____________________________________yx45" localSheetId="0">#REF!</definedName>
    <definedName name="_____________________________________yx45">#REF!</definedName>
    <definedName name="____________________________________Me11" localSheetId="0">#REF!</definedName>
    <definedName name="____________________________________Me11">#REF!</definedName>
    <definedName name="____________________________________Me12" localSheetId="0">#REF!</definedName>
    <definedName name="____________________________________Me12">#REF!</definedName>
    <definedName name="____________________________________Me13" localSheetId="0">#REF!</definedName>
    <definedName name="____________________________________Me13">#REF!</definedName>
    <definedName name="____________________________________Me21" localSheetId="0">#REF!</definedName>
    <definedName name="____________________________________Me21">#REF!</definedName>
    <definedName name="____________________________________Me22" localSheetId="0">#REF!</definedName>
    <definedName name="____________________________________Me22">#REF!</definedName>
    <definedName name="____________________________________Me31" localSheetId="0">#REF!</definedName>
    <definedName name="____________________________________Me31">#REF!</definedName>
    <definedName name="____________________________________Me32" localSheetId="0">#REF!</definedName>
    <definedName name="____________________________________Me32">#REF!</definedName>
    <definedName name="____________________________________Me33" localSheetId="0">#REF!</definedName>
    <definedName name="____________________________________Me33">#REF!</definedName>
    <definedName name="____________________________________Me34" localSheetId="0">#REF!</definedName>
    <definedName name="____________________________________Me34">#REF!</definedName>
    <definedName name="____________________________________Me35" localSheetId="0">#REF!</definedName>
    <definedName name="____________________________________Me35">#REF!</definedName>
    <definedName name="____________________________________Me41" localSheetId="0">#REF!</definedName>
    <definedName name="____________________________________Me41">#REF!</definedName>
    <definedName name="____________________________________Me51" localSheetId="0">#REF!</definedName>
    <definedName name="____________________________________Me51">#REF!</definedName>
    <definedName name="____________________________________Me61" localSheetId="0">#REF!</definedName>
    <definedName name="____________________________________Me61">#REF!</definedName>
    <definedName name="____________________________________Me62" localSheetId="0">#REF!</definedName>
    <definedName name="____________________________________Me62">#REF!</definedName>
    <definedName name="____________________________________Me63" localSheetId="0">#REF!</definedName>
    <definedName name="____________________________________Me63">#REF!</definedName>
    <definedName name="____________________________________Me71" localSheetId="0">#REF!</definedName>
    <definedName name="____________________________________Me71">#REF!</definedName>
    <definedName name="____________________________________Me81" localSheetId="0">#REF!</definedName>
    <definedName name="____________________________________Me81">#REF!</definedName>
    <definedName name="____________________________________yx45" localSheetId="0">#REF!</definedName>
    <definedName name="____________________________________yx45">#REF!</definedName>
    <definedName name="___________________________________Me11" localSheetId="0">#REF!</definedName>
    <definedName name="___________________________________Me11">#REF!</definedName>
    <definedName name="___________________________________Me12" localSheetId="0">#REF!</definedName>
    <definedName name="___________________________________Me12">#REF!</definedName>
    <definedName name="___________________________________Me13" localSheetId="0">#REF!</definedName>
    <definedName name="___________________________________Me13">#REF!</definedName>
    <definedName name="___________________________________Me21" localSheetId="0">#REF!</definedName>
    <definedName name="___________________________________Me21">#REF!</definedName>
    <definedName name="___________________________________Me22" localSheetId="0">#REF!</definedName>
    <definedName name="___________________________________Me22">#REF!</definedName>
    <definedName name="___________________________________Me31" localSheetId="0">#REF!</definedName>
    <definedName name="___________________________________Me31">#REF!</definedName>
    <definedName name="___________________________________Me32" localSheetId="0">#REF!</definedName>
    <definedName name="___________________________________Me32">#REF!</definedName>
    <definedName name="___________________________________Me33" localSheetId="0">#REF!</definedName>
    <definedName name="___________________________________Me33">#REF!</definedName>
    <definedName name="___________________________________Me34" localSheetId="0">#REF!</definedName>
    <definedName name="___________________________________Me34">#REF!</definedName>
    <definedName name="___________________________________Me35" localSheetId="0">#REF!</definedName>
    <definedName name="___________________________________Me35">#REF!</definedName>
    <definedName name="___________________________________Me41" localSheetId="0">#REF!</definedName>
    <definedName name="___________________________________Me41">#REF!</definedName>
    <definedName name="___________________________________Me51" localSheetId="0">#REF!</definedName>
    <definedName name="___________________________________Me51">#REF!</definedName>
    <definedName name="___________________________________Me61" localSheetId="0">#REF!</definedName>
    <definedName name="___________________________________Me61">#REF!</definedName>
    <definedName name="___________________________________Me62" localSheetId="0">#REF!</definedName>
    <definedName name="___________________________________Me62">#REF!</definedName>
    <definedName name="___________________________________Me63" localSheetId="0">#REF!</definedName>
    <definedName name="___________________________________Me63">#REF!</definedName>
    <definedName name="___________________________________Me71" localSheetId="0">#REF!</definedName>
    <definedName name="___________________________________Me71">#REF!</definedName>
    <definedName name="___________________________________Me81" localSheetId="0">#REF!</definedName>
    <definedName name="___________________________________Me81">#REF!</definedName>
    <definedName name="___________________________________yx45" localSheetId="0">#REF!</definedName>
    <definedName name="___________________________________yx45">#REF!</definedName>
    <definedName name="__________________________________Me11" localSheetId="0">#REF!</definedName>
    <definedName name="__________________________________Me11">#REF!</definedName>
    <definedName name="__________________________________Me12" localSheetId="0">#REF!</definedName>
    <definedName name="__________________________________Me12">#REF!</definedName>
    <definedName name="__________________________________Me13" localSheetId="0">#REF!</definedName>
    <definedName name="__________________________________Me13">#REF!</definedName>
    <definedName name="__________________________________Me21" localSheetId="0">#REF!</definedName>
    <definedName name="__________________________________Me21">#REF!</definedName>
    <definedName name="__________________________________Me22" localSheetId="0">#REF!</definedName>
    <definedName name="__________________________________Me22">#REF!</definedName>
    <definedName name="__________________________________Me31" localSheetId="0">#REF!</definedName>
    <definedName name="__________________________________Me31">#REF!</definedName>
    <definedName name="__________________________________Me32" localSheetId="0">#REF!</definedName>
    <definedName name="__________________________________Me32">#REF!</definedName>
    <definedName name="__________________________________Me33" localSheetId="0">#REF!</definedName>
    <definedName name="__________________________________Me33">#REF!</definedName>
    <definedName name="__________________________________Me34" localSheetId="0">#REF!</definedName>
    <definedName name="__________________________________Me34">#REF!</definedName>
    <definedName name="__________________________________Me35" localSheetId="0">#REF!</definedName>
    <definedName name="__________________________________Me35">#REF!</definedName>
    <definedName name="__________________________________Me41" localSheetId="0">#REF!</definedName>
    <definedName name="__________________________________Me41">#REF!</definedName>
    <definedName name="__________________________________Me51" localSheetId="0">#REF!</definedName>
    <definedName name="__________________________________Me51">#REF!</definedName>
    <definedName name="__________________________________Me61" localSheetId="0">#REF!</definedName>
    <definedName name="__________________________________Me61">#REF!</definedName>
    <definedName name="__________________________________Me62" localSheetId="0">#REF!</definedName>
    <definedName name="__________________________________Me62">#REF!</definedName>
    <definedName name="__________________________________Me63" localSheetId="0">#REF!</definedName>
    <definedName name="__________________________________Me63">#REF!</definedName>
    <definedName name="__________________________________Me71" localSheetId="0">#REF!</definedName>
    <definedName name="__________________________________Me71">#REF!</definedName>
    <definedName name="__________________________________Me81" localSheetId="0">#REF!</definedName>
    <definedName name="__________________________________Me81">#REF!</definedName>
    <definedName name="__________________________________yx45" localSheetId="0">#REF!</definedName>
    <definedName name="__________________________________yx45">#REF!</definedName>
    <definedName name="_________________________________Me11" localSheetId="0">#REF!</definedName>
    <definedName name="_________________________________Me11">#REF!</definedName>
    <definedName name="_________________________________Me12" localSheetId="0">#REF!</definedName>
    <definedName name="_________________________________Me12">#REF!</definedName>
    <definedName name="_________________________________Me13" localSheetId="0">#REF!</definedName>
    <definedName name="_________________________________Me13">#REF!</definedName>
    <definedName name="_________________________________Me21" localSheetId="0">#REF!</definedName>
    <definedName name="_________________________________Me21">#REF!</definedName>
    <definedName name="_________________________________Me22" localSheetId="0">#REF!</definedName>
    <definedName name="_________________________________Me22">#REF!</definedName>
    <definedName name="_________________________________Me31" localSheetId="0">#REF!</definedName>
    <definedName name="_________________________________Me31">#REF!</definedName>
    <definedName name="_________________________________Me32" localSheetId="0">#REF!</definedName>
    <definedName name="_________________________________Me32">#REF!</definedName>
    <definedName name="_________________________________Me33" localSheetId="0">#REF!</definedName>
    <definedName name="_________________________________Me33">#REF!</definedName>
    <definedName name="_________________________________Me34" localSheetId="0">#REF!</definedName>
    <definedName name="_________________________________Me34">#REF!</definedName>
    <definedName name="_________________________________Me35" localSheetId="0">#REF!</definedName>
    <definedName name="_________________________________Me35">#REF!</definedName>
    <definedName name="_________________________________Me41" localSheetId="0">#REF!</definedName>
    <definedName name="_________________________________Me41">#REF!</definedName>
    <definedName name="_________________________________Me51" localSheetId="0">#REF!</definedName>
    <definedName name="_________________________________Me51">#REF!</definedName>
    <definedName name="_________________________________Me61" localSheetId="0">#REF!</definedName>
    <definedName name="_________________________________Me61">#REF!</definedName>
    <definedName name="_________________________________Me62" localSheetId="0">#REF!</definedName>
    <definedName name="_________________________________Me62">#REF!</definedName>
    <definedName name="_________________________________Me63" localSheetId="0">#REF!</definedName>
    <definedName name="_________________________________Me63">#REF!</definedName>
    <definedName name="_________________________________Me71" localSheetId="0">#REF!</definedName>
    <definedName name="_________________________________Me71">#REF!</definedName>
    <definedName name="_________________________________Me81" localSheetId="0">#REF!</definedName>
    <definedName name="_________________________________Me81">#REF!</definedName>
    <definedName name="_________________________________yx45" localSheetId="0">#REF!</definedName>
    <definedName name="_________________________________yx45">#REF!</definedName>
    <definedName name="________________________________Me11" localSheetId="0">#REF!</definedName>
    <definedName name="________________________________Me11">#REF!</definedName>
    <definedName name="________________________________Me12" localSheetId="0">#REF!</definedName>
    <definedName name="________________________________Me12">#REF!</definedName>
    <definedName name="________________________________Me13" localSheetId="0">#REF!</definedName>
    <definedName name="________________________________Me13">#REF!</definedName>
    <definedName name="________________________________Me21" localSheetId="0">#REF!</definedName>
    <definedName name="________________________________Me21">#REF!</definedName>
    <definedName name="________________________________Me22" localSheetId="0">#REF!</definedName>
    <definedName name="________________________________Me22">#REF!</definedName>
    <definedName name="________________________________Me31" localSheetId="0">#REF!</definedName>
    <definedName name="________________________________Me31">#REF!</definedName>
    <definedName name="________________________________Me32" localSheetId="0">#REF!</definedName>
    <definedName name="________________________________Me32">#REF!</definedName>
    <definedName name="________________________________Me33" localSheetId="0">#REF!</definedName>
    <definedName name="________________________________Me33">#REF!</definedName>
    <definedName name="________________________________Me34" localSheetId="0">#REF!</definedName>
    <definedName name="________________________________Me34">#REF!</definedName>
    <definedName name="________________________________Me35" localSheetId="0">#REF!</definedName>
    <definedName name="________________________________Me35">#REF!</definedName>
    <definedName name="________________________________Me41" localSheetId="0">#REF!</definedName>
    <definedName name="________________________________Me41">#REF!</definedName>
    <definedName name="________________________________Me51" localSheetId="0">#REF!</definedName>
    <definedName name="________________________________Me51">#REF!</definedName>
    <definedName name="________________________________Me61" localSheetId="0">#REF!</definedName>
    <definedName name="________________________________Me61">#REF!</definedName>
    <definedName name="________________________________Me62" localSheetId="0">#REF!</definedName>
    <definedName name="________________________________Me62">#REF!</definedName>
    <definedName name="________________________________Me63" localSheetId="0">#REF!</definedName>
    <definedName name="________________________________Me63">#REF!</definedName>
    <definedName name="________________________________Me71" localSheetId="0">#REF!</definedName>
    <definedName name="________________________________Me71">#REF!</definedName>
    <definedName name="________________________________Me81" localSheetId="0">#REF!</definedName>
    <definedName name="________________________________Me81">#REF!</definedName>
    <definedName name="________________________________yx45" localSheetId="0">#REF!</definedName>
    <definedName name="________________________________yx45">#REF!</definedName>
    <definedName name="_______________________________Me11" localSheetId="0">#REF!</definedName>
    <definedName name="_______________________________Me11">#REF!</definedName>
    <definedName name="_______________________________Me12" localSheetId="0">#REF!</definedName>
    <definedName name="_______________________________Me12">#REF!</definedName>
    <definedName name="_______________________________Me13" localSheetId="0">#REF!</definedName>
    <definedName name="_______________________________Me13">#REF!</definedName>
    <definedName name="_______________________________Me21" localSheetId="0">#REF!</definedName>
    <definedName name="_______________________________Me21">#REF!</definedName>
    <definedName name="_______________________________Me22" localSheetId="0">#REF!</definedName>
    <definedName name="_______________________________Me22">#REF!</definedName>
    <definedName name="_______________________________Me31" localSheetId="0">#REF!</definedName>
    <definedName name="_______________________________Me31">#REF!</definedName>
    <definedName name="_______________________________Me32" localSheetId="0">#REF!</definedName>
    <definedName name="_______________________________Me32">#REF!</definedName>
    <definedName name="_______________________________Me33" localSheetId="0">#REF!</definedName>
    <definedName name="_______________________________Me33">#REF!</definedName>
    <definedName name="_______________________________Me34" localSheetId="0">#REF!</definedName>
    <definedName name="_______________________________Me34">#REF!</definedName>
    <definedName name="_______________________________Me35" localSheetId="0">#REF!</definedName>
    <definedName name="_______________________________Me35">#REF!</definedName>
    <definedName name="_______________________________Me41" localSheetId="0">#REF!</definedName>
    <definedName name="_______________________________Me41">#REF!</definedName>
    <definedName name="_______________________________Me51" localSheetId="0">#REF!</definedName>
    <definedName name="_______________________________Me51">#REF!</definedName>
    <definedName name="_______________________________Me61" localSheetId="0">#REF!</definedName>
    <definedName name="_______________________________Me61">#REF!</definedName>
    <definedName name="_______________________________Me62" localSheetId="0">#REF!</definedName>
    <definedName name="_______________________________Me62">#REF!</definedName>
    <definedName name="_______________________________Me63" localSheetId="0">#REF!</definedName>
    <definedName name="_______________________________Me63">#REF!</definedName>
    <definedName name="_______________________________Me71" localSheetId="0">#REF!</definedName>
    <definedName name="_______________________________Me71">#REF!</definedName>
    <definedName name="_______________________________Me81" localSheetId="0">#REF!</definedName>
    <definedName name="_______________________________Me81">#REF!</definedName>
    <definedName name="_______________________________yx45" localSheetId="0">#REF!</definedName>
    <definedName name="_______________________________yx45">#REF!</definedName>
    <definedName name="______________________________Me11" localSheetId="0">#REF!</definedName>
    <definedName name="______________________________Me11">#REF!</definedName>
    <definedName name="______________________________Me12" localSheetId="0">#REF!</definedName>
    <definedName name="______________________________Me12">#REF!</definedName>
    <definedName name="______________________________Me13" localSheetId="0">#REF!</definedName>
    <definedName name="______________________________Me13">#REF!</definedName>
    <definedName name="______________________________Me21" localSheetId="0">#REF!</definedName>
    <definedName name="______________________________Me21">#REF!</definedName>
    <definedName name="______________________________Me22" localSheetId="0">#REF!</definedName>
    <definedName name="______________________________Me22">#REF!</definedName>
    <definedName name="______________________________Me31" localSheetId="0">#REF!</definedName>
    <definedName name="______________________________Me31">#REF!</definedName>
    <definedName name="______________________________Me32" localSheetId="0">#REF!</definedName>
    <definedName name="______________________________Me32">#REF!</definedName>
    <definedName name="______________________________Me33" localSheetId="0">#REF!</definedName>
    <definedName name="______________________________Me33">#REF!</definedName>
    <definedName name="______________________________Me34" localSheetId="0">#REF!</definedName>
    <definedName name="______________________________Me34">#REF!</definedName>
    <definedName name="______________________________Me35" localSheetId="0">#REF!</definedName>
    <definedName name="______________________________Me35">#REF!</definedName>
    <definedName name="______________________________Me41" localSheetId="0">#REF!</definedName>
    <definedName name="______________________________Me41">#REF!</definedName>
    <definedName name="______________________________Me51" localSheetId="0">#REF!</definedName>
    <definedName name="______________________________Me51">#REF!</definedName>
    <definedName name="______________________________Me61" localSheetId="0">#REF!</definedName>
    <definedName name="______________________________Me61">#REF!</definedName>
    <definedName name="______________________________Me62" localSheetId="0">#REF!</definedName>
    <definedName name="______________________________Me62">#REF!</definedName>
    <definedName name="______________________________Me63" localSheetId="0">#REF!</definedName>
    <definedName name="______________________________Me63">#REF!</definedName>
    <definedName name="______________________________Me71" localSheetId="0">#REF!</definedName>
    <definedName name="______________________________Me71">#REF!</definedName>
    <definedName name="______________________________Me81" localSheetId="0">#REF!</definedName>
    <definedName name="______________________________Me81">#REF!</definedName>
    <definedName name="______________________________yx45" localSheetId="0">#REF!</definedName>
    <definedName name="______________________________yx45">#REF!</definedName>
    <definedName name="_____________________________Me11" localSheetId="0">#REF!</definedName>
    <definedName name="_____________________________Me11">#REF!</definedName>
    <definedName name="_____________________________Me12" localSheetId="0">#REF!</definedName>
    <definedName name="_____________________________Me12">#REF!</definedName>
    <definedName name="_____________________________Me13" localSheetId="0">#REF!</definedName>
    <definedName name="_____________________________Me13">#REF!</definedName>
    <definedName name="_____________________________Me21" localSheetId="0">#REF!</definedName>
    <definedName name="_____________________________Me21">#REF!</definedName>
    <definedName name="_____________________________Me22" localSheetId="0">#REF!</definedName>
    <definedName name="_____________________________Me22">#REF!</definedName>
    <definedName name="_____________________________Me31" localSheetId="0">#REF!</definedName>
    <definedName name="_____________________________Me31">#REF!</definedName>
    <definedName name="_____________________________Me32" localSheetId="0">#REF!</definedName>
    <definedName name="_____________________________Me32">#REF!</definedName>
    <definedName name="_____________________________Me33" localSheetId="0">#REF!</definedName>
    <definedName name="_____________________________Me33">#REF!</definedName>
    <definedName name="_____________________________Me34" localSheetId="0">#REF!</definedName>
    <definedName name="_____________________________Me34">#REF!</definedName>
    <definedName name="_____________________________Me35" localSheetId="0">#REF!</definedName>
    <definedName name="_____________________________Me35">#REF!</definedName>
    <definedName name="_____________________________Me41" localSheetId="0">#REF!</definedName>
    <definedName name="_____________________________Me41">#REF!</definedName>
    <definedName name="_____________________________Me51" localSheetId="0">#REF!</definedName>
    <definedName name="_____________________________Me51">#REF!</definedName>
    <definedName name="_____________________________Me61" localSheetId="0">#REF!</definedName>
    <definedName name="_____________________________Me61">#REF!</definedName>
    <definedName name="_____________________________Me62" localSheetId="0">#REF!</definedName>
    <definedName name="_____________________________Me62">#REF!</definedName>
    <definedName name="_____________________________Me63" localSheetId="0">#REF!</definedName>
    <definedName name="_____________________________Me63">#REF!</definedName>
    <definedName name="_____________________________Me71" localSheetId="0">#REF!</definedName>
    <definedName name="_____________________________Me71">#REF!</definedName>
    <definedName name="_____________________________Me81" localSheetId="0">#REF!</definedName>
    <definedName name="_____________________________Me81">#REF!</definedName>
    <definedName name="_____________________________yx45" localSheetId="0">#REF!</definedName>
    <definedName name="_____________________________yx45">#REF!</definedName>
    <definedName name="____________________________Me11" localSheetId="0">#REF!</definedName>
    <definedName name="____________________________Me11">#REF!</definedName>
    <definedName name="____________________________Me12" localSheetId="0">#REF!</definedName>
    <definedName name="____________________________Me12">#REF!</definedName>
    <definedName name="____________________________Me13" localSheetId="0">#REF!</definedName>
    <definedName name="____________________________Me13">#REF!</definedName>
    <definedName name="____________________________Me21" localSheetId="0">#REF!</definedName>
    <definedName name="____________________________Me21">#REF!</definedName>
    <definedName name="____________________________Me22" localSheetId="0">#REF!</definedName>
    <definedName name="____________________________Me22">#REF!</definedName>
    <definedName name="____________________________Me31" localSheetId="0">#REF!</definedName>
    <definedName name="____________________________Me31">#REF!</definedName>
    <definedName name="____________________________Me32" localSheetId="0">#REF!</definedName>
    <definedName name="____________________________Me32">#REF!</definedName>
    <definedName name="____________________________Me33" localSheetId="0">#REF!</definedName>
    <definedName name="____________________________Me33">#REF!</definedName>
    <definedName name="____________________________Me34" localSheetId="0">#REF!</definedName>
    <definedName name="____________________________Me34">#REF!</definedName>
    <definedName name="____________________________Me35" localSheetId="0">#REF!</definedName>
    <definedName name="____________________________Me35">#REF!</definedName>
    <definedName name="____________________________Me41" localSheetId="0">#REF!</definedName>
    <definedName name="____________________________Me41">#REF!</definedName>
    <definedName name="____________________________Me51" localSheetId="0">#REF!</definedName>
    <definedName name="____________________________Me51">#REF!</definedName>
    <definedName name="____________________________Me61" localSheetId="0">#REF!</definedName>
    <definedName name="____________________________Me61">#REF!</definedName>
    <definedName name="____________________________Me62" localSheetId="0">#REF!</definedName>
    <definedName name="____________________________Me62">#REF!</definedName>
    <definedName name="____________________________Me63" localSheetId="0">#REF!</definedName>
    <definedName name="____________________________Me63">#REF!</definedName>
    <definedName name="____________________________Me71" localSheetId="0">#REF!</definedName>
    <definedName name="____________________________Me71">#REF!</definedName>
    <definedName name="____________________________Me81" localSheetId="0">#REF!</definedName>
    <definedName name="____________________________Me81">#REF!</definedName>
    <definedName name="____________________________yx45" localSheetId="0">#REF!</definedName>
    <definedName name="____________________________yx45">#REF!</definedName>
    <definedName name="___________________________k116" localSheetId="0">'[1]Зап-3- СЦБ'!#REF!</definedName>
    <definedName name="___________________________k116">'[1]Зап-3- СЦБ'!#REF!</definedName>
    <definedName name="___________________________k121" localSheetId="0">'[1]Зап-3- СЦБ'!#REF!</definedName>
    <definedName name="___________________________k121">'[1]Зап-3- СЦБ'!#REF!</definedName>
    <definedName name="___________________________Me11" localSheetId="0">#REF!</definedName>
    <definedName name="___________________________Me11">#REF!</definedName>
    <definedName name="___________________________Me12" localSheetId="0">#REF!</definedName>
    <definedName name="___________________________Me12">#REF!</definedName>
    <definedName name="___________________________Me13" localSheetId="0">#REF!</definedName>
    <definedName name="___________________________Me13">#REF!</definedName>
    <definedName name="___________________________Me21" localSheetId="0">#REF!</definedName>
    <definedName name="___________________________Me21">#REF!</definedName>
    <definedName name="___________________________Me22" localSheetId="0">#REF!</definedName>
    <definedName name="___________________________Me22">#REF!</definedName>
    <definedName name="___________________________Me31" localSheetId="0">#REF!</definedName>
    <definedName name="___________________________Me31">#REF!</definedName>
    <definedName name="___________________________Me32" localSheetId="0">#REF!</definedName>
    <definedName name="___________________________Me32">#REF!</definedName>
    <definedName name="___________________________Me33" localSheetId="0">#REF!</definedName>
    <definedName name="___________________________Me33">#REF!</definedName>
    <definedName name="___________________________Me34" localSheetId="0">#REF!</definedName>
    <definedName name="___________________________Me34">#REF!</definedName>
    <definedName name="___________________________Me35" localSheetId="0">#REF!</definedName>
    <definedName name="___________________________Me35">#REF!</definedName>
    <definedName name="___________________________Me41" localSheetId="0">#REF!</definedName>
    <definedName name="___________________________Me41">#REF!</definedName>
    <definedName name="___________________________Me51" localSheetId="0">#REF!</definedName>
    <definedName name="___________________________Me51">#REF!</definedName>
    <definedName name="___________________________Me61" localSheetId="0">#REF!</definedName>
    <definedName name="___________________________Me61">#REF!</definedName>
    <definedName name="___________________________Me62" localSheetId="0">#REF!</definedName>
    <definedName name="___________________________Me62">#REF!</definedName>
    <definedName name="___________________________Me63" localSheetId="0">#REF!</definedName>
    <definedName name="___________________________Me63">#REF!</definedName>
    <definedName name="___________________________Me71" localSheetId="0">#REF!</definedName>
    <definedName name="___________________________Me71">#REF!</definedName>
    <definedName name="___________________________Me81" localSheetId="0">#REF!</definedName>
    <definedName name="___________________________Me81">#REF!</definedName>
    <definedName name="___________________________yx45" localSheetId="0">#REF!</definedName>
    <definedName name="___________________________yx45">#REF!</definedName>
    <definedName name="__________________________k116" localSheetId="0">'[1]Зап-3- СЦБ'!#REF!</definedName>
    <definedName name="__________________________k116">'[1]Зап-3- СЦБ'!#REF!</definedName>
    <definedName name="__________________________k121" localSheetId="0">'[1]Зап-3- СЦБ'!#REF!</definedName>
    <definedName name="__________________________k121">'[1]Зап-3- СЦБ'!#REF!</definedName>
    <definedName name="__________________________Me11" localSheetId="0">#REF!</definedName>
    <definedName name="__________________________Me11">#REF!</definedName>
    <definedName name="__________________________Me12" localSheetId="0">#REF!</definedName>
    <definedName name="__________________________Me12">#REF!</definedName>
    <definedName name="__________________________Me13" localSheetId="0">#REF!</definedName>
    <definedName name="__________________________Me13">#REF!</definedName>
    <definedName name="__________________________Me21" localSheetId="0">#REF!</definedName>
    <definedName name="__________________________Me21">#REF!</definedName>
    <definedName name="__________________________Me22" localSheetId="0">#REF!</definedName>
    <definedName name="__________________________Me22">#REF!</definedName>
    <definedName name="__________________________Me31" localSheetId="0">#REF!</definedName>
    <definedName name="__________________________Me31">#REF!</definedName>
    <definedName name="__________________________Me32" localSheetId="0">#REF!</definedName>
    <definedName name="__________________________Me32">#REF!</definedName>
    <definedName name="__________________________Me33" localSheetId="0">#REF!</definedName>
    <definedName name="__________________________Me33">#REF!</definedName>
    <definedName name="__________________________Me34" localSheetId="0">#REF!</definedName>
    <definedName name="__________________________Me34">#REF!</definedName>
    <definedName name="__________________________Me35" localSheetId="0">#REF!</definedName>
    <definedName name="__________________________Me35">#REF!</definedName>
    <definedName name="__________________________Me41" localSheetId="0">#REF!</definedName>
    <definedName name="__________________________Me41">#REF!</definedName>
    <definedName name="__________________________Me51" localSheetId="0">#REF!</definedName>
    <definedName name="__________________________Me51">#REF!</definedName>
    <definedName name="__________________________Me61" localSheetId="0">#REF!</definedName>
    <definedName name="__________________________Me61">#REF!</definedName>
    <definedName name="__________________________Me62" localSheetId="0">#REF!</definedName>
    <definedName name="__________________________Me62">#REF!</definedName>
    <definedName name="__________________________Me63" localSheetId="0">#REF!</definedName>
    <definedName name="__________________________Me63">#REF!</definedName>
    <definedName name="__________________________Me71" localSheetId="0">#REF!</definedName>
    <definedName name="__________________________Me71">#REF!</definedName>
    <definedName name="__________________________Me81" localSheetId="0">#REF!</definedName>
    <definedName name="__________________________Me81">#REF!</definedName>
    <definedName name="__________________________yx45" localSheetId="0">#REF!</definedName>
    <definedName name="__________________________yx45">#REF!</definedName>
    <definedName name="_________________________Me11" localSheetId="0">#REF!</definedName>
    <definedName name="_________________________Me11">#REF!</definedName>
    <definedName name="_________________________Me12" localSheetId="0">#REF!</definedName>
    <definedName name="_________________________Me12">#REF!</definedName>
    <definedName name="_________________________Me13" localSheetId="0">#REF!</definedName>
    <definedName name="_________________________Me13">#REF!</definedName>
    <definedName name="_________________________Me21" localSheetId="0">#REF!</definedName>
    <definedName name="_________________________Me21">#REF!</definedName>
    <definedName name="_________________________Me22" localSheetId="0">#REF!</definedName>
    <definedName name="_________________________Me22">#REF!</definedName>
    <definedName name="_________________________Me31" localSheetId="0">#REF!</definedName>
    <definedName name="_________________________Me31">#REF!</definedName>
    <definedName name="_________________________Me32" localSheetId="0">#REF!</definedName>
    <definedName name="_________________________Me32">#REF!</definedName>
    <definedName name="_________________________Me33" localSheetId="0">#REF!</definedName>
    <definedName name="_________________________Me33">#REF!</definedName>
    <definedName name="_________________________Me34" localSheetId="0">#REF!</definedName>
    <definedName name="_________________________Me34">#REF!</definedName>
    <definedName name="_________________________Me35" localSheetId="0">#REF!</definedName>
    <definedName name="_________________________Me35">#REF!</definedName>
    <definedName name="_________________________Me41" localSheetId="0">#REF!</definedName>
    <definedName name="_________________________Me41">#REF!</definedName>
    <definedName name="_________________________Me51" localSheetId="0">#REF!</definedName>
    <definedName name="_________________________Me51">#REF!</definedName>
    <definedName name="_________________________Me61" localSheetId="0">#REF!</definedName>
    <definedName name="_________________________Me61">#REF!</definedName>
    <definedName name="_________________________Me62" localSheetId="0">#REF!</definedName>
    <definedName name="_________________________Me62">#REF!</definedName>
    <definedName name="_________________________Me63" localSheetId="0">#REF!</definedName>
    <definedName name="_________________________Me63">#REF!</definedName>
    <definedName name="_________________________Me71" localSheetId="0">#REF!</definedName>
    <definedName name="_________________________Me71">#REF!</definedName>
    <definedName name="_________________________Me81" localSheetId="0">#REF!</definedName>
    <definedName name="_________________________Me81">#REF!</definedName>
    <definedName name="_________________________yx45" localSheetId="0">#REF!</definedName>
    <definedName name="_________________________yx45">#REF!</definedName>
    <definedName name="________________________k116" localSheetId="0">'[1]Зап-3- СЦБ'!#REF!</definedName>
    <definedName name="________________________k116">'[1]Зап-3- СЦБ'!#REF!</definedName>
    <definedName name="________________________k121" localSheetId="0">'[1]Зап-3- СЦБ'!#REF!</definedName>
    <definedName name="________________________k121">'[1]Зап-3- СЦБ'!#REF!</definedName>
    <definedName name="________________________Me11" localSheetId="0">#REF!</definedName>
    <definedName name="________________________Me11">#REF!</definedName>
    <definedName name="________________________Me12" localSheetId="0">#REF!</definedName>
    <definedName name="________________________Me12">#REF!</definedName>
    <definedName name="________________________Me13" localSheetId="0">#REF!</definedName>
    <definedName name="________________________Me13">#REF!</definedName>
    <definedName name="________________________Me21" localSheetId="0">#REF!</definedName>
    <definedName name="________________________Me21">#REF!</definedName>
    <definedName name="________________________Me22" localSheetId="0">#REF!</definedName>
    <definedName name="________________________Me22">#REF!</definedName>
    <definedName name="________________________Me31" localSheetId="0">#REF!</definedName>
    <definedName name="________________________Me31">#REF!</definedName>
    <definedName name="________________________Me32" localSheetId="0">#REF!</definedName>
    <definedName name="________________________Me32">#REF!</definedName>
    <definedName name="________________________Me33" localSheetId="0">#REF!</definedName>
    <definedName name="________________________Me33">#REF!</definedName>
    <definedName name="________________________Me34" localSheetId="0">#REF!</definedName>
    <definedName name="________________________Me34">#REF!</definedName>
    <definedName name="________________________Me35" localSheetId="0">#REF!</definedName>
    <definedName name="________________________Me35">#REF!</definedName>
    <definedName name="________________________Me41" localSheetId="0">#REF!</definedName>
    <definedName name="________________________Me41">#REF!</definedName>
    <definedName name="________________________Me51" localSheetId="0">#REF!</definedName>
    <definedName name="________________________Me51">#REF!</definedName>
    <definedName name="________________________Me61" localSheetId="0">#REF!</definedName>
    <definedName name="________________________Me61">#REF!</definedName>
    <definedName name="________________________Me62" localSheetId="0">#REF!</definedName>
    <definedName name="________________________Me62">#REF!</definedName>
    <definedName name="________________________Me63" localSheetId="0">#REF!</definedName>
    <definedName name="________________________Me63">#REF!</definedName>
    <definedName name="________________________Me71" localSheetId="0">#REF!</definedName>
    <definedName name="________________________Me71">#REF!</definedName>
    <definedName name="________________________Me81" localSheetId="0">#REF!</definedName>
    <definedName name="________________________Me81">#REF!</definedName>
    <definedName name="________________________yx45" localSheetId="0">#REF!</definedName>
    <definedName name="________________________yx45">#REF!</definedName>
    <definedName name="_______________________Me11" localSheetId="0">#REF!</definedName>
    <definedName name="_______________________Me11">#REF!</definedName>
    <definedName name="_______________________Me12" localSheetId="0">#REF!</definedName>
    <definedName name="_______________________Me12">#REF!</definedName>
    <definedName name="_______________________Me13" localSheetId="0">#REF!</definedName>
    <definedName name="_______________________Me13">#REF!</definedName>
    <definedName name="_______________________Me21" localSheetId="0">#REF!</definedName>
    <definedName name="_______________________Me21">#REF!</definedName>
    <definedName name="_______________________Me22" localSheetId="0">#REF!</definedName>
    <definedName name="_______________________Me22">#REF!</definedName>
    <definedName name="_______________________Me31" localSheetId="0">#REF!</definedName>
    <definedName name="_______________________Me31">#REF!</definedName>
    <definedName name="_______________________Me32" localSheetId="0">#REF!</definedName>
    <definedName name="_______________________Me32">#REF!</definedName>
    <definedName name="_______________________Me33" localSheetId="0">#REF!</definedName>
    <definedName name="_______________________Me33">#REF!</definedName>
    <definedName name="_______________________Me34" localSheetId="0">#REF!</definedName>
    <definedName name="_______________________Me34">#REF!</definedName>
    <definedName name="_______________________Me35" localSheetId="0">#REF!</definedName>
    <definedName name="_______________________Me35">#REF!</definedName>
    <definedName name="_______________________Me41" localSheetId="0">#REF!</definedName>
    <definedName name="_______________________Me41">#REF!</definedName>
    <definedName name="_______________________Me51" localSheetId="0">#REF!</definedName>
    <definedName name="_______________________Me51">#REF!</definedName>
    <definedName name="_______________________Me61" localSheetId="0">#REF!</definedName>
    <definedName name="_______________________Me61">#REF!</definedName>
    <definedName name="_______________________Me62" localSheetId="0">#REF!</definedName>
    <definedName name="_______________________Me62">#REF!</definedName>
    <definedName name="_______________________Me63" localSheetId="0">#REF!</definedName>
    <definedName name="_______________________Me63">#REF!</definedName>
    <definedName name="_______________________Me71" localSheetId="0">#REF!</definedName>
    <definedName name="_______________________Me71">#REF!</definedName>
    <definedName name="_______________________Me81" localSheetId="0">#REF!</definedName>
    <definedName name="_______________________Me81">#REF!</definedName>
    <definedName name="_______________________yx45" localSheetId="0">#REF!</definedName>
    <definedName name="_______________________yx45">#REF!</definedName>
    <definedName name="______________________k116" localSheetId="0">'[1]Зап-3- СЦБ'!#REF!</definedName>
    <definedName name="______________________k116">'[1]Зап-3- СЦБ'!#REF!</definedName>
    <definedName name="______________________k121" localSheetId="0">'[1]Зап-3- СЦБ'!#REF!</definedName>
    <definedName name="______________________k121">'[1]Зап-3- СЦБ'!#REF!</definedName>
    <definedName name="______________________Me11" localSheetId="0">#REF!</definedName>
    <definedName name="______________________Me11">#REF!</definedName>
    <definedName name="______________________Me12" localSheetId="0">#REF!</definedName>
    <definedName name="______________________Me12">#REF!</definedName>
    <definedName name="______________________Me13" localSheetId="0">#REF!</definedName>
    <definedName name="______________________Me13">#REF!</definedName>
    <definedName name="______________________Me21" localSheetId="0">#REF!</definedName>
    <definedName name="______________________Me21">#REF!</definedName>
    <definedName name="______________________Me22" localSheetId="0">#REF!</definedName>
    <definedName name="______________________Me22">#REF!</definedName>
    <definedName name="______________________Me31" localSheetId="0">#REF!</definedName>
    <definedName name="______________________Me31">#REF!</definedName>
    <definedName name="______________________Me32" localSheetId="0">#REF!</definedName>
    <definedName name="______________________Me32">#REF!</definedName>
    <definedName name="______________________Me33" localSheetId="0">#REF!</definedName>
    <definedName name="______________________Me33">#REF!</definedName>
    <definedName name="______________________Me34" localSheetId="0">#REF!</definedName>
    <definedName name="______________________Me34">#REF!</definedName>
    <definedName name="______________________Me35" localSheetId="0">#REF!</definedName>
    <definedName name="______________________Me35">#REF!</definedName>
    <definedName name="______________________Me41" localSheetId="0">#REF!</definedName>
    <definedName name="______________________Me41">#REF!</definedName>
    <definedName name="______________________Me51" localSheetId="0">#REF!</definedName>
    <definedName name="______________________Me51">#REF!</definedName>
    <definedName name="______________________Me61" localSheetId="0">#REF!</definedName>
    <definedName name="______________________Me61">#REF!</definedName>
    <definedName name="______________________Me62" localSheetId="0">#REF!</definedName>
    <definedName name="______________________Me62">#REF!</definedName>
    <definedName name="______________________Me63" localSheetId="0">#REF!</definedName>
    <definedName name="______________________Me63">#REF!</definedName>
    <definedName name="______________________Me71" localSheetId="0">#REF!</definedName>
    <definedName name="______________________Me71">#REF!</definedName>
    <definedName name="______________________Me81" localSheetId="0">#REF!</definedName>
    <definedName name="______________________Me81">#REF!</definedName>
    <definedName name="______________________yx45" localSheetId="0">#REF!</definedName>
    <definedName name="______________________yx45">#REF!</definedName>
    <definedName name="_____________________Me11" localSheetId="0">#REF!</definedName>
    <definedName name="_____________________Me11">#REF!</definedName>
    <definedName name="_____________________Me12" localSheetId="0">#REF!</definedName>
    <definedName name="_____________________Me12">#REF!</definedName>
    <definedName name="_____________________Me13" localSheetId="0">#REF!</definedName>
    <definedName name="_____________________Me13">#REF!</definedName>
    <definedName name="_____________________Me21" localSheetId="0">#REF!</definedName>
    <definedName name="_____________________Me21">#REF!</definedName>
    <definedName name="_____________________Me22" localSheetId="0">#REF!</definedName>
    <definedName name="_____________________Me22">#REF!</definedName>
    <definedName name="_____________________Me31" localSheetId="0">#REF!</definedName>
    <definedName name="_____________________Me31">#REF!</definedName>
    <definedName name="_____________________Me32" localSheetId="0">#REF!</definedName>
    <definedName name="_____________________Me32">#REF!</definedName>
    <definedName name="_____________________Me33" localSheetId="0">#REF!</definedName>
    <definedName name="_____________________Me33">#REF!</definedName>
    <definedName name="_____________________Me34" localSheetId="0">#REF!</definedName>
    <definedName name="_____________________Me34">#REF!</definedName>
    <definedName name="_____________________Me35" localSheetId="0">#REF!</definedName>
    <definedName name="_____________________Me35">#REF!</definedName>
    <definedName name="_____________________Me41" localSheetId="0">#REF!</definedName>
    <definedName name="_____________________Me41">#REF!</definedName>
    <definedName name="_____________________Me51" localSheetId="0">#REF!</definedName>
    <definedName name="_____________________Me51">#REF!</definedName>
    <definedName name="_____________________Me61" localSheetId="0">#REF!</definedName>
    <definedName name="_____________________Me61">#REF!</definedName>
    <definedName name="_____________________Me62" localSheetId="0">#REF!</definedName>
    <definedName name="_____________________Me62">#REF!</definedName>
    <definedName name="_____________________Me63" localSheetId="0">#REF!</definedName>
    <definedName name="_____________________Me63">#REF!</definedName>
    <definedName name="_____________________Me71" localSheetId="0">#REF!</definedName>
    <definedName name="_____________________Me71">#REF!</definedName>
    <definedName name="_____________________Me81" localSheetId="0">#REF!</definedName>
    <definedName name="_____________________Me81">#REF!</definedName>
    <definedName name="_____________________yx45" localSheetId="0">#REF!</definedName>
    <definedName name="_____________________yx45">#REF!</definedName>
    <definedName name="____________________k116" localSheetId="0">'[1]Зап-3- СЦБ'!#REF!</definedName>
    <definedName name="____________________k116">'[1]Зап-3- СЦБ'!#REF!</definedName>
    <definedName name="____________________k121" localSheetId="0">'[1]Зап-3- СЦБ'!#REF!</definedName>
    <definedName name="____________________k121">'[1]Зап-3- СЦБ'!#REF!</definedName>
    <definedName name="____________________Me11" localSheetId="0">#REF!</definedName>
    <definedName name="____________________Me11">#REF!</definedName>
    <definedName name="____________________Me12" localSheetId="0">#REF!</definedName>
    <definedName name="____________________Me12">#REF!</definedName>
    <definedName name="____________________Me13" localSheetId="0">#REF!</definedName>
    <definedName name="____________________Me13">#REF!</definedName>
    <definedName name="____________________Me21" localSheetId="0">#REF!</definedName>
    <definedName name="____________________Me21">#REF!</definedName>
    <definedName name="____________________Me22" localSheetId="0">#REF!</definedName>
    <definedName name="____________________Me22">#REF!</definedName>
    <definedName name="____________________Me31" localSheetId="0">#REF!</definedName>
    <definedName name="____________________Me31">#REF!</definedName>
    <definedName name="____________________Me32" localSheetId="0">#REF!</definedName>
    <definedName name="____________________Me32">#REF!</definedName>
    <definedName name="____________________Me33" localSheetId="0">#REF!</definedName>
    <definedName name="____________________Me33">#REF!</definedName>
    <definedName name="____________________Me34" localSheetId="0">#REF!</definedName>
    <definedName name="____________________Me34">#REF!</definedName>
    <definedName name="____________________Me35" localSheetId="0">#REF!</definedName>
    <definedName name="____________________Me35">#REF!</definedName>
    <definedName name="____________________Me41" localSheetId="0">#REF!</definedName>
    <definedName name="____________________Me41">#REF!</definedName>
    <definedName name="____________________Me51" localSheetId="0">#REF!</definedName>
    <definedName name="____________________Me51">#REF!</definedName>
    <definedName name="____________________Me61" localSheetId="0">#REF!</definedName>
    <definedName name="____________________Me61">#REF!</definedName>
    <definedName name="____________________Me62" localSheetId="0">#REF!</definedName>
    <definedName name="____________________Me62">#REF!</definedName>
    <definedName name="____________________Me63" localSheetId="0">#REF!</definedName>
    <definedName name="____________________Me63">#REF!</definedName>
    <definedName name="____________________Me71" localSheetId="0">#REF!</definedName>
    <definedName name="____________________Me71">#REF!</definedName>
    <definedName name="____________________Me81" localSheetId="0">#REF!</definedName>
    <definedName name="____________________Me81">#REF!</definedName>
    <definedName name="____________________tut6" localSheetId="0" hidden="1">{#N/A,#N/A,FALSE,"накладная04";#N/A,#N/A,FALSE,"накладная03";#N/A,#N/A,FALSE,"накладная02";#N/A,#N/A,FALSE,"накладная01"}</definedName>
    <definedName name="____________________tut6" hidden="1">{#N/A,#N/A,FALSE,"накладная04";#N/A,#N/A,FALSE,"накладная03";#N/A,#N/A,FALSE,"накладная02";#N/A,#N/A,FALSE,"накладная01"}</definedName>
    <definedName name="____________________yx45" localSheetId="0">#REF!</definedName>
    <definedName name="____________________yx45">#REF!</definedName>
    <definedName name="___________________k116" localSheetId="0">'[1]Зап-3- СЦБ'!#REF!</definedName>
    <definedName name="___________________k116">'[1]Зап-3- СЦБ'!#REF!</definedName>
    <definedName name="___________________k121" localSheetId="0">'[1]Зап-3- СЦБ'!#REF!</definedName>
    <definedName name="___________________k121">'[1]Зап-3- СЦБ'!#REF!</definedName>
    <definedName name="___________________Me11" localSheetId="0">#REF!</definedName>
    <definedName name="___________________Me11">#REF!</definedName>
    <definedName name="___________________Me12" localSheetId="0">#REF!</definedName>
    <definedName name="___________________Me12">#REF!</definedName>
    <definedName name="___________________Me13" localSheetId="0">#REF!</definedName>
    <definedName name="___________________Me13">#REF!</definedName>
    <definedName name="___________________Me21" localSheetId="0">#REF!</definedName>
    <definedName name="___________________Me21">#REF!</definedName>
    <definedName name="___________________Me22" localSheetId="0">#REF!</definedName>
    <definedName name="___________________Me22">#REF!</definedName>
    <definedName name="___________________Me31" localSheetId="0">#REF!</definedName>
    <definedName name="___________________Me31">#REF!</definedName>
    <definedName name="___________________Me32" localSheetId="0">#REF!</definedName>
    <definedName name="___________________Me32">#REF!</definedName>
    <definedName name="___________________Me33" localSheetId="0">#REF!</definedName>
    <definedName name="___________________Me33">#REF!</definedName>
    <definedName name="___________________Me34" localSheetId="0">#REF!</definedName>
    <definedName name="___________________Me34">#REF!</definedName>
    <definedName name="___________________Me35" localSheetId="0">#REF!</definedName>
    <definedName name="___________________Me35">#REF!</definedName>
    <definedName name="___________________Me41" localSheetId="0">#REF!</definedName>
    <definedName name="___________________Me41">#REF!</definedName>
    <definedName name="___________________Me51" localSheetId="0">#REF!</definedName>
    <definedName name="___________________Me51">#REF!</definedName>
    <definedName name="___________________Me61" localSheetId="0">#REF!</definedName>
    <definedName name="___________________Me61">#REF!</definedName>
    <definedName name="___________________Me62" localSheetId="0">#REF!</definedName>
    <definedName name="___________________Me62">#REF!</definedName>
    <definedName name="___________________Me63" localSheetId="0">#REF!</definedName>
    <definedName name="___________________Me63">#REF!</definedName>
    <definedName name="___________________Me71" localSheetId="0">#REF!</definedName>
    <definedName name="___________________Me71">#REF!</definedName>
    <definedName name="___________________Me81" localSheetId="0">#REF!</definedName>
    <definedName name="___________________Me81">#REF!</definedName>
    <definedName name="___________________tut6" localSheetId="0" hidden="1">{#N/A,#N/A,FALSE,"накладная04";#N/A,#N/A,FALSE,"накладная03";#N/A,#N/A,FALSE,"накладная02";#N/A,#N/A,FALSE,"накладная01"}</definedName>
    <definedName name="___________________tut6" hidden="1">{#N/A,#N/A,FALSE,"накладная04";#N/A,#N/A,FALSE,"накладная03";#N/A,#N/A,FALSE,"накладная02";#N/A,#N/A,FALSE,"накладная01"}</definedName>
    <definedName name="___________________yx45" localSheetId="0">#REF!</definedName>
    <definedName name="___________________yx45">#REF!</definedName>
    <definedName name="__________________k116" localSheetId="0">'[1]Зап-3- СЦБ'!#REF!</definedName>
    <definedName name="__________________k116">'[1]Зап-3- СЦБ'!#REF!</definedName>
    <definedName name="__________________k121" localSheetId="0">'[1]Зап-3- СЦБ'!#REF!</definedName>
    <definedName name="__________________k121">'[1]Зап-3- СЦБ'!#REF!</definedName>
    <definedName name="__________________Me11" localSheetId="0">#REF!</definedName>
    <definedName name="__________________Me11">#REF!</definedName>
    <definedName name="__________________Me12" localSheetId="0">#REF!</definedName>
    <definedName name="__________________Me12">#REF!</definedName>
    <definedName name="__________________Me13" localSheetId="0">#REF!</definedName>
    <definedName name="__________________Me13">#REF!</definedName>
    <definedName name="__________________Me21" localSheetId="0">#REF!</definedName>
    <definedName name="__________________Me21">#REF!</definedName>
    <definedName name="__________________Me22" localSheetId="0">#REF!</definedName>
    <definedName name="__________________Me22">#REF!</definedName>
    <definedName name="__________________Me31" localSheetId="0">#REF!</definedName>
    <definedName name="__________________Me31">#REF!</definedName>
    <definedName name="__________________Me32" localSheetId="0">#REF!</definedName>
    <definedName name="__________________Me32">#REF!</definedName>
    <definedName name="__________________Me33" localSheetId="0">#REF!</definedName>
    <definedName name="__________________Me33">#REF!</definedName>
    <definedName name="__________________Me34" localSheetId="0">#REF!</definedName>
    <definedName name="__________________Me34">#REF!</definedName>
    <definedName name="__________________Me35" localSheetId="0">#REF!</definedName>
    <definedName name="__________________Me35">#REF!</definedName>
    <definedName name="__________________Me41" localSheetId="0">#REF!</definedName>
    <definedName name="__________________Me41">#REF!</definedName>
    <definedName name="__________________Me51" localSheetId="0">#REF!</definedName>
    <definedName name="__________________Me51">#REF!</definedName>
    <definedName name="__________________Me61" localSheetId="0">#REF!</definedName>
    <definedName name="__________________Me61">#REF!</definedName>
    <definedName name="__________________Me62" localSheetId="0">#REF!</definedName>
    <definedName name="__________________Me62">#REF!</definedName>
    <definedName name="__________________Me63" localSheetId="0">#REF!</definedName>
    <definedName name="__________________Me63">#REF!</definedName>
    <definedName name="__________________Me71" localSheetId="0">#REF!</definedName>
    <definedName name="__________________Me71">#REF!</definedName>
    <definedName name="__________________Me81" localSheetId="0">#REF!</definedName>
    <definedName name="__________________Me81">#REF!</definedName>
    <definedName name="__________________tut6" localSheetId="0" hidden="1">{#N/A,#N/A,FALSE,"накладная04";#N/A,#N/A,FALSE,"накладная03";#N/A,#N/A,FALSE,"накладная02";#N/A,#N/A,FALSE,"накладная01"}</definedName>
    <definedName name="__________________tut6" hidden="1">{#N/A,#N/A,FALSE,"накладная04";#N/A,#N/A,FALSE,"накладная03";#N/A,#N/A,FALSE,"накладная02";#N/A,#N/A,FALSE,"накладная01"}</definedName>
    <definedName name="__________________yx45" localSheetId="0">#REF!</definedName>
    <definedName name="__________________yx45">#REF!</definedName>
    <definedName name="_________________k116" localSheetId="0">'[1]Зап-3- СЦБ'!#REF!</definedName>
    <definedName name="_________________k116">'[1]Зап-3- СЦБ'!#REF!</definedName>
    <definedName name="_________________k121" localSheetId="0">'[1]Зап-3- СЦБ'!#REF!</definedName>
    <definedName name="_________________k121">'[1]Зап-3- СЦБ'!#REF!</definedName>
    <definedName name="_________________Me11" localSheetId="0">#REF!</definedName>
    <definedName name="_________________Me11">#REF!</definedName>
    <definedName name="_________________Me12" localSheetId="0">#REF!</definedName>
    <definedName name="_________________Me12">#REF!</definedName>
    <definedName name="_________________Me13" localSheetId="0">#REF!</definedName>
    <definedName name="_________________Me13">#REF!</definedName>
    <definedName name="_________________Me21" localSheetId="0">#REF!</definedName>
    <definedName name="_________________Me21">#REF!</definedName>
    <definedName name="_________________Me22" localSheetId="0">#REF!</definedName>
    <definedName name="_________________Me22">#REF!</definedName>
    <definedName name="_________________Me31" localSheetId="0">#REF!</definedName>
    <definedName name="_________________Me31">#REF!</definedName>
    <definedName name="_________________Me32" localSheetId="0">#REF!</definedName>
    <definedName name="_________________Me32">#REF!</definedName>
    <definedName name="_________________Me33" localSheetId="0">#REF!</definedName>
    <definedName name="_________________Me33">#REF!</definedName>
    <definedName name="_________________Me34" localSheetId="0">#REF!</definedName>
    <definedName name="_________________Me34">#REF!</definedName>
    <definedName name="_________________Me35" localSheetId="0">#REF!</definedName>
    <definedName name="_________________Me35">#REF!</definedName>
    <definedName name="_________________Me41" localSheetId="0">#REF!</definedName>
    <definedName name="_________________Me41">#REF!</definedName>
    <definedName name="_________________Me51" localSheetId="0">#REF!</definedName>
    <definedName name="_________________Me51">#REF!</definedName>
    <definedName name="_________________Me61" localSheetId="0">#REF!</definedName>
    <definedName name="_________________Me61">#REF!</definedName>
    <definedName name="_________________Me62" localSheetId="0">#REF!</definedName>
    <definedName name="_________________Me62">#REF!</definedName>
    <definedName name="_________________Me63" localSheetId="0">#REF!</definedName>
    <definedName name="_________________Me63">#REF!</definedName>
    <definedName name="_________________Me71" localSheetId="0">#REF!</definedName>
    <definedName name="_________________Me71">#REF!</definedName>
    <definedName name="_________________Me81" localSheetId="0">#REF!</definedName>
    <definedName name="_________________Me81">#REF!</definedName>
    <definedName name="_________________tut6" localSheetId="0" hidden="1">{#N/A,#N/A,FALSE,"накладная04";#N/A,#N/A,FALSE,"накладная03";#N/A,#N/A,FALSE,"накладная02";#N/A,#N/A,FALSE,"накладная01"}</definedName>
    <definedName name="_________________tut6" hidden="1">{#N/A,#N/A,FALSE,"накладная04";#N/A,#N/A,FALSE,"накладная03";#N/A,#N/A,FALSE,"накладная02";#N/A,#N/A,FALSE,"накладная01"}</definedName>
    <definedName name="_________________yx45" localSheetId="0">#REF!</definedName>
    <definedName name="_________________yx45">#REF!</definedName>
    <definedName name="________________k116" localSheetId="0">'[1]Зап-3- СЦБ'!#REF!</definedName>
    <definedName name="________________k116">'[1]Зап-3- СЦБ'!#REF!</definedName>
    <definedName name="________________k121" localSheetId="0">'[1]Зап-3- СЦБ'!#REF!</definedName>
    <definedName name="________________k121">'[1]Зап-3- СЦБ'!#REF!</definedName>
    <definedName name="________________Me11" localSheetId="0">#REF!</definedName>
    <definedName name="________________Me11">#REF!</definedName>
    <definedName name="________________Me12" localSheetId="0">#REF!</definedName>
    <definedName name="________________Me12">#REF!</definedName>
    <definedName name="________________Me13" localSheetId="0">#REF!</definedName>
    <definedName name="________________Me13">#REF!</definedName>
    <definedName name="________________Me21" localSheetId="0">#REF!</definedName>
    <definedName name="________________Me21">#REF!</definedName>
    <definedName name="________________Me22" localSheetId="0">#REF!</definedName>
    <definedName name="________________Me22">#REF!</definedName>
    <definedName name="________________Me31" localSheetId="0">#REF!</definedName>
    <definedName name="________________Me31">#REF!</definedName>
    <definedName name="________________Me32" localSheetId="0">#REF!</definedName>
    <definedName name="________________Me32">#REF!</definedName>
    <definedName name="________________Me33" localSheetId="0">#REF!</definedName>
    <definedName name="________________Me33">#REF!</definedName>
    <definedName name="________________Me34" localSheetId="0">#REF!</definedName>
    <definedName name="________________Me34">#REF!</definedName>
    <definedName name="________________Me35" localSheetId="0">#REF!</definedName>
    <definedName name="________________Me35">#REF!</definedName>
    <definedName name="________________Me41" localSheetId="0">#REF!</definedName>
    <definedName name="________________Me41">#REF!</definedName>
    <definedName name="________________Me51" localSheetId="0">#REF!</definedName>
    <definedName name="________________Me51">#REF!</definedName>
    <definedName name="________________Me61" localSheetId="0">#REF!</definedName>
    <definedName name="________________Me61">#REF!</definedName>
    <definedName name="________________Me62" localSheetId="0">#REF!</definedName>
    <definedName name="________________Me62">#REF!</definedName>
    <definedName name="________________Me63" localSheetId="0">#REF!</definedName>
    <definedName name="________________Me63">#REF!</definedName>
    <definedName name="________________Me71" localSheetId="0">#REF!</definedName>
    <definedName name="________________Me71">#REF!</definedName>
    <definedName name="________________Me81" localSheetId="0">#REF!</definedName>
    <definedName name="________________Me81">#REF!</definedName>
    <definedName name="________________tut6" localSheetId="0" hidden="1">{#N/A,#N/A,FALSE,"накладная04";#N/A,#N/A,FALSE,"накладная03";#N/A,#N/A,FALSE,"накладная02";#N/A,#N/A,FALSE,"накладная01"}</definedName>
    <definedName name="________________tut6" hidden="1">{#N/A,#N/A,FALSE,"накладная04";#N/A,#N/A,FALSE,"накладная03";#N/A,#N/A,FALSE,"накладная02";#N/A,#N/A,FALSE,"накладная01"}</definedName>
    <definedName name="________________yx45" localSheetId="0">#REF!</definedName>
    <definedName name="________________yx45">#REF!</definedName>
    <definedName name="_______________dFF10">[2]списки!$J$1:$J$15</definedName>
    <definedName name="_______________dFF2">[2]списки!$B$1:$B$7</definedName>
    <definedName name="_______________dFF5">[2]списки!$E$1:$E$9</definedName>
    <definedName name="_______________dFF6">[2]списки!$F$1:$F$5</definedName>
    <definedName name="_______________dFF7">[2]списки!$G$1:$G$8</definedName>
    <definedName name="_______________dFF8">[2]списки!$H$1:$H$6</definedName>
    <definedName name="_______________dFF9">[2]списки!$I$1:$I$15</definedName>
    <definedName name="_______________k116" localSheetId="0">'[1]Зап-3- СЦБ'!#REF!</definedName>
    <definedName name="_______________k116">'[1]Зап-3- СЦБ'!#REF!</definedName>
    <definedName name="_______________k121" localSheetId="0">'[1]Зап-3- СЦБ'!#REF!</definedName>
    <definedName name="_______________k121">'[1]Зап-3- СЦБ'!#REF!</definedName>
    <definedName name="_______________Me11" localSheetId="0">#REF!</definedName>
    <definedName name="_______________Me11">#REF!</definedName>
    <definedName name="_______________Me12" localSheetId="0">#REF!</definedName>
    <definedName name="_______________Me12">#REF!</definedName>
    <definedName name="_______________Me13" localSheetId="0">#REF!</definedName>
    <definedName name="_______________Me13">#REF!</definedName>
    <definedName name="_______________Me21" localSheetId="0">#REF!</definedName>
    <definedName name="_______________Me21">#REF!</definedName>
    <definedName name="_______________Me22" localSheetId="0">#REF!</definedName>
    <definedName name="_______________Me22">#REF!</definedName>
    <definedName name="_______________Me31" localSheetId="0">#REF!</definedName>
    <definedName name="_______________Me31">#REF!</definedName>
    <definedName name="_______________Me32" localSheetId="0">#REF!</definedName>
    <definedName name="_______________Me32">#REF!</definedName>
    <definedName name="_______________Me33" localSheetId="0">#REF!</definedName>
    <definedName name="_______________Me33">#REF!</definedName>
    <definedName name="_______________Me34" localSheetId="0">#REF!</definedName>
    <definedName name="_______________Me34">#REF!</definedName>
    <definedName name="_______________Me35" localSheetId="0">#REF!</definedName>
    <definedName name="_______________Me35">#REF!</definedName>
    <definedName name="_______________Me41" localSheetId="0">#REF!</definedName>
    <definedName name="_______________Me41">#REF!</definedName>
    <definedName name="_______________Me51" localSheetId="0">#REF!</definedName>
    <definedName name="_______________Me51">#REF!</definedName>
    <definedName name="_______________Me61" localSheetId="0">#REF!</definedName>
    <definedName name="_______________Me61">#REF!</definedName>
    <definedName name="_______________Me62" localSheetId="0">#REF!</definedName>
    <definedName name="_______________Me62">#REF!</definedName>
    <definedName name="_______________Me63" localSheetId="0">#REF!</definedName>
    <definedName name="_______________Me63">#REF!</definedName>
    <definedName name="_______________Me71" localSheetId="0">#REF!</definedName>
    <definedName name="_______________Me71">#REF!</definedName>
    <definedName name="_______________Me81" localSheetId="0">#REF!</definedName>
    <definedName name="_______________Me81">#REF!</definedName>
    <definedName name="_______________tut6" localSheetId="0" hidden="1">{#N/A,#N/A,FALSE,"накладная04";#N/A,#N/A,FALSE,"накладная03";#N/A,#N/A,FALSE,"накладная02";#N/A,#N/A,FALSE,"накладная01"}</definedName>
    <definedName name="_______________tut6" hidden="1">{#N/A,#N/A,FALSE,"накладная04";#N/A,#N/A,FALSE,"накладная03";#N/A,#N/A,FALSE,"накладная02";#N/A,#N/A,FALSE,"накладная01"}</definedName>
    <definedName name="_______________yx45" localSheetId="0">#REF!</definedName>
    <definedName name="_______________yx45">#REF!</definedName>
    <definedName name="______________dFF10">[2]списки!$J$1:$J$15</definedName>
    <definedName name="______________dFF2">[2]списки!$B$1:$B$7</definedName>
    <definedName name="______________dFF5">[2]списки!$E$1:$E$9</definedName>
    <definedName name="______________dFF6">[2]списки!$F$1:$F$5</definedName>
    <definedName name="______________dFF7">[2]списки!$G$1:$G$8</definedName>
    <definedName name="______________dFF8">[2]списки!$H$1:$H$6</definedName>
    <definedName name="______________dFF9">[2]списки!$I$1:$I$15</definedName>
    <definedName name="______________dog2">'[3]исх-данные'!$E$8</definedName>
    <definedName name="______________k116" localSheetId="0">'[1]Зап-3- СЦБ'!#REF!</definedName>
    <definedName name="______________k116">'[1]Зап-3- СЦБ'!#REF!</definedName>
    <definedName name="______________k121" localSheetId="0">'[1]Зап-3- СЦБ'!#REF!</definedName>
    <definedName name="______________k121">'[1]Зап-3- СЦБ'!#REF!</definedName>
    <definedName name="______________Me11" localSheetId="0">#REF!</definedName>
    <definedName name="______________Me11">#REF!</definedName>
    <definedName name="______________Me12" localSheetId="0">#REF!</definedName>
    <definedName name="______________Me12">#REF!</definedName>
    <definedName name="______________Me13" localSheetId="0">#REF!</definedName>
    <definedName name="______________Me13">#REF!</definedName>
    <definedName name="______________Me21" localSheetId="0">#REF!</definedName>
    <definedName name="______________Me21">#REF!</definedName>
    <definedName name="______________Me22" localSheetId="0">#REF!</definedName>
    <definedName name="______________Me22">#REF!</definedName>
    <definedName name="______________Me31" localSheetId="0">#REF!</definedName>
    <definedName name="______________Me31">#REF!</definedName>
    <definedName name="______________Me32" localSheetId="0">#REF!</definedName>
    <definedName name="______________Me32">#REF!</definedName>
    <definedName name="______________Me33" localSheetId="0">#REF!</definedName>
    <definedName name="______________Me33">#REF!</definedName>
    <definedName name="______________Me34" localSheetId="0">#REF!</definedName>
    <definedName name="______________Me34">#REF!</definedName>
    <definedName name="______________Me35" localSheetId="0">#REF!</definedName>
    <definedName name="______________Me35">#REF!</definedName>
    <definedName name="______________Me41" localSheetId="0">#REF!</definedName>
    <definedName name="______________Me41">#REF!</definedName>
    <definedName name="______________Me51" localSheetId="0">#REF!</definedName>
    <definedName name="______________Me51">#REF!</definedName>
    <definedName name="______________Me61" localSheetId="0">#REF!</definedName>
    <definedName name="______________Me61">#REF!</definedName>
    <definedName name="______________Me62" localSheetId="0">#REF!</definedName>
    <definedName name="______________Me62">#REF!</definedName>
    <definedName name="______________Me63" localSheetId="0">#REF!</definedName>
    <definedName name="______________Me63">#REF!</definedName>
    <definedName name="______________Me71" localSheetId="0">#REF!</definedName>
    <definedName name="______________Me71">#REF!</definedName>
    <definedName name="______________Me81" localSheetId="0">#REF!</definedName>
    <definedName name="______________Me81">#REF!</definedName>
    <definedName name="______________tut6" localSheetId="0" hidden="1">{#N/A,#N/A,FALSE,"накладная04";#N/A,#N/A,FALSE,"накладная03";#N/A,#N/A,FALSE,"накладная02";#N/A,#N/A,FALSE,"накладная01"}</definedName>
    <definedName name="______________tut6" hidden="1">{#N/A,#N/A,FALSE,"накладная04";#N/A,#N/A,FALSE,"накладная03";#N/A,#N/A,FALSE,"накладная02";#N/A,#N/A,FALSE,"накладная01"}</definedName>
    <definedName name="______________yx45" localSheetId="0">#REF!</definedName>
    <definedName name="______________yx45">#REF!</definedName>
    <definedName name="_____________dFF10">[4]списки!$J$1:$J$15</definedName>
    <definedName name="_____________dFF2">[4]списки!$B$1:$B$7</definedName>
    <definedName name="_____________dFF5">[4]списки!$E$1:$E$9</definedName>
    <definedName name="_____________dFF6">[4]списки!$F$1:$F$5</definedName>
    <definedName name="_____________dFF7">[4]списки!$G$1:$G$8</definedName>
    <definedName name="_____________dFF8">[4]списки!$H$1:$H$6</definedName>
    <definedName name="_____________dFF9">[4]списки!$I$1:$I$15</definedName>
    <definedName name="_____________dog2" localSheetId="0">'[5]исх-данные'!$E$8</definedName>
    <definedName name="_____________dog2">'[6]исх-данные'!$E$8</definedName>
    <definedName name="_____________k116" localSheetId="0">'[1]Зап-3- СЦБ'!#REF!</definedName>
    <definedName name="_____________k116">'[1]Зап-3- СЦБ'!#REF!</definedName>
    <definedName name="_____________k121" localSheetId="0">'[1]Зап-3- СЦБ'!#REF!</definedName>
    <definedName name="_____________k121">'[1]Зап-3- СЦБ'!#REF!</definedName>
    <definedName name="_____________Me11" localSheetId="0">#REF!</definedName>
    <definedName name="_____________Me11">#REF!</definedName>
    <definedName name="_____________Me12" localSheetId="0">#REF!</definedName>
    <definedName name="_____________Me12">#REF!</definedName>
    <definedName name="_____________Me13" localSheetId="0">#REF!</definedName>
    <definedName name="_____________Me13">#REF!</definedName>
    <definedName name="_____________Me21" localSheetId="0">#REF!</definedName>
    <definedName name="_____________Me21">#REF!</definedName>
    <definedName name="_____________Me22" localSheetId="0">#REF!</definedName>
    <definedName name="_____________Me22">#REF!</definedName>
    <definedName name="_____________Me31" localSheetId="0">#REF!</definedName>
    <definedName name="_____________Me31">#REF!</definedName>
    <definedName name="_____________Me32" localSheetId="0">#REF!</definedName>
    <definedName name="_____________Me32">#REF!</definedName>
    <definedName name="_____________Me33" localSheetId="0">#REF!</definedName>
    <definedName name="_____________Me33">#REF!</definedName>
    <definedName name="_____________Me34" localSheetId="0">#REF!</definedName>
    <definedName name="_____________Me34">#REF!</definedName>
    <definedName name="_____________Me35" localSheetId="0">#REF!</definedName>
    <definedName name="_____________Me35">#REF!</definedName>
    <definedName name="_____________Me41" localSheetId="0">#REF!</definedName>
    <definedName name="_____________Me41">#REF!</definedName>
    <definedName name="_____________Me51" localSheetId="0">#REF!</definedName>
    <definedName name="_____________Me51">#REF!</definedName>
    <definedName name="_____________Me61" localSheetId="0">#REF!</definedName>
    <definedName name="_____________Me61">#REF!</definedName>
    <definedName name="_____________Me62" localSheetId="0">#REF!</definedName>
    <definedName name="_____________Me62">#REF!</definedName>
    <definedName name="_____________Me63" localSheetId="0">#REF!</definedName>
    <definedName name="_____________Me63">#REF!</definedName>
    <definedName name="_____________Me71" localSheetId="0">#REF!</definedName>
    <definedName name="_____________Me71">#REF!</definedName>
    <definedName name="_____________Me81" localSheetId="0">#REF!</definedName>
    <definedName name="_____________Me81">#REF!</definedName>
    <definedName name="_____________tut6" localSheetId="0" hidden="1">{#N/A,#N/A,FALSE,"накладная04";#N/A,#N/A,FALSE,"накладная03";#N/A,#N/A,FALSE,"накладная02";#N/A,#N/A,FALSE,"накладная01"}</definedName>
    <definedName name="_____________tut6" hidden="1">{#N/A,#N/A,FALSE,"накладная04";#N/A,#N/A,FALSE,"накладная03";#N/A,#N/A,FALSE,"накладная02";#N/A,#N/A,FALSE,"накладная01"}</definedName>
    <definedName name="_____________yx45" localSheetId="0">#REF!</definedName>
    <definedName name="_____________yx45">#REF!</definedName>
    <definedName name="____________all2" localSheetId="0">#REF!</definedName>
    <definedName name="____________all2">#REF!</definedName>
    <definedName name="____________big2" localSheetId="0">#REF!</definedName>
    <definedName name="____________big2">#REF!</definedName>
    <definedName name="____________dFF10">[4]списки!$J$1:$J$15</definedName>
    <definedName name="____________dFF2">[4]списки!$B$1:$B$7</definedName>
    <definedName name="____________dFF5">[4]списки!$E$1:$E$9</definedName>
    <definedName name="____________dFF6">[4]списки!$F$1:$F$5</definedName>
    <definedName name="____________dFF7">[4]списки!$G$1:$G$8</definedName>
    <definedName name="____________dFF8">[4]списки!$H$1:$H$6</definedName>
    <definedName name="____________dFF9">[4]списки!$I$1:$I$15</definedName>
    <definedName name="____________dog2" localSheetId="0">'[5]исх-данные'!$E$8</definedName>
    <definedName name="____________dog2">'[6]исх-данные'!$E$8</definedName>
    <definedName name="____________k116" localSheetId="0">'[1]Зап-3- СЦБ'!#REF!</definedName>
    <definedName name="____________k116">'[1]Зап-3- СЦБ'!#REF!</definedName>
    <definedName name="____________k121" localSheetId="0">'[1]Зап-3- СЦБ'!#REF!</definedName>
    <definedName name="____________k121">'[1]Зап-3- СЦБ'!#REF!</definedName>
    <definedName name="____________Me11" localSheetId="0">#REF!</definedName>
    <definedName name="____________Me11">#REF!</definedName>
    <definedName name="____________Me12" localSheetId="0">#REF!</definedName>
    <definedName name="____________Me12">#REF!</definedName>
    <definedName name="____________Me13" localSheetId="0">#REF!</definedName>
    <definedName name="____________Me13">#REF!</definedName>
    <definedName name="____________Me21" localSheetId="0">#REF!</definedName>
    <definedName name="____________Me21">#REF!</definedName>
    <definedName name="____________Me22" localSheetId="0">#REF!</definedName>
    <definedName name="____________Me22">#REF!</definedName>
    <definedName name="____________Me31" localSheetId="0">#REF!</definedName>
    <definedName name="____________Me31">#REF!</definedName>
    <definedName name="____________Me32" localSheetId="0">#REF!</definedName>
    <definedName name="____________Me32">#REF!</definedName>
    <definedName name="____________Me33" localSheetId="0">#REF!</definedName>
    <definedName name="____________Me33">#REF!</definedName>
    <definedName name="____________Me34" localSheetId="0">#REF!</definedName>
    <definedName name="____________Me34">#REF!</definedName>
    <definedName name="____________Me35" localSheetId="0">#REF!</definedName>
    <definedName name="____________Me35">#REF!</definedName>
    <definedName name="____________Me41" localSheetId="0">#REF!</definedName>
    <definedName name="____________Me41">#REF!</definedName>
    <definedName name="____________Me51" localSheetId="0">#REF!</definedName>
    <definedName name="____________Me51">#REF!</definedName>
    <definedName name="____________Me61" localSheetId="0">#REF!</definedName>
    <definedName name="____________Me61">#REF!</definedName>
    <definedName name="____________Me62" localSheetId="0">#REF!</definedName>
    <definedName name="____________Me62">#REF!</definedName>
    <definedName name="____________Me63" localSheetId="0">#REF!</definedName>
    <definedName name="____________Me63">#REF!</definedName>
    <definedName name="____________Me71" localSheetId="0">#REF!</definedName>
    <definedName name="____________Me71">#REF!</definedName>
    <definedName name="____________Me81" localSheetId="0">#REF!</definedName>
    <definedName name="____________Me81">#REF!</definedName>
    <definedName name="____________tut6" localSheetId="0" hidden="1">{#N/A,#N/A,FALSE,"накладная04";#N/A,#N/A,FALSE,"накладная03";#N/A,#N/A,FALSE,"накладная02";#N/A,#N/A,FALSE,"накладная01"}</definedName>
    <definedName name="____________tut6" hidden="1">{#N/A,#N/A,FALSE,"накладная04";#N/A,#N/A,FALSE,"накладная03";#N/A,#N/A,FALSE,"накладная02";#N/A,#N/A,FALSE,"накладная01"}</definedName>
    <definedName name="____________yx45" localSheetId="0">#REF!</definedName>
    <definedName name="____________yx45">#REF!</definedName>
    <definedName name="___________all2" localSheetId="0">#REF!</definedName>
    <definedName name="___________all2">#REF!</definedName>
    <definedName name="___________big2" localSheetId="0">#REF!</definedName>
    <definedName name="___________big2">#REF!</definedName>
    <definedName name="___________dFF10" localSheetId="0">#REF!</definedName>
    <definedName name="___________dFF10">#REF!</definedName>
    <definedName name="___________dFF2" localSheetId="0">#REF!</definedName>
    <definedName name="___________dFF2">#REF!</definedName>
    <definedName name="___________dFF5" localSheetId="0">#REF!</definedName>
    <definedName name="___________dFF5">#REF!</definedName>
    <definedName name="___________dFF6" localSheetId="0">#REF!</definedName>
    <definedName name="___________dFF6">#REF!</definedName>
    <definedName name="___________dFF7" localSheetId="0">#REF!</definedName>
    <definedName name="___________dFF7">#REF!</definedName>
    <definedName name="___________dFF8" localSheetId="0">#REF!</definedName>
    <definedName name="___________dFF8">#REF!</definedName>
    <definedName name="___________dFF9" localSheetId="0">#REF!</definedName>
    <definedName name="___________dFF9">#REF!</definedName>
    <definedName name="___________dog2" localSheetId="0">'[5]исх-данные'!$E$8</definedName>
    <definedName name="___________dog2">'[6]исх-данные'!$E$8</definedName>
    <definedName name="___________k116" localSheetId="0">'[1]Зап-3- СЦБ'!#REF!</definedName>
    <definedName name="___________k116">'[1]Зап-3- СЦБ'!#REF!</definedName>
    <definedName name="___________k121" localSheetId="0">'[1]Зап-3- СЦБ'!#REF!</definedName>
    <definedName name="___________k121">'[1]Зап-3- СЦБ'!#REF!</definedName>
    <definedName name="___________Me11" localSheetId="0">#REF!</definedName>
    <definedName name="___________Me11">#REF!</definedName>
    <definedName name="___________Me12" localSheetId="0">#REF!</definedName>
    <definedName name="___________Me12">#REF!</definedName>
    <definedName name="___________Me13" localSheetId="0">#REF!</definedName>
    <definedName name="___________Me13">#REF!</definedName>
    <definedName name="___________Me21" localSheetId="0">#REF!</definedName>
    <definedName name="___________Me21">#REF!</definedName>
    <definedName name="___________Me22" localSheetId="0">#REF!</definedName>
    <definedName name="___________Me22">#REF!</definedName>
    <definedName name="___________Me31" localSheetId="0">#REF!</definedName>
    <definedName name="___________Me31">#REF!</definedName>
    <definedName name="___________Me32" localSheetId="0">#REF!</definedName>
    <definedName name="___________Me32">#REF!</definedName>
    <definedName name="___________Me33" localSheetId="0">#REF!</definedName>
    <definedName name="___________Me33">#REF!</definedName>
    <definedName name="___________Me34" localSheetId="0">#REF!</definedName>
    <definedName name="___________Me34">#REF!</definedName>
    <definedName name="___________Me35" localSheetId="0">#REF!</definedName>
    <definedName name="___________Me35">#REF!</definedName>
    <definedName name="___________Me41" localSheetId="0">#REF!</definedName>
    <definedName name="___________Me41">#REF!</definedName>
    <definedName name="___________Me51" localSheetId="0">#REF!</definedName>
    <definedName name="___________Me51">#REF!</definedName>
    <definedName name="___________Me61" localSheetId="0">#REF!</definedName>
    <definedName name="___________Me61">#REF!</definedName>
    <definedName name="___________Me62" localSheetId="0">#REF!</definedName>
    <definedName name="___________Me62">#REF!</definedName>
    <definedName name="___________Me63" localSheetId="0">#REF!</definedName>
    <definedName name="___________Me63">#REF!</definedName>
    <definedName name="___________Me71" localSheetId="0">#REF!</definedName>
    <definedName name="___________Me71">#REF!</definedName>
    <definedName name="___________Me81" localSheetId="0">#REF!</definedName>
    <definedName name="___________Me81">#REF!</definedName>
    <definedName name="___________qs1" localSheetId="0">#REF!</definedName>
    <definedName name="___________qs1">#REF!</definedName>
    <definedName name="___________qs4" localSheetId="0">#REF!</definedName>
    <definedName name="___________qs4">#REF!</definedName>
    <definedName name="___________tut6" localSheetId="0" hidden="1">{#N/A,#N/A,FALSE,"накладная04";#N/A,#N/A,FALSE,"накладная03";#N/A,#N/A,FALSE,"накладная02";#N/A,#N/A,FALSE,"накладная01"}</definedName>
    <definedName name="___________tut6" hidden="1">{#N/A,#N/A,FALSE,"накладная04";#N/A,#N/A,FALSE,"накладная03";#N/A,#N/A,FALSE,"накладная02";#N/A,#N/A,FALSE,"накладная01"}</definedName>
    <definedName name="___________yx45" localSheetId="0">#REF!</definedName>
    <definedName name="___________yx45">#REF!</definedName>
    <definedName name="__________all2" localSheetId="0">#REF!</definedName>
    <definedName name="__________all2">#REF!</definedName>
    <definedName name="__________big2" localSheetId="0">#REF!</definedName>
    <definedName name="__________big2">#REF!</definedName>
    <definedName name="__________dFF10">[7]списки!$J$1:$J$15</definedName>
    <definedName name="__________dFF2">[7]списки!$B$1:$B$7</definedName>
    <definedName name="__________dFF5">[7]списки!$E$1:$E$9</definedName>
    <definedName name="__________dFF6">[7]списки!$F$1:$F$5</definedName>
    <definedName name="__________dFF7">[7]списки!$G$1:$G$8</definedName>
    <definedName name="__________dFF8">[7]списки!$H$1:$H$6</definedName>
    <definedName name="__________dFF9">[7]списки!$I$1:$I$15</definedName>
    <definedName name="__________dog2" localSheetId="0">'[5]исх-данные'!$E$8</definedName>
    <definedName name="__________dog2">'[6]исх-данные'!$E$8</definedName>
    <definedName name="__________k116" localSheetId="0">'[1]Зап-3- СЦБ'!#REF!</definedName>
    <definedName name="__________k116">'[1]Зап-3- СЦБ'!#REF!</definedName>
    <definedName name="__________k121" localSheetId="0">'[1]Зап-3- СЦБ'!#REF!</definedName>
    <definedName name="__________k121">'[1]Зап-3- СЦБ'!#REF!</definedName>
    <definedName name="__________Me11" localSheetId="0">#REF!</definedName>
    <definedName name="__________Me11">#REF!</definedName>
    <definedName name="__________Me12" localSheetId="0">#REF!</definedName>
    <definedName name="__________Me12">#REF!</definedName>
    <definedName name="__________Me13" localSheetId="0">#REF!</definedName>
    <definedName name="__________Me13">#REF!</definedName>
    <definedName name="__________Me21" localSheetId="0">#REF!</definedName>
    <definedName name="__________Me21">#REF!</definedName>
    <definedName name="__________Me22" localSheetId="0">#REF!</definedName>
    <definedName name="__________Me22">#REF!</definedName>
    <definedName name="__________Me31" localSheetId="0">#REF!</definedName>
    <definedName name="__________Me31">#REF!</definedName>
    <definedName name="__________Me32" localSheetId="0">#REF!</definedName>
    <definedName name="__________Me32">#REF!</definedName>
    <definedName name="__________Me33" localSheetId="0">#REF!</definedName>
    <definedName name="__________Me33">#REF!</definedName>
    <definedName name="__________Me34" localSheetId="0">#REF!</definedName>
    <definedName name="__________Me34">#REF!</definedName>
    <definedName name="__________Me35" localSheetId="0">#REF!</definedName>
    <definedName name="__________Me35">#REF!</definedName>
    <definedName name="__________Me41" localSheetId="0">#REF!</definedName>
    <definedName name="__________Me41">#REF!</definedName>
    <definedName name="__________Me51" localSheetId="0">#REF!</definedName>
    <definedName name="__________Me51">#REF!</definedName>
    <definedName name="__________Me61" localSheetId="0">#REF!</definedName>
    <definedName name="__________Me61">#REF!</definedName>
    <definedName name="__________Me62" localSheetId="0">#REF!</definedName>
    <definedName name="__________Me62">#REF!</definedName>
    <definedName name="__________Me63" localSheetId="0">#REF!</definedName>
    <definedName name="__________Me63">#REF!</definedName>
    <definedName name="__________Me71" localSheetId="0">#REF!</definedName>
    <definedName name="__________Me71">#REF!</definedName>
    <definedName name="__________Me81" localSheetId="0">#REF!</definedName>
    <definedName name="__________Me81">#REF!</definedName>
    <definedName name="__________qs1">[7]списки!$L$1:$L$2</definedName>
    <definedName name="__________qs4">[7]списки!$K$1:$K$5</definedName>
    <definedName name="__________tut6" localSheetId="0" hidden="1">{#N/A,#N/A,FALSE,"накладная04";#N/A,#N/A,FALSE,"накладная03";#N/A,#N/A,FALSE,"накладная02";#N/A,#N/A,FALSE,"накладная01"}</definedName>
    <definedName name="__________tut6" hidden="1">{#N/A,#N/A,FALSE,"накладная04";#N/A,#N/A,FALSE,"накладная03";#N/A,#N/A,FALSE,"накладная02";#N/A,#N/A,FALSE,"накладная01"}</definedName>
    <definedName name="__________yx45" localSheetId="0">#REF!</definedName>
    <definedName name="__________yx45">#REF!</definedName>
    <definedName name="_________123">'[8]исх-данные'!$E$8</definedName>
    <definedName name="_________all2" localSheetId="0">#REF!</definedName>
    <definedName name="_________all2">#REF!</definedName>
    <definedName name="_________big2" localSheetId="0">#REF!</definedName>
    <definedName name="_________big2">#REF!</definedName>
    <definedName name="_________dFF10">[7]списки!$J$1:$J$15</definedName>
    <definedName name="_________dFF2">[7]списки!$B$1:$B$7</definedName>
    <definedName name="_________dFF5">[7]списки!$E$1:$E$9</definedName>
    <definedName name="_________dFF6">[7]списки!$F$1:$F$5</definedName>
    <definedName name="_________dFF7">[7]списки!$G$1:$G$8</definedName>
    <definedName name="_________dFF8">[7]списки!$H$1:$H$6</definedName>
    <definedName name="_________dFF9">[7]списки!$I$1:$I$15</definedName>
    <definedName name="_________dog2" localSheetId="0">'[5]исх-данные'!$E$8</definedName>
    <definedName name="_________dog2">'[6]исх-данные'!$E$8</definedName>
    <definedName name="_________k116" localSheetId="0">'[1]Зап-3- СЦБ'!#REF!</definedName>
    <definedName name="_________k116">'[1]Зап-3- СЦБ'!#REF!</definedName>
    <definedName name="_________k121" localSheetId="0">'[1]Зап-3- СЦБ'!#REF!</definedName>
    <definedName name="_________k121">'[1]Зап-3- СЦБ'!#REF!</definedName>
    <definedName name="_________Me11" localSheetId="0">#REF!</definedName>
    <definedName name="_________Me11">#REF!</definedName>
    <definedName name="_________Me12" localSheetId="0">#REF!</definedName>
    <definedName name="_________Me12">#REF!</definedName>
    <definedName name="_________Me13" localSheetId="0">#REF!</definedName>
    <definedName name="_________Me13">#REF!</definedName>
    <definedName name="_________Me21" localSheetId="0">#REF!</definedName>
    <definedName name="_________Me21">#REF!</definedName>
    <definedName name="_________Me22" localSheetId="0">#REF!</definedName>
    <definedName name="_________Me22">#REF!</definedName>
    <definedName name="_________Me31" localSheetId="0">#REF!</definedName>
    <definedName name="_________Me31">#REF!</definedName>
    <definedName name="_________Me32" localSheetId="0">#REF!</definedName>
    <definedName name="_________Me32">#REF!</definedName>
    <definedName name="_________Me33" localSheetId="0">#REF!</definedName>
    <definedName name="_________Me33">#REF!</definedName>
    <definedName name="_________Me34" localSheetId="0">#REF!</definedName>
    <definedName name="_________Me34">#REF!</definedName>
    <definedName name="_________Me35" localSheetId="0">#REF!</definedName>
    <definedName name="_________Me35">#REF!</definedName>
    <definedName name="_________Me41" localSheetId="0">#REF!</definedName>
    <definedName name="_________Me41">#REF!</definedName>
    <definedName name="_________Me51" localSheetId="0">#REF!</definedName>
    <definedName name="_________Me51">#REF!</definedName>
    <definedName name="_________Me61" localSheetId="0">#REF!</definedName>
    <definedName name="_________Me61">#REF!</definedName>
    <definedName name="_________Me62" localSheetId="0">#REF!</definedName>
    <definedName name="_________Me62">#REF!</definedName>
    <definedName name="_________Me63" localSheetId="0">#REF!</definedName>
    <definedName name="_________Me63">#REF!</definedName>
    <definedName name="_________Me71" localSheetId="0">#REF!</definedName>
    <definedName name="_________Me71">#REF!</definedName>
    <definedName name="_________Me81" localSheetId="0">#REF!</definedName>
    <definedName name="_________Me81">#REF!</definedName>
    <definedName name="_________qs1">[7]списки!$L$1:$L$2</definedName>
    <definedName name="_________qs2" localSheetId="0">#REF!</definedName>
    <definedName name="_________qs2">#REF!</definedName>
    <definedName name="_________qs3" localSheetId="0">#REF!</definedName>
    <definedName name="_________qs3">#REF!</definedName>
    <definedName name="_________qs4">[7]списки!$K$1:$K$5</definedName>
    <definedName name="_________tut6" localSheetId="0" hidden="1">{#N/A,#N/A,FALSE,"накладная04";#N/A,#N/A,FALSE,"накладная03";#N/A,#N/A,FALSE,"накладная02";#N/A,#N/A,FALSE,"накладная01"}</definedName>
    <definedName name="_________tut6" hidden="1">{#N/A,#N/A,FALSE,"накладная04";#N/A,#N/A,FALSE,"накладная03";#N/A,#N/A,FALSE,"накладная02";#N/A,#N/A,FALSE,"накладная01"}</definedName>
    <definedName name="_________yx45" localSheetId="0">#REF!</definedName>
    <definedName name="_________yx45">#REF!</definedName>
    <definedName name="________all2" localSheetId="0">#REF!</definedName>
    <definedName name="________all2">#REF!</definedName>
    <definedName name="________big2" localSheetId="0">#REF!</definedName>
    <definedName name="________big2">#REF!</definedName>
    <definedName name="________dFF10" localSheetId="0">#REF!</definedName>
    <definedName name="________dFF10">#REF!</definedName>
    <definedName name="________dFF2" localSheetId="0">#REF!</definedName>
    <definedName name="________dFF2">#REF!</definedName>
    <definedName name="________dFF5" localSheetId="0">#REF!</definedName>
    <definedName name="________dFF5">#REF!</definedName>
    <definedName name="________dFF6" localSheetId="0">#REF!</definedName>
    <definedName name="________dFF6">#REF!</definedName>
    <definedName name="________dFF7" localSheetId="0">#REF!</definedName>
    <definedName name="________dFF7">#REF!</definedName>
    <definedName name="________dFF8" localSheetId="0">#REF!</definedName>
    <definedName name="________dFF8">#REF!</definedName>
    <definedName name="________dFF9" localSheetId="0">#REF!</definedName>
    <definedName name="________dFF9">#REF!</definedName>
    <definedName name="________dog2">'[9]исх-данные'!$E$8</definedName>
    <definedName name="________k116" localSheetId="0">'[1]Зап-3- СЦБ'!#REF!</definedName>
    <definedName name="________k116">'[1]Зап-3- СЦБ'!#REF!</definedName>
    <definedName name="________k121" localSheetId="0">'[1]Зап-3- СЦБ'!#REF!</definedName>
    <definedName name="________k121">'[1]Зап-3- СЦБ'!#REF!</definedName>
    <definedName name="________Me11" localSheetId="0">#REF!</definedName>
    <definedName name="________Me11">#REF!</definedName>
    <definedName name="________Me12" localSheetId="0">#REF!</definedName>
    <definedName name="________Me12">#REF!</definedName>
    <definedName name="________Me13" localSheetId="0">#REF!</definedName>
    <definedName name="________Me13">#REF!</definedName>
    <definedName name="________Me21" localSheetId="0">#REF!</definedName>
    <definedName name="________Me21">#REF!</definedName>
    <definedName name="________Me22" localSheetId="0">#REF!</definedName>
    <definedName name="________Me22">#REF!</definedName>
    <definedName name="________Me31" localSheetId="0">#REF!</definedName>
    <definedName name="________Me31">#REF!</definedName>
    <definedName name="________Me32" localSheetId="0">#REF!</definedName>
    <definedName name="________Me32">#REF!</definedName>
    <definedName name="________Me33" localSheetId="0">#REF!</definedName>
    <definedName name="________Me33">#REF!</definedName>
    <definedName name="________Me34" localSheetId="0">#REF!</definedName>
    <definedName name="________Me34">#REF!</definedName>
    <definedName name="________Me35" localSheetId="0">#REF!</definedName>
    <definedName name="________Me35">#REF!</definedName>
    <definedName name="________Me41" localSheetId="0">#REF!</definedName>
    <definedName name="________Me41">#REF!</definedName>
    <definedName name="________Me51" localSheetId="0">#REF!</definedName>
    <definedName name="________Me51">#REF!</definedName>
    <definedName name="________Me61" localSheetId="0">#REF!</definedName>
    <definedName name="________Me61">#REF!</definedName>
    <definedName name="________Me62" localSheetId="0">#REF!</definedName>
    <definedName name="________Me62">#REF!</definedName>
    <definedName name="________Me63" localSheetId="0">#REF!</definedName>
    <definedName name="________Me63">#REF!</definedName>
    <definedName name="________Me71" localSheetId="0">#REF!</definedName>
    <definedName name="________Me71">#REF!</definedName>
    <definedName name="________Me81" localSheetId="0">#REF!</definedName>
    <definedName name="________Me81">#REF!</definedName>
    <definedName name="________qs1" localSheetId="0">#REF!</definedName>
    <definedName name="________qs1">#REF!</definedName>
    <definedName name="________qs2" localSheetId="0">#REF!</definedName>
    <definedName name="________qs2">#REF!</definedName>
    <definedName name="________qs3" localSheetId="0">#REF!</definedName>
    <definedName name="________qs3">#REF!</definedName>
    <definedName name="________qs4" localSheetId="0">#REF!</definedName>
    <definedName name="________qs4">#REF!</definedName>
    <definedName name="________tut6" localSheetId="0" hidden="1">{#N/A,#N/A,FALSE,"накладная04";#N/A,#N/A,FALSE,"накладная03";#N/A,#N/A,FALSE,"накладная02";#N/A,#N/A,FALSE,"накладная01"}</definedName>
    <definedName name="________tut6" hidden="1">{#N/A,#N/A,FALSE,"накладная04";#N/A,#N/A,FALSE,"накладная03";#N/A,#N/A,FALSE,"накладная02";#N/A,#N/A,FALSE,"накладная01"}</definedName>
    <definedName name="________yx45" localSheetId="0">#REF!</definedName>
    <definedName name="________yx45">#REF!</definedName>
    <definedName name="_______all2" localSheetId="0">#REF!</definedName>
    <definedName name="_______all2">#REF!</definedName>
    <definedName name="_______big2" localSheetId="0">#REF!</definedName>
    <definedName name="_______big2">#REF!</definedName>
    <definedName name="_______dFF10" localSheetId="0">#REF!</definedName>
    <definedName name="_______dFF10">#REF!</definedName>
    <definedName name="_______dFF2" localSheetId="0">#REF!</definedName>
    <definedName name="_______dFF2">#REF!</definedName>
    <definedName name="_______dFF5" localSheetId="0">#REF!</definedName>
    <definedName name="_______dFF5">#REF!</definedName>
    <definedName name="_______dFF6" localSheetId="0">#REF!</definedName>
    <definedName name="_______dFF6">#REF!</definedName>
    <definedName name="_______dFF7" localSheetId="0">#REF!</definedName>
    <definedName name="_______dFF7">#REF!</definedName>
    <definedName name="_______dFF8" localSheetId="0">#REF!</definedName>
    <definedName name="_______dFF8">#REF!</definedName>
    <definedName name="_______dFF9" localSheetId="0">#REF!</definedName>
    <definedName name="_______dFF9">#REF!</definedName>
    <definedName name="_______dog2">'[10]исх-данные'!$E$8</definedName>
    <definedName name="_______k116" localSheetId="0">'[1]Зап-3- СЦБ'!#REF!</definedName>
    <definedName name="_______k116">'[1]Зап-3- СЦБ'!#REF!</definedName>
    <definedName name="_______k121" localSheetId="0">'[1]Зап-3- СЦБ'!#REF!</definedName>
    <definedName name="_______k121">'[1]Зап-3- СЦБ'!#REF!</definedName>
    <definedName name="_______Me11" localSheetId="0">#REF!</definedName>
    <definedName name="_______Me11">#REF!</definedName>
    <definedName name="_______Me12" localSheetId="0">#REF!</definedName>
    <definedName name="_______Me12">#REF!</definedName>
    <definedName name="_______Me13" localSheetId="0">#REF!</definedName>
    <definedName name="_______Me13">#REF!</definedName>
    <definedName name="_______Me21" localSheetId="0">#REF!</definedName>
    <definedName name="_______Me21">#REF!</definedName>
    <definedName name="_______Me22" localSheetId="0">#REF!</definedName>
    <definedName name="_______Me22">#REF!</definedName>
    <definedName name="_______Me31" localSheetId="0">#REF!</definedName>
    <definedName name="_______Me31">#REF!</definedName>
    <definedName name="_______Me32" localSheetId="0">#REF!</definedName>
    <definedName name="_______Me32">#REF!</definedName>
    <definedName name="_______Me33" localSheetId="0">#REF!</definedName>
    <definedName name="_______Me33">#REF!</definedName>
    <definedName name="_______Me34" localSheetId="0">#REF!</definedName>
    <definedName name="_______Me34">#REF!</definedName>
    <definedName name="_______Me35" localSheetId="0">#REF!</definedName>
    <definedName name="_______Me35">#REF!</definedName>
    <definedName name="_______Me41" localSheetId="0">#REF!</definedName>
    <definedName name="_______Me41">#REF!</definedName>
    <definedName name="_______Me51" localSheetId="0">#REF!</definedName>
    <definedName name="_______Me51">#REF!</definedName>
    <definedName name="_______Me61" localSheetId="0">#REF!</definedName>
    <definedName name="_______Me61">#REF!</definedName>
    <definedName name="_______Me62" localSheetId="0">#REF!</definedName>
    <definedName name="_______Me62">#REF!</definedName>
    <definedName name="_______Me63" localSheetId="0">#REF!</definedName>
    <definedName name="_______Me63">#REF!</definedName>
    <definedName name="_______Me71" localSheetId="0">#REF!</definedName>
    <definedName name="_______Me71">#REF!</definedName>
    <definedName name="_______Me81" localSheetId="0">#REF!</definedName>
    <definedName name="_______Me81">#REF!</definedName>
    <definedName name="_______qs1" localSheetId="0">#REF!</definedName>
    <definedName name="_______qs1">#REF!</definedName>
    <definedName name="_______qs2" localSheetId="0">#REF!</definedName>
    <definedName name="_______qs2">#REF!</definedName>
    <definedName name="_______qs3" localSheetId="0">#REF!</definedName>
    <definedName name="_______qs3">#REF!</definedName>
    <definedName name="_______qs4" localSheetId="0">#REF!</definedName>
    <definedName name="_______qs4">#REF!</definedName>
    <definedName name="_______qw1" localSheetId="0">#REF!</definedName>
    <definedName name="_______qw1">#REF!</definedName>
    <definedName name="_______qw2" localSheetId="0">#REF!</definedName>
    <definedName name="_______qw2">#REF!</definedName>
    <definedName name="_______tut6" localSheetId="0" hidden="1">{#N/A,#N/A,FALSE,"накладная04";#N/A,#N/A,FALSE,"накладная03";#N/A,#N/A,FALSE,"накладная02";#N/A,#N/A,FALSE,"накладная01"}</definedName>
    <definedName name="_______tut6" hidden="1">{#N/A,#N/A,FALSE,"накладная04";#N/A,#N/A,FALSE,"накладная03";#N/A,#N/A,FALSE,"накладная02";#N/A,#N/A,FALSE,"накладная01"}</definedName>
    <definedName name="_______yx45" localSheetId="0">#REF!</definedName>
    <definedName name="_______yx45">#REF!</definedName>
    <definedName name="______a2" localSheetId="0">#REF!</definedName>
    <definedName name="______a2">#REF!</definedName>
    <definedName name="______all2" localSheetId="0">#REF!</definedName>
    <definedName name="______all2">#REF!</definedName>
    <definedName name="______big2" localSheetId="0">#REF!</definedName>
    <definedName name="______big2">#REF!</definedName>
    <definedName name="______dFF10" localSheetId="0">#REF!</definedName>
    <definedName name="______dFF10">#REF!</definedName>
    <definedName name="______dFF2" localSheetId="0">#REF!</definedName>
    <definedName name="______dFF2">#REF!</definedName>
    <definedName name="______dFF5" localSheetId="0">#REF!</definedName>
    <definedName name="______dFF5">#REF!</definedName>
    <definedName name="______dFF6" localSheetId="0">#REF!</definedName>
    <definedName name="______dFF6">#REF!</definedName>
    <definedName name="______dFF7" localSheetId="0">#REF!</definedName>
    <definedName name="______dFF7">#REF!</definedName>
    <definedName name="______dFF8" localSheetId="0">#REF!</definedName>
    <definedName name="______dFF8">#REF!</definedName>
    <definedName name="______dFF9" localSheetId="0">#REF!</definedName>
    <definedName name="______dFF9">#REF!</definedName>
    <definedName name="______dog2">'[10]исх-данные'!$E$8</definedName>
    <definedName name="______k116" localSheetId="0">'[1]Зап-3- СЦБ'!#REF!</definedName>
    <definedName name="______k116">'[1]Зап-3- СЦБ'!#REF!</definedName>
    <definedName name="______k121" localSheetId="0">'[1]Зап-3- СЦБ'!#REF!</definedName>
    <definedName name="______k121">'[1]Зап-3- СЦБ'!#REF!</definedName>
    <definedName name="______Me11" localSheetId="0">#REF!</definedName>
    <definedName name="______Me11">#REF!</definedName>
    <definedName name="______Me12" localSheetId="0">#REF!</definedName>
    <definedName name="______Me12">#REF!</definedName>
    <definedName name="______Me13" localSheetId="0">#REF!</definedName>
    <definedName name="______Me13">#REF!</definedName>
    <definedName name="______Me21" localSheetId="0">#REF!</definedName>
    <definedName name="______Me21">#REF!</definedName>
    <definedName name="______Me22" localSheetId="0">#REF!</definedName>
    <definedName name="______Me22">#REF!</definedName>
    <definedName name="______Me31" localSheetId="0">#REF!</definedName>
    <definedName name="______Me31">#REF!</definedName>
    <definedName name="______Me32" localSheetId="0">#REF!</definedName>
    <definedName name="______Me32">#REF!</definedName>
    <definedName name="______Me33" localSheetId="0">#REF!</definedName>
    <definedName name="______Me33">#REF!</definedName>
    <definedName name="______Me34" localSheetId="0">#REF!</definedName>
    <definedName name="______Me34">#REF!</definedName>
    <definedName name="______Me35" localSheetId="0">#REF!</definedName>
    <definedName name="______Me35">#REF!</definedName>
    <definedName name="______Me41" localSheetId="0">#REF!</definedName>
    <definedName name="______Me41">#REF!</definedName>
    <definedName name="______Me51" localSheetId="0">#REF!</definedName>
    <definedName name="______Me51">#REF!</definedName>
    <definedName name="______Me61" localSheetId="0">#REF!</definedName>
    <definedName name="______Me61">#REF!</definedName>
    <definedName name="______Me62" localSheetId="0">#REF!</definedName>
    <definedName name="______Me62">#REF!</definedName>
    <definedName name="______Me63" localSheetId="0">#REF!</definedName>
    <definedName name="______Me63">#REF!</definedName>
    <definedName name="______Me71" localSheetId="0">#REF!</definedName>
    <definedName name="______Me71">#REF!</definedName>
    <definedName name="______Me81" localSheetId="0">#REF!</definedName>
    <definedName name="______Me81">#REF!</definedName>
    <definedName name="______qs1" localSheetId="0">#REF!</definedName>
    <definedName name="______qs1">#REF!</definedName>
    <definedName name="______qs2" localSheetId="0">#REF!</definedName>
    <definedName name="______qs2">#REF!</definedName>
    <definedName name="______qs3" localSheetId="0">#REF!</definedName>
    <definedName name="______qs3">#REF!</definedName>
    <definedName name="______qs4" localSheetId="0">#REF!</definedName>
    <definedName name="______qs4">#REF!</definedName>
    <definedName name="______qw1" localSheetId="0">#REF!</definedName>
    <definedName name="______qw1">#REF!</definedName>
    <definedName name="______qw2" localSheetId="0">#REF!</definedName>
    <definedName name="______qw2">#REF!</definedName>
    <definedName name="______tut6" localSheetId="0" hidden="1">{#N/A,#N/A,FALSE,"накладная04";#N/A,#N/A,FALSE,"накладная03";#N/A,#N/A,FALSE,"накладная02";#N/A,#N/A,FALSE,"накладная01"}</definedName>
    <definedName name="______tut6" hidden="1">{#N/A,#N/A,FALSE,"накладная04";#N/A,#N/A,FALSE,"накладная03";#N/A,#N/A,FALSE,"накладная02";#N/A,#N/A,FALSE,"накладная01"}</definedName>
    <definedName name="______yx45" localSheetId="0">#REF!</definedName>
    <definedName name="______yx45">#REF!</definedName>
    <definedName name="_____a2" localSheetId="0">#REF!</definedName>
    <definedName name="_____a2">#REF!</definedName>
    <definedName name="_____all2" localSheetId="0">#REF!</definedName>
    <definedName name="_____all2">#REF!</definedName>
    <definedName name="_____big2" localSheetId="0">#REF!</definedName>
    <definedName name="_____big2">#REF!</definedName>
    <definedName name="_____dFF10" localSheetId="0">#REF!</definedName>
    <definedName name="_____dFF10">#REF!</definedName>
    <definedName name="_____dFF2" localSheetId="0">#REF!</definedName>
    <definedName name="_____dFF2">#REF!</definedName>
    <definedName name="_____dFF5" localSheetId="0">#REF!</definedName>
    <definedName name="_____dFF5">#REF!</definedName>
    <definedName name="_____dFF6" localSheetId="0">#REF!</definedName>
    <definedName name="_____dFF6">#REF!</definedName>
    <definedName name="_____dFF7" localSheetId="0">#REF!</definedName>
    <definedName name="_____dFF7">#REF!</definedName>
    <definedName name="_____dFF8" localSheetId="0">#REF!</definedName>
    <definedName name="_____dFF8">#REF!</definedName>
    <definedName name="_____dFF9" localSheetId="0">#REF!</definedName>
    <definedName name="_____dFF9">#REF!</definedName>
    <definedName name="_____dog2">'[10]исх-данные'!$E$8</definedName>
    <definedName name="_____k116" localSheetId="0">'[1]Зап-3- СЦБ'!#REF!</definedName>
    <definedName name="_____k116">'[1]Зап-3- СЦБ'!#REF!</definedName>
    <definedName name="_____k121" localSheetId="0">'[1]Зап-3- СЦБ'!#REF!</definedName>
    <definedName name="_____k121">'[1]Зап-3- СЦБ'!#REF!</definedName>
    <definedName name="_____Me11" localSheetId="0">#REF!</definedName>
    <definedName name="_____Me11">#REF!</definedName>
    <definedName name="_____Me12" localSheetId="0">#REF!</definedName>
    <definedName name="_____Me12">#REF!</definedName>
    <definedName name="_____Me13" localSheetId="0">#REF!</definedName>
    <definedName name="_____Me13">#REF!</definedName>
    <definedName name="_____Me21" localSheetId="0">#REF!</definedName>
    <definedName name="_____Me21">#REF!</definedName>
    <definedName name="_____Me22" localSheetId="0">#REF!</definedName>
    <definedName name="_____Me22">#REF!</definedName>
    <definedName name="_____Me31" localSheetId="0">#REF!</definedName>
    <definedName name="_____Me31">#REF!</definedName>
    <definedName name="_____Me32" localSheetId="0">#REF!</definedName>
    <definedName name="_____Me32">#REF!</definedName>
    <definedName name="_____Me33" localSheetId="0">#REF!</definedName>
    <definedName name="_____Me33">#REF!</definedName>
    <definedName name="_____Me34" localSheetId="0">#REF!</definedName>
    <definedName name="_____Me34">#REF!</definedName>
    <definedName name="_____Me35" localSheetId="0">#REF!</definedName>
    <definedName name="_____Me35">#REF!</definedName>
    <definedName name="_____Me41" localSheetId="0">#REF!</definedName>
    <definedName name="_____Me41">#REF!</definedName>
    <definedName name="_____Me51" localSheetId="0">#REF!</definedName>
    <definedName name="_____Me51">#REF!</definedName>
    <definedName name="_____Me61" localSheetId="0">#REF!</definedName>
    <definedName name="_____Me61">#REF!</definedName>
    <definedName name="_____Me62" localSheetId="0">#REF!</definedName>
    <definedName name="_____Me62">#REF!</definedName>
    <definedName name="_____Me63" localSheetId="0">#REF!</definedName>
    <definedName name="_____Me63">#REF!</definedName>
    <definedName name="_____Me71" localSheetId="0">#REF!</definedName>
    <definedName name="_____Me71">#REF!</definedName>
    <definedName name="_____Me81" localSheetId="0">#REF!</definedName>
    <definedName name="_____Me81">#REF!</definedName>
    <definedName name="_____qs1" localSheetId="0">#REF!</definedName>
    <definedName name="_____qs1">#REF!</definedName>
    <definedName name="_____qs2" localSheetId="0">#REF!</definedName>
    <definedName name="_____qs2">#REF!</definedName>
    <definedName name="_____qs3" localSheetId="0">#REF!</definedName>
    <definedName name="_____qs3">#REF!</definedName>
    <definedName name="_____qs4" localSheetId="0">#REF!</definedName>
    <definedName name="_____qs4">#REF!</definedName>
    <definedName name="_____qw1" localSheetId="0">#REF!</definedName>
    <definedName name="_____qw1">#REF!</definedName>
    <definedName name="_____qw2" localSheetId="0">#REF!</definedName>
    <definedName name="_____qw2">#REF!</definedName>
    <definedName name="_____tut6" localSheetId="0" hidden="1">{#N/A,#N/A,FALSE,"накладная04";#N/A,#N/A,FALSE,"накладная03";#N/A,#N/A,FALSE,"накладная02";#N/A,#N/A,FALSE,"накладная01"}</definedName>
    <definedName name="_____tut6" hidden="1">{#N/A,#N/A,FALSE,"накладная04";#N/A,#N/A,FALSE,"накладная03";#N/A,#N/A,FALSE,"накладная02";#N/A,#N/A,FALSE,"накладная01"}</definedName>
    <definedName name="_____yx45" localSheetId="0">#REF!</definedName>
    <definedName name="_____yx45">#REF!</definedName>
    <definedName name="____a2" localSheetId="0">#REF!</definedName>
    <definedName name="____a2">#REF!</definedName>
    <definedName name="____all2" localSheetId="0">#REF!</definedName>
    <definedName name="____all2">#REF!</definedName>
    <definedName name="____all3">'[11]исх-данные'!$E$38</definedName>
    <definedName name="____big2" localSheetId="0">#REF!</definedName>
    <definedName name="____big2">#REF!</definedName>
    <definedName name="____dFF10" localSheetId="0">#REF!</definedName>
    <definedName name="____dFF10">#REF!</definedName>
    <definedName name="____dFF2" localSheetId="0">#REF!</definedName>
    <definedName name="____dFF2">#REF!</definedName>
    <definedName name="____dFF5" localSheetId="0">#REF!</definedName>
    <definedName name="____dFF5">#REF!</definedName>
    <definedName name="____dFF6" localSheetId="0">#REF!</definedName>
    <definedName name="____dFF6">#REF!</definedName>
    <definedName name="____dFF7" localSheetId="0">#REF!</definedName>
    <definedName name="____dFF7">#REF!</definedName>
    <definedName name="____dFF8" localSheetId="0">#REF!</definedName>
    <definedName name="____dFF8">#REF!</definedName>
    <definedName name="____dFF9" localSheetId="0">#REF!</definedName>
    <definedName name="____dFF9">#REF!</definedName>
    <definedName name="____dog2">'[10]исх-данные'!$E$8</definedName>
    <definedName name="____k116" localSheetId="0">'[1]Зап-3- СЦБ'!#REF!</definedName>
    <definedName name="____k116">'[1]Зап-3- СЦБ'!#REF!</definedName>
    <definedName name="____k121" localSheetId="0">'[1]Зап-3- СЦБ'!#REF!</definedName>
    <definedName name="____k121">'[1]Зап-3- СЦБ'!#REF!</definedName>
    <definedName name="____Me11" localSheetId="0">#REF!</definedName>
    <definedName name="____Me11">#REF!</definedName>
    <definedName name="____Me12" localSheetId="0">#REF!</definedName>
    <definedName name="____Me12">#REF!</definedName>
    <definedName name="____Me13" localSheetId="0">#REF!</definedName>
    <definedName name="____Me13">#REF!</definedName>
    <definedName name="____Me21" localSheetId="0">#REF!</definedName>
    <definedName name="____Me21">#REF!</definedName>
    <definedName name="____Me22" localSheetId="0">#REF!</definedName>
    <definedName name="____Me22">#REF!</definedName>
    <definedName name="____Me31" localSheetId="0">#REF!</definedName>
    <definedName name="____Me31">#REF!</definedName>
    <definedName name="____Me32" localSheetId="0">#REF!</definedName>
    <definedName name="____Me32">#REF!</definedName>
    <definedName name="____Me33" localSheetId="0">#REF!</definedName>
    <definedName name="____Me33">#REF!</definedName>
    <definedName name="____Me34" localSheetId="0">#REF!</definedName>
    <definedName name="____Me34">#REF!</definedName>
    <definedName name="____Me35" localSheetId="0">#REF!</definedName>
    <definedName name="____Me35">#REF!</definedName>
    <definedName name="____Me41" localSheetId="0">#REF!</definedName>
    <definedName name="____Me41">#REF!</definedName>
    <definedName name="____Me51" localSheetId="0">#REF!</definedName>
    <definedName name="____Me51">#REF!</definedName>
    <definedName name="____Me61" localSheetId="0">#REF!</definedName>
    <definedName name="____Me61">#REF!</definedName>
    <definedName name="____Me62" localSheetId="0">#REF!</definedName>
    <definedName name="____Me62">#REF!</definedName>
    <definedName name="____Me63" localSheetId="0">#REF!</definedName>
    <definedName name="____Me63">#REF!</definedName>
    <definedName name="____Me71" localSheetId="0">#REF!</definedName>
    <definedName name="____Me71">#REF!</definedName>
    <definedName name="____Me81" localSheetId="0">#REF!</definedName>
    <definedName name="____Me81">#REF!</definedName>
    <definedName name="____qs1" localSheetId="0">#REF!</definedName>
    <definedName name="____qs1">#REF!</definedName>
    <definedName name="____qs2" localSheetId="0">#REF!</definedName>
    <definedName name="____qs2">#REF!</definedName>
    <definedName name="____qs3" localSheetId="0">#REF!</definedName>
    <definedName name="____qs3">#REF!</definedName>
    <definedName name="____qs4" localSheetId="0">#REF!</definedName>
    <definedName name="____qs4">#REF!</definedName>
    <definedName name="____qw1" localSheetId="0">#REF!</definedName>
    <definedName name="____qw1">#REF!</definedName>
    <definedName name="____qw2" localSheetId="0">#REF!</definedName>
    <definedName name="____qw2">#REF!</definedName>
    <definedName name="____tut6" localSheetId="0" hidden="1">{#N/A,#N/A,FALSE,"накладная04";#N/A,#N/A,FALSE,"накладная03";#N/A,#N/A,FALSE,"накладная02";#N/A,#N/A,FALSE,"накладная01"}</definedName>
    <definedName name="____tut6" hidden="1">{#N/A,#N/A,FALSE,"накладная04";#N/A,#N/A,FALSE,"накладная03";#N/A,#N/A,FALSE,"накладная02";#N/A,#N/A,FALSE,"накладная01"}</definedName>
    <definedName name="____yx45" localSheetId="0">#REF!</definedName>
    <definedName name="____yx45">#REF!</definedName>
    <definedName name="___a2" localSheetId="0">#REF!</definedName>
    <definedName name="___a2">#REF!</definedName>
    <definedName name="___all2" localSheetId="0">#REF!</definedName>
    <definedName name="___all2">#REF!</definedName>
    <definedName name="___all3">'[11]исх-данные'!$E$38</definedName>
    <definedName name="___big2" localSheetId="0">#REF!</definedName>
    <definedName name="___big2">#REF!</definedName>
    <definedName name="___dFF10">[7]списки!$J$1:$J$15</definedName>
    <definedName name="___dFF2">[7]списки!$B$1:$B$7</definedName>
    <definedName name="___dFF5">[7]списки!$E$1:$E$9</definedName>
    <definedName name="___dFF6">[7]списки!$F$1:$F$5</definedName>
    <definedName name="___dFF7">[7]списки!$G$1:$G$8</definedName>
    <definedName name="___dFF8">[7]списки!$H$1:$H$6</definedName>
    <definedName name="___dFF9">[7]списки!$I$1:$I$15</definedName>
    <definedName name="___dog2">'[12]исх-данные'!$E$8</definedName>
    <definedName name="___k116" localSheetId="0">'[1]Зап-3- СЦБ'!#REF!</definedName>
    <definedName name="___k116">'[1]Зап-3- СЦБ'!#REF!</definedName>
    <definedName name="___k121" localSheetId="0">'[1]Зап-3- СЦБ'!#REF!</definedName>
    <definedName name="___k121">'[1]Зап-3- СЦБ'!#REF!</definedName>
    <definedName name="___Me11" localSheetId="0">#REF!</definedName>
    <definedName name="___Me11">#REF!</definedName>
    <definedName name="___Me12" localSheetId="0">#REF!</definedName>
    <definedName name="___Me12">#REF!</definedName>
    <definedName name="___Me13" localSheetId="0">#REF!</definedName>
    <definedName name="___Me13">#REF!</definedName>
    <definedName name="___Me21" localSheetId="0">#REF!</definedName>
    <definedName name="___Me21">#REF!</definedName>
    <definedName name="___Me22" localSheetId="0">#REF!</definedName>
    <definedName name="___Me22">#REF!</definedName>
    <definedName name="___Me31" localSheetId="0">#REF!</definedName>
    <definedName name="___Me31">#REF!</definedName>
    <definedName name="___Me32" localSheetId="0">#REF!</definedName>
    <definedName name="___Me32">#REF!</definedName>
    <definedName name="___Me33" localSheetId="0">#REF!</definedName>
    <definedName name="___Me33">#REF!</definedName>
    <definedName name="___Me34" localSheetId="0">#REF!</definedName>
    <definedName name="___Me34">#REF!</definedName>
    <definedName name="___Me35" localSheetId="0">#REF!</definedName>
    <definedName name="___Me35">#REF!</definedName>
    <definedName name="___Me41" localSheetId="0">#REF!</definedName>
    <definedName name="___Me41">#REF!</definedName>
    <definedName name="___Me51" localSheetId="0">#REF!</definedName>
    <definedName name="___Me51">#REF!</definedName>
    <definedName name="___Me61" localSheetId="0">#REF!</definedName>
    <definedName name="___Me61">#REF!</definedName>
    <definedName name="___Me62" localSheetId="0">#REF!</definedName>
    <definedName name="___Me62">#REF!</definedName>
    <definedName name="___Me63" localSheetId="0">#REF!</definedName>
    <definedName name="___Me63">#REF!</definedName>
    <definedName name="___Me71" localSheetId="0">#REF!</definedName>
    <definedName name="___Me71">#REF!</definedName>
    <definedName name="___Me81" localSheetId="0">#REF!</definedName>
    <definedName name="___Me81">#REF!</definedName>
    <definedName name="___qs1">[7]списки!$L$1:$L$2</definedName>
    <definedName name="___qs2" localSheetId="0">#REF!</definedName>
    <definedName name="___qs2">#REF!</definedName>
    <definedName name="___qs3" localSheetId="0">#REF!</definedName>
    <definedName name="___qs3">#REF!</definedName>
    <definedName name="___qs4">[7]списки!$K$1:$K$5</definedName>
    <definedName name="___qw1" localSheetId="0">#REF!</definedName>
    <definedName name="___qw1">#REF!</definedName>
    <definedName name="___qw2" localSheetId="0">#REF!</definedName>
    <definedName name="___qw2">#REF!</definedName>
    <definedName name="___tut6" localSheetId="0" hidden="1">{#N/A,#N/A,FALSE,"накладная04";#N/A,#N/A,FALSE,"накладная03";#N/A,#N/A,FALSE,"накладная02";#N/A,#N/A,FALSE,"накладная01"}</definedName>
    <definedName name="___tut6" hidden="1">{#N/A,#N/A,FALSE,"накладная04";#N/A,#N/A,FALSE,"накладная03";#N/A,#N/A,FALSE,"накладная02";#N/A,#N/A,FALSE,"накладная01"}</definedName>
    <definedName name="___xlnm.Print_Area_2" localSheetId="0">#REF!</definedName>
    <definedName name="___xlnm.Print_Area_2">#REF!</definedName>
    <definedName name="___yx45" localSheetId="0">#REF!</definedName>
    <definedName name="___yx45">#REF!</definedName>
    <definedName name="__a2" localSheetId="0">#REF!</definedName>
    <definedName name="__a2">#REF!</definedName>
    <definedName name="__all2" localSheetId="0">#REF!</definedName>
    <definedName name="__all2">#REF!</definedName>
    <definedName name="__all3">'[11]исх-данные'!$E$38</definedName>
    <definedName name="__big2" localSheetId="0">#REF!</definedName>
    <definedName name="__big2">#REF!</definedName>
    <definedName name="__dFF10">[13]списки!$J$1:$J$15</definedName>
    <definedName name="__dFF2">[13]списки!$B$1:$B$7</definedName>
    <definedName name="__dFF5">[13]списки!$E$1:$E$9</definedName>
    <definedName name="__dFF6">[13]списки!$F$1:$F$5</definedName>
    <definedName name="__dFF7">[13]списки!$G$1:$G$8</definedName>
    <definedName name="__dFF8">[13]списки!$H$1:$H$6</definedName>
    <definedName name="__dFF9">[13]списки!$I$1:$I$15</definedName>
    <definedName name="__dog2">'[12]исх-данные'!$E$8</definedName>
    <definedName name="__k116" localSheetId="0">'[1]Зап-3- СЦБ'!#REF!</definedName>
    <definedName name="__k116">'[1]Зап-3- СЦБ'!#REF!</definedName>
    <definedName name="__k121" localSheetId="0">'[1]Зап-3- СЦБ'!#REF!</definedName>
    <definedName name="__k121">'[1]Зап-3- СЦБ'!#REF!</definedName>
    <definedName name="__Me11" localSheetId="0">#REF!</definedName>
    <definedName name="__Me11">#REF!</definedName>
    <definedName name="__Me12" localSheetId="0">#REF!</definedName>
    <definedName name="__Me12">#REF!</definedName>
    <definedName name="__Me13" localSheetId="0">#REF!</definedName>
    <definedName name="__Me13">#REF!</definedName>
    <definedName name="__Me21" localSheetId="0">#REF!</definedName>
    <definedName name="__Me21">#REF!</definedName>
    <definedName name="__Me22" localSheetId="0">#REF!</definedName>
    <definedName name="__Me22">#REF!</definedName>
    <definedName name="__Me31" localSheetId="0">#REF!</definedName>
    <definedName name="__Me31">#REF!</definedName>
    <definedName name="__Me32" localSheetId="0">#REF!</definedName>
    <definedName name="__Me32">#REF!</definedName>
    <definedName name="__Me33" localSheetId="0">#REF!</definedName>
    <definedName name="__Me33">#REF!</definedName>
    <definedName name="__Me34" localSheetId="0">#REF!</definedName>
    <definedName name="__Me34">#REF!</definedName>
    <definedName name="__Me35" localSheetId="0">#REF!</definedName>
    <definedName name="__Me35">#REF!</definedName>
    <definedName name="__Me41" localSheetId="0">#REF!</definedName>
    <definedName name="__Me41">#REF!</definedName>
    <definedName name="__Me51" localSheetId="0">#REF!</definedName>
    <definedName name="__Me51">#REF!</definedName>
    <definedName name="__Me61" localSheetId="0">#REF!</definedName>
    <definedName name="__Me61">#REF!</definedName>
    <definedName name="__Me62" localSheetId="0">#REF!</definedName>
    <definedName name="__Me62">#REF!</definedName>
    <definedName name="__Me63" localSheetId="0">#REF!</definedName>
    <definedName name="__Me63">#REF!</definedName>
    <definedName name="__Me71" localSheetId="0">#REF!</definedName>
    <definedName name="__Me71">#REF!</definedName>
    <definedName name="__Me81" localSheetId="0">#REF!</definedName>
    <definedName name="__Me81">#REF!</definedName>
    <definedName name="__qs1">[13]списки!$L$1:$L$2</definedName>
    <definedName name="__qs2" localSheetId="0">#REF!</definedName>
    <definedName name="__qs2">#REF!</definedName>
    <definedName name="__qs3" localSheetId="0">#REF!</definedName>
    <definedName name="__qs3">#REF!</definedName>
    <definedName name="__qs4">[13]списки!$K$1:$K$5</definedName>
    <definedName name="__qw1" localSheetId="0">#REF!</definedName>
    <definedName name="__qw1">#REF!</definedName>
    <definedName name="__qw2" localSheetId="0">#REF!</definedName>
    <definedName name="__qw2">#REF!</definedName>
    <definedName name="__tut6" localSheetId="0" hidden="1">{#N/A,#N/A,FALSE,"накладная04";#N/A,#N/A,FALSE,"накладная03";#N/A,#N/A,FALSE,"накладная02";#N/A,#N/A,FALSE,"накладная01"}</definedName>
    <definedName name="__tut6" hidden="1">{#N/A,#N/A,FALSE,"накладная04";#N/A,#N/A,FALSE,"накладная03";#N/A,#N/A,FALSE,"накладная02";#N/A,#N/A,FALSE,"накладная01"}</definedName>
    <definedName name="__xlfn.BAHTTEXT" hidden="1">#NAME?</definedName>
    <definedName name="__xlnm.Print_Area_1">"#N/A"</definedName>
    <definedName name="__xlnm.Print_Area_2">"#REF!"</definedName>
    <definedName name="__xlnm.Print_Area_3">"#REF!"</definedName>
    <definedName name="__xlnm.Print_Area_4">"#REF!"</definedName>
    <definedName name="__xlnm.Print_Area_5" localSheetId="0">#REF!</definedName>
    <definedName name="__xlnm.Print_Area_5">#REF!</definedName>
    <definedName name="__xlnm.Print_Area_6">"#REF!"</definedName>
    <definedName name="__xlnm.Print_Area_8">"#REF!"</definedName>
    <definedName name="__yx45" localSheetId="0">#REF!</definedName>
    <definedName name="__yx45">#REF!</definedName>
    <definedName name="_1" localSheetId="0">#REF!</definedName>
    <definedName name="_1">#REF!</definedName>
    <definedName name="_1_0TOPB" localSheetId="0">[14]GD!#REF!</definedName>
    <definedName name="_1_0TOPB">[14]GD!#REF!</definedName>
    <definedName name="_11">[15]списки!$E$1:$E$9</definedName>
    <definedName name="_1Excel_BuiltIn_Print_Area_1_1" localSheetId="0">#REF!</definedName>
    <definedName name="_1Excel_BuiltIn_Print_Area_1_1">#REF!</definedName>
    <definedName name="_1M">#N/A</definedName>
    <definedName name="_1YRL">#N/A</definedName>
    <definedName name="_2" localSheetId="0">#REF!</definedName>
    <definedName name="_2">#REF!</definedName>
    <definedName name="_2_0TOPB" localSheetId="0">[14]GD!#REF!</definedName>
    <definedName name="_2_0TOPB">[14]GD!#REF!</definedName>
    <definedName name="_2_5__8_2_6" localSheetId="0">[16]Лист1!#REF!</definedName>
    <definedName name="_2_5__8_2_6">[16]Лист1!#REF!</definedName>
    <definedName name="_2_5__8_2_6_23" localSheetId="0">[17]Лист1!#REF!</definedName>
    <definedName name="_2_5__8_2_6_23">[17]Лист1!#REF!</definedName>
    <definedName name="_2_5__8_2_6_26" localSheetId="0">[16]Лист1!#REF!</definedName>
    <definedName name="_2_5__8_2_6_26">[16]Лист1!#REF!</definedName>
    <definedName name="_2_5__8_2_6_29" localSheetId="0">[17]Лист1!#REF!</definedName>
    <definedName name="_2_5__8_2_6_29">[17]Лист1!#REF!</definedName>
    <definedName name="_2_5__8_2_6_30" localSheetId="0">[17]Лист1!#REF!</definedName>
    <definedName name="_2_5__8_2_6_30">[17]Лист1!#REF!</definedName>
    <definedName name="_2_5__8_2_6_32" localSheetId="0">[17]Лист1!#REF!</definedName>
    <definedName name="_2_5__8_2_6_32">[17]Лист1!#REF!</definedName>
    <definedName name="_2_5__8_2_6_33" localSheetId="0">[16]Лист1!#REF!</definedName>
    <definedName name="_2_5__8_2_6_33">[16]Лист1!#REF!</definedName>
    <definedName name="_2_5__8_2_6_45" localSheetId="0">[17]Лист1!#REF!</definedName>
    <definedName name="_2_5__8_2_6_45">[17]Лист1!#REF!</definedName>
    <definedName name="_2_5__8_2_6_46" localSheetId="0">[16]Лист1!#REF!</definedName>
    <definedName name="_2_5__8_2_6_46">[16]Лист1!#REF!</definedName>
    <definedName name="_2_5__8_2_6_47" localSheetId="0">[16]Лист1!#REF!</definedName>
    <definedName name="_2_5__8_2_6_47">[16]Лист1!#REF!</definedName>
    <definedName name="_2_5__8_2_6_48" localSheetId="0">[16]Лист1!#REF!</definedName>
    <definedName name="_2_5__8_2_6_48">[16]Лист1!#REF!</definedName>
    <definedName name="_2_5__8_2_6_9" localSheetId="0">[17]Лист1!#REF!</definedName>
    <definedName name="_2_5__8_2_6_9">[17]Лист1!#REF!</definedName>
    <definedName name="_21" localSheetId="0">#REF!</definedName>
    <definedName name="_21">#REF!</definedName>
    <definedName name="_250K">#N/A</definedName>
    <definedName name="_2Excel_BuiltIn_Print_Area_1_1_1_1" localSheetId="0">#REF!</definedName>
    <definedName name="_2Excel_BuiltIn_Print_Area_1_1_1_1">#REF!</definedName>
    <definedName name="_2M">#N/A</definedName>
    <definedName name="_2YRL">#N/A</definedName>
    <definedName name="_3_0TOPB" localSheetId="0">[14]GD!#REF!</definedName>
    <definedName name="_3_0TOPB">[14]GD!#REF!</definedName>
    <definedName name="_38.40___16" localSheetId="0">#REF!</definedName>
    <definedName name="_38.40___16">#REF!</definedName>
    <definedName name="_3Excel_BuiltIn_Print_Area_1_1_1_1_1" localSheetId="0">#REF!</definedName>
    <definedName name="_3Excel_BuiltIn_Print_Area_1_1_1_1_1">#REF!</definedName>
    <definedName name="_3YRL">#N/A</definedName>
    <definedName name="_4Excel_BuiltIn_Print_Area_1_1_1_1_1_1" localSheetId="0">#REF!</definedName>
    <definedName name="_4Excel_BuiltIn_Print_Area_1_1_1_1_1_1">#REF!</definedName>
    <definedName name="_500K">#N/A</definedName>
    <definedName name="_5Excel_BuiltIn_Print_Area_1_1_1_1_1_1_1" localSheetId="0">#REF!</definedName>
    <definedName name="_5Excel_BuiltIn_Print_Area_1_1_1_1_1_1_1">#REF!</definedName>
    <definedName name="_750K">#N/A</definedName>
    <definedName name="_a2" localSheetId="0">#REF!</definedName>
    <definedName name="_a2">#REF!</definedName>
    <definedName name="_A65560" localSheetId="0">[18]График!#REF!</definedName>
    <definedName name="_A65560">[18]График!#REF!</definedName>
    <definedName name="_all2" localSheetId="0">#REF!</definedName>
    <definedName name="_all2">#REF!</definedName>
    <definedName name="_all3">'[11]исх-данные'!$E$38</definedName>
    <definedName name="_AUTOEXEC" localSheetId="0">#REF!</definedName>
    <definedName name="_AUTOEXEC">#REF!</definedName>
    <definedName name="_AUTOEXEC___0" localSheetId="0">#REF!</definedName>
    <definedName name="_AUTOEXEC___0">#REF!</definedName>
    <definedName name="_AUTOEXEC___1" localSheetId="0">#REF!</definedName>
    <definedName name="_AUTOEXEC___1">#REF!</definedName>
    <definedName name="_AUTOEXEC___8" localSheetId="0">#REF!</definedName>
    <definedName name="_AUTOEXEC___8">#REF!</definedName>
    <definedName name="_AUTOEXEC___9" localSheetId="0">#REF!</definedName>
    <definedName name="_AUTOEXEC___9">#REF!</definedName>
    <definedName name="_big2" localSheetId="0">#REF!</definedName>
    <definedName name="_big2">#REF!</definedName>
    <definedName name="_dFF10">[19]списки!$H$1:$H$15</definedName>
    <definedName name="_dFF2">[19]списки!$B$1:$B$7</definedName>
    <definedName name="_dFF5">[19]списки!$C$1:$C$9</definedName>
    <definedName name="_dFF6">[19]списки!$D$1:$D$5</definedName>
    <definedName name="_dFF7">[19]списки!$E$1:$E$8</definedName>
    <definedName name="_dFF8">[19]списки!$F$1:$F$6</definedName>
    <definedName name="_dFF9">[19]списки!$G$1:$G$15</definedName>
    <definedName name="_dog2">'[10]исх-данные'!$E$8</definedName>
    <definedName name="_E65560" localSheetId="0">[18]График!#REF!</definedName>
    <definedName name="_E65560">[18]График!#REF!</definedName>
    <definedName name="_Fill" localSheetId="0" hidden="1">#REF!</definedName>
    <definedName name="_Fill" hidden="1">#REF!</definedName>
    <definedName name="_FilterDatabase" localSheetId="0" hidden="1">#REF!</definedName>
    <definedName name="_FilterDatabase" hidden="1">#REF!</definedName>
    <definedName name="_Hlt440565644_1" localSheetId="0">#REF!</definedName>
    <definedName name="_Hlt440565644_1">#REF!</definedName>
    <definedName name="_k" localSheetId="0">#REF!</definedName>
    <definedName name="_k">#REF!</definedName>
    <definedName name="_k___0" localSheetId="0">#REF!</definedName>
    <definedName name="_k___0">#REF!</definedName>
    <definedName name="_k___1" localSheetId="0">#REF!</definedName>
    <definedName name="_k___1">#REF!</definedName>
    <definedName name="_k___8" localSheetId="0">#REF!</definedName>
    <definedName name="_k___8">#REF!</definedName>
    <definedName name="_k___9" localSheetId="0">#REF!</definedName>
    <definedName name="_k___9">#REF!</definedName>
    <definedName name="_k116" localSheetId="0">'[1]Зап-3- СЦБ'!#REF!</definedName>
    <definedName name="_k116">'[1]Зап-3- СЦБ'!#REF!</definedName>
    <definedName name="_K12" localSheetId="0">#REF!</definedName>
    <definedName name="_K12">#REF!</definedName>
    <definedName name="_k121" localSheetId="0">'[1]Зап-3- СЦБ'!#REF!</definedName>
    <definedName name="_k121">'[1]Зап-3- СЦБ'!#REF!</definedName>
    <definedName name="_m" localSheetId="0">#REF!</definedName>
    <definedName name="_m">#REF!</definedName>
    <definedName name="_m___0" localSheetId="0">#REF!</definedName>
    <definedName name="_m___0">#REF!</definedName>
    <definedName name="_m___1" localSheetId="0">#REF!</definedName>
    <definedName name="_m___1">#REF!</definedName>
    <definedName name="_m___8" localSheetId="0">#REF!</definedName>
    <definedName name="_m___8">#REF!</definedName>
    <definedName name="_m___9" localSheetId="0">#REF!</definedName>
    <definedName name="_m___9">#REF!</definedName>
    <definedName name="_Me11" localSheetId="0">#REF!</definedName>
    <definedName name="_Me11">#REF!</definedName>
    <definedName name="_Me12" localSheetId="0">#REF!</definedName>
    <definedName name="_Me12">#REF!</definedName>
    <definedName name="_Me13" localSheetId="0">#REF!</definedName>
    <definedName name="_Me13">#REF!</definedName>
    <definedName name="_Me21" localSheetId="0">#REF!</definedName>
    <definedName name="_Me21">#REF!</definedName>
    <definedName name="_Me22" localSheetId="0">#REF!</definedName>
    <definedName name="_Me22">#REF!</definedName>
    <definedName name="_Me31" localSheetId="0">#REF!</definedName>
    <definedName name="_Me31">#REF!</definedName>
    <definedName name="_Me32" localSheetId="0">#REF!</definedName>
    <definedName name="_Me32">#REF!</definedName>
    <definedName name="_Me33" localSheetId="0">#REF!</definedName>
    <definedName name="_Me33">#REF!</definedName>
    <definedName name="_Me34" localSheetId="0">#REF!</definedName>
    <definedName name="_Me34">#REF!</definedName>
    <definedName name="_Me35" localSheetId="0">#REF!</definedName>
    <definedName name="_Me35">#REF!</definedName>
    <definedName name="_Me41" localSheetId="0">#REF!</definedName>
    <definedName name="_Me41">#REF!</definedName>
    <definedName name="_Me51" localSheetId="0">#REF!</definedName>
    <definedName name="_Me51">#REF!</definedName>
    <definedName name="_Me61" localSheetId="0">#REF!</definedName>
    <definedName name="_Me61">#REF!</definedName>
    <definedName name="_Me62" localSheetId="0">#REF!</definedName>
    <definedName name="_Me62">#REF!</definedName>
    <definedName name="_Me63" localSheetId="0">#REF!</definedName>
    <definedName name="_Me63">#REF!</definedName>
    <definedName name="_Me71" localSheetId="0">#REF!</definedName>
    <definedName name="_Me71">#REF!</definedName>
    <definedName name="_Me81" localSheetId="0">#REF!</definedName>
    <definedName name="_Me81">#REF!</definedName>
    <definedName name="_qs1">[19]списки!$J$1:$J$2</definedName>
    <definedName name="_qs2" localSheetId="0">#REF!</definedName>
    <definedName name="_qs2">#REF!</definedName>
    <definedName name="_qs3" localSheetId="0">#REF!</definedName>
    <definedName name="_qs3">#REF!</definedName>
    <definedName name="_qs4">[19]списки!$I$1:$I$5</definedName>
    <definedName name="_qw1" localSheetId="0">#REF!</definedName>
    <definedName name="_qw1">#REF!</definedName>
    <definedName name="_qw2" localSheetId="0">#REF!</definedName>
    <definedName name="_qw2">#REF!</definedName>
    <definedName name="_s" localSheetId="0">#REF!</definedName>
    <definedName name="_s">#REF!</definedName>
    <definedName name="_s___0" localSheetId="0">#REF!</definedName>
    <definedName name="_s___0">#REF!</definedName>
    <definedName name="_s___1" localSheetId="0">#REF!</definedName>
    <definedName name="_s___1">#REF!</definedName>
    <definedName name="_s___8" localSheetId="0">#REF!</definedName>
    <definedName name="_s___8">#REF!</definedName>
    <definedName name="_s___9" localSheetId="0">#REF!</definedName>
    <definedName name="_s___9">#REF!</definedName>
    <definedName name="_tut6" localSheetId="0" hidden="1">{#N/A,#N/A,FALSE,"накладная04";#N/A,#N/A,FALSE,"накладная03";#N/A,#N/A,FALSE,"накладная02";#N/A,#N/A,FALSE,"накладная01"}</definedName>
    <definedName name="_tut6" hidden="1">{#N/A,#N/A,FALSE,"накладная04";#N/A,#N/A,FALSE,"накладная03";#N/A,#N/A,FALSE,"накладная02";#N/A,#N/A,FALSE,"накладная01"}</definedName>
    <definedName name="_yx45" localSheetId="0">#REF!</definedName>
    <definedName name="_yx45">#REF!</definedName>
    <definedName name="_z" localSheetId="0">#REF!</definedName>
    <definedName name="_z">#REF!</definedName>
    <definedName name="_z___0" localSheetId="0">#REF!</definedName>
    <definedName name="_z___0">#REF!</definedName>
    <definedName name="_z___1" localSheetId="0">#REF!</definedName>
    <definedName name="_z___1">#REF!</definedName>
    <definedName name="_z___8" localSheetId="0">#REF!</definedName>
    <definedName name="_z___8">#REF!</definedName>
    <definedName name="_z___9" localSheetId="0">#REF!</definedName>
    <definedName name="_z___9">#REF!</definedName>
    <definedName name="_а2" localSheetId="0">#REF!</definedName>
    <definedName name="_а2">#REF!</definedName>
    <definedName name="_Восемь" localSheetId="0">'[20]Таблица 4 АСУТП'!$B$84:$B$86</definedName>
    <definedName name="_Восемь">'[21]Таблица 4 АСУТП'!$B$84:$B$86</definedName>
    <definedName name="_два_1">'[22]Таблица 4 АСУТП'!$B$16:$B$23</definedName>
    <definedName name="_два_2" localSheetId="0">'[20]Таблица 4 АСУТП'!$B$24:$B$25</definedName>
    <definedName name="_два_2">'[21]Таблица 4 АСУТП'!$B$24:$B$25</definedName>
    <definedName name="_Девять" localSheetId="0">'[20]Таблица 4 АСУТП'!$B$88:$B$90</definedName>
    <definedName name="_Девять">'[21]Таблица 4 АСУТП'!$B$88:$B$90</definedName>
    <definedName name="_пять" localSheetId="0">'[20]Таблица 4 АСУТП'!$B$42:$B$47</definedName>
    <definedName name="_пять">'[21]Таблица 4 АСУТП'!$B$42:$B$47</definedName>
    <definedName name="_Раз" localSheetId="0">'[20]Таблица 4 АСУТП'!$B$8:$B$14</definedName>
    <definedName name="_Раз">'[21]Таблица 4 АСУТП'!$B$8:$B$14</definedName>
    <definedName name="_Разд" localSheetId="0">#REF!</definedName>
    <definedName name="_Разд">#REF!</definedName>
    <definedName name="_семь_1" localSheetId="0">'[20]Таблица 4 АСУТП'!$B$66:$B$79</definedName>
    <definedName name="_семь_1">'[21]Таблица 4 АСУТП'!$B$66:$B$79</definedName>
    <definedName name="_семь_2" localSheetId="0">'[20]Таблица 4 АСУТП'!$B$80:$B$81</definedName>
    <definedName name="_семь_2">'[21]Таблица 4 АСУТП'!$B$80:$B$81</definedName>
    <definedName name="_три" localSheetId="0">'[20]Таблица 4 АСУТП'!$B$27:$B$31</definedName>
    <definedName name="_три">'[21]Таблица 4 АСУТП'!$B$27:$B$31</definedName>
    <definedName name="_xlnm._FilterDatabase" localSheetId="3" hidden="1">'ЛСР-02-01-01  Трамвайные пути_Т'!$A$1:$L$1170</definedName>
    <definedName name="_xlnm._FilterDatabase" localSheetId="1" hidden="1">'ЛСР-02-01-02  Контактная сеть 3'!$A$1:$L$140</definedName>
    <definedName name="_xlnm._FilterDatabase" localSheetId="5" hidden="1">'ЛСР-07-01-01  Наружное освещени'!$A$1:$L$1152</definedName>
    <definedName name="_xlnm._FilterDatabase" localSheetId="6" hidden="1">'ПД НО'!$A$1:$G$393</definedName>
    <definedName name="_xlnm._FilterDatabase" localSheetId="4" hidden="1">'ПД ТП'!$B$1:$B$352</definedName>
    <definedName name="_четыре" localSheetId="0">'[20]Таблица 4 АСУТП'!$B$33:$B$40</definedName>
    <definedName name="_четыре">'[21]Таблица 4 АСУТП'!$B$33:$B$40</definedName>
    <definedName name="_шесть_1" localSheetId="0">'[20]Таблица 4 АСУТП'!$B$49:$B$62</definedName>
    <definedName name="_шесть_1">'[21]Таблица 4 АСУТП'!$B$49:$B$62</definedName>
    <definedName name="_шесть_2" localSheetId="0">'[20]Таблица 4 АСУТП'!$B$63:$B$64</definedName>
    <definedName name="_шесть_2">'[21]Таблица 4 АСУТП'!$B$63:$B$64</definedName>
    <definedName name="a" localSheetId="0">#REF!</definedName>
    <definedName name="a">#REF!</definedName>
    <definedName name="aaa" localSheetId="0">#REF!</definedName>
    <definedName name="aaa">#REF!</definedName>
    <definedName name="ab" localSheetId="0">#REF!</definedName>
    <definedName name="ab">#REF!</definedName>
    <definedName name="ACSFOB" localSheetId="0">#REF!</definedName>
    <definedName name="ACSFOB">#REF!</definedName>
    <definedName name="adm" localSheetId="0">#REF!</definedName>
    <definedName name="adm">#REF!</definedName>
    <definedName name="adress" localSheetId="0">#REF!</definedName>
    <definedName name="adress">#REF!</definedName>
    <definedName name="AllFiled">'[23]Исходные данные'!$C$2:$C$9+'[23]Исходные данные'!$E$13:$E$21+'[23]Исходные данные'!$L$7:$L$11+'[23]Исходные данные'!$O$7:$O$13</definedName>
    <definedName name="AllNodes" localSheetId="0">'[24]исх-данные'!#REF!</definedName>
    <definedName name="AllNodes">'[24]исх-данные'!#REF!</definedName>
    <definedName name="AllNodes_10">[25]data!$B$4</definedName>
    <definedName name="AllNodes_11">[25]data!$B$4</definedName>
    <definedName name="AllNodes_12">[25]data!$B$4</definedName>
    <definedName name="AllNodes_14" localSheetId="0">#REF!</definedName>
    <definedName name="AllNodes_14">#REF!</definedName>
    <definedName name="AllNodes_15" localSheetId="0">#REF!</definedName>
    <definedName name="AllNodes_15">#REF!</definedName>
    <definedName name="AllNodes_19">[26]data!$B$4</definedName>
    <definedName name="AllNodes_2">[27]data!$B$4</definedName>
    <definedName name="AllNodes_23">[28]data!$B$4</definedName>
    <definedName name="AllNodes_3">[27]data!$B$4</definedName>
    <definedName name="AllNodes_45">[28]data!$B$4</definedName>
    <definedName name="AllNodes_5">[25]data!$B$4</definedName>
    <definedName name="AllNodes_7">[25]data!$B$4</definedName>
    <definedName name="AllNodes_8">[25]data!$B$4</definedName>
    <definedName name="AllNodes_9">[25]data!$B$4</definedName>
    <definedName name="APPLICATION" localSheetId="0">[29]GD!#REF!</definedName>
    <definedName name="APPLICATION">[29]GD!#REF!</definedName>
    <definedName name="asd" localSheetId="0">#REF!</definedName>
    <definedName name="asd">#REF!</definedName>
    <definedName name="asdas" localSheetId="0">#REF!</definedName>
    <definedName name="asdas">#REF!</definedName>
    <definedName name="AUTO">#N/A</definedName>
    <definedName name="AUTO_MENU">#N/A</definedName>
    <definedName name="B">#N/A</definedName>
    <definedName name="B_1" localSheetId="0">#REF!</definedName>
    <definedName name="B_1">#REF!</definedName>
    <definedName name="BcjaShapka" localSheetId="0">#REF!</definedName>
    <definedName name="BcjaShapka">#REF!</definedName>
    <definedName name="bigNodes" localSheetId="0">'[24]исх-данные'!#REF!</definedName>
    <definedName name="bigNodes">'[24]исх-данные'!#REF!</definedName>
    <definedName name="bigNodes_10">[25]data!$B$5</definedName>
    <definedName name="bigNodes_11">[25]data!$B$5</definedName>
    <definedName name="bigNodes_12">[25]data!$B$5</definedName>
    <definedName name="bigNodes_14" localSheetId="0">#REF!</definedName>
    <definedName name="bigNodes_14">#REF!</definedName>
    <definedName name="bigNodes_15" localSheetId="0">#REF!</definedName>
    <definedName name="bigNodes_15">#REF!</definedName>
    <definedName name="bigNodes_19">[26]data!$B$5</definedName>
    <definedName name="bigNodes_2">[27]data!$B$5</definedName>
    <definedName name="bigNodes_23">[28]data!$B$5</definedName>
    <definedName name="bigNodes_3">[27]data!$B$5</definedName>
    <definedName name="bigNodes_45">[28]data!$B$5</definedName>
    <definedName name="bigNodes_5">[25]data!$B$5</definedName>
    <definedName name="bigNodes_7">[25]data!$B$5</definedName>
    <definedName name="bigNodes_8">[25]data!$B$5</definedName>
    <definedName name="bigNodes_9">[25]data!$B$5</definedName>
    <definedName name="bjbkl" localSheetId="0">[30]топография!#REF!</definedName>
    <definedName name="bjbkl">[30]топография!#REF!</definedName>
    <definedName name="C_">#N/A</definedName>
    <definedName name="CABLE">#N/A</definedName>
    <definedName name="CHANGE">#N/A</definedName>
    <definedName name="CHK_SCREEN" localSheetId="0">[29]GD!#REF!</definedName>
    <definedName name="CHK_SCREEN">[29]GD!#REF!</definedName>
    <definedName name="CHKYN">#N/A</definedName>
    <definedName name="Cisco_FOB">[31]Коэф!$A$2</definedName>
    <definedName name="CiscoFOB">[32]Коэф!$A$2</definedName>
    <definedName name="CITY" localSheetId="0">[29]GD!#REF!</definedName>
    <definedName name="CITY">[29]GD!#REF!</definedName>
    <definedName name="CITYLOC">#N/A</definedName>
    <definedName name="CnfName" localSheetId="0">[33]Лист1!#REF!</definedName>
    <definedName name="CnfName">[33]Лист1!#REF!</definedName>
    <definedName name="CnfName_1" localSheetId="0">[33]Обновление!#REF!</definedName>
    <definedName name="CnfName_1">[33]Обновление!#REF!</definedName>
    <definedName name="CNTR1">#N/A</definedName>
    <definedName name="coast">'[11]исх-данные'!$E$38</definedName>
    <definedName name="coast_10">[34]исх_данные!$E$38</definedName>
    <definedName name="coast_11">[34]исх_данные!$E$38</definedName>
    <definedName name="coast_12">[34]исх_данные!$E$38</definedName>
    <definedName name="coast_13">[34]исх_данные!$E$38</definedName>
    <definedName name="coast_19">'[35]исх-данные'!$E$38</definedName>
    <definedName name="coast_23">'[36]исх-данные'!$E$38</definedName>
    <definedName name="coast_45">'[36]исх-данные'!$E$38</definedName>
    <definedName name="coast_5">[34]исх_данные!$E$38</definedName>
    <definedName name="coast_7">[34]исх_данные!$E$38</definedName>
    <definedName name="coast_8">[34]исх_данные!$E$38</definedName>
    <definedName name="coast_9">[34]исх_данные!$E$38</definedName>
    <definedName name="ConfName" localSheetId="0">[33]Лист1!#REF!</definedName>
    <definedName name="ConfName">[33]Лист1!#REF!</definedName>
    <definedName name="ConfName_1" localSheetId="0">[33]Обновление!#REF!</definedName>
    <definedName name="ConfName_1">[33]Обновление!#REF!</definedName>
    <definedName name="Core" localSheetId="0">'[37]2-stage'!#REF!</definedName>
    <definedName name="Core">'[37]2-stage'!#REF!</definedName>
    <definedName name="csdf" localSheetId="0" hidden="1">{#N/A,#N/A,FALSE,"накладная04";#N/A,#N/A,FALSE,"накладная03";#N/A,#N/A,FALSE,"накладная02";#N/A,#N/A,FALSE,"накладная01"}</definedName>
    <definedName name="csdf" hidden="1">{#N/A,#N/A,FALSE,"накладная04";#N/A,#N/A,FALSE,"накладная03";#N/A,#N/A,FALSE,"накладная02";#N/A,#N/A,FALSE,"накладная01"}</definedName>
    <definedName name="D">#N/A</definedName>
    <definedName name="d_0" localSheetId="0">#REF!</definedName>
    <definedName name="d_0">#REF!</definedName>
    <definedName name="d_01" localSheetId="0">#REF!</definedName>
    <definedName name="d_01">#REF!</definedName>
    <definedName name="d_02" localSheetId="0">#REF!</definedName>
    <definedName name="d_02">#REF!</definedName>
    <definedName name="d_03" localSheetId="0">#REF!</definedName>
    <definedName name="d_03">#REF!</definedName>
    <definedName name="DATE" localSheetId="0">[29]GD!#REF!</definedName>
    <definedName name="DATE">[29]GD!#REF!</definedName>
    <definedName name="DateColJournal" localSheetId="0">#REF!</definedName>
    <definedName name="DateColJournal">#REF!</definedName>
    <definedName name="days" localSheetId="0">'[24]исх-данные'!#REF!</definedName>
    <definedName name="days">'[24]исх-данные'!#REF!</definedName>
    <definedName name="days_10">[38]исх_данные!$E$37</definedName>
    <definedName name="days_11" localSheetId="0">[39]исх_данные!#REF!</definedName>
    <definedName name="days_11">[39]исх_данные!#REF!</definedName>
    <definedName name="days_12">[38]исх_данные!$E$37</definedName>
    <definedName name="days_13">[40]исх_данные!$B$28</definedName>
    <definedName name="days_14" localSheetId="0">#REF!</definedName>
    <definedName name="days_14">#REF!</definedName>
    <definedName name="days_15" localSheetId="0">#REF!</definedName>
    <definedName name="days_15">#REF!</definedName>
    <definedName name="days_19">'[41]исх-данные'!$E$37</definedName>
    <definedName name="days_23">'[42]исх-данные'!$E$37</definedName>
    <definedName name="days_3" localSheetId="0">[39]исх_данные!#REF!</definedName>
    <definedName name="days_3">[39]исх_данные!#REF!</definedName>
    <definedName name="days_45">'[42]исх-данные'!$E$37</definedName>
    <definedName name="days_5">[38]исх_данные!$E$37</definedName>
    <definedName name="days_7" localSheetId="0">[39]исх_данные!#REF!</definedName>
    <definedName name="days_7">[39]исх_данные!#REF!</definedName>
    <definedName name="days_8">[38]исх_данные!$E$37</definedName>
    <definedName name="days_9">[38]исх_данные!$E$37</definedName>
    <definedName name="days2">'[11]исх-данные'!$F$35</definedName>
    <definedName name="days2_10">[34]исх_данные!$F$35</definedName>
    <definedName name="days2_11">[34]исх_данные!$F$35</definedName>
    <definedName name="days2_12">[34]исх_данные!$F$35</definedName>
    <definedName name="days2_13">[34]исх_данные!$F$35</definedName>
    <definedName name="days2_19">'[35]исх-данные'!$F$35</definedName>
    <definedName name="days2_23">'[36]исх-данные'!$F$35</definedName>
    <definedName name="days2_45">'[36]исх-данные'!$F$35</definedName>
    <definedName name="days2_5">[34]исх_данные!$F$35</definedName>
    <definedName name="days2_7">[34]исх_данные!$F$35</definedName>
    <definedName name="days2_8">[34]исх_данные!$F$35</definedName>
    <definedName name="days2_9">[34]исх_данные!$F$35</definedName>
    <definedName name="dck" localSheetId="0">[43]топография!#REF!</definedName>
    <definedName name="dck">[43]топография!#REF!</definedName>
    <definedName name="DD" localSheetId="0">#REF!</definedName>
    <definedName name="DD">#REF!</definedName>
    <definedName name="ddduy" localSheetId="0">#REF!</definedName>
    <definedName name="ddduy">#REF!</definedName>
    <definedName name="dest" localSheetId="0">'[24]исх-данные'!#REF!</definedName>
    <definedName name="dest">'[24]исх-данные'!#REF!</definedName>
    <definedName name="dest_10" localSheetId="0">#REF!</definedName>
    <definedName name="dest_10">#REF!</definedName>
    <definedName name="dest_11">[44]исх_данные!$B$33</definedName>
    <definedName name="dest_12">[44]исх_данные!$B$33</definedName>
    <definedName name="dest_13">[40]исх_данные!$B$31</definedName>
    <definedName name="dest_14" localSheetId="0">#REF!</definedName>
    <definedName name="dest_14">#REF!</definedName>
    <definedName name="dest_15" localSheetId="0">#REF!</definedName>
    <definedName name="dest_15">#REF!</definedName>
    <definedName name="dest_19" localSheetId="0">#REF!</definedName>
    <definedName name="dest_19">#REF!</definedName>
    <definedName name="dest_23" localSheetId="0">#REF!</definedName>
    <definedName name="dest_23">#REF!</definedName>
    <definedName name="dest_45" localSheetId="0">#REF!</definedName>
    <definedName name="dest_45">#REF!</definedName>
    <definedName name="dest_5">[44]исх_данные!$B$33</definedName>
    <definedName name="dest_7">[44]исх_данные!$B$33</definedName>
    <definedName name="dest_8">[44]исх_данные!$B$33</definedName>
    <definedName name="dest_9">[44]исх_данные!$B$33</definedName>
    <definedName name="dest2" localSheetId="0">'[24]исх-данные'!#REF!</definedName>
    <definedName name="dest2">'[24]исх-данные'!#REF!</definedName>
    <definedName name="dest2_11">[44]исх_данные!$D$33</definedName>
    <definedName name="dest2_12">[44]исх_данные!$D$33</definedName>
    <definedName name="dest2_19">'[45]исх-данные'!$D$33</definedName>
    <definedName name="dest2_43">'[46]исх-данные'!$D$33</definedName>
    <definedName name="dest2_44">'[46]исх-данные'!$D$33</definedName>
    <definedName name="dest2_5">[44]исх_данные!$D$33</definedName>
    <definedName name="dest2_7">[44]исх_данные!$D$33</definedName>
    <definedName name="dest2_8">[44]исх_данные!$D$33</definedName>
    <definedName name="dest2_9">[44]исх_данные!$D$33</definedName>
    <definedName name="dest3" localSheetId="0">'[24]исх-данные'!#REF!</definedName>
    <definedName name="dest3">'[24]исх-данные'!#REF!</definedName>
    <definedName name="dest3_19">'[47]исх-данные'!$D$34</definedName>
    <definedName name="dest3_43">'[48]исх-данные'!$D$34</definedName>
    <definedName name="dest3_44">'[48]исх-данные'!$D$34</definedName>
    <definedName name="dest4" localSheetId="0">'[24]исх-данные'!#REF!</definedName>
    <definedName name="dest4">'[24]исх-данные'!#REF!</definedName>
    <definedName name="dest5" localSheetId="0">'[24]исх-данные'!#REF!</definedName>
    <definedName name="dest5">'[24]исх-данные'!#REF!</definedName>
    <definedName name="dest5_11">[44]исх_данные!$D$36</definedName>
    <definedName name="dest5_12">[44]исх_данные!$D$36</definedName>
    <definedName name="dest5_19">'[45]исх-данные'!$D$36</definedName>
    <definedName name="dest5_43">'[46]исх-данные'!$D$36</definedName>
    <definedName name="dest5_44">'[46]исх-данные'!$D$36</definedName>
    <definedName name="dest5_5">[44]исх_данные!$D$36</definedName>
    <definedName name="dest5_7">[44]исх_данные!$D$36</definedName>
    <definedName name="dest5_8">[44]исх_данные!$D$36</definedName>
    <definedName name="dest5_9">[44]исх_данные!$D$36</definedName>
    <definedName name="dfgh">'[49]исх-данные'!$B$31</definedName>
    <definedName name="dfgh_19">'[50]исх-данные'!$B$31</definedName>
    <definedName name="dfgh_23">'[51]исх-данные'!$B$31</definedName>
    <definedName name="dfgh_45">'[51]исх-данные'!$B$31</definedName>
    <definedName name="dfgh_9">'[52]исх-данные'!$B$31</definedName>
    <definedName name="DISC">#N/A</definedName>
    <definedName name="DISC_MENU">#N/A</definedName>
    <definedName name="DISCLABEL" localSheetId="0">[29]GD!#REF!</definedName>
    <definedName name="DISCLABEL">[29]GD!#REF!</definedName>
    <definedName name="DISCLAIMER">#N/A</definedName>
    <definedName name="DIVIDE">#N/A</definedName>
    <definedName name="DM" localSheetId="0">#REF!</definedName>
    <definedName name="DM">#REF!</definedName>
    <definedName name="DNa" localSheetId="0">#REF!</definedName>
    <definedName name="DNa">#REF!</definedName>
    <definedName name="DNu" localSheetId="0">#REF!</definedName>
    <definedName name="DNu">#REF!</definedName>
    <definedName name="dog">'[53]исх-данные'!$B$8</definedName>
    <definedName name="dog_10">[54]исх_данные!$D$8</definedName>
    <definedName name="dog_11">[54]исх_данные!$D$8</definedName>
    <definedName name="dog_12">[54]исх_данные!$D$8</definedName>
    <definedName name="dog_13">[40]исх_данные!$B$8</definedName>
    <definedName name="dog_14">[55]исх_данные!$D$8</definedName>
    <definedName name="dog_15">[55]исх_данные!$D$8</definedName>
    <definedName name="dog_19">'[56]исх-данные'!$D$8</definedName>
    <definedName name="dog_23">'[57]исх-данные'!$D$8</definedName>
    <definedName name="dog_45">'[57]исх-данные'!$D$8</definedName>
    <definedName name="dog_5">[54]исх_данные!$D$8</definedName>
    <definedName name="dog_7">[54]исх_данные!$D$8</definedName>
    <definedName name="dog_8">[54]исх_данные!$D$8</definedName>
    <definedName name="dog_9">[54]исх_данные!$D$8</definedName>
    <definedName name="dogovor">'[58]исх-данные'!$D$9</definedName>
    <definedName name="dogovor_19">'[59]исх-данные'!$D$9</definedName>
    <definedName name="dogovor_23">'[60]исх-данные'!$D$9</definedName>
    <definedName name="dogovor_45">'[60]исх-данные'!$D$9</definedName>
    <definedName name="dogovor_9">'[61]исх-данные'!$D$9</definedName>
    <definedName name="drfvfsd" localSheetId="0" hidden="1">{#N/A,#N/A,FALSE,"накладная04";#N/A,#N/A,FALSE,"накладная03";#N/A,#N/A,FALSE,"накладная02";#N/A,#N/A,FALSE,"накладная01"}</definedName>
    <definedName name="drfvfsd" hidden="1">{#N/A,#N/A,FALSE,"накладная04";#N/A,#N/A,FALSE,"накладная03";#N/A,#N/A,FALSE,"накладная02";#N/A,#N/A,FALSE,"накладная01"}</definedName>
    <definedName name="DS" localSheetId="0">#REF!</definedName>
    <definedName name="DS">#REF!</definedName>
    <definedName name="Ds_2" localSheetId="0">#REF!</definedName>
    <definedName name="Ds_2">#REF!</definedName>
    <definedName name="DTLABEL">#N/A</definedName>
    <definedName name="e" localSheetId="0" hidden="1">{#N/A,#N/A,FALSE,"накладная04";#N/A,#N/A,FALSE,"накладная03";#N/A,#N/A,FALSE,"накладная02";#N/A,#N/A,FALSE,"накладная01"}</definedName>
    <definedName name="e" hidden="1">{#N/A,#N/A,FALSE,"накладная04";#N/A,#N/A,FALSE,"накладная03";#N/A,#N/A,FALSE,"накладная02";#N/A,#N/A,FALSE,"накладная01"}</definedName>
    <definedName name="efsd" localSheetId="0" hidden="1">{#N/A,#N/A,FALSE,"накладная04";#N/A,#N/A,FALSE,"накладная03";#N/A,#N/A,FALSE,"накладная02";#N/A,#N/A,FALSE,"накладная01"}</definedName>
    <definedName name="efsd" hidden="1">{#N/A,#N/A,FALSE,"накладная04";#N/A,#N/A,FALSE,"накладная03";#N/A,#N/A,FALSE,"накладная02";#N/A,#N/A,FALSE,"накладная01"}</definedName>
    <definedName name="EILName" localSheetId="0">[33]Лист1!#REF!</definedName>
    <definedName name="EILName">[33]Лист1!#REF!</definedName>
    <definedName name="EILName_1" localSheetId="0">[33]Обновление!#REF!</definedName>
    <definedName name="EILName_1">[33]Обновление!#REF!</definedName>
    <definedName name="EL_0" localSheetId="0">#REF!</definedName>
    <definedName name="EL_0">#REF!</definedName>
    <definedName name="eng" localSheetId="0">#REF!</definedName>
    <definedName name="eng">#REF!</definedName>
    <definedName name="Excel_BuiltIn_Database" localSheetId="0">#REF!</definedName>
    <definedName name="Excel_BuiltIn_Database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_1_1_1" localSheetId="0">#REF!</definedName>
    <definedName name="Excel_BuiltIn_Print_Area_1_1_1_1">#REF!</definedName>
    <definedName name="Excel_BuiltIn_Print_Area_1_1_1_1_1" localSheetId="0">#REF!</definedName>
    <definedName name="Excel_BuiltIn_Print_Area_1_1_1_1_1">#REF!</definedName>
    <definedName name="Excel_BuiltIn_Print_Area_1_1_1_1_1_1" localSheetId="0">#REF!</definedName>
    <definedName name="Excel_BuiltIn_Print_Area_1_1_1_1_1_1">#REF!</definedName>
    <definedName name="Excel_BuiltIn_Print_Area_11_1" localSheetId="0">#REF!</definedName>
    <definedName name="Excel_BuiltIn_Print_Area_11_1">#REF!</definedName>
    <definedName name="Excel_BuiltIn_Print_Area_13">"$#ССЫЛ!.$A$2:$E$8"</definedName>
    <definedName name="Excel_BuiltIn_Print_Area_13_1" localSheetId="0">#REF!</definedName>
    <definedName name="Excel_BuiltIn_Print_Area_13_1">#REF!</definedName>
    <definedName name="Excel_BuiltIn_Print_Area_14_1">"$#ССЫЛ!.$#ССЫЛ!$#ССЫЛ!:$#ССЫЛ!$#ССЫЛ!"</definedName>
    <definedName name="Excel_BuiltIn_Print_Area_15" localSheetId="0">#REF!</definedName>
    <definedName name="Excel_BuiltIn_Print_Area_15">#REF!</definedName>
    <definedName name="Excel_BuiltIn_Print_Area_2" localSheetId="0">#REF!</definedName>
    <definedName name="Excel_BuiltIn_Print_Area_2">#REF!</definedName>
    <definedName name="Excel_BuiltIn_Print_Area_2_1" localSheetId="0">#REF!</definedName>
    <definedName name="Excel_BuiltIn_Print_Area_2_1">#REF!</definedName>
    <definedName name="Excel_BuiltIn_Print_Area_2_1_1" localSheetId="0">#REF!</definedName>
    <definedName name="Excel_BuiltIn_Print_Area_2_1_1">#REF!</definedName>
    <definedName name="Excel_BuiltIn_Print_Area_25_1">"$#ССЫЛ!.$#ССЫЛ!$#ССЫЛ!:$#ССЫЛ!$#ССЫЛ!"</definedName>
    <definedName name="Excel_BuiltIn_Print_Area_28_1">"$#ССЫЛ!.$#ССЫЛ!$#ССЫЛ!:$#ССЫЛ!$#ССЫЛ!"</definedName>
    <definedName name="Excel_BuiltIn_Print_Area_3_1">"$#ССЫЛ!.$A$2:$E$4"</definedName>
    <definedName name="Excel_BuiltIn_Print_Area_32">"$#ССЫЛ!.$#ССЫЛ!$#ССЫЛ!:$#ССЫЛ!$#ССЫЛ!"</definedName>
    <definedName name="Excel_BuiltIn_Print_Area_43">"$#ССЫЛ!.$#ССЫЛ!$#ССЫЛ!:$#ССЫЛ!$#ССЫЛ!"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7">"$#ССЫЛ!.$A$2:$E$5"</definedName>
    <definedName name="Excel_BuiltIn_Print_Area_9" localSheetId="0">#REF!</definedName>
    <definedName name="Excel_BuiltIn_Print_Area_9">#REF!</definedName>
    <definedName name="Excel_BuiltIn_Print_Titles_1" localSheetId="0">#REF!</definedName>
    <definedName name="Excel_BuiltIn_Print_Titles_1">#REF!</definedName>
    <definedName name="Excel_BuiltIn_Print_Titles_13_1" localSheetId="0">#REF!</definedName>
    <definedName name="Excel_BuiltIn_Print_Titles_13_1">#REF!</definedName>
    <definedName name="Excel_BuiltIn_Print_Titles_2" localSheetId="0">#REF!</definedName>
    <definedName name="Excel_BuiltIn_Print_Titles_2">#REF!</definedName>
    <definedName name="Excel_BuiltIn_Print_Titles_3" localSheetId="0">#REF!</definedName>
    <definedName name="Excel_BuiltIn_Print_Titles_3">#REF!</definedName>
    <definedName name="Excel_BuiltIn_Print_Titles_3_1" localSheetId="0">#REF!</definedName>
    <definedName name="Excel_BuiltIn_Print_Titles_3_1">#REF!</definedName>
    <definedName name="Excel_BuiltIn_Print_Titles_5_1" localSheetId="0">#REF!</definedName>
    <definedName name="Excel_BuiltIn_Print_Titles_5_1">#REF!</definedName>
    <definedName name="Excel_BuiltIn_Print_Titles_8" localSheetId="0">#REF!</definedName>
    <definedName name="Excel_BuiltIn_Print_Titles_8">#REF!</definedName>
    <definedName name="Excel_BuiltIn_Print_Titles_9_1" localSheetId="0">#REF!</definedName>
    <definedName name="Excel_BuiltIn_Print_Titles_9_1">#REF!</definedName>
    <definedName name="ExF" localSheetId="0">#REF!</definedName>
    <definedName name="ExF">#REF!</definedName>
    <definedName name="EXTLEASE" localSheetId="0">[29]GD!#REF!</definedName>
    <definedName name="EXTLEASE">[29]GD!#REF!</definedName>
    <definedName name="EXTMAINTLABEL" localSheetId="0">[29]GD!#REF!</definedName>
    <definedName name="EXTMAINTLABEL">[29]GD!#REF!</definedName>
    <definedName name="EXTPURCH" localSheetId="0">[29]GD!#REF!</definedName>
    <definedName name="EXTPURCH">[29]GD!#REF!</definedName>
    <definedName name="Factor" localSheetId="0">#REF!</definedName>
    <definedName name="Factor">#REF!</definedName>
    <definedName name="fdf" localSheetId="0" hidden="1">{#N/A,#N/A,FALSE,"накладная04";#N/A,#N/A,FALSE,"накладная03";#N/A,#N/A,FALSE,"накладная02";#N/A,#N/A,FALSE,"накладная01"}</definedName>
    <definedName name="fdf" hidden="1">{#N/A,#N/A,FALSE,"накладная04";#N/A,#N/A,FALSE,"накладная03";#N/A,#N/A,FALSE,"накладная02";#N/A,#N/A,FALSE,"накладная01"}</definedName>
    <definedName name="fdftg" localSheetId="0" hidden="1">{#N/A,#N/A,FALSE,"накладная04";#N/A,#N/A,FALSE,"накладная03";#N/A,#N/A,FALSE,"накладная02";#N/A,#N/A,FALSE,"накладная01"}</definedName>
    <definedName name="fdftg" hidden="1">{#N/A,#N/A,FALSE,"накладная04";#N/A,#N/A,FALSE,"накладная03";#N/A,#N/A,FALSE,"накладная02";#N/A,#N/A,FALSE,"накладная01"}</definedName>
    <definedName name="ff" localSheetId="0">'[62]Табл38-7'!#REF!</definedName>
    <definedName name="ff">'[62]Табл38-7'!#REF!</definedName>
    <definedName name="ffffffff" localSheetId="0" hidden="1">{#N/A,#N/A,FALSE,"Шаблон_Спец1"}</definedName>
    <definedName name="ffffffff" hidden="1">{#N/A,#N/A,FALSE,"Шаблон_Спец1"}</definedName>
    <definedName name="fg" localSheetId="0" hidden="1">{#N/A,#N/A,FALSE,"накладная04";#N/A,#N/A,FALSE,"накладная03";#N/A,#N/A,FALSE,"накладная02";#N/A,#N/A,FALSE,"накладная01"}</definedName>
    <definedName name="fg" hidden="1">{#N/A,#N/A,FALSE,"накладная04";#N/A,#N/A,FALSE,"накладная03";#N/A,#N/A,FALSE,"накладная02";#N/A,#N/A,FALSE,"накладная01"}</definedName>
    <definedName name="FINR">#N/A</definedName>
    <definedName name="FOB">[63]Ханты:Тобольск!$G$92</definedName>
    <definedName name="FormatFile">"WEB.HEAD.958.FMT"</definedName>
    <definedName name="g" localSheetId="0">[64]СПЕЦИФИКАЦИЯ!#REF!</definedName>
    <definedName name="g">[64]СПЕЦИФИКАЦИЯ!#REF!</definedName>
    <definedName name="GDCFOB" localSheetId="0">#REF!</definedName>
    <definedName name="GDCFOB">#REF!</definedName>
    <definedName name="gg" localSheetId="0">'[62]Табл38-7'!#REF!</definedName>
    <definedName name="gg">'[62]Табл38-7'!#REF!</definedName>
    <definedName name="ggggggg" localSheetId="0">#REF!</definedName>
    <definedName name="ggggggg">#REF!</definedName>
    <definedName name="gh" localSheetId="0" hidden="1">{#N/A,#N/A,FALSE,"накладная04";#N/A,#N/A,FALSE,"накладная03";#N/A,#N/A,FALSE,"накладная02";#N/A,#N/A,FALSE,"накладная01"}</definedName>
    <definedName name="gh" hidden="1">{#N/A,#N/A,FALSE,"накладная04";#N/A,#N/A,FALSE,"накладная03";#N/A,#N/A,FALSE,"накладная02";#N/A,#N/A,FALSE,"накладная01"}</definedName>
    <definedName name="gip">'[65]исх-данные'!$B$17</definedName>
    <definedName name="gip_10">[54]исх_данные!$D$17</definedName>
    <definedName name="gip_11">[54]исх_данные!$D$17</definedName>
    <definedName name="gip_12">[54]исх_данные!$D$17</definedName>
    <definedName name="gip_13">[40]исх_данные!$B$17</definedName>
    <definedName name="gip_14">[55]исх_данные!$D$17</definedName>
    <definedName name="gip_15">[55]исх_данные!$D$17</definedName>
    <definedName name="gip_19">'[56]исх-данные'!$D$17</definedName>
    <definedName name="gip_23">'[57]исх-данные'!$D$17</definedName>
    <definedName name="gip_45">'[57]исх-данные'!$D$17</definedName>
    <definedName name="gip_5">[54]исх_данные!$D$17</definedName>
    <definedName name="gip_7">[54]исх_данные!$D$17</definedName>
    <definedName name="gip_8">[54]исх_данные!$D$17</definedName>
    <definedName name="gip_9">[54]исх_данные!$D$17</definedName>
    <definedName name="GO">#N/A</definedName>
    <definedName name="grt" localSheetId="0" hidden="1">{#N/A,#N/A,FALSE,"накладная04";#N/A,#N/A,FALSE,"накладная03";#N/A,#N/A,FALSE,"накладная02";#N/A,#N/A,FALSE,"накладная01"}</definedName>
    <definedName name="grt" hidden="1">{#N/A,#N/A,FALSE,"накладная04";#N/A,#N/A,FALSE,"накладная03";#N/A,#N/A,FALSE,"накладная02";#N/A,#N/A,FALSE,"накладная01"}</definedName>
    <definedName name="GSA">#N/A</definedName>
    <definedName name="GSR" localSheetId="0">'[37]2-stage'!#REF!</definedName>
    <definedName name="GSR">'[37]2-stage'!#REF!</definedName>
    <definedName name="gt" localSheetId="0">{#N/A,#N/A,FALSE,"накладная04";#N/A,#N/A,FALSE,"накладная03";#N/A,#N/A,FALSE,"накладная02";#N/A,#N/A,FALSE,"накладная01"}</definedName>
    <definedName name="gt">{#N/A,#N/A,FALSE,"накладная04";#N/A,#N/A,FALSE,"накладная03";#N/A,#N/A,FALSE,"накладная02";#N/A,#N/A,FALSE,"накладная01"}</definedName>
    <definedName name="gпреане" localSheetId="0" hidden="1">{#N/A,#N/A,FALSE,"накладная04";#N/A,#N/A,FALSE,"накладная03";#N/A,#N/A,FALSE,"накладная02";#N/A,#N/A,FALSE,"накладная01"}</definedName>
    <definedName name="gпреане" hidden="1">{#N/A,#N/A,FALSE,"накладная04";#N/A,#N/A,FALSE,"накладная03";#N/A,#N/A,FALSE,"накладная02";#N/A,#N/A,FALSE,"накладная01"}</definedName>
    <definedName name="hfcxtn" localSheetId="0" hidden="1">#REF!</definedName>
    <definedName name="hfcxtn" hidden="1">#REF!</definedName>
    <definedName name="hg" localSheetId="0" hidden="1">{#N/A,#N/A,FALSE,"накладная04";#N/A,#N/A,FALSE,"накладная03";#N/A,#N/A,FALSE,"накладная02";#N/A,#N/A,FALSE,"накладная01"}</definedName>
    <definedName name="hg" hidden="1">{#N/A,#N/A,FALSE,"накладная04";#N/A,#N/A,FALSE,"накладная03";#N/A,#N/A,FALSE,"накладная02";#N/A,#N/A,FALSE,"накладная01"}</definedName>
    <definedName name="hghg" localSheetId="0">'[62]Табл38-7'!#REF!</definedName>
    <definedName name="hghg">'[62]Табл38-7'!#REF!</definedName>
    <definedName name="hgrt" localSheetId="0" hidden="1">{#N/A,#N/A,FALSE,"накладная04";#N/A,#N/A,FALSE,"накладная03";#N/A,#N/A,FALSE,"накладная02";#N/A,#N/A,FALSE,"накладная01"}</definedName>
    <definedName name="hgrt" hidden="1">{#N/A,#N/A,FALSE,"накладная04";#N/A,#N/A,FALSE,"накладная03";#N/A,#N/A,FALSE,"накладная02";#N/A,#N/A,FALSE,"накладная01"}</definedName>
    <definedName name="hjk" localSheetId="0" hidden="1">{#N/A,#N/A,FALSE,"накладная04";#N/A,#N/A,FALSE,"накладная03";#N/A,#N/A,FALSE,"накладная02";#N/A,#N/A,FALSE,"накладная01"}</definedName>
    <definedName name="hjk" hidden="1">{#N/A,#N/A,FALSE,"накладная04";#N/A,#N/A,FALSE,"накладная03";#N/A,#N/A,FALSE,"накладная02";#N/A,#N/A,FALSE,"накладная01"}</definedName>
    <definedName name="hPriceRange" localSheetId="0">[33]Лист1!#REF!</definedName>
    <definedName name="hPriceRange">[33]Лист1!#REF!</definedName>
    <definedName name="hPriceRange_1" localSheetId="0">[33]Цена!#REF!</definedName>
    <definedName name="hPriceRange_1">[33]Цена!#REF!</definedName>
    <definedName name="HTML_CodePage" hidden="1">1252</definedName>
    <definedName name="HTML_Con" localSheetId="0" hidden="1">{"'Hosting'!$A$2:$I$61"}</definedName>
    <definedName name="HTML_Con" hidden="1">{"'Hosting'!$A$2:$I$61"}</definedName>
    <definedName name="HTML_cont" localSheetId="0" hidden="1">{"'Hosting'!$A$2:$I$61"}</definedName>
    <definedName name="HTML_cont" hidden="1">{"'Hosting'!$A$2:$I$61"}</definedName>
    <definedName name="HTML_Control" localSheetId="0" hidden="1">{"'Hosting'!$A$2:$I$61"}</definedName>
    <definedName name="HTML_Control" hidden="1">{"'Hosting'!$A$2:$I$61"}</definedName>
    <definedName name="HTML_Description" hidden="1">""</definedName>
    <definedName name="HTML_Email" hidden="1">""</definedName>
    <definedName name="HTML_Header" hidden="1">""</definedName>
    <definedName name="HTML_LastUpdate" hidden="1">"21.03.00"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"C:\Data\PROJECT\GTS\Network.drw\campus.htm"</definedName>
    <definedName name="HTML_Title" hidden="1">"Corporate Campus"</definedName>
    <definedName name="i1c" localSheetId="0">#REF!</definedName>
    <definedName name="i1c">#REF!</definedName>
    <definedName name="idPriceColumn" localSheetId="0">[33]Лист1!#REF!</definedName>
    <definedName name="idPriceColumn">[33]Лист1!#REF!</definedName>
    <definedName name="idPriceColumn_1" localSheetId="0">[33]Цена!#REF!</definedName>
    <definedName name="idPriceColumn_1">[33]Цена!#REF!</definedName>
    <definedName name="il" localSheetId="0" hidden="1">{#N/A,#N/A,FALSE,"накладная04";#N/A,#N/A,FALSE,"накладная03";#N/A,#N/A,FALSE,"накладная02";#N/A,#N/A,FALSE,"накладная01"}</definedName>
    <definedName name="il" hidden="1">{#N/A,#N/A,FALSE,"накладная04";#N/A,#N/A,FALSE,"накладная03";#N/A,#N/A,FALSE,"накладная02";#N/A,#N/A,FALSE,"накладная01"}</definedName>
    <definedName name="infl" localSheetId="0">[66]ПДР!#REF!</definedName>
    <definedName name="infl">[66]ПДР!#REF!</definedName>
    <definedName name="ioi" localSheetId="0" hidden="1">{#N/A,#N/A,FALSE,"накладная04";#N/A,#N/A,FALSE,"накладная03";#N/A,#N/A,FALSE,"накладная02";#N/A,#N/A,FALSE,"накладная01"}</definedName>
    <definedName name="ioi" hidden="1">{#N/A,#N/A,FALSE,"накладная04";#N/A,#N/A,FALSE,"накладная03";#N/A,#N/A,FALSE,"накладная02";#N/A,#N/A,FALSE,"накладная01"}</definedName>
    <definedName name="Itog" localSheetId="0">#REF!</definedName>
    <definedName name="Itog">#REF!</definedName>
    <definedName name="iu" localSheetId="0" hidden="1">{#N/A,#N/A,FALSE,"накладная04";#N/A,#N/A,FALSE,"накладная03";#N/A,#N/A,FALSE,"накладная02";#N/A,#N/A,FALSE,"накладная01"}</definedName>
    <definedName name="iu" hidden="1">{#N/A,#N/A,FALSE,"накладная04";#N/A,#N/A,FALSE,"накладная03";#N/A,#N/A,FALSE,"накладная02";#N/A,#N/A,FALSE,"накладная01"}</definedName>
    <definedName name="iuk" localSheetId="0" hidden="1">{#N/A,#N/A,FALSE,"накладная04";#N/A,#N/A,FALSE,"накладная03";#N/A,#N/A,FALSE,"накладная02";#N/A,#N/A,FALSE,"накладная01"}</definedName>
    <definedName name="iuk" hidden="1">{#N/A,#N/A,FALSE,"накладная04";#N/A,#N/A,FALSE,"накладная03";#N/A,#N/A,FALSE,"накладная02";#N/A,#N/A,FALSE,"накладная01"}</definedName>
    <definedName name="Iквартал2014" localSheetId="0">[67]Индексы!$A$2:$A$18</definedName>
    <definedName name="Iквартал2014">[68]Индексы!$A$2:$A$18</definedName>
    <definedName name="j" localSheetId="0" hidden="1">{#N/A,#N/A,FALSE,"накладная04";#N/A,#N/A,FALSE,"накладная03";#N/A,#N/A,FALSE,"накладная02";#N/A,#N/A,FALSE,"накладная01"}</definedName>
    <definedName name="j" hidden="1">{#N/A,#N/A,FALSE,"накладная04";#N/A,#N/A,FALSE,"накладная03";#N/A,#N/A,FALSE,"накладная02";#N/A,#N/A,FALSE,"накладная01"}</definedName>
    <definedName name="jh" localSheetId="0">{#N/A,#N/A,FALSE,"накладная04";#N/A,#N/A,FALSE,"накладная03";#N/A,#N/A,FALSE,"накладная02";#N/A,#N/A,FALSE,"накладная01"}</definedName>
    <definedName name="jh">{#N/A,#N/A,FALSE,"накладная04";#N/A,#N/A,FALSE,"накладная03";#N/A,#N/A,FALSE,"накладная02";#N/A,#N/A,FALSE,"накладная01"}</definedName>
    <definedName name="k" localSheetId="0">[69]СПЕЦИФИКАЦИЯ!#REF!</definedName>
    <definedName name="k">[69]СПЕЦИФИКАЦИЯ!#REF!</definedName>
    <definedName name="k_" localSheetId="0">[70]СПЕЦИФИКАЦИЯ!#REF!</definedName>
    <definedName name="k_">[70]СПЕЦИФИКАЦИЯ!#REF!</definedName>
    <definedName name="K_012" localSheetId="0">#REF!</definedName>
    <definedName name="K_012">#REF!</definedName>
    <definedName name="K_1" localSheetId="0">#REF!</definedName>
    <definedName name="K_1">#REF!</definedName>
    <definedName name="K_10" localSheetId="0">#REF!</definedName>
    <definedName name="K_10">#REF!</definedName>
    <definedName name="K_101">'[71]Тр.(пут)'!$P$20</definedName>
    <definedName name="K_102">'[71]Тр.(пут)'!$P$23</definedName>
    <definedName name="K_103">'[71]Тр.(пут)'!$P$26</definedName>
    <definedName name="K_104">'[71]Тр.(пут)'!$P$29</definedName>
    <definedName name="K_105">'[72]Тр.(пут)'!$P$32</definedName>
    <definedName name="K_106">'[71]Тр.(пут)'!$P$35</definedName>
    <definedName name="K_107">'[71]Тр.(пут)'!$P$38</definedName>
    <definedName name="K_108">'[71]Тр.(пут)'!$P$17</definedName>
    <definedName name="K_109">'[71]Тр.(пут)'!$P$41</definedName>
    <definedName name="K_11" localSheetId="0">#REF!</definedName>
    <definedName name="K_11">#REF!</definedName>
    <definedName name="K_12" localSheetId="0">#REF!</definedName>
    <definedName name="K_12">#REF!</definedName>
    <definedName name="K_122" localSheetId="0">#REF!</definedName>
    <definedName name="K_122">#REF!</definedName>
    <definedName name="K_13" localSheetId="0">#REF!</definedName>
    <definedName name="K_13">#REF!</definedName>
    <definedName name="K_14" localSheetId="0">#REF!</definedName>
    <definedName name="K_14">#REF!</definedName>
    <definedName name="K_15" localSheetId="0">#REF!</definedName>
    <definedName name="K_15">#REF!</definedName>
    <definedName name="K_16" localSheetId="0">#REF!</definedName>
    <definedName name="K_16">#REF!</definedName>
    <definedName name="K_2">'[73]Исходные данные'!$C$3</definedName>
    <definedName name="K_20" localSheetId="0">#REF!</definedName>
    <definedName name="K_20">#REF!</definedName>
    <definedName name="K_3">'[73]Исходные данные'!$C$4</definedName>
    <definedName name="K_31" localSheetId="0">'[74]ТрМ. '!#REF!</definedName>
    <definedName name="K_31">'[74]ТрМ. '!#REF!</definedName>
    <definedName name="K_4">'[73]Исходные данные'!$C$5</definedName>
    <definedName name="K_400" localSheetId="0">#REF!</definedName>
    <definedName name="K_400">#REF!</definedName>
    <definedName name="K_44" localSheetId="0">#REF!</definedName>
    <definedName name="K_44">#REF!</definedName>
    <definedName name="K_48">'[75]Тр.(ж.д.)'!$F$43</definedName>
    <definedName name="K_49" localSheetId="0">#REF!</definedName>
    <definedName name="K_49">#REF!</definedName>
    <definedName name="K_5">[76]Тр.!$H$36</definedName>
    <definedName name="K_55" localSheetId="0">#REF!</definedName>
    <definedName name="K_55">#REF!</definedName>
    <definedName name="K_58">'[77]Тр.  (мост)'!$P$30</definedName>
    <definedName name="K_6" localSheetId="0">#REF!</definedName>
    <definedName name="K_6">#REF!</definedName>
    <definedName name="K_6а" localSheetId="0">#REF!</definedName>
    <definedName name="K_6а">#REF!</definedName>
    <definedName name="K_7" localSheetId="0">#REF!</definedName>
    <definedName name="K_7">#REF!</definedName>
    <definedName name="K_7а" localSheetId="0">'[74]ТрМ. '!#REF!</definedName>
    <definedName name="K_7а">'[74]ТрМ. '!#REF!</definedName>
    <definedName name="K_8" localSheetId="0">#REF!</definedName>
    <definedName name="K_8">#REF!</definedName>
    <definedName name="K_80" localSheetId="0">#REF!</definedName>
    <definedName name="K_80">#REF!</definedName>
    <definedName name="K_81" localSheetId="0">#REF!</definedName>
    <definedName name="K_81">#REF!</definedName>
    <definedName name="K_85" localSheetId="0">'[78]тр '!#REF!</definedName>
    <definedName name="K_85">'[78]тр '!#REF!</definedName>
    <definedName name="K_9" localSheetId="0">#REF!</definedName>
    <definedName name="K_9">#REF!</definedName>
    <definedName name="K_91" localSheetId="0">#REF!</definedName>
    <definedName name="K_91">#REF!</definedName>
    <definedName name="K_izisk">'[53]исх-данные'!$D$10</definedName>
    <definedName name="K_izisk_19">'[50]исх-данные'!$D$10</definedName>
    <definedName name="K_izisk_23">'[51]исх-данные'!$D$10</definedName>
    <definedName name="K_izisk_45">'[51]исх-данные'!$D$10</definedName>
    <definedName name="K_izisk_7">[79]исх_данные!$D$10</definedName>
    <definedName name="K_izisk_9">'[52]исх-данные'!$D$10</definedName>
    <definedName name="K_proekt">'[53]исх-данные'!$C$10</definedName>
    <definedName name="K_proekt_10">[80]исх_данные!$G$10</definedName>
    <definedName name="K_proekt_11">[80]исх_данные!$G$10</definedName>
    <definedName name="K_proekt_12">[80]исх_данные!$G$10</definedName>
    <definedName name="K_proekt_14">[81]исх_данные!$G$10</definedName>
    <definedName name="K_proekt_15">[81]исх_данные!$G$10</definedName>
    <definedName name="K_proekt_19">'[82]исх-данные'!$G$10</definedName>
    <definedName name="K_proekt_23">'[83]исх-данные'!$G$10</definedName>
    <definedName name="K_proekt_45">'[83]исх-данные'!$G$10</definedName>
    <definedName name="K_proekt_5">[80]исх_данные!$G$10</definedName>
    <definedName name="K_proekt_7">[80]исх_данные!$G$10</definedName>
    <definedName name="K_proekt_8">[80]исх_данные!$G$10</definedName>
    <definedName name="K_proekt_9">[80]исх_данные!$G$10</definedName>
    <definedName name="K_proekt1">'[84]исх-данные'!$C$10</definedName>
    <definedName name="K_proekt1_19">'[45]исх-данные'!$C$10</definedName>
    <definedName name="K_proekt1_23">'[85]исх-данные'!$C$10</definedName>
    <definedName name="K_proekt1_45">'[85]исх-данные'!$C$10</definedName>
    <definedName name="K_proekt1_9">'[86]исх-данные'!$C$10</definedName>
    <definedName name="K_proekt2">'[87]исх-данные'!$G$10</definedName>
    <definedName name="K_proekt2_10">[88]исх_данные!$G$10</definedName>
    <definedName name="K_proekt2_11">[88]исх_данные!$G$10</definedName>
    <definedName name="K_proekt2_12">[88]исх_данные!$G$10</definedName>
    <definedName name="K_proekt2_13">[88]исх_данные!$G$10</definedName>
    <definedName name="K_proekt2_19">'[89]исх-данные'!$G$10</definedName>
    <definedName name="K_proekt2_23">'[90]исх-данные'!$G$10</definedName>
    <definedName name="K_proekt2_45">'[90]исх-данные'!$G$10</definedName>
    <definedName name="K_proekt2_5">[88]исх_данные!$G$10</definedName>
    <definedName name="K_proekt2_7">[88]исх_данные!$G$10</definedName>
    <definedName name="K_proekt2_8">[88]исх_данные!$G$10</definedName>
    <definedName name="K_proekt2_9">[88]исх_данные!$G$10</definedName>
    <definedName name="K_proekt3">'[91]исх-данные'!$G$10</definedName>
    <definedName name="K_proekt3_10">[92]исх_данные!$G$10</definedName>
    <definedName name="K_proekt3_11">[92]исх_данные!$G$10</definedName>
    <definedName name="K_proekt3_12">[92]исх_данные!$G$10</definedName>
    <definedName name="K_proekt3_13">[92]исх_данные!$G$10</definedName>
    <definedName name="K_proekt3_19">'[93]исх-данные'!$G$10</definedName>
    <definedName name="K_proekt3_23">'[94]исх-данные'!$G$10</definedName>
    <definedName name="K_proekt3_45">'[94]исх-данные'!$G$10</definedName>
    <definedName name="K_proekt3_5">[92]исх_данные!$G$10</definedName>
    <definedName name="K_proekt3_7">[92]исх_данные!$G$10</definedName>
    <definedName name="K_proekt3_8">[92]исх_данные!$G$10</definedName>
    <definedName name="K_proekt3_9">[92]исх_данные!$G$10</definedName>
    <definedName name="K_proektМВ" localSheetId="0">'[95]исх-данные'!#REF!</definedName>
    <definedName name="K_proektМВ">'[95]исх-данные'!#REF!</definedName>
    <definedName name="kiuk" localSheetId="0">{#N/A,#N/A,FALSE,"накладная04";#N/A,#N/A,FALSE,"накладная03";#N/A,#N/A,FALSE,"накладная02";#N/A,#N/A,FALSE,"накладная01"}</definedName>
    <definedName name="kiuk">{#N/A,#N/A,FALSE,"накладная04";#N/A,#N/A,FALSE,"накладная03";#N/A,#N/A,FALSE,"накладная02";#N/A,#N/A,FALSE,"накладная01"}</definedName>
    <definedName name="kjbkvkiv">'[96]исх-данные'!$B$27</definedName>
    <definedName name="kjbkvkiv_7">[97]исх_данные!$B$27</definedName>
    <definedName name="kjg">'[96]исх-данные'!$B$30</definedName>
    <definedName name="kjg_7">[97]исх_данные!$B$30</definedName>
    <definedName name="kp" localSheetId="0">[66]ПДР!#REF!</definedName>
    <definedName name="kp">[66]ПДР!#REF!</definedName>
    <definedName name="KPlan" localSheetId="0">#REF!</definedName>
    <definedName name="KPlan">#REF!</definedName>
    <definedName name="kurs" localSheetId="0">#REF!</definedName>
    <definedName name="kurs">#REF!</definedName>
    <definedName name="L_1" localSheetId="0">#REF!</definedName>
    <definedName name="L_1">#REF!</definedName>
    <definedName name="L_2" localSheetId="0">#REF!</definedName>
    <definedName name="L_2">#REF!</definedName>
    <definedName name="l89j99jhh" localSheetId="0">#REF!</definedName>
    <definedName name="l89j99jhh">#REF!</definedName>
    <definedName name="LASTROW">#N/A</definedName>
    <definedName name="LASTRUN">#N/A</definedName>
    <definedName name="LEASE">#N/A</definedName>
    <definedName name="LEASE_MENU">#N/A</definedName>
    <definedName name="life">'[11]исх-данные'!$E$39</definedName>
    <definedName name="life_10">[34]исх_данные!$E$39</definedName>
    <definedName name="life_11">[34]исх_данные!$E$39</definedName>
    <definedName name="life_12">[34]исх_данные!$E$39</definedName>
    <definedName name="life_13">[34]исх_данные!$E$39</definedName>
    <definedName name="life_19">'[35]исх-данные'!$E$39</definedName>
    <definedName name="life_23">'[36]исх-данные'!$E$39</definedName>
    <definedName name="life_45">'[36]исх-данные'!$E$39</definedName>
    <definedName name="life_5">[34]исх_данные!$E$39</definedName>
    <definedName name="life_7">[34]исх_данные!$E$39</definedName>
    <definedName name="life_8">[34]исх_данные!$E$39</definedName>
    <definedName name="life_9">[34]исх_данные!$E$39</definedName>
    <definedName name="lk" localSheetId="0" hidden="1">{#N/A,#N/A,FALSE,"накладная04";#N/A,#N/A,FALSE,"накладная03";#N/A,#N/A,FALSE,"накладная02";#N/A,#N/A,FALSE,"накладная01"}</definedName>
    <definedName name="lk" hidden="1">{#N/A,#N/A,FALSE,"накладная04";#N/A,#N/A,FALSE,"накладная03";#N/A,#N/A,FALSE,"накладная02";#N/A,#N/A,FALSE,"накладная01"}</definedName>
    <definedName name="LOC" localSheetId="0">[29]GD!#REF!</definedName>
    <definedName name="LOC">[29]GD!#REF!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HEDR">#N/A</definedName>
    <definedName name="LOOP">#N/A</definedName>
    <definedName name="M__1" localSheetId="0">#REF!</definedName>
    <definedName name="M__1">#REF!</definedName>
    <definedName name="M__66" localSheetId="0">#REF!</definedName>
    <definedName name="M__66">#REF!</definedName>
    <definedName name="M__92" localSheetId="0">#REF!</definedName>
    <definedName name="M__92">#REF!</definedName>
    <definedName name="M_1" localSheetId="0">#REF!</definedName>
    <definedName name="M_1">#REF!</definedName>
    <definedName name="M_10" localSheetId="0">#REF!</definedName>
    <definedName name="M_10">#REF!</definedName>
    <definedName name="M_100" localSheetId="0">'[98]К.С.М.'!#REF!</definedName>
    <definedName name="M_100">'[98]К.С.М.'!#REF!</definedName>
    <definedName name="M_101" localSheetId="0">#REF!</definedName>
    <definedName name="M_101">#REF!</definedName>
    <definedName name="M_107" localSheetId="0">#REF!</definedName>
    <definedName name="M_107">#REF!</definedName>
    <definedName name="M_11" localSheetId="0">#REF!</definedName>
    <definedName name="M_11">#REF!</definedName>
    <definedName name="M_119" localSheetId="0">'[99]К.С.М.'!#REF!</definedName>
    <definedName name="M_119">'[99]К.С.М.'!#REF!</definedName>
    <definedName name="M_12" localSheetId="0">#REF!</definedName>
    <definedName name="M_12">#REF!</definedName>
    <definedName name="M_122">'[100]К.С.М. (2)'!$P$49</definedName>
    <definedName name="M_12а" localSheetId="0">#REF!</definedName>
    <definedName name="M_12а">#REF!</definedName>
    <definedName name="M_12б" localSheetId="0">#REF!</definedName>
    <definedName name="M_12б">#REF!</definedName>
    <definedName name="M_13" localSheetId="0">#REF!</definedName>
    <definedName name="M_13">#REF!</definedName>
    <definedName name="M_13а" localSheetId="0">#REF!</definedName>
    <definedName name="M_13а">#REF!</definedName>
    <definedName name="M_14" localSheetId="0">#REF!</definedName>
    <definedName name="M_14">#REF!</definedName>
    <definedName name="M_15" localSheetId="0">#REF!</definedName>
    <definedName name="M_15">#REF!</definedName>
    <definedName name="M_152" localSheetId="0">'[101]К.С.М.'!#REF!</definedName>
    <definedName name="M_152">'[101]К.С.М.'!#REF!</definedName>
    <definedName name="M_16" localSheetId="0">#REF!</definedName>
    <definedName name="M_16">#REF!</definedName>
    <definedName name="M_17" localSheetId="0">#REF!</definedName>
    <definedName name="M_17">#REF!</definedName>
    <definedName name="M_17a" localSheetId="0">#REF!</definedName>
    <definedName name="M_17a">#REF!</definedName>
    <definedName name="M_17б" localSheetId="0">#REF!</definedName>
    <definedName name="M_17б">#REF!</definedName>
    <definedName name="M_18">'[102]К.С.М.'!$P$42</definedName>
    <definedName name="M_188" localSheetId="0">#REF!</definedName>
    <definedName name="M_188">#REF!</definedName>
    <definedName name="M_19" localSheetId="0">#REF!</definedName>
    <definedName name="M_19">#REF!</definedName>
    <definedName name="M_1д" localSheetId="0">#REF!</definedName>
    <definedName name="M_1д">#REF!</definedName>
    <definedName name="M_2" localSheetId="0">#REF!</definedName>
    <definedName name="M_2">#REF!</definedName>
    <definedName name="M_20" localSheetId="0">#REF!</definedName>
    <definedName name="M_20">#REF!</definedName>
    <definedName name="M_20a" localSheetId="0">#REF!</definedName>
    <definedName name="M_20a">#REF!</definedName>
    <definedName name="M_21" localSheetId="0">#REF!</definedName>
    <definedName name="M_21">#REF!</definedName>
    <definedName name="M_22" localSheetId="0">#REF!</definedName>
    <definedName name="M_22">#REF!</definedName>
    <definedName name="M_222" localSheetId="0">#REF!</definedName>
    <definedName name="M_222">#REF!</definedName>
    <definedName name="M_23" localSheetId="0">#REF!</definedName>
    <definedName name="M_23">#REF!</definedName>
    <definedName name="M_24" localSheetId="0">#REF!</definedName>
    <definedName name="M_24">#REF!</definedName>
    <definedName name="M_25" localSheetId="0">#REF!</definedName>
    <definedName name="M_25">#REF!</definedName>
    <definedName name="M_25а" localSheetId="0">'[103]К.С.М.'!#REF!</definedName>
    <definedName name="M_25а">'[103]К.С.М.'!#REF!</definedName>
    <definedName name="M_25Х" localSheetId="0">'[98]К.С.М.'!#REF!</definedName>
    <definedName name="M_25Х">'[98]К.С.М.'!#REF!</definedName>
    <definedName name="M_26" localSheetId="0">#REF!</definedName>
    <definedName name="M_26">#REF!</definedName>
    <definedName name="M_27" localSheetId="0">#REF!</definedName>
    <definedName name="M_27">#REF!</definedName>
    <definedName name="M_27а" localSheetId="0">#REF!</definedName>
    <definedName name="M_27а">#REF!</definedName>
    <definedName name="M_27б" localSheetId="0">'[74]К.С.М. м'!#REF!</definedName>
    <definedName name="M_27б">'[74]К.С.М. м'!#REF!</definedName>
    <definedName name="M_28" localSheetId="0">#REF!</definedName>
    <definedName name="M_28">#REF!</definedName>
    <definedName name="M_29" localSheetId="0">#REF!</definedName>
    <definedName name="M_29">#REF!</definedName>
    <definedName name="M_2а" localSheetId="0">#REF!</definedName>
    <definedName name="M_2а">#REF!</definedName>
    <definedName name="M_2б" localSheetId="0">#REF!</definedName>
    <definedName name="M_2б">#REF!</definedName>
    <definedName name="M_2в" localSheetId="0">#REF!</definedName>
    <definedName name="M_2в">#REF!</definedName>
    <definedName name="M_2д" localSheetId="0">#REF!</definedName>
    <definedName name="M_2д">#REF!</definedName>
    <definedName name="M_3" localSheetId="0">#REF!</definedName>
    <definedName name="M_3">#REF!</definedName>
    <definedName name="M_30" localSheetId="0">#REF!</definedName>
    <definedName name="M_30">#REF!</definedName>
    <definedName name="M_308" localSheetId="0">#REF!</definedName>
    <definedName name="M_308">#REF!</definedName>
    <definedName name="M_31" localSheetId="0">#REF!</definedName>
    <definedName name="M_31">#REF!</definedName>
    <definedName name="M_37" localSheetId="0">'[103]К.С.М.'!#REF!</definedName>
    <definedName name="M_37">'[103]К.С.М.'!#REF!</definedName>
    <definedName name="M_37а" localSheetId="0">#REF!</definedName>
    <definedName name="M_37а">#REF!</definedName>
    <definedName name="M_3д" localSheetId="0">#REF!</definedName>
    <definedName name="M_3д">#REF!</definedName>
    <definedName name="M_4" localSheetId="0">#REF!</definedName>
    <definedName name="M_4">#REF!</definedName>
    <definedName name="M_42" localSheetId="0">#REF!</definedName>
    <definedName name="M_42">#REF!</definedName>
    <definedName name="M_421">'[104]К.С.М.'!$P$18</definedName>
    <definedName name="M_4а" localSheetId="0">#REF!</definedName>
    <definedName name="M_4а">#REF!</definedName>
    <definedName name="M_4д" localSheetId="0">#REF!</definedName>
    <definedName name="M_4д">#REF!</definedName>
    <definedName name="M_5" localSheetId="0">#REF!</definedName>
    <definedName name="M_5">#REF!</definedName>
    <definedName name="M_50" localSheetId="0">'[101]К.С.М.'!#REF!</definedName>
    <definedName name="M_50">'[101]К.С.М.'!#REF!</definedName>
    <definedName name="M_6" localSheetId="0">#REF!</definedName>
    <definedName name="M_6">#REF!</definedName>
    <definedName name="M_61" localSheetId="0">#REF!</definedName>
    <definedName name="M_61">#REF!</definedName>
    <definedName name="M_62" localSheetId="0">#REF!</definedName>
    <definedName name="M_62">#REF!</definedName>
    <definedName name="M_63" localSheetId="0">#REF!</definedName>
    <definedName name="M_63">#REF!</definedName>
    <definedName name="M_633" localSheetId="0">#REF!</definedName>
    <definedName name="M_633">#REF!</definedName>
    <definedName name="M_634" localSheetId="0">#REF!</definedName>
    <definedName name="M_634">#REF!</definedName>
    <definedName name="M_64" localSheetId="0">#REF!</definedName>
    <definedName name="M_64">#REF!</definedName>
    <definedName name="M_66" localSheetId="0">#REF!</definedName>
    <definedName name="M_66">#REF!</definedName>
    <definedName name="M_666" localSheetId="0">'[74]К.С.М. м'!#REF!</definedName>
    <definedName name="M_666">'[74]К.С.М. м'!#REF!</definedName>
    <definedName name="M_66б" localSheetId="0">'[105]К.С.М.'!#REF!</definedName>
    <definedName name="M_66б">'[105]К.С.М.'!#REF!</definedName>
    <definedName name="M_67" localSheetId="0">'[103]К.С.М.'!#REF!</definedName>
    <definedName name="M_67">'[103]К.С.М.'!#REF!</definedName>
    <definedName name="M_69" localSheetId="0">#REF!</definedName>
    <definedName name="M_69">#REF!</definedName>
    <definedName name="M_6a" localSheetId="0">#REF!</definedName>
    <definedName name="M_6a">#REF!</definedName>
    <definedName name="M_6а">'[106]К.С.М.'!$P$113</definedName>
    <definedName name="M_6б">'[107]К.С.М.'!$P$192</definedName>
    <definedName name="M_6бс" localSheetId="0">#REF!</definedName>
    <definedName name="M_6бс">#REF!</definedName>
    <definedName name="M_7" localSheetId="0">#REF!</definedName>
    <definedName name="M_7">#REF!</definedName>
    <definedName name="M_76a" localSheetId="0">'[103]К.С.М.'!#REF!</definedName>
    <definedName name="M_76a">'[103]К.С.М.'!#REF!</definedName>
    <definedName name="M_77" localSheetId="0">#REF!</definedName>
    <definedName name="M_77">#REF!</definedName>
    <definedName name="M_78" localSheetId="0">#REF!</definedName>
    <definedName name="M_78">#REF!</definedName>
    <definedName name="M_7а" localSheetId="0">#REF!</definedName>
    <definedName name="M_7а">#REF!</definedName>
    <definedName name="M_7б" localSheetId="0">'[103]К.С.М.'!#REF!</definedName>
    <definedName name="M_7б">'[103]К.С.М.'!#REF!</definedName>
    <definedName name="M_7к" localSheetId="0">'[108]К.С.М.'!#REF!</definedName>
    <definedName name="M_7к">'[108]К.С.М.'!#REF!</definedName>
    <definedName name="M_8" localSheetId="0">#REF!</definedName>
    <definedName name="M_8">#REF!</definedName>
    <definedName name="M_81" localSheetId="0">#REF!</definedName>
    <definedName name="M_81">#REF!</definedName>
    <definedName name="M_87" localSheetId="0">#REF!</definedName>
    <definedName name="M_87">#REF!</definedName>
    <definedName name="M_88" localSheetId="0">#REF!</definedName>
    <definedName name="M_88">#REF!</definedName>
    <definedName name="M_89" localSheetId="0">#REF!</definedName>
    <definedName name="M_89">#REF!</definedName>
    <definedName name="M_8а" localSheetId="0">'[78]К.С.М.'!#REF!</definedName>
    <definedName name="M_8а">'[78]К.С.М.'!#REF!</definedName>
    <definedName name="M_8б" localSheetId="0">#REF!</definedName>
    <definedName name="M_8б">#REF!</definedName>
    <definedName name="M_8в" localSheetId="0">'[78]К.С.М.'!#REF!</definedName>
    <definedName name="M_8в">'[78]К.С.М.'!#REF!</definedName>
    <definedName name="M_8г" localSheetId="0">'[78]К.С.М.'!#REF!</definedName>
    <definedName name="M_8г">'[78]К.С.М.'!#REF!</definedName>
    <definedName name="M_9" localSheetId="0">#REF!</definedName>
    <definedName name="M_9">#REF!</definedName>
    <definedName name="M_90" localSheetId="0">'[78]К.С.М.'!#REF!</definedName>
    <definedName name="M_90">'[78]К.С.М.'!#REF!</definedName>
    <definedName name="M_91" localSheetId="0">#REF!</definedName>
    <definedName name="M_91">#REF!</definedName>
    <definedName name="M_92" localSheetId="0">#REF!</definedName>
    <definedName name="M_92">#REF!</definedName>
    <definedName name="M_9a" localSheetId="0">#REF!</definedName>
    <definedName name="M_9a">#REF!</definedName>
    <definedName name="margin" localSheetId="0">#REF!</definedName>
    <definedName name="margin">#REF!</definedName>
    <definedName name="money" localSheetId="0">#REF!</definedName>
    <definedName name="money">#REF!</definedName>
    <definedName name="money_10" localSheetId="0">#REF!</definedName>
    <definedName name="money_10">#REF!</definedName>
    <definedName name="money_14" localSheetId="0">#REF!</definedName>
    <definedName name="money_14">#REF!</definedName>
    <definedName name="money_15" localSheetId="0">#REF!</definedName>
    <definedName name="money_15">#REF!</definedName>
    <definedName name="money_19" localSheetId="0">#REF!</definedName>
    <definedName name="money_19">#REF!</definedName>
    <definedName name="money_23" localSheetId="0">#REF!</definedName>
    <definedName name="money_23">#REF!</definedName>
    <definedName name="money_45" localSheetId="0">#REF!</definedName>
    <definedName name="money_45">#REF!</definedName>
    <definedName name="money_9" localSheetId="0">#REF!</definedName>
    <definedName name="money_9">#REF!</definedName>
    <definedName name="n_1" localSheetId="0">{"","одинz","дваz","триz","четыреz","пятьz","шестьz","семьz","восемьz","девятьz"}</definedName>
    <definedName name="n_1">{"","одинz","дваz","триz","четыреz","пятьz","шестьz","семьz","восемьz","девятьz"}</definedName>
    <definedName name="n_2" localSheetId="0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 localSheetId="0">{"";1;"двадцатьz";"тридцатьz";"сорокz";"пятьдесятz";"шестьдесятz";"семьдесятz";"восемьдесятz";"девяностоz"}</definedName>
    <definedName name="n_3">{"";1;"двадцатьz";"тридцатьz";"сорокz";"пятьдесятz";"шестьдесятz";"семьдесятz";"восемьдесятz";"девяностоz"}</definedName>
    <definedName name="n_4" localSheetId="0">{"","стоz","двестиz","тристаz","четырестаz","пятьсотz","шестьсотz","семьсотz","восемьсотz","девятьсотz"}</definedName>
    <definedName name="n_4">{"","стоz","двестиz","тристаz","четырестаz","пятьсотz","шестьсотz","семьсотz","восемьсотz","девятьсотz"}</definedName>
    <definedName name="n_5" localSheetId="0">{"","однаz","двеz","триz","четыреz","пятьz","шестьz","семьz","восемьz","девятьz"}</definedName>
    <definedName name="n_5">{"","однаz","двеz","триz","четыреz","пятьz","шестьz","семьz","восемьz","девятьz"}</definedName>
    <definedName name="N_узлов_ПА">'[109]Исх. данные'!$E$28</definedName>
    <definedName name="n0">"000000000000"&amp;MID(1/2,2,1)&amp;"00"</definedName>
    <definedName name="n0x" localSheetId="0">IF(Содержание!n_3=1,Содержание!n_2,Содержание!n_3&amp;Содержание!n_1)</definedName>
    <definedName name="n0x">IF(n_3=1,n_2,n_3&amp;n_1)</definedName>
    <definedName name="n1x" localSheetId="0">IF(Содержание!n_3=1,Содержание!n_2,Содержание!n_3&amp;Содержание!n_5)</definedName>
    <definedName name="n1x">IF(n_3=1,n_2,n_3&amp;n_5)</definedName>
    <definedName name="NEXT">#N/A</definedName>
    <definedName name="njgj" localSheetId="0">#REF!</definedName>
    <definedName name="njgj">#REF!</definedName>
    <definedName name="njuhfabx" localSheetId="0">#REF!</definedName>
    <definedName name="njuhfabx">#REF!</definedName>
    <definedName name="nnn" localSheetId="0">#REF!</definedName>
    <definedName name="nnn">#REF!</definedName>
    <definedName name="NOPRINT">#N/A</definedName>
    <definedName name="Nt_0" localSheetId="0">#REF!</definedName>
    <definedName name="Nt_0">#REF!</definedName>
    <definedName name="NumColJournal" localSheetId="0">#REF!</definedName>
    <definedName name="NumColJournal">#REF!</definedName>
    <definedName name="№_письма">'[109]Исх. данные'!$I$4</definedName>
    <definedName name="№17.ИнжСоп" localSheetId="0">#REF!</definedName>
    <definedName name="№17.ИнжСоп">#REF!</definedName>
    <definedName name="№17ИП" localSheetId="0">#REF!</definedName>
    <definedName name="№17ИП">#REF!</definedName>
    <definedName name="№пп">'[109]Исх. данные'!$F$28</definedName>
    <definedName name="OELName" localSheetId="0">[33]Лист1!#REF!</definedName>
    <definedName name="OELName">[33]Лист1!#REF!</definedName>
    <definedName name="OELName_1" localSheetId="0">[33]Обновление!#REF!</definedName>
    <definedName name="OELName_1">[33]Обновление!#REF!</definedName>
    <definedName name="ojk" localSheetId="0" hidden="1">{#N/A,#N/A,FALSE,"накладная04";#N/A,#N/A,FALSE,"накладная03";#N/A,#N/A,FALSE,"накладная02";#N/A,#N/A,FALSE,"накладная01"}</definedName>
    <definedName name="ojk" hidden="1">{#N/A,#N/A,FALSE,"накладная04";#N/A,#N/A,FALSE,"накладная03";#N/A,#N/A,FALSE,"накладная02";#N/A,#N/A,FALSE,"накладная01"}</definedName>
    <definedName name="olj" localSheetId="0" hidden="1">{#N/A,#N/A,FALSE,"накладная04";#N/A,#N/A,FALSE,"накладная03";#N/A,#N/A,FALSE,"накладная02";#N/A,#N/A,FALSE,"накладная01"}</definedName>
    <definedName name="olj" hidden="1">{#N/A,#N/A,FALSE,"накладная04";#N/A,#N/A,FALSE,"накладная03";#N/A,#N/A,FALSE,"накладная02";#N/A,#N/A,FALSE,"накладная01"}</definedName>
    <definedName name="OOPS">#N/A</definedName>
    <definedName name="OOPS_MSG">#N/A</definedName>
    <definedName name="OPENNAME">#N/A</definedName>
    <definedName name="OPLName" localSheetId="0">[33]Лист1!#REF!</definedName>
    <definedName name="OPLName">[33]Лист1!#REF!</definedName>
    <definedName name="OPLName_1" localSheetId="0">[33]Обновление!#REF!</definedName>
    <definedName name="OPLName_1">[33]Обновление!#REF!</definedName>
    <definedName name="ot">'[110]исх-данные'!$B$9</definedName>
    <definedName name="p" localSheetId="0">[33]Лист1!#REF!</definedName>
    <definedName name="p">[33]Лист1!#REF!</definedName>
    <definedName name="P_03">[71]Фм!$H$24</definedName>
    <definedName name="P_04">[71]Фм!$H$26</definedName>
    <definedName name="P_05">[71]Фм!$H$28</definedName>
    <definedName name="P_06">[71]Фм!$H$30</definedName>
    <definedName name="P_07">[71]Фм!$H$32</definedName>
    <definedName name="P_08">[71]Фм!$H$34</definedName>
    <definedName name="P_09">[71]Фм!$H$36</definedName>
    <definedName name="P_091">[71]Фм!$H$38</definedName>
    <definedName name="P_092">[71]Фм!$H$40</definedName>
    <definedName name="P_093">[71]Фм!$H$42</definedName>
    <definedName name="p_1" localSheetId="0">[33]Product!#REF!</definedName>
    <definedName name="p_1">[33]Product!#REF!</definedName>
    <definedName name="P_10" localSheetId="0">#REF!</definedName>
    <definedName name="P_10">#REF!</definedName>
    <definedName name="P_100" localSheetId="0">#REF!</definedName>
    <definedName name="P_100">#REF!</definedName>
    <definedName name="P_1000" localSheetId="0">#REF!</definedName>
    <definedName name="P_1000">#REF!</definedName>
    <definedName name="P_1001" localSheetId="0">#REF!</definedName>
    <definedName name="P_1001">#REF!</definedName>
    <definedName name="P_1002" localSheetId="0">#REF!</definedName>
    <definedName name="P_1002">#REF!</definedName>
    <definedName name="P_101" localSheetId="0">#REF!</definedName>
    <definedName name="P_101">#REF!</definedName>
    <definedName name="P_103" localSheetId="0">[108]Ф!#REF!</definedName>
    <definedName name="P_103">[108]Ф!#REF!</definedName>
    <definedName name="P_104" localSheetId="0">[108]Ф!#REF!</definedName>
    <definedName name="P_104">[108]Ф!#REF!</definedName>
    <definedName name="P_10а" localSheetId="0">#REF!</definedName>
    <definedName name="P_10а">#REF!</definedName>
    <definedName name="P_10б" localSheetId="0">#REF!</definedName>
    <definedName name="P_10б">#REF!</definedName>
    <definedName name="P_10в" localSheetId="0">#REF!</definedName>
    <definedName name="P_10в">#REF!</definedName>
    <definedName name="P_10г" localSheetId="0">#REF!</definedName>
    <definedName name="P_10г">#REF!</definedName>
    <definedName name="P_11" localSheetId="0">#REF!</definedName>
    <definedName name="P_11">#REF!</definedName>
    <definedName name="P_111" localSheetId="0">#REF!</definedName>
    <definedName name="P_111">#REF!</definedName>
    <definedName name="P_112" localSheetId="0">#REF!</definedName>
    <definedName name="P_112">#REF!</definedName>
    <definedName name="P_113" localSheetId="0">#REF!</definedName>
    <definedName name="P_113">#REF!</definedName>
    <definedName name="P_113а" localSheetId="0">#REF!</definedName>
    <definedName name="P_113а">#REF!</definedName>
    <definedName name="P_114" localSheetId="0">#REF!</definedName>
    <definedName name="P_114">#REF!</definedName>
    <definedName name="P_11а" localSheetId="0">#REF!</definedName>
    <definedName name="P_11а">#REF!</definedName>
    <definedName name="P_12" localSheetId="0">#REF!</definedName>
    <definedName name="P_12">#REF!</definedName>
    <definedName name="P_122" localSheetId="0">[111]Ф!#REF!</definedName>
    <definedName name="P_122">[111]Ф!#REF!</definedName>
    <definedName name="P_129" localSheetId="0">#REF!</definedName>
    <definedName name="P_129">#REF!</definedName>
    <definedName name="P_129а" localSheetId="0">#REF!</definedName>
    <definedName name="P_129а">#REF!</definedName>
    <definedName name="P_129б" localSheetId="0">#REF!</definedName>
    <definedName name="P_129б">#REF!</definedName>
    <definedName name="P_129в" localSheetId="0">#REF!</definedName>
    <definedName name="P_129в">#REF!</definedName>
    <definedName name="P_12а" localSheetId="0">#REF!</definedName>
    <definedName name="P_12а">#REF!</definedName>
    <definedName name="P_13" localSheetId="0">#REF!</definedName>
    <definedName name="P_13">#REF!</definedName>
    <definedName name="P_133" localSheetId="0">#REF!</definedName>
    <definedName name="P_133">#REF!</definedName>
    <definedName name="P_133а" localSheetId="0">#REF!</definedName>
    <definedName name="P_133а">#REF!</definedName>
    <definedName name="P_137" localSheetId="0">[98]Ф!#REF!</definedName>
    <definedName name="P_137">[98]Ф!#REF!</definedName>
    <definedName name="P_13a" localSheetId="0">#REF!</definedName>
    <definedName name="P_13a">#REF!</definedName>
    <definedName name="P_14" localSheetId="0">#REF!</definedName>
    <definedName name="P_14">#REF!</definedName>
    <definedName name="P_140" localSheetId="0">[105]Ф!#REF!</definedName>
    <definedName name="P_140">[105]Ф!#REF!</definedName>
    <definedName name="P_141" localSheetId="0">#REF!</definedName>
    <definedName name="P_141">#REF!</definedName>
    <definedName name="P_144" localSheetId="0">#REF!</definedName>
    <definedName name="P_144">#REF!</definedName>
    <definedName name="P_14а" localSheetId="0">#REF!</definedName>
    <definedName name="P_14а">#REF!</definedName>
    <definedName name="P_14б" localSheetId="0">#REF!</definedName>
    <definedName name="P_14б">#REF!</definedName>
    <definedName name="P_15" localSheetId="0">#REF!</definedName>
    <definedName name="P_15">#REF!</definedName>
    <definedName name="P_150" localSheetId="0">[108]Ф!#REF!</definedName>
    <definedName name="P_150">[108]Ф!#REF!</definedName>
    <definedName name="P_155" localSheetId="0">#REF!</definedName>
    <definedName name="P_155">#REF!</definedName>
    <definedName name="P_157" localSheetId="0">[98]Ф!#REF!</definedName>
    <definedName name="P_157">[98]Ф!#REF!</definedName>
    <definedName name="P_159" localSheetId="0">#REF!</definedName>
    <definedName name="P_159">#REF!</definedName>
    <definedName name="P_16" localSheetId="0">#REF!</definedName>
    <definedName name="P_16">#REF!</definedName>
    <definedName name="P_17" localSheetId="0">#REF!</definedName>
    <definedName name="P_17">#REF!</definedName>
    <definedName name="P_18" localSheetId="0">#REF!</definedName>
    <definedName name="P_18">#REF!</definedName>
    <definedName name="P_19" localSheetId="0">#REF!</definedName>
    <definedName name="P_19">#REF!</definedName>
    <definedName name="P_190" localSheetId="0">#REF!</definedName>
    <definedName name="P_190">#REF!</definedName>
    <definedName name="P_1а" localSheetId="0">#REF!</definedName>
    <definedName name="P_1а">#REF!</definedName>
    <definedName name="P_2" localSheetId="0">#REF!</definedName>
    <definedName name="P_2">#REF!</definedName>
    <definedName name="P_20" localSheetId="0">#REF!</definedName>
    <definedName name="P_20">#REF!</definedName>
    <definedName name="P_21" localSheetId="0">#REF!</definedName>
    <definedName name="P_21">#REF!</definedName>
    <definedName name="P_22" localSheetId="0">#REF!</definedName>
    <definedName name="P_22">#REF!</definedName>
    <definedName name="P_22а" localSheetId="0">[74]Ф!#REF!</definedName>
    <definedName name="P_22а">[74]Ф!#REF!</definedName>
    <definedName name="P_23" localSheetId="0">#REF!</definedName>
    <definedName name="P_23">#REF!</definedName>
    <definedName name="P_23а" localSheetId="0">[74]Ф!#REF!</definedName>
    <definedName name="P_23а">[74]Ф!#REF!</definedName>
    <definedName name="P_24" localSheetId="0">#REF!</definedName>
    <definedName name="P_24">#REF!</definedName>
    <definedName name="P_24а" localSheetId="0">#REF!</definedName>
    <definedName name="P_24а">#REF!</definedName>
    <definedName name="P_25" localSheetId="0">[108]Ф!#REF!</definedName>
    <definedName name="P_25">[108]Ф!#REF!</definedName>
    <definedName name="P_26" localSheetId="0">#REF!</definedName>
    <definedName name="P_26">#REF!</definedName>
    <definedName name="P_27" localSheetId="0">#REF!</definedName>
    <definedName name="P_27">#REF!</definedName>
    <definedName name="P_28" localSheetId="0">#REF!</definedName>
    <definedName name="P_28">#REF!</definedName>
    <definedName name="P_289" localSheetId="0">#REF!</definedName>
    <definedName name="P_289">#REF!</definedName>
    <definedName name="P_28а" localSheetId="0">#REF!</definedName>
    <definedName name="P_28а">#REF!</definedName>
    <definedName name="P_29" localSheetId="0">#REF!</definedName>
    <definedName name="P_29">#REF!</definedName>
    <definedName name="P_2a" localSheetId="0">#REF!</definedName>
    <definedName name="P_2a">#REF!</definedName>
    <definedName name="P_2ab">[112]Ф!$H$48</definedName>
    <definedName name="P_2aб" localSheetId="0">#REF!</definedName>
    <definedName name="P_2aб">#REF!</definedName>
    <definedName name="P_2б" localSheetId="0">#REF!</definedName>
    <definedName name="P_2б">#REF!</definedName>
    <definedName name="P_3" localSheetId="0">#REF!</definedName>
    <definedName name="P_3">#REF!</definedName>
    <definedName name="P_30" localSheetId="0">#REF!</definedName>
    <definedName name="P_30">#REF!</definedName>
    <definedName name="P_302" localSheetId="0">#REF!</definedName>
    <definedName name="P_302">#REF!</definedName>
    <definedName name="P_303" localSheetId="0">#REF!</definedName>
    <definedName name="P_303">#REF!</definedName>
    <definedName name="P_304" localSheetId="0">#REF!</definedName>
    <definedName name="P_304">#REF!</definedName>
    <definedName name="P_305" localSheetId="0">#REF!</definedName>
    <definedName name="P_305">#REF!</definedName>
    <definedName name="P_306" localSheetId="0">#REF!</definedName>
    <definedName name="P_306">#REF!</definedName>
    <definedName name="P_307" localSheetId="0">#REF!</definedName>
    <definedName name="P_307">#REF!</definedName>
    <definedName name="P_308" localSheetId="0">#REF!</definedName>
    <definedName name="P_308">#REF!</definedName>
    <definedName name="P_31" localSheetId="0">#REF!</definedName>
    <definedName name="P_31">#REF!</definedName>
    <definedName name="P_310" localSheetId="0">#REF!</definedName>
    <definedName name="P_310">#REF!</definedName>
    <definedName name="P_311" localSheetId="0">#REF!</definedName>
    <definedName name="P_311">#REF!</definedName>
    <definedName name="P_313" localSheetId="0">#REF!</definedName>
    <definedName name="P_313">#REF!</definedName>
    <definedName name="P_318" localSheetId="0">#REF!</definedName>
    <definedName name="P_318">#REF!</definedName>
    <definedName name="P_32" localSheetId="0">#REF!</definedName>
    <definedName name="P_32">#REF!</definedName>
    <definedName name="P_33" localSheetId="0">#REF!</definedName>
    <definedName name="P_33">#REF!</definedName>
    <definedName name="P_330" localSheetId="0">[113]Ф!#REF!</definedName>
    <definedName name="P_330">[113]Ф!#REF!</definedName>
    <definedName name="P_334" localSheetId="0">[114]Ф!#REF!</definedName>
    <definedName name="P_334">[114]Ф!#REF!</definedName>
    <definedName name="P_337" localSheetId="0">[115]Ф!#REF!</definedName>
    <definedName name="P_337">[115]Ф!#REF!</definedName>
    <definedName name="P_339" localSheetId="0">[115]Ф!#REF!</definedName>
    <definedName name="P_339">[115]Ф!#REF!</definedName>
    <definedName name="P_34" localSheetId="0">#REF!</definedName>
    <definedName name="P_34">#REF!</definedName>
    <definedName name="P_342" localSheetId="0">[115]Ф!#REF!</definedName>
    <definedName name="P_342">[115]Ф!#REF!</definedName>
    <definedName name="P_344" localSheetId="0">[114]Ф!#REF!</definedName>
    <definedName name="P_344">[114]Ф!#REF!</definedName>
    <definedName name="P_346">[116]Ф!$H$97</definedName>
    <definedName name="P_347" localSheetId="0">[115]Ф!#REF!</definedName>
    <definedName name="P_347">[115]Ф!#REF!</definedName>
    <definedName name="P_35" localSheetId="0">#REF!</definedName>
    <definedName name="P_35">#REF!</definedName>
    <definedName name="P_36" localSheetId="0">#REF!</definedName>
    <definedName name="P_36">#REF!</definedName>
    <definedName name="P_366" localSheetId="0">[98]Ф!#REF!</definedName>
    <definedName name="P_366">[98]Ф!#REF!</definedName>
    <definedName name="P_3666" localSheetId="0">[105]Ф!#REF!</definedName>
    <definedName name="P_3666">[105]Ф!#REF!</definedName>
    <definedName name="P_36а" localSheetId="0">#REF!</definedName>
    <definedName name="P_36а">#REF!</definedName>
    <definedName name="P_37" localSheetId="0">#REF!</definedName>
    <definedName name="P_37">#REF!</definedName>
    <definedName name="P_37а" localSheetId="0">#REF!</definedName>
    <definedName name="P_37а">#REF!</definedName>
    <definedName name="P_37б" localSheetId="0">#REF!</definedName>
    <definedName name="P_37б">#REF!</definedName>
    <definedName name="P_38" localSheetId="0">#REF!</definedName>
    <definedName name="P_38">#REF!</definedName>
    <definedName name="P_39" localSheetId="0">#REF!</definedName>
    <definedName name="P_39">#REF!</definedName>
    <definedName name="P_4" localSheetId="0">#REF!</definedName>
    <definedName name="P_4">#REF!</definedName>
    <definedName name="P_40" localSheetId="0">#REF!</definedName>
    <definedName name="P_40">#REF!</definedName>
    <definedName name="P_40а" localSheetId="0">#REF!</definedName>
    <definedName name="P_40а">#REF!</definedName>
    <definedName name="P_41" localSheetId="0">#REF!</definedName>
    <definedName name="P_41">#REF!</definedName>
    <definedName name="P_418" localSheetId="0">[98]Ф!#REF!</definedName>
    <definedName name="P_418">[98]Ф!#REF!</definedName>
    <definedName name="P_419" localSheetId="0">[98]Ф!#REF!</definedName>
    <definedName name="P_419">[98]Ф!#REF!</definedName>
    <definedName name="P_42" localSheetId="0">#REF!</definedName>
    <definedName name="P_42">#REF!</definedName>
    <definedName name="P_44" localSheetId="0">[108]Ф!#REF!</definedName>
    <definedName name="P_44">[108]Ф!#REF!</definedName>
    <definedName name="P_44а" localSheetId="0">[74]Ф!#REF!</definedName>
    <definedName name="P_44а">[74]Ф!#REF!</definedName>
    <definedName name="P_46" localSheetId="0">#REF!</definedName>
    <definedName name="P_46">#REF!</definedName>
    <definedName name="P_460" localSheetId="0">[105]Ф!#REF!</definedName>
    <definedName name="P_460">[105]Ф!#REF!</definedName>
    <definedName name="P_461" localSheetId="0">[105]Ф!#REF!</definedName>
    <definedName name="P_461">[105]Ф!#REF!</definedName>
    <definedName name="P_462" localSheetId="0">[105]Ф!#REF!</definedName>
    <definedName name="P_462">[105]Ф!#REF!</definedName>
    <definedName name="P_463" localSheetId="0">[105]Ф!#REF!</definedName>
    <definedName name="P_463">[105]Ф!#REF!</definedName>
    <definedName name="P_466" localSheetId="0">#REF!</definedName>
    <definedName name="P_466">#REF!</definedName>
    <definedName name="P_467" localSheetId="0">[105]Ф!#REF!</definedName>
    <definedName name="P_467">[105]Ф!#REF!</definedName>
    <definedName name="P_468" localSheetId="0">[105]Ф!#REF!</definedName>
    <definedName name="P_468">[105]Ф!#REF!</definedName>
    <definedName name="P_469" localSheetId="0">[98]Ф!#REF!</definedName>
    <definedName name="P_469">[98]Ф!#REF!</definedName>
    <definedName name="P_49" localSheetId="0">[98]Ф!#REF!</definedName>
    <definedName name="P_49">[98]Ф!#REF!</definedName>
    <definedName name="P_4a" localSheetId="0">#REF!</definedName>
    <definedName name="P_4a">#REF!</definedName>
    <definedName name="P_4b" localSheetId="0">#REF!</definedName>
    <definedName name="P_4b">#REF!</definedName>
    <definedName name="P_4а">[117]Ф!$H$28</definedName>
    <definedName name="P_4б" localSheetId="0">[74]Ф!#REF!</definedName>
    <definedName name="P_4б">[74]Ф!#REF!</definedName>
    <definedName name="P_4к" localSheetId="0">[98]Ф!#REF!</definedName>
    <definedName name="P_4к">[98]Ф!#REF!</definedName>
    <definedName name="P_5" localSheetId="0">#REF!</definedName>
    <definedName name="P_5">#REF!</definedName>
    <definedName name="P_50" localSheetId="0">[98]Ф!#REF!</definedName>
    <definedName name="P_50">[98]Ф!#REF!</definedName>
    <definedName name="P_51" localSheetId="0">#REF!</definedName>
    <definedName name="P_51">#REF!</definedName>
    <definedName name="P_533" localSheetId="0">[101]Ф!#REF!</definedName>
    <definedName name="P_533">[101]Ф!#REF!</definedName>
    <definedName name="P_55" localSheetId="0">[108]Ф!#REF!</definedName>
    <definedName name="P_55">[108]Ф!#REF!</definedName>
    <definedName name="P_55a" localSheetId="0">[98]Ф!#REF!</definedName>
    <definedName name="P_55a">[98]Ф!#REF!</definedName>
    <definedName name="P_55а" localSheetId="0">[98]Ф!#REF!</definedName>
    <definedName name="P_55а">[98]Ф!#REF!</definedName>
    <definedName name="P_56" localSheetId="0">[98]Ф!#REF!</definedName>
    <definedName name="P_56">[98]Ф!#REF!</definedName>
    <definedName name="P_569" localSheetId="0">[98]Ф!#REF!</definedName>
    <definedName name="P_569">[98]Ф!#REF!</definedName>
    <definedName name="P_57" localSheetId="0">[98]Ф!#REF!</definedName>
    <definedName name="P_57">[98]Ф!#REF!</definedName>
    <definedName name="P_57а" localSheetId="0">#REF!</definedName>
    <definedName name="P_57а">#REF!</definedName>
    <definedName name="P_5а" localSheetId="0">#REF!</definedName>
    <definedName name="P_5а">#REF!</definedName>
    <definedName name="P_6" localSheetId="0">#REF!</definedName>
    <definedName name="P_6">#REF!</definedName>
    <definedName name="P_600" localSheetId="0">#REF!</definedName>
    <definedName name="P_600">#REF!</definedName>
    <definedName name="P_62" localSheetId="0">[98]Ф!#REF!</definedName>
    <definedName name="P_62">[98]Ф!#REF!</definedName>
    <definedName name="P_63" localSheetId="0">[98]Ф!#REF!</definedName>
    <definedName name="P_63">[98]Ф!#REF!</definedName>
    <definedName name="P_66" localSheetId="0">#REF!</definedName>
    <definedName name="P_66">#REF!</definedName>
    <definedName name="P_6а" localSheetId="0">#REF!</definedName>
    <definedName name="P_6а">#REF!</definedName>
    <definedName name="P_7" localSheetId="0">#REF!</definedName>
    <definedName name="P_7">#REF!</definedName>
    <definedName name="P_71" localSheetId="0">[98]Ф!#REF!</definedName>
    <definedName name="P_71">[98]Ф!#REF!</definedName>
    <definedName name="P_72" localSheetId="0">[99]Ф!#REF!</definedName>
    <definedName name="P_72">[99]Ф!#REF!</definedName>
    <definedName name="P_73" localSheetId="0">[99]Ф!#REF!</definedName>
    <definedName name="P_73">[99]Ф!#REF!</definedName>
    <definedName name="P_73а" localSheetId="0">[99]Ф!#REF!</definedName>
    <definedName name="P_73а">[99]Ф!#REF!</definedName>
    <definedName name="P_74" localSheetId="0">[101]Ф!#REF!</definedName>
    <definedName name="P_74">[101]Ф!#REF!</definedName>
    <definedName name="P_76" localSheetId="0">#REF!</definedName>
    <definedName name="P_76">#REF!</definedName>
    <definedName name="P_78" localSheetId="0">#REF!</definedName>
    <definedName name="P_78">#REF!</definedName>
    <definedName name="P_8" localSheetId="0">#REF!</definedName>
    <definedName name="P_8">#REF!</definedName>
    <definedName name="P_82" localSheetId="0">#REF!</definedName>
    <definedName name="P_82">#REF!</definedName>
    <definedName name="P_88" localSheetId="0">#REF!</definedName>
    <definedName name="P_88">#REF!</definedName>
    <definedName name="P_9" localSheetId="0">#REF!</definedName>
    <definedName name="P_9">#REF!</definedName>
    <definedName name="P_91" localSheetId="0">[98]Ф!#REF!</definedName>
    <definedName name="P_91">[98]Ф!#REF!</definedName>
    <definedName name="P_910" localSheetId="0">[98]Ф!#REF!</definedName>
    <definedName name="P_910">[98]Ф!#REF!</definedName>
    <definedName name="P_911" localSheetId="0">#REF!</definedName>
    <definedName name="P_911">#REF!</definedName>
    <definedName name="P_91а" localSheetId="0">[78]Ф!#REF!</definedName>
    <definedName name="P_91а">[78]Ф!#REF!</definedName>
    <definedName name="P_92" localSheetId="0">[98]Ф!#REF!</definedName>
    <definedName name="P_92">[98]Ф!#REF!</definedName>
    <definedName name="P_93">[118]Ф!$H$77</definedName>
    <definedName name="P_98" localSheetId="0">#REF!</definedName>
    <definedName name="P_98">#REF!</definedName>
    <definedName name="P_98а" localSheetId="0">#REF!</definedName>
    <definedName name="P_98а">#REF!</definedName>
    <definedName name="P_9a" localSheetId="0">#REF!</definedName>
    <definedName name="P_9a">#REF!</definedName>
    <definedName name="PDC" localSheetId="0">[29]GD!#REF!</definedName>
    <definedName name="PDC">[29]GD!#REF!</definedName>
    <definedName name="PDC_A_REV">#N/A</definedName>
    <definedName name="PDC_B_REV">#N/A</definedName>
    <definedName name="pj" localSheetId="0" hidden="1">{#N/A,#N/A,FALSE,"накладная04";#N/A,#N/A,FALSE,"накладная03";#N/A,#N/A,FALSE,"накладная02";#N/A,#N/A,FALSE,"накладная01"}</definedName>
    <definedName name="pj" hidden="1">{#N/A,#N/A,FALSE,"накладная04";#N/A,#N/A,FALSE,"накладная03";#N/A,#N/A,FALSE,"накладная02";#N/A,#N/A,FALSE,"накладная01"}</definedName>
    <definedName name="PO" localSheetId="0">#REF!</definedName>
    <definedName name="PO">#REF!</definedName>
    <definedName name="point">'[119]исх-данные'!$E$39</definedName>
    <definedName name="point_10">[38]исх_данные!$E$39</definedName>
    <definedName name="point_11" localSheetId="0">[39]исх_данные!#REF!</definedName>
    <definedName name="point_11">[39]исх_данные!#REF!</definedName>
    <definedName name="point_12">[38]исх_данные!$E$39</definedName>
    <definedName name="point_13">[38]исх_данные!$E$39</definedName>
    <definedName name="point_14" localSheetId="0">[120]исх_данные!#REF!</definedName>
    <definedName name="point_14">[120]исх_данные!#REF!</definedName>
    <definedName name="point_15" localSheetId="0">[120]исх_данные!#REF!</definedName>
    <definedName name="point_15">[120]исх_данные!#REF!</definedName>
    <definedName name="point_19">'[41]исх-данные'!$E$39</definedName>
    <definedName name="point_23">'[42]исх-данные'!$E$39</definedName>
    <definedName name="point_3" localSheetId="0">[39]исх_данные!#REF!</definedName>
    <definedName name="point_3">[39]исх_данные!#REF!</definedName>
    <definedName name="point_45">'[42]исх-данные'!$E$39</definedName>
    <definedName name="point_5">[38]исх_данные!$E$39</definedName>
    <definedName name="point_7" localSheetId="0">[39]исх_данные!#REF!</definedName>
    <definedName name="point_7">[39]исх_данные!#REF!</definedName>
    <definedName name="point_8">[38]исх_данные!$E$39</definedName>
    <definedName name="point_9">[38]исх_данные!$E$39</definedName>
    <definedName name="point1">'[121]исх-данные'!$E$39</definedName>
    <definedName name="point1_10">[122]исх_данные!$E$39</definedName>
    <definedName name="point1_11">[122]исх_данные!$E$39</definedName>
    <definedName name="point1_12">[122]исх_данные!$E$39</definedName>
    <definedName name="point1_13">[122]исх_данные!$E$39</definedName>
    <definedName name="point1_19">'[123]исх-данные'!$E$39</definedName>
    <definedName name="point1_23">'[124]исх-данные'!$E$39</definedName>
    <definedName name="point1_45">'[124]исх-данные'!$E$39</definedName>
    <definedName name="point1_5">[122]исх_данные!$E$39</definedName>
    <definedName name="point1_7">[122]исх_данные!$E$39</definedName>
    <definedName name="point1_8">[122]исх_данные!$E$39</definedName>
    <definedName name="point1_9">[122]исх_данные!$E$39</definedName>
    <definedName name="pol" localSheetId="0" hidden="1">{#N/A,#N/A,FALSE,"накладная04";#N/A,#N/A,FALSE,"накладная03";#N/A,#N/A,FALSE,"накладная02";#N/A,#N/A,FALSE,"накладная01"}</definedName>
    <definedName name="pol" hidden="1">{#N/A,#N/A,FALSE,"накладная04";#N/A,#N/A,FALSE,"накладная03";#N/A,#N/A,FALSE,"накладная02";#N/A,#N/A,FALSE,"накладная01"}</definedName>
    <definedName name="poo" localSheetId="0" hidden="1">{#N/A,#N/A,FALSE,"накладная04";#N/A,#N/A,FALSE,"накладная03";#N/A,#N/A,FALSE,"накладная02";#N/A,#N/A,FALSE,"накладная01"}</definedName>
    <definedName name="poo" hidden="1">{#N/A,#N/A,FALSE,"накладная04";#N/A,#N/A,FALSE,"накладная03";#N/A,#N/A,FALSE,"накладная02";#N/A,#N/A,FALSE,"накладная01"}</definedName>
    <definedName name="Ports" localSheetId="0">'[37]2-stage'!#REF!</definedName>
    <definedName name="Ports">'[37]2-stage'!#REF!</definedName>
    <definedName name="PriceRange" localSheetId="0">[33]Лист1!#REF!</definedName>
    <definedName name="PriceRange">[33]Лист1!#REF!</definedName>
    <definedName name="PriceRange_1" localSheetId="0">[33]Цена!#REF!</definedName>
    <definedName name="PriceRange_1">[33]Цена!#REF!</definedName>
    <definedName name="Print_Titles" localSheetId="0">#REF!</definedName>
    <definedName name="Print_Titles">#REF!</definedName>
    <definedName name="PrntSnbUser" localSheetId="0">#REF!</definedName>
    <definedName name="PrntSnbUser">#REF!</definedName>
    <definedName name="proekt">'[53]исх-данные'!$B$4</definedName>
    <definedName name="proekt_10">[80]исх_данные!$D$4</definedName>
    <definedName name="proekt_11">[80]исх_данные!$D$4</definedName>
    <definedName name="proekt_12">[80]исх_данные!$D$4</definedName>
    <definedName name="proekt_13">[40]исх_данные!$B$4</definedName>
    <definedName name="proekt_14">[81]исх_данные!$D$4</definedName>
    <definedName name="proekt_15">[81]исх_данные!$D$4</definedName>
    <definedName name="proekt_19">'[82]исх-данные'!$D$4</definedName>
    <definedName name="proekt_23">'[83]исх-данные'!$D$4</definedName>
    <definedName name="proekt_45">'[83]исх-данные'!$D$4</definedName>
    <definedName name="proekt_5">[80]исх_данные!$D$4</definedName>
    <definedName name="proekt_7">[80]исх_данные!$D$4</definedName>
    <definedName name="proekt_8">[80]исх_данные!$D$4</definedName>
    <definedName name="proekt_9">[80]исх_данные!$D$4</definedName>
    <definedName name="prog">'[119]исх-данные'!$E$41</definedName>
    <definedName name="prog_10">[38]исх_данные!$E$41</definedName>
    <definedName name="prog_11" localSheetId="0">[39]исх_данные!#REF!</definedName>
    <definedName name="prog_11">[39]исх_данные!#REF!</definedName>
    <definedName name="prog_12">[38]исх_данные!$E$41</definedName>
    <definedName name="prog_13">[38]исх_данные!$E$41</definedName>
    <definedName name="prog_14" localSheetId="0">[120]исх_данные!#REF!</definedName>
    <definedName name="prog_14">[120]исх_данные!#REF!</definedName>
    <definedName name="prog_15" localSheetId="0">[120]исх_данные!#REF!</definedName>
    <definedName name="prog_15">[120]исх_данные!#REF!</definedName>
    <definedName name="prog_19">'[41]исх-данные'!$E$41</definedName>
    <definedName name="prog_23">'[42]исх-данные'!$E$41</definedName>
    <definedName name="prog_3" localSheetId="0">[39]исх_данные!#REF!</definedName>
    <definedName name="prog_3">[39]исх_данные!#REF!</definedName>
    <definedName name="prog_45">'[42]исх-данные'!$E$41</definedName>
    <definedName name="prog_5">[38]исх_данные!$E$41</definedName>
    <definedName name="prog_7" localSheetId="0">[39]исх_данные!#REF!</definedName>
    <definedName name="prog_7">[39]исх_данные!#REF!</definedName>
    <definedName name="prog_8">[38]исх_данные!$E$41</definedName>
    <definedName name="prog_9">[38]исх_данные!$E$41</definedName>
    <definedName name="propis" localSheetId="0">#REF!</definedName>
    <definedName name="propis">#REF!</definedName>
    <definedName name="q" localSheetId="0">#REF!</definedName>
    <definedName name="q">#REF!</definedName>
    <definedName name="qip">'[49]исх-данные'!$B$17</definedName>
    <definedName name="qip_19">'[50]исх-данные'!$B$17</definedName>
    <definedName name="qip_23">'[51]исх-данные'!$B$17</definedName>
    <definedName name="qip_45">'[51]исх-данные'!$B$17</definedName>
    <definedName name="qip_9">'[52]исх-данные'!$B$17</definedName>
    <definedName name="qsd" localSheetId="0" hidden="1">{#N/A,#N/A,FALSE,"накладная04";#N/A,#N/A,FALSE,"накладная03";#N/A,#N/A,FALSE,"накладная02";#N/A,#N/A,FALSE,"накладная01"}</definedName>
    <definedName name="qsd" hidden="1">{#N/A,#N/A,FALSE,"накладная04";#N/A,#N/A,FALSE,"накладная03";#N/A,#N/A,FALSE,"накладная02";#N/A,#N/A,FALSE,"накладная01"}</definedName>
    <definedName name="R_1" localSheetId="0">#REF!</definedName>
    <definedName name="R_1">#REF!</definedName>
    <definedName name="R_1a" localSheetId="0">#REF!</definedName>
    <definedName name="R_1a">#REF!</definedName>
    <definedName name="R_1b" localSheetId="0">#REF!</definedName>
    <definedName name="R_1b">#REF!</definedName>
    <definedName name="R_2" localSheetId="0">#REF!</definedName>
    <definedName name="R_2">#REF!</definedName>
    <definedName name="RADFOB" localSheetId="0">#REF!</definedName>
    <definedName name="RADFOB">#REF!</definedName>
    <definedName name="Rate" localSheetId="0">#REF!</definedName>
    <definedName name="Rate">#REF!</definedName>
    <definedName name="REF_F_DISC64351640" localSheetId="0">#REF!</definedName>
    <definedName name="REF_F_DISC64351640">#REF!</definedName>
    <definedName name="RESUME">#N/A</definedName>
    <definedName name="RittalFOB" localSheetId="0">#REF!</definedName>
    <definedName name="RittalFOB">#REF!</definedName>
    <definedName name="rr" localSheetId="0">'[125]Пример расчета'!#REF!</definedName>
    <definedName name="rr">'[125]Пример расчета'!#REF!</definedName>
    <definedName name="rrd" localSheetId="0" hidden="1">{#N/A,#N/A,FALSE,"накладная04";#N/A,#N/A,FALSE,"накладная03";#N/A,#N/A,FALSE,"накладная02";#N/A,#N/A,FALSE,"накладная01"}</definedName>
    <definedName name="rrd" hidden="1">{#N/A,#N/A,FALSE,"накладная04";#N/A,#N/A,FALSE,"накладная03";#N/A,#N/A,FALSE,"накладная02";#N/A,#N/A,FALSE,"накладная01"}</definedName>
    <definedName name="rsdd" localSheetId="0" hidden="1">{#N/A,#N/A,FALSE,"накладная04";#N/A,#N/A,FALSE,"накладная03";#N/A,#N/A,FALSE,"накладная02";#N/A,#N/A,FALSE,"накладная01"}</definedName>
    <definedName name="rsdd" hidden="1">{#N/A,#N/A,FALSE,"накладная04";#N/A,#N/A,FALSE,"накладная03";#N/A,#N/A,FALSE,"накладная02";#N/A,#N/A,FALSE,"накладная01"}</definedName>
    <definedName name="rt" localSheetId="0" hidden="1">{#N/A,#N/A,FALSE,"накладная04";#N/A,#N/A,FALSE,"накладная03";#N/A,#N/A,FALSE,"накладная02";#N/A,#N/A,FALSE,"накладная01"}</definedName>
    <definedName name="rt" hidden="1">{#N/A,#N/A,FALSE,"накладная04";#N/A,#N/A,FALSE,"накладная03";#N/A,#N/A,FALSE,"накладная02";#N/A,#N/A,FALSE,"накладная01"}</definedName>
    <definedName name="S">#N/A</definedName>
    <definedName name="S_0" localSheetId="0">#REF!</definedName>
    <definedName name="S_0">#REF!</definedName>
    <definedName name="S_01" localSheetId="0">#REF!</definedName>
    <definedName name="S_01">#REF!</definedName>
    <definedName name="S_02" localSheetId="0">#REF!</definedName>
    <definedName name="S_02">#REF!</definedName>
    <definedName name="scale" localSheetId="0">#REF!</definedName>
    <definedName name="scale">#REF!</definedName>
    <definedName name="scale_12" localSheetId="0">#REF!</definedName>
    <definedName name="scale_12">#REF!</definedName>
    <definedName name="scale_13" localSheetId="0">#REF!</definedName>
    <definedName name="scale_13">#REF!</definedName>
    <definedName name="scale_14" localSheetId="0">#REF!</definedName>
    <definedName name="scale_14">#REF!</definedName>
    <definedName name="scale_15" localSheetId="0">#REF!</definedName>
    <definedName name="scale_15">#REF!</definedName>
    <definedName name="scale_5" localSheetId="0">#REF!</definedName>
    <definedName name="scale_5">#REF!</definedName>
    <definedName name="scale_7" localSheetId="0">#REF!</definedName>
    <definedName name="scale_7">#REF!</definedName>
    <definedName name="scale_8" localSheetId="0">#REF!</definedName>
    <definedName name="scale_8">#REF!</definedName>
    <definedName name="scale_9" localSheetId="0">#REF!</definedName>
    <definedName name="scale_9">#REF!</definedName>
    <definedName name="sd" localSheetId="0" hidden="1">{#N/A,#N/A,FALSE,"накладная04";#N/A,#N/A,FALSE,"накладная03";#N/A,#N/A,FALSE,"накладная02";#N/A,#N/A,FALSE,"накладная01"}</definedName>
    <definedName name="sd" hidden="1">{#N/A,#N/A,FALSE,"накладная04";#N/A,#N/A,FALSE,"накладная03";#N/A,#N/A,FALSE,"накладная02";#N/A,#N/A,FALSE,"накладная01"}</definedName>
    <definedName name="ses" localSheetId="0" hidden="1">{#N/A,#N/A,FALSE,"накладная04";#N/A,#N/A,FALSE,"накладная03";#N/A,#N/A,FALSE,"накладная02";#N/A,#N/A,FALSE,"накладная01"}</definedName>
    <definedName name="ses" hidden="1">{#N/A,#N/A,FALSE,"накладная04";#N/A,#N/A,FALSE,"накладная03";#N/A,#N/A,FALSE,"накладная02";#N/A,#N/A,FALSE,"накладная01"}</definedName>
    <definedName name="ShapkaBepx" localSheetId="0">#REF!</definedName>
    <definedName name="ShapkaBepx">#REF!</definedName>
    <definedName name="ShapkaBepxVezde" localSheetId="0">#REF!</definedName>
    <definedName name="ShapkaBepxVezde">#REF!</definedName>
    <definedName name="ShapkaNiz" localSheetId="0">#REF!</definedName>
    <definedName name="ShapkaNiz">#REF!</definedName>
    <definedName name="ShapkaNizVezde" localSheetId="0">#REF!</definedName>
    <definedName name="ShapkaNizVezde">#REF!</definedName>
    <definedName name="SKIP">#N/A</definedName>
    <definedName name="SM" localSheetId="0">#REF!</definedName>
    <definedName name="SM">#REF!</definedName>
    <definedName name="SM_SM" localSheetId="0">#REF!</definedName>
    <definedName name="SM_SM">#REF!</definedName>
    <definedName name="SM_STO" localSheetId="0">#REF!</definedName>
    <definedName name="SM_STO">#REF!</definedName>
    <definedName name="SM_STO_1" localSheetId="0">'[126]СМЕТА проект'!#REF!</definedName>
    <definedName name="SM_STO_1">'[126]СМЕТА проект'!#REF!</definedName>
    <definedName name="SM_STO1" localSheetId="0">#REF!</definedName>
    <definedName name="SM_STO1">#REF!</definedName>
    <definedName name="SM_STO2" localSheetId="0">#REF!</definedName>
    <definedName name="SM_STO2">#REF!</definedName>
    <definedName name="SM_STO3" localSheetId="0">#REF!</definedName>
    <definedName name="SM_STO3">#REF!</definedName>
    <definedName name="Smmmmmmmmmmmmmmm" localSheetId="0">#REF!</definedName>
    <definedName name="Smmmmmmmmmmmmmmm">#REF!</definedName>
    <definedName name="Soglasovano" localSheetId="0">#REF!</definedName>
    <definedName name="Soglasovano">#REF!</definedName>
    <definedName name="sostav">'[127]исх-данные'!$B$19</definedName>
    <definedName name="Sp_0" localSheetId="0">#REF!</definedName>
    <definedName name="Sp_0">#REF!</definedName>
    <definedName name="Sp_01" localSheetId="0">#REF!</definedName>
    <definedName name="Sp_01">#REF!</definedName>
    <definedName name="Sp_1" localSheetId="0">#REF!</definedName>
    <definedName name="Sp_1">#REF!</definedName>
    <definedName name="SPD" localSheetId="0">'[37]2-stage'!#REF!</definedName>
    <definedName name="SPD">'[37]2-stage'!#REF!</definedName>
    <definedName name="SPLIT">#N/A</definedName>
    <definedName name="Ss_0" localSheetId="0">#REF!</definedName>
    <definedName name="Ss_0">#REF!</definedName>
    <definedName name="sss" localSheetId="0">#REF!</definedName>
    <definedName name="sss">#REF!</definedName>
    <definedName name="ssss" localSheetId="0">#REF!</definedName>
    <definedName name="ssss">#REF!</definedName>
    <definedName name="st_0" localSheetId="0">#REF!</definedName>
    <definedName name="st_0">#REF!</definedName>
    <definedName name="st_01" localSheetId="0">#REF!</definedName>
    <definedName name="st_01">#REF!</definedName>
    <definedName name="st_02" localSheetId="0">#REF!</definedName>
    <definedName name="st_02">#REF!</definedName>
    <definedName name="stoim">'[119]исх-данные'!$E$40</definedName>
    <definedName name="stoim_10">[38]исх_данные!$E$40</definedName>
    <definedName name="stoim_11" localSheetId="0">[39]исх_данные!#REF!</definedName>
    <definedName name="stoim_11">[39]исх_данные!#REF!</definedName>
    <definedName name="stoim_12">[38]исх_данные!$E$40</definedName>
    <definedName name="stoim_13">[38]исх_данные!$E$40</definedName>
    <definedName name="stoim_14" localSheetId="0">[120]исх_данные!#REF!</definedName>
    <definedName name="stoim_14">[120]исх_данные!#REF!</definedName>
    <definedName name="stoim_15" localSheetId="0">[120]исх_данные!#REF!</definedName>
    <definedName name="stoim_15">[120]исх_данные!#REF!</definedName>
    <definedName name="stoim_19">'[41]исх-данные'!$E$40</definedName>
    <definedName name="stoim_23">'[42]исх-данные'!$E$40</definedName>
    <definedName name="stoim_3" localSheetId="0">[39]исх_данные!#REF!</definedName>
    <definedName name="stoim_3">[39]исх_данные!#REF!</definedName>
    <definedName name="stoim_45">'[42]исх-данные'!$E$40</definedName>
    <definedName name="stoim_5">[38]исх_данные!$E$40</definedName>
    <definedName name="stoim_7" localSheetId="0">[39]исх_данные!#REF!</definedName>
    <definedName name="stoim_7">[39]исх_данные!#REF!</definedName>
    <definedName name="stoim_8">[38]исх_данные!$E$40</definedName>
    <definedName name="stoim_9">[38]исх_данные!$E$40</definedName>
    <definedName name="su" localSheetId="0">#REF!</definedName>
    <definedName name="su">#REF!</definedName>
    <definedName name="submoney">[128]data!$B$11</definedName>
    <definedName name="submoney_14" localSheetId="0">#REF!</definedName>
    <definedName name="submoney_14">#REF!</definedName>
    <definedName name="submoney_15" localSheetId="0">#REF!</definedName>
    <definedName name="submoney_15">#REF!</definedName>
    <definedName name="submoney_19">[129]data!$B$11</definedName>
    <definedName name="submoney_2">[130]data!$B$11</definedName>
    <definedName name="submoney_23">[131]data!$B$11</definedName>
    <definedName name="submoney_3">[130]data!$B$11</definedName>
    <definedName name="submoney_45">[131]data!$B$11</definedName>
    <definedName name="submoney_9">[132]data!$B$11</definedName>
    <definedName name="SUBTALLY">#N/A</definedName>
    <definedName name="subvolume" localSheetId="0">#REF!</definedName>
    <definedName name="subvolume">#REF!</definedName>
    <definedName name="subvolume_12" localSheetId="0">#REF!</definedName>
    <definedName name="subvolume_12">#REF!</definedName>
    <definedName name="subvolume_13" localSheetId="0">#REF!</definedName>
    <definedName name="subvolume_13">#REF!</definedName>
    <definedName name="subvolume_14" localSheetId="0">#REF!</definedName>
    <definedName name="subvolume_14">#REF!</definedName>
    <definedName name="subvolume_15" localSheetId="0">#REF!</definedName>
    <definedName name="subvolume_15">#REF!</definedName>
    <definedName name="subvolume_5" localSheetId="0">#REF!</definedName>
    <definedName name="subvolume_5">#REF!</definedName>
    <definedName name="subvolume_7" localSheetId="0">#REF!</definedName>
    <definedName name="subvolume_7">#REF!</definedName>
    <definedName name="subvolume_8" localSheetId="0">#REF!</definedName>
    <definedName name="subvolume_8">#REF!</definedName>
    <definedName name="subvolume_9" localSheetId="0">#REF!</definedName>
    <definedName name="subvolume_9">#REF!</definedName>
    <definedName name="SUM_" localSheetId="0">#REF!</definedName>
    <definedName name="SUM_">#REF!</definedName>
    <definedName name="SUM_1" localSheetId="0">#REF!</definedName>
    <definedName name="SUM_1">#REF!</definedName>
    <definedName name="sum_2" localSheetId="0">#REF!</definedName>
    <definedName name="sum_2">#REF!</definedName>
    <definedName name="SUM_3" localSheetId="0">#REF!</definedName>
    <definedName name="SUM_3">#REF!</definedName>
    <definedName name="sum_4" localSheetId="0">#REF!</definedName>
    <definedName name="sum_4">#REF!</definedName>
    <definedName name="sum_5" localSheetId="0">#REF!</definedName>
    <definedName name="sum_5">#REF!</definedName>
    <definedName name="sum_5FO" localSheetId="0">#REF!</definedName>
    <definedName name="sum_5FO">#REF!</definedName>
    <definedName name="sum_7" localSheetId="0">#REF!</definedName>
    <definedName name="sum_7">#REF!</definedName>
    <definedName name="sum_FO" localSheetId="0">#REF!</definedName>
    <definedName name="sum_FO">#REF!</definedName>
    <definedName name="sum_FTP" localSheetId="0">#REF!</definedName>
    <definedName name="sum_FTP">#REF!</definedName>
    <definedName name="SUMARY" localSheetId="0">[29]GD!#REF!</definedName>
    <definedName name="SUMARY">[29]GD!#REF!</definedName>
    <definedName name="sut">'[11]исх-данные'!$E$36</definedName>
    <definedName name="sut_10">[34]исх_данные!$E$36</definedName>
    <definedName name="sut_11">[34]исх_данные!$E$36</definedName>
    <definedName name="sut_12">[34]исх_данные!$E$36</definedName>
    <definedName name="sut_13">[34]исх_данные!$E$36</definedName>
    <definedName name="sut_19">'[35]исх-данные'!$E$36</definedName>
    <definedName name="sut_23">'[36]исх-данные'!$E$36</definedName>
    <definedName name="sut_45">'[36]исх-данные'!$E$36</definedName>
    <definedName name="sut_5">[34]исх_данные!$E$36</definedName>
    <definedName name="sut_7">[34]исх_данные!$E$36</definedName>
    <definedName name="sut_8">[34]исх_данные!$E$36</definedName>
    <definedName name="sut_9">[34]исх_данные!$E$36</definedName>
    <definedName name="SV" localSheetId="0">#REF!</definedName>
    <definedName name="SV">#REF!</definedName>
    <definedName name="SV_STO" localSheetId="0">#REF!</definedName>
    <definedName name="SV_STO">#REF!</definedName>
    <definedName name="Sw" localSheetId="0">'[37]2-stage'!#REF!</definedName>
    <definedName name="Sw">'[37]2-stage'!#REF!</definedName>
    <definedName name="swdd" localSheetId="0">#REF!</definedName>
    <definedName name="swdd">#REF!</definedName>
    <definedName name="t_0" localSheetId="0">#REF!</definedName>
    <definedName name="t_0">#REF!</definedName>
    <definedName name="TALLY">#N/A</definedName>
    <definedName name="tech" localSheetId="0">#REF!</definedName>
    <definedName name="tech">#REF!</definedName>
    <definedName name="TEST">#N/A</definedName>
    <definedName name="ticket" localSheetId="0">'[24]исх-данные'!#REF!</definedName>
    <definedName name="ticket">'[24]исх-данные'!#REF!</definedName>
    <definedName name="ticket_10" localSheetId="0">#REF!</definedName>
    <definedName name="ticket_10">#REF!</definedName>
    <definedName name="ticket_11">[44]исх_данные!$B$32</definedName>
    <definedName name="ticket_12">[44]исх_данные!$B$32</definedName>
    <definedName name="ticket_13">[40]исх_данные!$B$30</definedName>
    <definedName name="ticket_14" localSheetId="0">#REF!</definedName>
    <definedName name="ticket_14">#REF!</definedName>
    <definedName name="ticket_15" localSheetId="0">#REF!</definedName>
    <definedName name="ticket_15">#REF!</definedName>
    <definedName name="ticket_19" localSheetId="0">#REF!</definedName>
    <definedName name="ticket_19">#REF!</definedName>
    <definedName name="ticket_23" localSheetId="0">#REF!</definedName>
    <definedName name="ticket_23">#REF!</definedName>
    <definedName name="ticket_45" localSheetId="0">#REF!</definedName>
    <definedName name="ticket_45">#REF!</definedName>
    <definedName name="ticket_5">[44]исх_данные!$B$32</definedName>
    <definedName name="ticket_7">[44]исх_данные!$B$32</definedName>
    <definedName name="ticket_8">[44]исх_данные!$B$32</definedName>
    <definedName name="ticket_9">[44]исх_данные!$B$32</definedName>
    <definedName name="ticket3">'[133]исх-данные'!$E$34</definedName>
    <definedName name="ticket3_19">'[47]исх-данные'!$E$34</definedName>
    <definedName name="ticket3_43">'[48]исх-данные'!$E$34</definedName>
    <definedName name="ticket3_44">'[48]исх-данные'!$E$34</definedName>
    <definedName name="ticket4">'[134]исх-данные'!$E$35</definedName>
    <definedName name="Times" localSheetId="0">#REF!</definedName>
    <definedName name="Times">#REF!</definedName>
    <definedName name="Timesasfd" localSheetId="0">#REF!</definedName>
    <definedName name="Timesasfd">#REF!</definedName>
    <definedName name="Titul">'[53]исх-данные'!$A$1</definedName>
    <definedName name="titul_10">[54]исх_данные!$A$1</definedName>
    <definedName name="titul_11">[54]исх_данные!$A$1</definedName>
    <definedName name="titul_12">[54]исх_данные!$A$1</definedName>
    <definedName name="Titul_13">[40]исх_данные!$A$1</definedName>
    <definedName name="titul_14" localSheetId="0">#REF!</definedName>
    <definedName name="titul_14">#REF!</definedName>
    <definedName name="titul_15" localSheetId="0">#REF!</definedName>
    <definedName name="titul_15">#REF!</definedName>
    <definedName name="titul_19">'[56]исх-данные'!$A$1</definedName>
    <definedName name="titul_23">'[57]исх-данные'!$A$1</definedName>
    <definedName name="titul_45">'[57]исх-данные'!$A$1</definedName>
    <definedName name="titul_5">[54]исх_данные!$A$1</definedName>
    <definedName name="titul_7">[54]исх_данные!$A$1</definedName>
    <definedName name="titul_8">[54]исх_данные!$A$1</definedName>
    <definedName name="titul_9">[54]исх_данные!$A$1</definedName>
    <definedName name="titul2" localSheetId="0">#REF!</definedName>
    <definedName name="titul2">#REF!</definedName>
    <definedName name="titul2_10" localSheetId="0">#REF!</definedName>
    <definedName name="titul2_10">#REF!</definedName>
    <definedName name="titul2_14" localSheetId="0">#REF!</definedName>
    <definedName name="titul2_14">#REF!</definedName>
    <definedName name="titul2_15" localSheetId="0">#REF!</definedName>
    <definedName name="titul2_15">#REF!</definedName>
    <definedName name="titul2_19" localSheetId="0">#REF!</definedName>
    <definedName name="titul2_19">#REF!</definedName>
    <definedName name="titul2_23" localSheetId="0">#REF!</definedName>
    <definedName name="titul2_23">#REF!</definedName>
    <definedName name="titul2_45" localSheetId="0">#REF!</definedName>
    <definedName name="titul2_45">#REF!</definedName>
    <definedName name="titul2_9" localSheetId="0">#REF!</definedName>
    <definedName name="titul2_9">#REF!</definedName>
    <definedName name="TOPBORD" localSheetId="0">[29]GD!#REF!</definedName>
    <definedName name="TOPBORD">[29]GD!#REF!</definedName>
    <definedName name="TOTINST" localSheetId="0">[29]GD!#REF!</definedName>
    <definedName name="TOTINST">[29]GD!#REF!</definedName>
    <definedName name="TOTMAINT" localSheetId="0">[29]GD!#REF!</definedName>
    <definedName name="TOTMAINT">[29]GD!#REF!</definedName>
    <definedName name="TOTPRICE" localSheetId="0">[29]GD!#REF!</definedName>
    <definedName name="TOTPRICE">[29]GD!#REF!</definedName>
    <definedName name="trhh" localSheetId="0" hidden="1">{#N/A,#N/A,FALSE,"накладная04";#N/A,#N/A,FALSE,"накладная03";#N/A,#N/A,FALSE,"накладная02";#N/A,#N/A,FALSE,"накладная01"}</definedName>
    <definedName name="trhh" hidden="1">{#N/A,#N/A,FALSE,"накладная04";#N/A,#N/A,FALSE,"накладная03";#N/A,#N/A,FALSE,"накладная02";#N/A,#N/A,FALSE,"накладная01"}</definedName>
    <definedName name="trip" localSheetId="0">'[24]исх-данные'!#REF!</definedName>
    <definedName name="trip">'[24]исх-данные'!#REF!</definedName>
    <definedName name="trip_10" localSheetId="0">#REF!</definedName>
    <definedName name="trip_10">#REF!</definedName>
    <definedName name="trip_11">[44]исх_данные!$B$31</definedName>
    <definedName name="trip_12">[44]исх_данные!$B$31</definedName>
    <definedName name="trip_13">[40]исх_данные!$B$29</definedName>
    <definedName name="trip_14" localSheetId="0">#REF!</definedName>
    <definedName name="trip_14">#REF!</definedName>
    <definedName name="trip_15" localSheetId="0">#REF!</definedName>
    <definedName name="trip_15">#REF!</definedName>
    <definedName name="trip_19" localSheetId="0">#REF!</definedName>
    <definedName name="trip_19">#REF!</definedName>
    <definedName name="trip_23" localSheetId="0">#REF!</definedName>
    <definedName name="trip_23">#REF!</definedName>
    <definedName name="trip_45" localSheetId="0">#REF!</definedName>
    <definedName name="trip_45">#REF!</definedName>
    <definedName name="trip_5">[44]исх_данные!$B$31</definedName>
    <definedName name="trip_7">[44]исх_данные!$B$31</definedName>
    <definedName name="trip_8">[44]исх_данные!$B$31</definedName>
    <definedName name="trip_9">[44]исх_данные!$B$31</definedName>
    <definedName name="ty" localSheetId="0" hidden="1">{#N/A,#N/A,FALSE,"накладная04";#N/A,#N/A,FALSE,"накладная03";#N/A,#N/A,FALSE,"накладная02";#N/A,#N/A,FALSE,"накладная01"}</definedName>
    <definedName name="ty" hidden="1">{#N/A,#N/A,FALSE,"накладная04";#N/A,#N/A,FALSE,"накладная03";#N/A,#N/A,FALSE,"накладная02";#N/A,#N/A,FALSE,"накладная01"}</definedName>
    <definedName name="uiy" localSheetId="0" hidden="1">{#N/A,#N/A,FALSE,"накладная04";#N/A,#N/A,FALSE,"накладная03";#N/A,#N/A,FALSE,"накладная02";#N/A,#N/A,FALSE,"накладная01"}</definedName>
    <definedName name="uiy" hidden="1">{#N/A,#N/A,FALSE,"накладная04";#N/A,#N/A,FALSE,"накладная03";#N/A,#N/A,FALSE,"накладная02";#N/A,#N/A,FALSE,"накладная01"}</definedName>
    <definedName name="ukh" localSheetId="0" hidden="1">{#N/A,#N/A,FALSE,"накладная04";#N/A,#N/A,FALSE,"накладная03";#N/A,#N/A,FALSE,"накладная02";#N/A,#N/A,FALSE,"накладная01"}</definedName>
    <definedName name="ukh" hidden="1">{#N/A,#N/A,FALSE,"накладная04";#N/A,#N/A,FALSE,"накладная03";#N/A,#N/A,FALSE,"накладная02";#N/A,#N/A,FALSE,"накладная01"}</definedName>
    <definedName name="USA" localSheetId="0">[135]Шкаф!#REF!</definedName>
    <definedName name="USA">[135]Шкаф!#REF!</definedName>
    <definedName name="USA_1" localSheetId="0">#REF!</definedName>
    <definedName name="USA_1">#REF!</definedName>
    <definedName name="USDkurs">'[136]Расчет курса'!$D$9</definedName>
    <definedName name="USER">#N/A</definedName>
    <definedName name="Utverzhdau" localSheetId="0">#REF!</definedName>
    <definedName name="Utverzhdau">#REF!</definedName>
    <definedName name="uyu" localSheetId="0" hidden="1">{#N/A,#N/A,FALSE,"накладная04";#N/A,#N/A,FALSE,"накладная03";#N/A,#N/A,FALSE,"накладная02";#N/A,#N/A,FALSE,"накладная01"}</definedName>
    <definedName name="uyu" hidden="1">{#N/A,#N/A,FALSE,"накладная04";#N/A,#N/A,FALSE,"накладная03";#N/A,#N/A,FALSE,"накладная02";#N/A,#N/A,FALSE,"накладная01"}</definedName>
    <definedName name="uzels">'[55]исх-данные'!$D$21</definedName>
    <definedName name="uzels_14">[55]исх_данные!$D$21</definedName>
    <definedName name="uzels_15">[55]исх_данные!$D$21</definedName>
    <definedName name="uzels_19">'[56]исх-данные'!$D$21</definedName>
    <definedName name="uzels_23">'[57]исх-данные'!$D$21</definedName>
    <definedName name="uzels_45">'[57]исх-данные'!$D$21</definedName>
    <definedName name="uzels_9">'[137]исх-данные'!$D$21</definedName>
    <definedName name="v_0" localSheetId="0">#REF!</definedName>
    <definedName name="v_0">#REF!</definedName>
    <definedName name="VALIDATE">#N/A</definedName>
    <definedName name="vfdcvfgd" localSheetId="0">#REF!</definedName>
    <definedName name="vfdcvfgd">#REF!</definedName>
    <definedName name="vi" localSheetId="0">#REF!</definedName>
    <definedName name="vi">#REF!</definedName>
    <definedName name="VIP" localSheetId="0">'[37]2-stage'!#REF!</definedName>
    <definedName name="VIP">'[37]2-stage'!#REF!</definedName>
    <definedName name="VoIP" localSheetId="0">'[37]2-stage'!#REF!</definedName>
    <definedName name="VoIP">'[37]2-stage'!#REF!</definedName>
    <definedName name="volume" localSheetId="0">'[24]исх-данные'!#REF!</definedName>
    <definedName name="volume">'[24]исх-данные'!#REF!</definedName>
    <definedName name="volume_10">[25]data!$B$6</definedName>
    <definedName name="volume_11">[25]data!$B$6</definedName>
    <definedName name="volume_12">[25]data!$B$6</definedName>
    <definedName name="volume_14" localSheetId="0">#REF!</definedName>
    <definedName name="volume_14">#REF!</definedName>
    <definedName name="volume_15" localSheetId="0">#REF!</definedName>
    <definedName name="volume_15">#REF!</definedName>
    <definedName name="volume_19">[26]data!$B$6</definedName>
    <definedName name="volume_2">[27]data!$B$6</definedName>
    <definedName name="volume_23">[28]data!$B$6</definedName>
    <definedName name="volume_3">[27]data!$B$6</definedName>
    <definedName name="volume_45">[28]data!$B$6</definedName>
    <definedName name="volume_5">[25]data!$B$6</definedName>
    <definedName name="volume_7">[25]data!$B$6</definedName>
    <definedName name="volume_8">[25]data!$B$6</definedName>
    <definedName name="volume_9">[25]data!$B$6</definedName>
    <definedName name="vp" localSheetId="0">[138]РабПр!#REF!</definedName>
    <definedName name="vp">[138]РабПр!#REF!</definedName>
    <definedName name="VR_0" localSheetId="0">'[139]зим '!#REF!</definedName>
    <definedName name="VR_0">'[139]зим '!#REF!</definedName>
    <definedName name="Vr_1" localSheetId="0">#REF!</definedName>
    <definedName name="Vr_1">#REF!</definedName>
    <definedName name="Vrt_1" localSheetId="0">#REF!</definedName>
    <definedName name="Vrt_1">#REF!</definedName>
    <definedName name="w" localSheetId="0" hidden="1">{#N/A,#N/A,FALSE,"накладная04";#N/A,#N/A,FALSE,"накладная03";#N/A,#N/A,FALSE,"накладная02";#N/A,#N/A,FALSE,"накладная01"}</definedName>
    <definedName name="w" hidden="1">{#N/A,#N/A,FALSE,"накладная04";#N/A,#N/A,FALSE,"накладная03";#N/A,#N/A,FALSE,"накладная02";#N/A,#N/A,FALSE,"накладная01"}</definedName>
    <definedName name="w_0" localSheetId="0">#REF!</definedName>
    <definedName name="w_0">#REF!</definedName>
    <definedName name="wew" localSheetId="0" hidden="1">{#N/A,#N/A,FALSE,"накладная04";#N/A,#N/A,FALSE,"накладная03";#N/A,#N/A,FALSE,"накладная02";#N/A,#N/A,FALSE,"накладная01"}</definedName>
    <definedName name="wew" hidden="1">{#N/A,#N/A,FALSE,"накладная04";#N/A,#N/A,FALSE,"накладная03";#N/A,#N/A,FALSE,"накладная02";#N/A,#N/A,FALSE,"накладная01"}</definedName>
    <definedName name="wewe" localSheetId="0" hidden="1">{#N/A,#N/A,FALSE,"накладная04";#N/A,#N/A,FALSE,"накладная03";#N/A,#N/A,FALSE,"накладная02";#N/A,#N/A,FALSE,"накладная01"}</definedName>
    <definedName name="wewe" hidden="1">{#N/A,#N/A,FALSE,"накладная04";#N/A,#N/A,FALSE,"накладная03";#N/A,#N/A,FALSE,"накладная02";#N/A,#N/A,FALSE,"накладная01"}</definedName>
    <definedName name="wrn" localSheetId="0" hidden="1">{#N/A,#N/A,FALSE,"накладная04";#N/A,#N/A,FALSE,"накладная03";#N/A,#N/A,FALSE,"накладная02";#N/A,#N/A,FALSE,"накладная01"}</definedName>
    <definedName name="wrn" hidden="1">{#N/A,#N/A,FALSE,"накладная04";#N/A,#N/A,FALSE,"накладная03";#N/A,#N/A,FALSE,"накладная02";#N/A,#N/A,FALSE,"накладная01"}</definedName>
    <definedName name="wrn.1." localSheetId="0" hidden="1">{#N/A,#N/A,FALSE,"Шаблон_Спец1"}</definedName>
    <definedName name="wrn.1." hidden="1">{#N/A,#N/A,FALSE,"Шаблон_Спец1"}</definedName>
    <definedName name="wrn.2" localSheetId="0" hidden="1">{#N/A,#N/A,FALSE,"Шаблон_Спец1"}</definedName>
    <definedName name="wrn.2" hidden="1">{#N/A,#N/A,FALSE,"Шаблон_Спец1"}</definedName>
    <definedName name="wrn.2." localSheetId="0" hidden="1">{#N/A,#N/A,FALSE,"Шаблон_Спец1"}</definedName>
    <definedName name="wrn.2." hidden="1">{#N/A,#N/A,FALSE,"Шаблон_Спец1"}</definedName>
    <definedName name="wrn.ооо." localSheetId="0" hidden="1">{#N/A,#N/A,FALSE,"накладная04";#N/A,#N/A,FALSE,"накладная03";#N/A,#N/A,FALSE,"накладная02";#N/A,#N/A,FALSE,"накладная01"}</definedName>
    <definedName name="wrn.ооо." hidden="1">{#N/A,#N/A,FALSE,"накладная04";#N/A,#N/A,FALSE,"накладная03";#N/A,#N/A,FALSE,"накладная02";#N/A,#N/A,FALSE,"накладная01"}</definedName>
    <definedName name="ww" localSheetId="0" hidden="1">{#N/A,#N/A,FALSE,"накладная04";#N/A,#N/A,FALSE,"накладная03";#N/A,#N/A,FALSE,"накладная02";#N/A,#N/A,FALSE,"накладная01"}</definedName>
    <definedName name="ww" hidden="1">{#N/A,#N/A,FALSE,"накладная04";#N/A,#N/A,FALSE,"накладная03";#N/A,#N/A,FALSE,"накладная02";#N/A,#N/A,FALSE,"накладная01"}</definedName>
    <definedName name="www" localSheetId="0" hidden="1">{#N/A,#N/A,FALSE,"накладная04";#N/A,#N/A,FALSE,"накладная03";#N/A,#N/A,FALSE,"накладная02";#N/A,#N/A,FALSE,"накладная01"}</definedName>
    <definedName name="www" hidden="1">{#N/A,#N/A,FALSE,"накладная04";#N/A,#N/A,FALSE,"накладная03";#N/A,#N/A,FALSE,"накладная02";#N/A,#N/A,FALSE,"накладная01"}</definedName>
    <definedName name="Xcgg" localSheetId="0">#REF!</definedName>
    <definedName name="Xcgg">#REF!</definedName>
    <definedName name="Xcgg1" localSheetId="0">#REF!</definedName>
    <definedName name="Xcgg1">#REF!</definedName>
    <definedName name="xFF2" localSheetId="0">#REF!</definedName>
    <definedName name="xFF2">#REF!</definedName>
    <definedName name="xFF5" localSheetId="0">#REF!</definedName>
    <definedName name="xFF5">#REF!</definedName>
    <definedName name="xFF6" localSheetId="0">#REF!</definedName>
    <definedName name="xFF6">#REF!</definedName>
    <definedName name="YN">#N/A</definedName>
    <definedName name="yuyt" localSheetId="0" hidden="1">{#N/A,#N/A,FALSE,"накладная04";#N/A,#N/A,FALSE,"накладная03";#N/A,#N/A,FALSE,"накладная02";#N/A,#N/A,FALSE,"накладная01"}</definedName>
    <definedName name="yuyt" hidden="1">{#N/A,#N/A,FALSE,"накладная04";#N/A,#N/A,FALSE,"накладная03";#N/A,#N/A,FALSE,"накладная02";#N/A,#N/A,FALSE,"накладная01"}</definedName>
    <definedName name="yuyttu" localSheetId="0" hidden="1">{#N/A,#N/A,FALSE,"накладная04";#N/A,#N/A,FALSE,"накладная03";#N/A,#N/A,FALSE,"накладная02";#N/A,#N/A,FALSE,"накладная01"}</definedName>
    <definedName name="yuyttu" hidden="1">{#N/A,#N/A,FALSE,"накладная04";#N/A,#N/A,FALSE,"накладная03";#N/A,#N/A,FALSE,"накладная02";#N/A,#N/A,FALSE,"накладная01"}</definedName>
    <definedName name="yx" localSheetId="0">[14]GD!#REF!</definedName>
    <definedName name="yx">[14]GD!#REF!</definedName>
    <definedName name="yyy" localSheetId="0">#REF!</definedName>
    <definedName name="yyy">#REF!</definedName>
    <definedName name="Z" localSheetId="0">[29]GD!#REF!</definedName>
    <definedName name="Z">[29]GD!#REF!</definedName>
    <definedName name="z_0" localSheetId="0">#REF!</definedName>
    <definedName name="z_0">#REF!</definedName>
    <definedName name="z_01" localSheetId="0">#REF!</definedName>
    <definedName name="z_01">#REF!</definedName>
    <definedName name="Z_1" localSheetId="0">#REF!</definedName>
    <definedName name="Z_1">#REF!</definedName>
    <definedName name="Z_3" localSheetId="0">#REF!</definedName>
    <definedName name="Z_3">#REF!</definedName>
    <definedName name="Z_4" localSheetId="0">#REF!</definedName>
    <definedName name="Z_4">#REF!</definedName>
    <definedName name="ZAK1" localSheetId="0">#REF!</definedName>
    <definedName name="ZAK1">#REF!</definedName>
    <definedName name="ZAK2" localSheetId="0">#REF!</definedName>
    <definedName name="ZAK2">#REF!</definedName>
    <definedName name="zakaz">'[24]исх-данные'!$B$6</definedName>
    <definedName name="zakaz_10">[80]исх_данные!$D$6</definedName>
    <definedName name="zakaz_11">[80]исх_данные!$D$6</definedName>
    <definedName name="zakaz_12">[80]исх_данные!$D$6</definedName>
    <definedName name="zakaz_13">[40]исх_данные!$B$6</definedName>
    <definedName name="zakaz_14">[81]исх_данные!$D$6</definedName>
    <definedName name="zakaz_15">[81]исх_данные!$D$6</definedName>
    <definedName name="zakaz_19">'[82]исх-данные'!$D$6</definedName>
    <definedName name="zakaz_23">'[83]исх-данные'!$D$6</definedName>
    <definedName name="zakaz_45">'[83]исх-данные'!$D$6</definedName>
    <definedName name="zakaz_5">[80]исх_данные!$D$6</definedName>
    <definedName name="zakaz_7">[80]исх_данные!$D$6</definedName>
    <definedName name="zakaz_8">[80]исх_данные!$D$6</definedName>
    <definedName name="zakaz_9">[80]исх_данные!$D$6</definedName>
    <definedName name="zakazchik">'[140]исх-данные'!$D$7</definedName>
    <definedName name="zakazchik_10">[141]исх_данные!$D$7</definedName>
    <definedName name="zakazchik_11">[141]исх_данные!$D$7</definedName>
    <definedName name="zakazchik_12">[141]исх_данные!$D$7</definedName>
    <definedName name="zakazchik_13">[141]исх_данные!$D$7</definedName>
    <definedName name="zakazchik_19">'[142]исх-данные'!$D$7</definedName>
    <definedName name="zakazchik_23">'[143]исх-данные'!$D$7</definedName>
    <definedName name="zakazchik_45">'[143]исх-данные'!$D$7</definedName>
    <definedName name="zakazchik_5">[141]исх_данные!$D$7</definedName>
    <definedName name="zakazchik_7">[141]исх_данные!$D$7</definedName>
    <definedName name="zakazchik_8">[141]исх_данные!$D$7</definedName>
    <definedName name="zakazchik_9">[141]исх_данные!$D$7</definedName>
    <definedName name="ZERO">#N/A</definedName>
    <definedName name="ZIM_0">'[144]зим '!$F$31</definedName>
    <definedName name="ZIM_03">'[144]зим '!$F$31</definedName>
    <definedName name="zim_04">'[145]зим '!$F$31</definedName>
    <definedName name="ZIM_1" localSheetId="0">#REF!</definedName>
    <definedName name="ZIM_1">#REF!</definedName>
    <definedName name="Zm_1" localSheetId="0">[146]Зима!#REF!</definedName>
    <definedName name="Zm_1">[146]Зима!#REF!</definedName>
    <definedName name="Zmt_1" localSheetId="0">#REF!</definedName>
    <definedName name="Zmt_1">#REF!</definedName>
    <definedName name="ZO" localSheetId="0">#REF!</definedName>
    <definedName name="ZO">#REF!</definedName>
    <definedName name="zzz" localSheetId="0">#REF!</definedName>
    <definedName name="zzz">#REF!</definedName>
    <definedName name="zzzz" localSheetId="0">#REF!</definedName>
    <definedName name="zzzz">#REF!</definedName>
    <definedName name="а" localSheetId="0">#REF!</definedName>
    <definedName name="а">#REF!</definedName>
    <definedName name="А_па">'[109]Исх. данные'!$G$28</definedName>
    <definedName name="А1" localSheetId="0">#REF!</definedName>
    <definedName name="А1">#REF!</definedName>
    <definedName name="А12" localSheetId="0">#REF!</definedName>
    <definedName name="А12">#REF!</definedName>
    <definedName name="А123" localSheetId="0">#REF!</definedName>
    <definedName name="А123">#REF!</definedName>
    <definedName name="а124" localSheetId="0">#REF!</definedName>
    <definedName name="а124">#REF!</definedName>
    <definedName name="А2" localSheetId="0">#REF!</definedName>
    <definedName name="А2">#REF!</definedName>
    <definedName name="а36" localSheetId="0">#REF!</definedName>
    <definedName name="а36">#REF!</definedName>
    <definedName name="а36___0" localSheetId="0">#REF!</definedName>
    <definedName name="а36___0">#REF!</definedName>
    <definedName name="а36___7" localSheetId="0">#REF!</definedName>
    <definedName name="а36___7">#REF!</definedName>
    <definedName name="АА" localSheetId="0">#REF!</definedName>
    <definedName name="АА">#REF!</definedName>
    <definedName name="ААА" localSheetId="0">#REF!</definedName>
    <definedName name="ААА">#REF!</definedName>
    <definedName name="аааааа" localSheetId="0">[14]GD!#REF!</definedName>
    <definedName name="аааааа">[14]GD!#REF!</definedName>
    <definedName name="ааааааааыфффф" localSheetId="0">#REF!</definedName>
    <definedName name="ааааааааыфффф">#REF!</definedName>
    <definedName name="аб">'[147]C.с '!$D$52</definedName>
    <definedName name="абс">'[148]C.с  (2)'!$H$44</definedName>
    <definedName name="ав" localSheetId="0">#REF!</definedName>
    <definedName name="ав">#REF!</definedName>
    <definedName name="ава" localSheetId="0">#REF!</definedName>
    <definedName name="ава">#REF!</definedName>
    <definedName name="авап" localSheetId="0">#REF!</definedName>
    <definedName name="авап">#REF!</definedName>
    <definedName name="аварвапрв" localSheetId="0" hidden="1">{#N/A,#N/A,FALSE,"накладная04";#N/A,#N/A,FALSE,"накладная03";#N/A,#N/A,FALSE,"накладная02";#N/A,#N/A,FALSE,"накладная01"}</definedName>
    <definedName name="аварвапрв" hidden="1">{#N/A,#N/A,FALSE,"накладная04";#N/A,#N/A,FALSE,"накладная03";#N/A,#N/A,FALSE,"накладная02";#N/A,#N/A,FALSE,"накладная01"}</definedName>
    <definedName name="авжддд" localSheetId="0">#REF!</definedName>
    <definedName name="авжддд">#REF!</definedName>
    <definedName name="авмиви" localSheetId="0">#REF!</definedName>
    <definedName name="авмиви">#REF!</definedName>
    <definedName name="авс" localSheetId="0">#REF!</definedName>
    <definedName name="авс">#REF!</definedName>
    <definedName name="авт" localSheetId="0">#REF!</definedName>
    <definedName name="авт">#REF!</definedName>
    <definedName name="Автоб.ост.">'[149]Обстановка дороги'!$AJ$103</definedName>
    <definedName name="Автомат" localSheetId="0">[150]Смета!#REF!</definedName>
    <definedName name="Автомат">[150]Смета!#REF!</definedName>
    <definedName name="Автопав.">[149]Автопавильон!$AJ$133</definedName>
    <definedName name="авторск" localSheetId="0">#REF!</definedName>
    <definedName name="авторск">#REF!</definedName>
    <definedName name="ага" localSheetId="0">[151]Ф2П!#REF!</definedName>
    <definedName name="ага">[151]Ф2П!#REF!</definedName>
    <definedName name="АКСТ">'[152]Лист опроса'!$B$22</definedName>
    <definedName name="АКСТ_43">'[153]Лист опроса'!$B$22</definedName>
    <definedName name="АКСТ_44">'[153]Лист опроса'!$B$22</definedName>
    <definedName name="АЛ1" localSheetId="0">#REF!</definedName>
    <definedName name="АЛ1">#REF!</definedName>
    <definedName name="анна_крА" localSheetId="0">#REF!</definedName>
    <definedName name="анна_крА">#REF!</definedName>
    <definedName name="анна_крБ" localSheetId="0">#REF!</definedName>
    <definedName name="анна_крБ">#REF!</definedName>
    <definedName name="анна_крВ" localSheetId="0">#REF!</definedName>
    <definedName name="анна_крВ">#REF!</definedName>
    <definedName name="анна_крГ" localSheetId="0">#REF!</definedName>
    <definedName name="анна_крГ">#REF!</definedName>
    <definedName name="анна_крД" localSheetId="0">#REF!</definedName>
    <definedName name="анна_крД">#REF!</definedName>
    <definedName name="анна_крЕ" localSheetId="0">#REF!</definedName>
    <definedName name="анна_крЕ">#REF!</definedName>
    <definedName name="анна_крЖ" localSheetId="0">#REF!</definedName>
    <definedName name="анна_крЖ">#REF!</definedName>
    <definedName name="аолрмб" localSheetId="0">[154]Вспомогательный!$D$77</definedName>
    <definedName name="аолрмб">[155]Вспомогательный!$D$77</definedName>
    <definedName name="АП" localSheetId="0">#REF!</definedName>
    <definedName name="АП">#REF!</definedName>
    <definedName name="апап" localSheetId="0">[138]РабПр!#REF!</definedName>
    <definedName name="апап">[138]РабПр!#REF!</definedName>
    <definedName name="апиаоп" localSheetId="0">[156]Смета!#REF!</definedName>
    <definedName name="апиаоп">[156]Смета!#REF!</definedName>
    <definedName name="апр" localSheetId="0">[157]топография!#REF!</definedName>
    <definedName name="апр">[157]топография!#REF!</definedName>
    <definedName name="аренд" localSheetId="0">#REF!</definedName>
    <definedName name="аренд">#REF!</definedName>
    <definedName name="Асф.покр.">'[149]Дорожная одежда'!$AJ$30</definedName>
    <definedName name="АФС" localSheetId="0">[30]топография!#REF!</definedName>
    <definedName name="АФС">[30]топография!#REF!</definedName>
    <definedName name="Б_1" localSheetId="0">#REF!</definedName>
    <definedName name="Б_1">#REF!</definedName>
    <definedName name="_xlnm.Database" localSheetId="0">#REF!</definedName>
    <definedName name="_xlnm.Database">#REF!</definedName>
    <definedName name="Билет" localSheetId="0">'[158]Лист опроса'!$D$28</definedName>
    <definedName name="Билет">'[159]Лист опроса'!$D$28</definedName>
    <definedName name="Бланк_сметы" localSheetId="0">#REF!</definedName>
    <definedName name="Бланк_сметы">#REF!</definedName>
    <definedName name="Блпанк1" localSheetId="0">#REF!</definedName>
    <definedName name="Блпанк1">#REF!</definedName>
    <definedName name="бобров_крА" localSheetId="0">#REF!</definedName>
    <definedName name="бобров_крА">#REF!</definedName>
    <definedName name="бобров_крБ" localSheetId="0">#REF!</definedName>
    <definedName name="бобров_крБ">#REF!</definedName>
    <definedName name="бобров_крВ" localSheetId="0">#REF!</definedName>
    <definedName name="бобров_крВ">#REF!</definedName>
    <definedName name="бобров_крГ" localSheetId="0">#REF!</definedName>
    <definedName name="бобров_крГ">#REF!</definedName>
    <definedName name="бобров_крД" localSheetId="0">#REF!</definedName>
    <definedName name="бобров_крД">#REF!</definedName>
    <definedName name="бобров_крЕ" localSheetId="0">#REF!</definedName>
    <definedName name="бобров_крЕ">#REF!</definedName>
    <definedName name="бобров_крЖ" localSheetId="0">#REF!</definedName>
    <definedName name="бобров_крЖ">#REF!</definedName>
    <definedName name="богучар_крА" localSheetId="0">#REF!</definedName>
    <definedName name="богучар_крА">#REF!</definedName>
    <definedName name="богучар_крБ" localSheetId="0">#REF!</definedName>
    <definedName name="богучар_крБ">#REF!</definedName>
    <definedName name="богучар_крВ" localSheetId="0">#REF!</definedName>
    <definedName name="богучар_крВ">#REF!</definedName>
    <definedName name="богучар_крГ" localSheetId="0">#REF!</definedName>
    <definedName name="богучар_крГ">#REF!</definedName>
    <definedName name="богучар_крД" localSheetId="0">#REF!</definedName>
    <definedName name="богучар_крД">#REF!</definedName>
    <definedName name="богучар_крЕ" localSheetId="0">#REF!</definedName>
    <definedName name="богучар_крЕ">#REF!</definedName>
    <definedName name="богучар_крЖ" localSheetId="0">#REF!</definedName>
    <definedName name="богучар_крЖ">#REF!</definedName>
    <definedName name="борис_крА" localSheetId="0">#REF!</definedName>
    <definedName name="борис_крА">#REF!</definedName>
    <definedName name="борис_крБ" localSheetId="0">#REF!</definedName>
    <definedName name="борис_крБ">#REF!</definedName>
    <definedName name="борис_крВ" localSheetId="0">#REF!</definedName>
    <definedName name="борис_крВ">#REF!</definedName>
    <definedName name="борис_крГ" localSheetId="0">#REF!</definedName>
    <definedName name="борис_крГ">#REF!</definedName>
    <definedName name="борис_крД" localSheetId="0">#REF!</definedName>
    <definedName name="борис_крД">#REF!</definedName>
    <definedName name="борис_крЕ" localSheetId="0">#REF!</definedName>
    <definedName name="борис_крЕ">#REF!</definedName>
    <definedName name="борис_крЖ" localSheetId="0">#REF!</definedName>
    <definedName name="борис_крЖ">#REF!</definedName>
    <definedName name="БСИР" localSheetId="0">#REF!</definedName>
    <definedName name="БСИР">#REF!</definedName>
    <definedName name="БСИР1" localSheetId="0">#REF!</definedName>
    <definedName name="БСИР1">#REF!</definedName>
    <definedName name="бутур_крА" localSheetId="0">#REF!</definedName>
    <definedName name="бутур_крА">#REF!</definedName>
    <definedName name="бутур_крБ" localSheetId="0">#REF!</definedName>
    <definedName name="бутур_крБ">#REF!</definedName>
    <definedName name="бутур_крВ" localSheetId="0">#REF!</definedName>
    <definedName name="бутур_крВ">#REF!</definedName>
    <definedName name="бутур_крГ" localSheetId="0">#REF!</definedName>
    <definedName name="бутур_крГ">#REF!</definedName>
    <definedName name="бутур_крД" localSheetId="0">#REF!</definedName>
    <definedName name="бутур_крД">#REF!</definedName>
    <definedName name="бутур_крЕ" localSheetId="0">#REF!</definedName>
    <definedName name="бутур_крЕ">#REF!</definedName>
    <definedName name="бутур_крЖ" localSheetId="0">#REF!</definedName>
    <definedName name="бутур_крЖ">#REF!</definedName>
    <definedName name="быч">'[160]свод 2'!$A$7</definedName>
    <definedName name="бюроиро">[161]Вспомогательный!$D$77</definedName>
    <definedName name="В" localSheetId="0">#REF!</definedName>
    <definedName name="В">#REF!</definedName>
    <definedName name="В_1" localSheetId="0">#REF!</definedName>
    <definedName name="В_1">#REF!</definedName>
    <definedName name="В_договоре_в_раздел__Приложения___включить_Сводную_смету__Приложение_№2________________которая_должна_включать_в_себя________________________________________________________________________________________________________1__Сбор_исходных_данных_и_согласов" localSheetId="0">#REF!</definedName>
    <definedName name="В_договоре_в_раздел__Приложения___включить_Сводную_смету__Приложение_№2________________которая_должна_включать_в_себя________________________________________________________________________________________________________1__Сбор_исходных_данных_и_согласов">#REF!</definedName>
    <definedName name="В_ПА">'[109]Исх. данные'!$H$28</definedName>
    <definedName name="В123" localSheetId="0">#REF!</definedName>
    <definedName name="В123">#REF!</definedName>
    <definedName name="В124" localSheetId="0">#REF!</definedName>
    <definedName name="В124">#REF!</definedName>
    <definedName name="ва">#N/A</definedName>
    <definedName name="вав" localSheetId="0" hidden="1">{#N/A,#N/A,FALSE,"накладная04";#N/A,#N/A,FALSE,"накладная03";#N/A,#N/A,FALSE,"накладная02";#N/A,#N/A,FALSE,"накладная01"}</definedName>
    <definedName name="вав" hidden="1">{#N/A,#N/A,FALSE,"накладная04";#N/A,#N/A,FALSE,"накладная03";#N/A,#N/A,FALSE,"накладная02";#N/A,#N/A,FALSE,"накладная01"}</definedName>
    <definedName name="вап" localSheetId="0">#REF!</definedName>
    <definedName name="вап">#REF!</definedName>
    <definedName name="вах">[101]вах!$F$17</definedName>
    <definedName name="вах.т.">'[162]вах(б)'!$E$37</definedName>
    <definedName name="вахт" localSheetId="0">#REF!</definedName>
    <definedName name="вахт">#REF!</definedName>
    <definedName name="ВВ" localSheetId="0">#REF!</definedName>
    <definedName name="ВВ">#REF!</definedName>
    <definedName name="ВВ_1" localSheetId="0">#REF!</definedName>
    <definedName name="ВВ_1">#REF!</definedName>
    <definedName name="вв1" localSheetId="0">'[163]геология от 29.08.11'!#REF!</definedName>
    <definedName name="вв1">'[163]геология от 29.08.11'!#REF!</definedName>
    <definedName name="ввв" localSheetId="0">#REF!</definedName>
    <definedName name="ввв">#REF!</definedName>
    <definedName name="вввв" localSheetId="0">#REF!</definedName>
    <definedName name="вввв">#REF!</definedName>
    <definedName name="ввод" localSheetId="0">#REF!</definedName>
    <definedName name="ввод">#REF!</definedName>
    <definedName name="Вед.инж." localSheetId="0">'[158]Лист опроса'!#REF!</definedName>
    <definedName name="Вед.инж.">'[159]Лист опроса'!#REF!</definedName>
    <definedName name="Вед.инж.1" localSheetId="0">'[164]Лист опроса'!#REF!</definedName>
    <definedName name="Вед.инж.1">'[165]Лист опроса'!#REF!</definedName>
    <definedName name="ВедИн" localSheetId="0">#REF!</definedName>
    <definedName name="ВедИн">#REF!</definedName>
    <definedName name="Верт.план.">[149]Вертик.планировка!$AJ$32</definedName>
    <definedName name="Верхняя_часть" localSheetId="0">#REF!</definedName>
    <definedName name="Верхняя_часть">#REF!</definedName>
    <definedName name="вика" localSheetId="0">#REF!</definedName>
    <definedName name="вика">#REF!</definedName>
    <definedName name="Вмамон_крА" localSheetId="0">#REF!</definedName>
    <definedName name="Вмамон_крА">#REF!</definedName>
    <definedName name="Вмамон_крБ" localSheetId="0">#REF!</definedName>
    <definedName name="Вмамон_крБ">#REF!</definedName>
    <definedName name="Вмамон_крВ" localSheetId="0">#REF!</definedName>
    <definedName name="Вмамон_крВ">#REF!</definedName>
    <definedName name="Вмамон_крГ" localSheetId="0">#REF!</definedName>
    <definedName name="Вмамон_крГ">#REF!</definedName>
    <definedName name="Вмамон_крД" localSheetId="0">#REF!</definedName>
    <definedName name="Вмамон_крД">#REF!</definedName>
    <definedName name="Вмамон_крЕ" localSheetId="0">#REF!</definedName>
    <definedName name="Вмамон_крЕ">#REF!</definedName>
    <definedName name="Вмамон_крЖ" localSheetId="0">#REF!</definedName>
    <definedName name="Вмамон_крЖ">#REF!</definedName>
    <definedName name="ВНИИСТ1" localSheetId="0">#REF!</definedName>
    <definedName name="ВНИИСТ1">#REF!</definedName>
    <definedName name="Внут_Т" localSheetId="0">#REF!</definedName>
    <definedName name="Внут_Т">#REF!</definedName>
    <definedName name="во" localSheetId="0">'[166]C.с '!#REF!</definedName>
    <definedName name="во">'[166]C.с '!#REF!</definedName>
    <definedName name="Водоотвод">'[149]Дорожная одежда'!$AJ$75</definedName>
    <definedName name="Возм.убытков">'[149] Подготовительные работы'!$AJ$26</definedName>
    <definedName name="вороб_крА" localSheetId="0">#REF!</definedName>
    <definedName name="вороб_крА">#REF!</definedName>
    <definedName name="вороб_крБ" localSheetId="0">#REF!</definedName>
    <definedName name="вороб_крБ">#REF!</definedName>
    <definedName name="вороб_крВ" localSheetId="0">#REF!</definedName>
    <definedName name="вороб_крВ">#REF!</definedName>
    <definedName name="вороб_крГ" localSheetId="0">#REF!</definedName>
    <definedName name="вороб_крГ">#REF!</definedName>
    <definedName name="вороб_крД" localSheetId="0">#REF!</definedName>
    <definedName name="вороб_крД">#REF!</definedName>
    <definedName name="вороб_крЕ" localSheetId="0">#REF!</definedName>
    <definedName name="вороб_крЕ">#REF!</definedName>
    <definedName name="вороб_крЖ" localSheetId="0">#REF!</definedName>
    <definedName name="вороб_крЖ">#REF!</definedName>
    <definedName name="Восст.трассы">'[149] Подготовительные работы'!$AJ$15</definedName>
    <definedName name="впвпвппвпвенег5" localSheetId="0">#REF!</definedName>
    <definedName name="впвпвппвпвенег5">#REF!</definedName>
    <definedName name="впкиаи" localSheetId="0" hidden="1">{#N/A,#N/A,FALSE,"накладная04";#N/A,#N/A,FALSE,"накладная03";#N/A,#N/A,FALSE,"накладная02";#N/A,#N/A,FALSE,"накладная01"}</definedName>
    <definedName name="впкиаи" hidden="1">{#N/A,#N/A,FALSE,"накладная04";#N/A,#N/A,FALSE,"накладная03";#N/A,#N/A,FALSE,"накладная02";#N/A,#N/A,FALSE,"накладная01"}</definedName>
    <definedName name="вр">[167]зим!$H$48</definedName>
    <definedName name="вравар" localSheetId="0">#REF!</definedName>
    <definedName name="вравар">#REF!</definedName>
    <definedName name="врем" localSheetId="0">#REF!</definedName>
    <definedName name="врем">#REF!</definedName>
    <definedName name="Врем.здан.">[149]Врем.здания!$G$11</definedName>
    <definedName name="вс" localSheetId="0">#REF!</definedName>
    <definedName name="вс">#REF!</definedName>
    <definedName name="всг1" localSheetId="0">'[168]сводка 2000+2018'!#REF!</definedName>
    <definedName name="всг1">'[169]сводка 2000+2018'!#REF!</definedName>
    <definedName name="ВСЕГО" localSheetId="0">#REF!</definedName>
    <definedName name="ВСЕГО">#REF!</definedName>
    <definedName name="Всего.1" localSheetId="0">[170]Лист1!#REF!</definedName>
    <definedName name="Всего.1">[171]Лист1!#REF!</definedName>
    <definedName name="Всего.2" localSheetId="0">[170]Лист1!#REF!</definedName>
    <definedName name="Всего.2">[171]Лист1!#REF!</definedName>
    <definedName name="Всего_по_смете" localSheetId="0">#REF!</definedName>
    <definedName name="Всего_по_смете">#REF!</definedName>
    <definedName name="всего1" localSheetId="0">[172]Лист1!#REF!</definedName>
    <definedName name="всего1">[173]Лист1!#REF!</definedName>
    <definedName name="Всего2" localSheetId="0">[172]Лист1!#REF!</definedName>
    <definedName name="Всего2">[173]Лист1!#REF!</definedName>
    <definedName name="Всего3" localSheetId="0">[172]Лист1!#REF!</definedName>
    <definedName name="Всего3">[173]Лист1!#REF!</definedName>
    <definedName name="Вспом" localSheetId="0">#REF!</definedName>
    <definedName name="Вспом">#REF!</definedName>
    <definedName name="Вспомогательные_работы" localSheetId="0">#REF!</definedName>
    <definedName name="Вспомогательные_работы">#REF!</definedName>
    <definedName name="ВТ" localSheetId="0">#REF!</definedName>
    <definedName name="ВТ">#REF!</definedName>
    <definedName name="ВУКЕП" localSheetId="0">#REF!</definedName>
    <definedName name="ВУКЕП">#REF!</definedName>
    <definedName name="вуые3" localSheetId="0">'[24]исх-данные'!#REF!</definedName>
    <definedName name="вуые3">'[24]исх-данные'!#REF!</definedName>
    <definedName name="Вхава_крА" localSheetId="0">#REF!</definedName>
    <definedName name="Вхава_крА">#REF!</definedName>
    <definedName name="Вхава_крБ" localSheetId="0">#REF!</definedName>
    <definedName name="Вхава_крБ">#REF!</definedName>
    <definedName name="Вхава_крВ" localSheetId="0">#REF!</definedName>
    <definedName name="Вхава_крВ">#REF!</definedName>
    <definedName name="Вхава_крГ" localSheetId="0">#REF!</definedName>
    <definedName name="Вхава_крГ">#REF!</definedName>
    <definedName name="Вхава_крД" localSheetId="0">#REF!</definedName>
    <definedName name="Вхава_крД">#REF!</definedName>
    <definedName name="Вхава_крЕ" localSheetId="0">#REF!</definedName>
    <definedName name="Вхава_крЕ">#REF!</definedName>
    <definedName name="Вхава_крЖ" localSheetId="0">#REF!</definedName>
    <definedName name="Вхава_крЖ">#REF!</definedName>
    <definedName name="Вычислительная_техника" localSheetId="0">[135]Коэфф1.!#REF!</definedName>
    <definedName name="Вычислительная_техника">[135]Коэфф1.!#REF!</definedName>
    <definedName name="Вычислительная_техника_1" localSheetId="0">#REF!</definedName>
    <definedName name="Вычислительная_техника_1">#REF!</definedName>
    <definedName name="ВЮ1" localSheetId="0">#REF!</definedName>
    <definedName name="ВЮ1">#REF!</definedName>
    <definedName name="г" localSheetId="0">#REF!</definedName>
    <definedName name="г">#REF!</definedName>
    <definedName name="гuiu" localSheetId="0" hidden="1">{#N/A,#N/A,FALSE,"накладная04";#N/A,#N/A,FALSE,"накладная03";#N/A,#N/A,FALSE,"накладная02";#N/A,#N/A,FALSE,"накладная01"}</definedName>
    <definedName name="гuiu" hidden="1">{#N/A,#N/A,FALSE,"накладная04";#N/A,#N/A,FALSE,"накладная03";#N/A,#N/A,FALSE,"накладная02";#N/A,#N/A,FALSE,"накладная01"}</definedName>
    <definedName name="газ">'[174]свод 3'!$D$13</definedName>
    <definedName name="ггггггггггггггггггггггггггггггггггггггггггггггг" localSheetId="0">[175]топография!#REF!</definedName>
    <definedName name="ггггггггггггггггггггггггггггггггггггггггггггггг">[175]топография!#REF!</definedName>
    <definedName name="гд" localSheetId="0">#REF!</definedName>
    <definedName name="гд">#REF!</definedName>
    <definedName name="гелог" localSheetId="0">#REF!</definedName>
    <definedName name="гелог">#REF!</definedName>
    <definedName name="гео" localSheetId="0">#REF!</definedName>
    <definedName name="гео">#REF!</definedName>
    <definedName name="геодез1">[176]геолог!$L$81</definedName>
    <definedName name="геодезия" localSheetId="0">#REF!</definedName>
    <definedName name="геодезия">#REF!</definedName>
    <definedName name="геол" localSheetId="0">[177]Смета!#REF!</definedName>
    <definedName name="геол">[177]Смета!#REF!</definedName>
    <definedName name="геол.1" localSheetId="0">#REF!</definedName>
    <definedName name="геол.1">#REF!</definedName>
    <definedName name="Геол_Лазаревск" localSheetId="0">[43]топография!#REF!</definedName>
    <definedName name="Геол_Лазаревск">[43]топография!#REF!</definedName>
    <definedName name="геол1" localSheetId="0">#REF!</definedName>
    <definedName name="геол1">#REF!</definedName>
    <definedName name="Геолог" localSheetId="0">#REF!</definedName>
    <definedName name="Геолог">#REF!</definedName>
    <definedName name="геология" localSheetId="0">#REF!</definedName>
    <definedName name="геология">#REF!</definedName>
    <definedName name="геоф" localSheetId="0">#REF!</definedName>
    <definedName name="геоф">#REF!</definedName>
    <definedName name="геофиз" localSheetId="0">#REF!</definedName>
    <definedName name="геофиз">#REF!</definedName>
    <definedName name="геофизика" localSheetId="0">#REF!</definedName>
    <definedName name="геофизика">#REF!</definedName>
    <definedName name="ги" localSheetId="0">#REF!</definedName>
    <definedName name="ги">#REF!</definedName>
    <definedName name="гид" localSheetId="0">[178]Смета!#REF!</definedName>
    <definedName name="гид">[178]Смета!#REF!</definedName>
    <definedName name="Гидр" localSheetId="0">[179]топография!#REF!</definedName>
    <definedName name="Гидр">[179]топография!#REF!</definedName>
    <definedName name="Гидро" localSheetId="0">[180]топография!#REF!</definedName>
    <definedName name="Гидро">[180]топография!#REF!</definedName>
    <definedName name="гидро1" localSheetId="0">#REF!</definedName>
    <definedName name="гидро1">#REF!</definedName>
    <definedName name="гидро1___0" localSheetId="0">#REF!</definedName>
    <definedName name="гидро1___0">#REF!</definedName>
    <definedName name="гидрол" localSheetId="0">#REF!</definedName>
    <definedName name="гидрол">#REF!</definedName>
    <definedName name="гидролог" localSheetId="0">#REF!</definedName>
    <definedName name="гидролог">#REF!</definedName>
    <definedName name="Гидрология_7.03.08" localSheetId="0">[181]топография!#REF!</definedName>
    <definedName name="Гидрология_7.03.08">[181]топография!#REF!</definedName>
    <definedName name="ГИП" localSheetId="0">#REF!</definedName>
    <definedName name="ГИП">#REF!</definedName>
    <definedName name="го" localSheetId="0">#REF!</definedName>
    <definedName name="го">#REF!</definedName>
    <definedName name="год">'[109]Исх. данные'!$I$15</definedName>
    <definedName name="гол" localSheetId="0" hidden="1">{#N/A,#N/A,FALSE,"накладная04";#N/A,#N/A,FALSE,"накладная03";#N/A,#N/A,FALSE,"накладная02";#N/A,#N/A,FALSE,"накладная01"}</definedName>
    <definedName name="гол" hidden="1">{#N/A,#N/A,FALSE,"накладная04";#N/A,#N/A,FALSE,"накладная03";#N/A,#N/A,FALSE,"накладная02";#N/A,#N/A,FALSE,"накладная01"}</definedName>
    <definedName name="гриб_крА" localSheetId="0">#REF!</definedName>
    <definedName name="гриб_крА">#REF!</definedName>
    <definedName name="гриб_крБ" localSheetId="0">#REF!</definedName>
    <definedName name="гриб_крБ">#REF!</definedName>
    <definedName name="гриб_крВ" localSheetId="0">#REF!</definedName>
    <definedName name="гриб_крВ">#REF!</definedName>
    <definedName name="гриб_крГ" localSheetId="0">#REF!</definedName>
    <definedName name="гриб_крГ">#REF!</definedName>
    <definedName name="гриб_крД" localSheetId="0">#REF!</definedName>
    <definedName name="гриб_крД">#REF!</definedName>
    <definedName name="гриб_крЕ" localSheetId="0">#REF!</definedName>
    <definedName name="гриб_крЕ">#REF!</definedName>
    <definedName name="гриб_крЖ" localSheetId="0">#REF!</definedName>
    <definedName name="гриб_крЖ">#REF!</definedName>
    <definedName name="гшшг">NA()</definedName>
    <definedName name="д" localSheetId="0" hidden="1">{#N/A,#N/A,FALSE,"накладная04";#N/A,#N/A,FALSE,"накладная03";#N/A,#N/A,FALSE,"накладная02";#N/A,#N/A,FALSE,"накладная01"}</definedName>
    <definedName name="д" hidden="1">{#N/A,#N/A,FALSE,"накладная04";#N/A,#N/A,FALSE,"накладная03";#N/A,#N/A,FALSE,"накладная02";#N/A,#N/A,FALSE,"накладная01"}</definedName>
    <definedName name="Д_1" localSheetId="0">#REF!</definedName>
    <definedName name="Д_1">#REF!</definedName>
    <definedName name="Д_зак" localSheetId="0">#REF!</definedName>
    <definedName name="Д_зак">#REF!</definedName>
    <definedName name="Д_пр">[182]Данные!$B$8</definedName>
    <definedName name="д1" localSheetId="0">#REF!</definedName>
    <definedName name="д1">#REF!</definedName>
    <definedName name="д10" localSheetId="0">#REF!</definedName>
    <definedName name="д10">#REF!</definedName>
    <definedName name="Д12" localSheetId="0">#REF!</definedName>
    <definedName name="Д12">#REF!</definedName>
    <definedName name="д2" localSheetId="0">#REF!</definedName>
    <definedName name="д2">#REF!</definedName>
    <definedName name="д3" localSheetId="0">#REF!</definedName>
    <definedName name="д3">#REF!</definedName>
    <definedName name="д4" localSheetId="0">#REF!</definedName>
    <definedName name="д4">#REF!</definedName>
    <definedName name="Д44" localSheetId="0">#REF!</definedName>
    <definedName name="Д44">#REF!</definedName>
    <definedName name="д5" localSheetId="0">#REF!</definedName>
    <definedName name="д5">#REF!</definedName>
    <definedName name="д6" localSheetId="0">#REF!</definedName>
    <definedName name="д6">#REF!</definedName>
    <definedName name="д7" localSheetId="0">#REF!</definedName>
    <definedName name="д7">#REF!</definedName>
    <definedName name="д8" localSheetId="0">#REF!</definedName>
    <definedName name="д8">#REF!</definedName>
    <definedName name="д88" localSheetId="0">#REF!</definedName>
    <definedName name="д88">#REF!</definedName>
    <definedName name="д9" localSheetId="0">#REF!</definedName>
    <definedName name="д9">#REF!</definedName>
    <definedName name="Дат" localSheetId="0">#REF!</definedName>
    <definedName name="Дат">#REF!</definedName>
    <definedName name="дататек" localSheetId="0">'[168]сводка 2000+2018'!#REF!</definedName>
    <definedName name="дататек">'[169]сводка 2000+2018'!#REF!</definedName>
    <definedName name="дд" localSheetId="0">[183]Смета!#REF!</definedName>
    <definedName name="дд">[183]Смета!#REF!</definedName>
    <definedName name="ддд">'[184]СметаСводная Рыб'!$C$13</definedName>
    <definedName name="ддддд" localSheetId="0">#REF!</definedName>
    <definedName name="ддддд">#REF!</definedName>
    <definedName name="дес" localSheetId="0">{"","двадцать ","тридцать ","сорок ","пятьдесят ","шестьдесят ","семьдесят ","восемьдесят ","девяносто "}</definedName>
    <definedName name="дес">{"","двадцать ","тридцать ","сорок ","пятьдесят ","шестьдесят ","семьдесят ","восемьдесят ","девяносто "}</definedName>
    <definedName name="Дефлятор" localSheetId="0">#REF!</definedName>
    <definedName name="Дефлятор">#REF!</definedName>
    <definedName name="дж" localSheetId="0">[154]Вспомогательный!$D$36</definedName>
    <definedName name="дж">[155]Вспомогательный!$D$36</definedName>
    <definedName name="дж1" localSheetId="0">[154]Вспомогательный!$D$38</definedName>
    <definedName name="дж1">[155]Вспомогательный!$D$38</definedName>
    <definedName name="дир" localSheetId="0">'[168]сводка 2000+2018'!#REF!</definedName>
    <definedName name="дир">'[169]сводка 2000+2018'!#REF!</definedName>
    <definedName name="Директор">'[109]Исх. данные'!$I$11</definedName>
    <definedName name="дирекц" localSheetId="0">#REF!</definedName>
    <definedName name="дирекц">#REF!</definedName>
    <definedName name="Диск" localSheetId="0">#REF!</definedName>
    <definedName name="Диск">#REF!</definedName>
    <definedName name="Дисконт">'[185]Расклад '!$C$4</definedName>
    <definedName name="Длинна_границы" localSheetId="0">#REF!</definedName>
    <definedName name="Длинна_границы">#REF!</definedName>
    <definedName name="Длинна_трассы" localSheetId="0">#REF!</definedName>
    <definedName name="Длинна_трассы">#REF!</definedName>
    <definedName name="ДЛО" localSheetId="0">#REF!</definedName>
    <definedName name="ДЛО">#REF!</definedName>
    <definedName name="ДН" localSheetId="0">'[186]Лист опроса'!#REF!</definedName>
    <definedName name="ДН">'[186]Лист опроса'!#REF!</definedName>
    <definedName name="до">'[187]C.с'!$D$87</definedName>
    <definedName name="ДОГ" localSheetId="0">'[188]ДКСС от МПС'!#REF!</definedName>
    <definedName name="ДОГ">'[188]ДКСС от МПС'!#REF!</definedName>
    <definedName name="Доп._оборудование" localSheetId="0">[135]Коэфф1.!#REF!</definedName>
    <definedName name="Доп._оборудование">[135]Коэфф1.!#REF!</definedName>
    <definedName name="Доп._оборудование_1" localSheetId="0">#REF!</definedName>
    <definedName name="Доп._оборудование_1">#REF!</definedName>
    <definedName name="Доп_оборуд" localSheetId="0">#REF!</definedName>
    <definedName name="Доп_оборуд">#REF!</definedName>
    <definedName name="Дор.знаки">'[149]Обстановка дороги'!$AJ$42</definedName>
    <definedName name="Дорога" localSheetId="0">[135]Шкаф!#REF!</definedName>
    <definedName name="Дорога">[135]Шкаф!#REF!</definedName>
    <definedName name="Дорога_1" localSheetId="0">#REF!</definedName>
    <definedName name="Дорога_1">#REF!</definedName>
    <definedName name="дп" localSheetId="0">#REF!</definedName>
    <definedName name="дп">#REF!</definedName>
    <definedName name="ДС" localSheetId="0">#REF!</definedName>
    <definedName name="ДС">#REF!</definedName>
    <definedName name="ДСК" localSheetId="0">[180]топография!#REF!</definedName>
    <definedName name="ДСК">[180]топография!#REF!</definedName>
    <definedName name="ДСК1" localSheetId="0">[181]топография!#REF!</definedName>
    <definedName name="ДСК1">[181]топография!#REF!</definedName>
    <definedName name="дтр" localSheetId="0">#REF!</definedName>
    <definedName name="дтр">#REF!</definedName>
    <definedName name="дтс">'[184]СметаСводная Рыб'!$C$13</definedName>
    <definedName name="ДЦ">[189]Данные!$B$8:$F$13</definedName>
    <definedName name="дщ" localSheetId="0">#REF!</definedName>
    <definedName name="дщ">#REF!</definedName>
    <definedName name="дэ" localSheetId="0">#REF!</definedName>
    <definedName name="дэ">#REF!</definedName>
    <definedName name="е" localSheetId="0" hidden="1">{#N/A,#N/A,FALSE,"накладная04";#N/A,#N/A,FALSE,"накладная03";#N/A,#N/A,FALSE,"накладная02";#N/A,#N/A,FALSE,"накладная01"}</definedName>
    <definedName name="е" hidden="1">{#N/A,#N/A,FALSE,"накладная04";#N/A,#N/A,FALSE,"накладная03";#N/A,#N/A,FALSE,"накладная02";#N/A,#N/A,FALSE,"накладная01"}</definedName>
    <definedName name="Е_1" localSheetId="0">#REF!</definedName>
    <definedName name="Е_1">#REF!</definedName>
    <definedName name="Е_2" localSheetId="0">#REF!</definedName>
    <definedName name="Е_2">#REF!</definedName>
    <definedName name="Е_3">[101]вр!$G$33</definedName>
    <definedName name="ед" localSheetId="0">{"","один ","два ","три ","четыре ","пять ","шесть ","семь ","восемь ","девять "}</definedName>
    <definedName name="ед">{"","один ","два ","три ","четыре ","пять ","шесть ","семь ","восемь ","девять "}</definedName>
    <definedName name="едж" localSheetId="0">{"","одна ","две ","три ","четыре ","пять ","шесть ","семь ","восемь ","девять "}</definedName>
    <definedName name="едж">{"","одна ","две ","три ","четыре ","пять ","шесть ","семь ","восемь ","девять "}</definedName>
    <definedName name="ее">'[184]СметаСводная Рыб'!$C$9</definedName>
    <definedName name="екрег6роен" localSheetId="0" hidden="1">{#N/A,#N/A,FALSE,"накладная04";#N/A,#N/A,FALSE,"накладная03";#N/A,#N/A,FALSE,"накладная02";#N/A,#N/A,FALSE,"накладная01"}</definedName>
    <definedName name="екрег6роен" hidden="1">{#N/A,#N/A,FALSE,"накладная04";#N/A,#N/A,FALSE,"накладная03";#N/A,#N/A,FALSE,"накладная02";#N/A,#N/A,FALSE,"накладная01"}</definedName>
    <definedName name="енг" localSheetId="0">#REF!</definedName>
    <definedName name="енг">#REF!</definedName>
    <definedName name="енговенгое" localSheetId="0">#REF!</definedName>
    <definedName name="енговенгое">#REF!</definedName>
    <definedName name="ж" localSheetId="0">#REF!</definedName>
    <definedName name="ж">#REF!</definedName>
    <definedName name="жд" localSheetId="0">#REF!</definedName>
    <definedName name="жд">#REF!</definedName>
    <definedName name="жж" localSheetId="0">[154]Вспомогательный!$D$80</definedName>
    <definedName name="жж">[155]Вспомогательный!$D$80</definedName>
    <definedName name="жжж" localSheetId="0">#REF!</definedName>
    <definedName name="жжж">#REF!</definedName>
    <definedName name="жпф" localSheetId="0">#REF!</definedName>
    <definedName name="жпф">#REF!</definedName>
    <definedName name="з">[167]зим!$F$51</definedName>
    <definedName name="з_1" localSheetId="0">#REF!</definedName>
    <definedName name="з_1">#REF!</definedName>
    <definedName name="Зависимые" localSheetId="0">#REF!</definedName>
    <definedName name="Зависимые">#REF!</definedName>
    <definedName name="_xlnm.Print_Titles" localSheetId="3">'ЛСР-02-01-01  Трамвайные пути_Т'!$4:$4</definedName>
    <definedName name="_xlnm.Print_Titles" localSheetId="1">'ЛСР-02-01-02  Контактная сеть 3'!#REF!</definedName>
    <definedName name="_xlnm.Print_Titles" localSheetId="5">'ЛСР-07-01-01  Наружное освещени'!$4:$4</definedName>
    <definedName name="_xlnm.Print_Titles" localSheetId="0">#REF!</definedName>
    <definedName name="_xlnm.Print_Titles">#REF!</definedName>
    <definedName name="Заголовок_раздела" localSheetId="0">#REF!</definedName>
    <definedName name="Заголовок_раздела">#REF!</definedName>
    <definedName name="зак" localSheetId="0">#REF!</definedName>
    <definedName name="зак">#REF!</definedName>
    <definedName name="Заказ" localSheetId="0">#REF!</definedName>
    <definedName name="Заказ">#REF!</definedName>
    <definedName name="Заказчик" localSheetId="0">#REF!</definedName>
    <definedName name="Заказчик">#REF!</definedName>
    <definedName name="Земработы">'[149]Земляное полотно'!$AJ$49</definedName>
    <definedName name="зим" localSheetId="0">#REF!</definedName>
    <definedName name="зим">#REF!</definedName>
    <definedName name="Зима">[149]Зима!$E$16</definedName>
    <definedName name="ЗИП_Всего" localSheetId="0">'[135]Прайс лист'!#REF!</definedName>
    <definedName name="ЗИП_Всего">'[135]Прайс лист'!#REF!</definedName>
    <definedName name="ЗИП_Всего_1" localSheetId="0">#REF!</definedName>
    <definedName name="ЗИП_Всего_1">#REF!</definedName>
    <definedName name="зп1" localSheetId="0">#REF!</definedName>
    <definedName name="зп1">#REF!</definedName>
    <definedName name="и">'[184]СметаСводная Рыб'!$C$9</definedName>
    <definedName name="и1" localSheetId="0">#REF!</definedName>
    <definedName name="и1">#REF!</definedName>
    <definedName name="изыск" localSheetId="0">#REF!</definedName>
    <definedName name="изыск">#REF!</definedName>
    <definedName name="ии" localSheetId="0">#REF!</definedName>
    <definedName name="ии">#REF!</definedName>
    <definedName name="ИИИИИ">[25]data!$B$6</definedName>
    <definedName name="ИИИИИ_19">[26]data!$B$6</definedName>
    <definedName name="ИИИИИ_43">[190]data!$B$6</definedName>
    <definedName name="ИИИИИ_44">[190]data!$B$6</definedName>
    <definedName name="ииип" localSheetId="0" hidden="1">{#N/A,#N/A,FALSE,"накладная04";#N/A,#N/A,FALSE,"накладная03";#N/A,#N/A,FALSE,"накладная02";#N/A,#N/A,FALSE,"накладная01"}</definedName>
    <definedName name="ииип" hidden="1">{#N/A,#N/A,FALSE,"накладная04";#N/A,#N/A,FALSE,"накладная03";#N/A,#N/A,FALSE,"накладная02";#N/A,#N/A,FALSE,"накладная01"}</definedName>
    <definedName name="ик" localSheetId="0">#REF!</definedName>
    <definedName name="ик">#REF!</definedName>
    <definedName name="ил1" localSheetId="0">#REF!</definedName>
    <definedName name="ил1">#REF!</definedName>
    <definedName name="имяПК">'[186]Лист опроса'!$M$11</definedName>
    <definedName name="имясм1" localSheetId="0">#REF!</definedName>
    <definedName name="имясм1">#REF!</definedName>
    <definedName name="имясм10" localSheetId="0">#REF!</definedName>
    <definedName name="имясм10">#REF!</definedName>
    <definedName name="имясм10_П" localSheetId="0">[191]ЭЦ_П!$G$8</definedName>
    <definedName name="имясм10_П">[192]ЭЦ_П!$G$8</definedName>
    <definedName name="имясм11" localSheetId="0">[186]Ф3П!#REF!</definedName>
    <definedName name="имясм11">[186]Ф3П!#REF!</definedName>
    <definedName name="имясм11_П" localSheetId="0">[191]САУТ_П!$G$8</definedName>
    <definedName name="имясм11_П">[192]САУТ_П!$G$8</definedName>
    <definedName name="имясм12" localSheetId="0">[186]Ф3П!#REF!</definedName>
    <definedName name="имясм12">[186]Ф3П!#REF!</definedName>
    <definedName name="имясм13" localSheetId="0">#REF!</definedName>
    <definedName name="имясм13">#REF!</definedName>
    <definedName name="имясм14" localSheetId="0">[186]Ф2П!#REF!</definedName>
    <definedName name="имясм14">[186]Ф2П!#REF!</definedName>
    <definedName name="имясм14_1" localSheetId="0">[186]Ф2П!#REF!</definedName>
    <definedName name="имясм14_1">[186]Ф2П!#REF!</definedName>
    <definedName name="имясм14_2" localSheetId="0">[186]Ф2П!#REF!</definedName>
    <definedName name="имясм14_2">[186]Ф2П!#REF!</definedName>
    <definedName name="имясм14_3" localSheetId="0">[186]Ф2П!#REF!</definedName>
    <definedName name="имясм14_3">[186]Ф2П!#REF!</definedName>
    <definedName name="имясм15" localSheetId="0">[186]Ф2П!#REF!</definedName>
    <definedName name="имясм15">[186]Ф2П!#REF!</definedName>
    <definedName name="имясм16" localSheetId="0">#REF!</definedName>
    <definedName name="имясм16">#REF!</definedName>
    <definedName name="имясм17" localSheetId="0">[186]Ф2П!#REF!</definedName>
    <definedName name="имясм17">[186]Ф2П!#REF!</definedName>
    <definedName name="имясм18" localSheetId="0">#REF!</definedName>
    <definedName name="имясм18">#REF!</definedName>
    <definedName name="имясм19" localSheetId="0">#REF!</definedName>
    <definedName name="имясм19">#REF!</definedName>
    <definedName name="имясм2" localSheetId="0">[186]Ф3П!#REF!</definedName>
    <definedName name="имясм2">[186]Ф3П!#REF!</definedName>
    <definedName name="имясм20" localSheetId="0">#REF!</definedName>
    <definedName name="имясм20">#REF!</definedName>
    <definedName name="имясм21" localSheetId="0">[186]Ф2П!#REF!</definedName>
    <definedName name="имясм21">[186]Ф2П!#REF!</definedName>
    <definedName name="имясм22" localSheetId="0">[186]Ф2П!#REF!</definedName>
    <definedName name="имясм22">[186]Ф2П!#REF!</definedName>
    <definedName name="имясм23" localSheetId="0">[186]Ф2П!#REF!</definedName>
    <definedName name="имясм23">[186]Ф2П!#REF!</definedName>
    <definedName name="имясм24" localSheetId="0">[186]Ф2П!#REF!</definedName>
    <definedName name="имясм24">[186]Ф2П!#REF!</definedName>
    <definedName name="имясм25" localSheetId="0">[186]Ф2П!#REF!</definedName>
    <definedName name="имясм25">[186]Ф2П!#REF!</definedName>
    <definedName name="имясм26" localSheetId="0">[186]Ф2П!#REF!</definedName>
    <definedName name="имясм26">[186]Ф2П!#REF!</definedName>
    <definedName name="имясм27" localSheetId="0">[186]Ф2П!#REF!</definedName>
    <definedName name="имясм27">[186]Ф2П!#REF!</definedName>
    <definedName name="имясм28" localSheetId="0">[186]Ф2П!#REF!</definedName>
    <definedName name="имясм28">[186]Ф2П!#REF!</definedName>
    <definedName name="имясм29" localSheetId="0">[186]Ф2П!#REF!</definedName>
    <definedName name="имясм29">[186]Ф2П!#REF!</definedName>
    <definedName name="имясм3" localSheetId="0">[186]Ф3П!#REF!</definedName>
    <definedName name="имясм3">[186]Ф3П!#REF!</definedName>
    <definedName name="имясм30" localSheetId="0">[186]Ф2П!#REF!</definedName>
    <definedName name="имясм30">[186]Ф2П!#REF!</definedName>
    <definedName name="имясм31" localSheetId="0">[186]Ф3П!#REF!</definedName>
    <definedName name="имясм31">[186]Ф3П!#REF!</definedName>
    <definedName name="имясм32" localSheetId="0">[186]Ф3П!#REF!</definedName>
    <definedName name="имясм32">[186]Ф3П!#REF!</definedName>
    <definedName name="имясм33" localSheetId="0">[186]Ф3П!#REF!</definedName>
    <definedName name="имясм33">[186]Ф3П!#REF!</definedName>
    <definedName name="имясм34" localSheetId="0">[186]Ф2П!#REF!</definedName>
    <definedName name="имясм34">[186]Ф2П!#REF!</definedName>
    <definedName name="имясм35" localSheetId="0">[186]Ф2П!#REF!</definedName>
    <definedName name="имясм35">[186]Ф2П!#REF!</definedName>
    <definedName name="имясм36" localSheetId="0">[186]Ф2П!#REF!</definedName>
    <definedName name="имясм36">[186]Ф2П!#REF!</definedName>
    <definedName name="имясм37" localSheetId="0">[186]Ф2П!#REF!</definedName>
    <definedName name="имясм37">[186]Ф2П!#REF!</definedName>
    <definedName name="имясм38" localSheetId="0">[186]Ф2П!#REF!</definedName>
    <definedName name="имясм38">[186]Ф2П!#REF!</definedName>
    <definedName name="имясм39" localSheetId="0">[186]Ф2П!#REF!</definedName>
    <definedName name="имясм39">[186]Ф2П!#REF!</definedName>
    <definedName name="имясм4" localSheetId="0">#REF!</definedName>
    <definedName name="имясм4">#REF!</definedName>
    <definedName name="имясм40" localSheetId="0">#REF!</definedName>
    <definedName name="имясм40">#REF!</definedName>
    <definedName name="имясм41" localSheetId="0">#REF!</definedName>
    <definedName name="имясм41">#REF!</definedName>
    <definedName name="имясм43" localSheetId="0">[191]Вст25смП!$G$6</definedName>
    <definedName name="имясм43">[192]Вст25смП!$G$6</definedName>
    <definedName name="имясм44" localSheetId="0">[191]Вст25смП!$G$14</definedName>
    <definedName name="имясм44">[192]Вст25смП!$G$14</definedName>
    <definedName name="имясм45" localSheetId="0">[191]Вст25смП!$G$22</definedName>
    <definedName name="имясм45">[192]Вст25смП!$G$22</definedName>
    <definedName name="имясм46" localSheetId="0">[191]Вст25смП!$G$30</definedName>
    <definedName name="имясм46">[192]Вст25смП!$G$30</definedName>
    <definedName name="имясм47" localSheetId="0">[191]Вст25смП!$G$38</definedName>
    <definedName name="имясм47">[192]Вст25смП!$G$38</definedName>
    <definedName name="имясм48" localSheetId="0">[191]Вст25смП!$G$46</definedName>
    <definedName name="имясм48">[192]Вст25смП!$G$46</definedName>
    <definedName name="имясм49" localSheetId="0">[191]Вст25смП!$G$54</definedName>
    <definedName name="имясм49">[192]Вст25смП!$G$54</definedName>
    <definedName name="имясм5" localSheetId="0">[186]Ф2П!#REF!</definedName>
    <definedName name="имясм5">[186]Ф2П!#REF!</definedName>
    <definedName name="имясм50" localSheetId="0">[191]Вст25смП!$G$62</definedName>
    <definedName name="имясм50">[192]Вст25смП!$G$62</definedName>
    <definedName name="имясм51" localSheetId="0">[191]Вст25смП!$G$70</definedName>
    <definedName name="имясм51">[192]Вст25смП!$G$70</definedName>
    <definedName name="имясм52" localSheetId="0">[191]Вст25смП!$G$78</definedName>
    <definedName name="имясм52">[192]Вст25смП!$G$78</definedName>
    <definedName name="имясм53" localSheetId="0">[191]Вст25смП!$G$86</definedName>
    <definedName name="имясм53">[192]Вст25смП!$G$86</definedName>
    <definedName name="имясм54" localSheetId="0">[191]Вст25смП!$G$94</definedName>
    <definedName name="имясм54">[192]Вст25смП!$G$94</definedName>
    <definedName name="имясм55" localSheetId="0">[191]Вст25смП!$G$102</definedName>
    <definedName name="имясм55">[192]Вст25смП!$G$102</definedName>
    <definedName name="имясм56" localSheetId="0">[191]Вст25смП!$G$110</definedName>
    <definedName name="имясм56">[192]Вст25смП!$G$110</definedName>
    <definedName name="имясм57" localSheetId="0">[191]Вст25смП!$G$118</definedName>
    <definedName name="имясм57">[192]Вст25смП!$G$118</definedName>
    <definedName name="имясм58" localSheetId="0">[191]Вст25смП!$G$126</definedName>
    <definedName name="имясм58">[192]Вст25смП!$G$126</definedName>
    <definedName name="имясм59" localSheetId="0">[191]Вст25смП!$G$134</definedName>
    <definedName name="имясм59">[192]Вст25смП!$G$134</definedName>
    <definedName name="имясм6" localSheetId="0">#REF!</definedName>
    <definedName name="имясм6">#REF!</definedName>
    <definedName name="имясм6_П" localSheetId="0">[191]ДЦ_П!$G$8</definedName>
    <definedName name="имясм6_П">[192]ДЦ_П!$G$8</definedName>
    <definedName name="имясм60" localSheetId="0">[191]Вст25смП!$G$142</definedName>
    <definedName name="имясм60">[192]Вст25смП!$G$142</definedName>
    <definedName name="имясм61" localSheetId="0">[191]Вст25смП!$G$150</definedName>
    <definedName name="имясм61">[192]Вст25смП!$G$150</definedName>
    <definedName name="имясм62" localSheetId="0">[191]Вст25смП!$G$158</definedName>
    <definedName name="имясм62">[192]Вст25смП!$G$158</definedName>
    <definedName name="имясм63" localSheetId="0">[191]Вст25смП!$G$166</definedName>
    <definedName name="имясм63">[192]Вст25смП!$G$166</definedName>
    <definedName name="имясм64" localSheetId="0">[191]Вст25смП!$G$174</definedName>
    <definedName name="имясм64">[192]Вст25смП!$G$174</definedName>
    <definedName name="имясм65" localSheetId="0">[191]Вст25смП!$G$182</definedName>
    <definedName name="имясм65">[192]Вст25смП!$G$182</definedName>
    <definedName name="имясм66" localSheetId="0">[191]Вст25смП!$G$190</definedName>
    <definedName name="имясм66">[192]Вст25смП!$G$190</definedName>
    <definedName name="имясм67" localSheetId="0">[191]Вст25смП!$G$198</definedName>
    <definedName name="имясм67">[192]Вст25смП!$G$198</definedName>
    <definedName name="имясм68" localSheetId="0">'[191]68-96_Р'!$G$8</definedName>
    <definedName name="имясм68">'[192]68-96_Р'!$G$8</definedName>
    <definedName name="имясм69" localSheetId="0">'[191]68-96_Р'!$G$16</definedName>
    <definedName name="имясм69">'[192]68-96_Р'!$G$16</definedName>
    <definedName name="имясм7" localSheetId="0">[186]Ф2П!#REF!</definedName>
    <definedName name="имясм7">[186]Ф2П!#REF!</definedName>
    <definedName name="имясм7_П" localSheetId="0">[191]АПК_П!$G$8</definedName>
    <definedName name="имясм7_П">[192]АПК_П!$G$8</definedName>
    <definedName name="имясм70" localSheetId="0">'[191]68-96_Р'!$G$24</definedName>
    <definedName name="имясм70">'[192]68-96_Р'!$G$24</definedName>
    <definedName name="имясм71" localSheetId="0">'[191]68-96_Р'!$G$32</definedName>
    <definedName name="имясм71">'[192]68-96_Р'!$G$32</definedName>
    <definedName name="имясм72" localSheetId="0">'[191]68-96_Р'!$G$40</definedName>
    <definedName name="имясм72">'[192]68-96_Р'!$G$40</definedName>
    <definedName name="имясм73" localSheetId="0">'[191]68-96_Р'!$G$48</definedName>
    <definedName name="имясм73">'[192]68-96_Р'!$G$48</definedName>
    <definedName name="имясм74" localSheetId="0">'[191]68-96_Р'!$G$56</definedName>
    <definedName name="имясм74">'[192]68-96_Р'!$G$56</definedName>
    <definedName name="имясм75" localSheetId="0">'[191]68-96_Р'!$G$64</definedName>
    <definedName name="имясм75">'[192]68-96_Р'!$G$64</definedName>
    <definedName name="имясм76" localSheetId="0">'[191]68-96_Р'!$G$72</definedName>
    <definedName name="имясм76">'[192]68-96_Р'!$G$72</definedName>
    <definedName name="имясм77" localSheetId="0">'[191]68-96_Р'!$G$80</definedName>
    <definedName name="имясм77">'[192]68-96_Р'!$G$80</definedName>
    <definedName name="имясм78" localSheetId="0">'[191]68-96_Р'!$G$88</definedName>
    <definedName name="имясм78">'[192]68-96_Р'!$G$88</definedName>
    <definedName name="имясм79" localSheetId="0">'[191]68-96_Р'!$G$96</definedName>
    <definedName name="имясм79">'[192]68-96_Р'!$G$96</definedName>
    <definedName name="имясм8" localSheetId="0">#REF!</definedName>
    <definedName name="имясм8">#REF!</definedName>
    <definedName name="имясм8_П" localSheetId="0">[191]АБ_П!$G$8</definedName>
    <definedName name="имясм8_П">[192]АБ_П!$G$8</definedName>
    <definedName name="имясм80" localSheetId="0">'[191]68-96_Р'!$G$104</definedName>
    <definedName name="имясм80">'[192]68-96_Р'!$G$104</definedName>
    <definedName name="имясм81" localSheetId="0">'[191]68-96_Р'!$G$112</definedName>
    <definedName name="имясм81">'[192]68-96_Р'!$G$112</definedName>
    <definedName name="имясм82" localSheetId="0">'[191]68-96_Р'!$G$120</definedName>
    <definedName name="имясм82">'[192]68-96_Р'!$G$120</definedName>
    <definedName name="имясм83" localSheetId="0">'[191]68-96_Р'!$G$128</definedName>
    <definedName name="имясм83">'[192]68-96_Р'!$G$128</definedName>
    <definedName name="имясм84" localSheetId="0">'[191]68-96_Р'!$G$136</definedName>
    <definedName name="имясм84">'[192]68-96_Р'!$G$136</definedName>
    <definedName name="имясм85" localSheetId="0">'[191]68-96_Р'!$G$144</definedName>
    <definedName name="имясм85">'[192]68-96_Р'!$G$144</definedName>
    <definedName name="имясм86" localSheetId="0">'[191]68-96_Р'!$G$152</definedName>
    <definedName name="имясм86">'[192]68-96_Р'!$G$152</definedName>
    <definedName name="имясм87" localSheetId="0">'[191]68-96_Р'!$G$160</definedName>
    <definedName name="имясм87">'[192]68-96_Р'!$G$160</definedName>
    <definedName name="имясм88" localSheetId="0">'[191]68-96_Р'!$G$168</definedName>
    <definedName name="имясм88">'[192]68-96_Р'!$G$168</definedName>
    <definedName name="имясм89" localSheetId="0">'[191]68-96_Р'!$G$176</definedName>
    <definedName name="имясм89">'[192]68-96_Р'!$G$176</definedName>
    <definedName name="имясм9" localSheetId="0">#REF!</definedName>
    <definedName name="имясм9">#REF!</definedName>
    <definedName name="имясм90" localSheetId="0">'[191]68-96_Р'!$G$184</definedName>
    <definedName name="имясм90">'[192]68-96_Р'!$G$184</definedName>
    <definedName name="имясм91" localSheetId="0">'[191]68-96_Р'!$G$192</definedName>
    <definedName name="имясм91">'[192]68-96_Р'!$G$192</definedName>
    <definedName name="имясм92" localSheetId="0">'[191]68-96_Р'!$G$200</definedName>
    <definedName name="имясм92">'[192]68-96_Р'!$G$200</definedName>
    <definedName name="имясм93" localSheetId="0">'[191]68-96_Р'!$G$208</definedName>
    <definedName name="имясм93">'[192]68-96_Р'!$G$208</definedName>
    <definedName name="имясм94" localSheetId="0">'[191]68-96_Р'!$G$216</definedName>
    <definedName name="имясм94">'[192]68-96_Р'!$G$216</definedName>
    <definedName name="имясм95" localSheetId="0">'[191]68-96_Р'!$G$224</definedName>
    <definedName name="имясм95">'[192]68-96_Р'!$G$224</definedName>
    <definedName name="имясм96" localSheetId="0">'[191]68-96_Р'!$G$232</definedName>
    <definedName name="имясм96">'[192]68-96_Р'!$G$232</definedName>
    <definedName name="имясм97">[193]Команд!$L$8</definedName>
    <definedName name="имясм98">[193]ДЭ!$G$8</definedName>
    <definedName name="имяСтад" localSheetId="0">'[191]Лист опроса'!$B$57</definedName>
    <definedName name="имяСтад">'[192]Лист опроса'!$B$57</definedName>
    <definedName name="имяСтРекЭЦ">'[186]Лист опроса'!$M$12</definedName>
    <definedName name="имяСтРекЭЦ2">'[186]Лист опроса'!$M$13</definedName>
    <definedName name="Ин1к" localSheetId="0">#REF!</definedName>
    <definedName name="Ин1к">#REF!</definedName>
    <definedName name="инж" localSheetId="0">#REF!</definedName>
    <definedName name="инж">#REF!</definedName>
    <definedName name="Инж." localSheetId="0">'[158]Лист опроса'!#REF!</definedName>
    <definedName name="Инж.">'[159]Лист опроса'!#REF!</definedName>
    <definedName name="Инж.1" localSheetId="0">'[164]Лист опроса'!#REF!</definedName>
    <definedName name="Инж.1">'[165]Лист опроса'!#REF!</definedName>
    <definedName name="Инж.1кат." localSheetId="0">'[158]Лист опроса'!#REF!</definedName>
    <definedName name="Инж.1кат.">'[159]Лист опроса'!#REF!</definedName>
    <definedName name="Инж.2кат." localSheetId="0">'[158]Лист опроса'!#REF!</definedName>
    <definedName name="Инж.2кат.">'[159]Лист опроса'!#REF!</definedName>
    <definedName name="Инж.3кат." localSheetId="0">'[158]Лист опроса'!#REF!</definedName>
    <definedName name="Инж.3кат.">'[159]Лист опроса'!#REF!</definedName>
    <definedName name="Инж.5" localSheetId="0">'[164]Лист опроса'!#REF!</definedName>
    <definedName name="Инж.5">'[165]Лист опроса'!#REF!</definedName>
    <definedName name="Инж.6" localSheetId="0">'[164]Лист опроса'!#REF!</definedName>
    <definedName name="Инж.6">'[165]Лист опроса'!#REF!</definedName>
    <definedName name="Инж.7" localSheetId="0">'[164]Лист опроса'!#REF!</definedName>
    <definedName name="Инж.7">'[165]Лист опроса'!#REF!</definedName>
    <definedName name="ИнжСопр" localSheetId="0">#REF!</definedName>
    <definedName name="ИнжСопр">#REF!</definedName>
    <definedName name="инфл" localSheetId="0">#REF!</definedName>
    <definedName name="инфл">#REF!</definedName>
    <definedName name="ИО_П">'[109]АСУ ТП'!$L$27</definedName>
    <definedName name="ио1" localSheetId="0">#REF!</definedName>
    <definedName name="ио1">#REF!</definedName>
    <definedName name="ип" localSheetId="0">#REF!</definedName>
    <definedName name="ип">#REF!</definedName>
    <definedName name="ИПусто" localSheetId="0">#REF!</definedName>
    <definedName name="ИПусто">#REF!</definedName>
    <definedName name="ис">'[187]C.с'!$D$92</definedName>
    <definedName name="ИТОГ" localSheetId="0">'[163]геология от 29.08.11'!#REF!</definedName>
    <definedName name="ИТОГ">'[163]геология от 29.08.11'!#REF!</definedName>
    <definedName name="Итого.3" localSheetId="0">[170]Лист1!#REF!</definedName>
    <definedName name="Итого.3">[171]Лист1!#REF!</definedName>
    <definedName name="итого_1991П_МПА">'[109]АСУ ТП'!$P$31</definedName>
    <definedName name="итого_2001_П">'[109]РУ+ПА'!$F$15</definedName>
    <definedName name="итого_Куст_П" localSheetId="0">'[194]смета 5_1'!$R$46</definedName>
    <definedName name="итого_Куст_П">'[195]смета 5_1'!$R$46</definedName>
    <definedName name="Итого_по_разделу_V" localSheetId="0">#REF!</definedName>
    <definedName name="Итого_по_разделу_V">#REF!</definedName>
    <definedName name="Итого_по_смете" localSheetId="0">#REF!</definedName>
    <definedName name="Итого_по_смете">#REF!</definedName>
    <definedName name="итого_текП">'[109]РУ+ПА'!$F$16</definedName>
    <definedName name="итого_текП_МПА">'[109]АСУ ТП'!$P$32</definedName>
    <definedName name="Итого1" localSheetId="0">#REF!</definedName>
    <definedName name="Итого1">#REF!</definedName>
    <definedName name="Итого1.1" localSheetId="0">#REF!</definedName>
    <definedName name="Итого1.1">#REF!</definedName>
    <definedName name="Итого1.2" localSheetId="0">#REF!</definedName>
    <definedName name="Итого1.2">#REF!</definedName>
    <definedName name="Итого2" localSheetId="0">[172]Лист1!#REF!</definedName>
    <definedName name="Итого2">[173]Лист1!#REF!</definedName>
    <definedName name="Итого3" localSheetId="0">#REF!</definedName>
    <definedName name="Итого3">#REF!</definedName>
    <definedName name="Итого4" localSheetId="0">[172]Лист1!#REF!</definedName>
    <definedName name="Итого4">[173]Лист1!#REF!</definedName>
    <definedName name="Итого5" localSheetId="0">#REF!</definedName>
    <definedName name="Итого5">#REF!</definedName>
    <definedName name="Итого6" localSheetId="0">[172]Лист1!#REF!</definedName>
    <definedName name="Итого6">[173]Лист1!#REF!</definedName>
    <definedName name="Итого7" localSheetId="0">#REF!</definedName>
    <definedName name="Итого7">#REF!</definedName>
    <definedName name="Итого8" localSheetId="0">[172]Лист1!#REF!</definedName>
    <definedName name="Итого8">[173]Лист1!#REF!</definedName>
    <definedName name="ить" localSheetId="0">#REF!</definedName>
    <definedName name="ить">#REF!</definedName>
    <definedName name="ищо" localSheetId="0" hidden="1">{#N/A,#N/A,FALSE,"накладная04";#N/A,#N/A,FALSE,"накладная03";#N/A,#N/A,FALSE,"накладная02";#N/A,#N/A,FALSE,"накладная01"}</definedName>
    <definedName name="ищо" hidden="1">{#N/A,#N/A,FALSE,"накладная04";#N/A,#N/A,FALSE,"накладная03";#N/A,#N/A,FALSE,"накладная02";#N/A,#N/A,FALSE,"накладная01"}</definedName>
    <definedName name="й" localSheetId="0">#REF!</definedName>
    <definedName name="й">#REF!</definedName>
    <definedName name="й1" localSheetId="0" hidden="1">{"'Hosting'!$A$2:$I$61"}</definedName>
    <definedName name="й1" hidden="1">{"'Hosting'!$A$2:$I$61"}</definedName>
    <definedName name="й2" localSheetId="0" hidden="1">{"'Hosting'!$A$2:$I$61"}</definedName>
    <definedName name="й2" hidden="1">{"'Hosting'!$A$2:$I$61"}</definedName>
    <definedName name="й3" localSheetId="0" hidden="1">{"'Hosting'!$A$2:$I$61"}</definedName>
    <definedName name="й3" hidden="1">{"'Hosting'!$A$2:$I$61"}</definedName>
    <definedName name="йц" localSheetId="0">#REF!</definedName>
    <definedName name="йц">#REF!</definedName>
    <definedName name="йц2" localSheetId="0">#REF!</definedName>
    <definedName name="йц2">#REF!</definedName>
    <definedName name="йцйу3йк" localSheetId="0">#REF!</definedName>
    <definedName name="йцйу3йк">#REF!</definedName>
    <definedName name="йцйц">NA()</definedName>
    <definedName name="йцу" localSheetId="0">#REF!</definedName>
    <definedName name="йцу">#REF!</definedName>
    <definedName name="к" localSheetId="0" hidden="1">{#N/A,#N/A,FALSE,"накладная04";#N/A,#N/A,FALSE,"накладная03";#N/A,#N/A,FALSE,"накладная02";#N/A,#N/A,FALSE,"накладная01"}</definedName>
    <definedName name="к" hidden="1">{#N/A,#N/A,FALSE,"накладная04";#N/A,#N/A,FALSE,"накладная03";#N/A,#N/A,FALSE,"накладная02";#N/A,#N/A,FALSE,"накладная01"}</definedName>
    <definedName name="К_1" localSheetId="0">#REF!</definedName>
    <definedName name="К_1">#REF!</definedName>
    <definedName name="К_10" localSheetId="0">#REF!</definedName>
    <definedName name="К_10">#REF!</definedName>
    <definedName name="К_13" localSheetId="0">#REF!</definedName>
    <definedName name="К_13">#REF!</definedName>
    <definedName name="К_15" localSheetId="0">#REF!</definedName>
    <definedName name="К_15">#REF!</definedName>
    <definedName name="К_16" localSheetId="0">#REF!</definedName>
    <definedName name="К_16">#REF!</definedName>
    <definedName name="К_17">[196]Тр.!$H$35</definedName>
    <definedName name="К_19" localSheetId="0">#REF!</definedName>
    <definedName name="К_19">#REF!</definedName>
    <definedName name="К_2">[197]Тр.!$H$18</definedName>
    <definedName name="к_200" localSheetId="0">'[198]Тр. (2)'!#REF!</definedName>
    <definedName name="к_200">'[198]Тр. (2)'!#REF!</definedName>
    <definedName name="К_21" localSheetId="0">#REF!</definedName>
    <definedName name="К_21">#REF!</definedName>
    <definedName name="К_22" localSheetId="0">#REF!</definedName>
    <definedName name="К_22">#REF!</definedName>
    <definedName name="К_221" localSheetId="0">#REF!</definedName>
    <definedName name="К_221">#REF!</definedName>
    <definedName name="К_23">[75]Тр.!$H$39</definedName>
    <definedName name="К_24" localSheetId="0">#REF!</definedName>
    <definedName name="К_24">#REF!</definedName>
    <definedName name="К_25" localSheetId="0">#REF!</definedName>
    <definedName name="К_25">#REF!</definedName>
    <definedName name="К_26">[75]Тр.!$H$42</definedName>
    <definedName name="К_27" localSheetId="0">#REF!</definedName>
    <definedName name="К_27">#REF!</definedName>
    <definedName name="К_28" localSheetId="0">#REF!</definedName>
    <definedName name="К_28">#REF!</definedName>
    <definedName name="К_29">[75]Тр.!$H$47</definedName>
    <definedName name="К_3">[197]Тр.!$H$21</definedName>
    <definedName name="К_31" localSheetId="0">#REF!</definedName>
    <definedName name="К_31">#REF!</definedName>
    <definedName name="К_32">[75]Тр.!$H$50</definedName>
    <definedName name="К_34" localSheetId="0">#REF!</definedName>
    <definedName name="К_34">#REF!</definedName>
    <definedName name="К_344" localSheetId="0">#REF!</definedName>
    <definedName name="К_344">#REF!</definedName>
    <definedName name="К_35">[75]Тр.!$H$53</definedName>
    <definedName name="К_37" localSheetId="0">#REF!</definedName>
    <definedName name="К_37">#REF!</definedName>
    <definedName name="К_38">[75]Тр.!$H$56</definedName>
    <definedName name="К_39" localSheetId="0">#REF!</definedName>
    <definedName name="К_39">#REF!</definedName>
    <definedName name="К_4" localSheetId="0">#REF!</definedName>
    <definedName name="К_4">#REF!</definedName>
    <definedName name="К_40" localSheetId="0">#REF!</definedName>
    <definedName name="К_40">#REF!</definedName>
    <definedName name="К_41">[75]Тр.!$H$59</definedName>
    <definedName name="К_44">[75]Тр.!$H$62</definedName>
    <definedName name="К_47">[75]Тр.!$H$65</definedName>
    <definedName name="К_5">[197]Тр.!$H$27</definedName>
    <definedName name="К_6">[197]Тр.!$H$30</definedName>
    <definedName name="К_7" localSheetId="0">#REF!</definedName>
    <definedName name="К_7">#REF!</definedName>
    <definedName name="К_78">[199]Тр.!$H$27</definedName>
    <definedName name="К_8" localSheetId="0">#REF!</definedName>
    <definedName name="К_8">#REF!</definedName>
    <definedName name="К_88" localSheetId="0">#REF!</definedName>
    <definedName name="К_88">#REF!</definedName>
    <definedName name="К_89" localSheetId="0">[200]Тр.!#REF!</definedName>
    <definedName name="К_89">[200]Тр.!#REF!</definedName>
    <definedName name="К_9">[197]Тр.!$H$39</definedName>
    <definedName name="К_91">[201]Тр.!$H$31</definedName>
    <definedName name="К_МПА_пов">'[109]Исх. данные'!$I$71</definedName>
    <definedName name="К_пер_1995">'[109]Исх. данные'!$J$3</definedName>
    <definedName name="К_пер_2000">'[109]Исх. данные'!$I$3</definedName>
    <definedName name="К_проект_ПА">'[109]Исх. данные'!$I$28</definedName>
    <definedName name="К0" localSheetId="0">#REF!</definedName>
    <definedName name="К0">#REF!</definedName>
    <definedName name="К1" localSheetId="0">#REF!</definedName>
    <definedName name="К1">#REF!</definedName>
    <definedName name="К10" localSheetId="0">#REF!</definedName>
    <definedName name="К10">#REF!</definedName>
    <definedName name="к101" localSheetId="0">#REF!</definedName>
    <definedName name="к101">#REF!</definedName>
    <definedName name="К105" localSheetId="0">#REF!</definedName>
    <definedName name="К105">#REF!</definedName>
    <definedName name="К11" localSheetId="0">'[202]Зап-3- СЦБ'!#REF!</definedName>
    <definedName name="К11">'[202]Зап-3- СЦБ'!#REF!</definedName>
    <definedName name="К114" localSheetId="0">'[203]Зап-3- СЦБ'!#REF!</definedName>
    <definedName name="К114">'[203]Зап-3- СЦБ'!#REF!</definedName>
    <definedName name="К115" localSheetId="0">'[203]Зап-3- СЦБ'!#REF!</definedName>
    <definedName name="К115">'[203]Зап-3- СЦБ'!#REF!</definedName>
    <definedName name="К12" localSheetId="0">'[202]Зап-3- СЦБ'!#REF!</definedName>
    <definedName name="К12">'[202]Зап-3- СЦБ'!#REF!</definedName>
    <definedName name="к122" localSheetId="0">'[204]Зап-3- СЦБ'!#REF!</definedName>
    <definedName name="к122">'[204]Зап-3- СЦБ'!#REF!</definedName>
    <definedName name="К125" localSheetId="0">'[203]Зап-3- СЦБ'!#REF!</definedName>
    <definedName name="К125">'[203]Зап-3- СЦБ'!#REF!</definedName>
    <definedName name="К128" localSheetId="0">'[203]Зап-3- СЦБ'!#REF!</definedName>
    <definedName name="К128">'[203]Зап-3- СЦБ'!#REF!</definedName>
    <definedName name="К129" localSheetId="0">'[203]Зап-3- СЦБ'!#REF!</definedName>
    <definedName name="К129">'[203]Зап-3- СЦБ'!#REF!</definedName>
    <definedName name="К13" localSheetId="0">#REF!</definedName>
    <definedName name="К13">#REF!</definedName>
    <definedName name="К14" localSheetId="0">'[202]Зап-3- СЦБ'!#REF!</definedName>
    <definedName name="К14">'[202]Зап-3- СЦБ'!#REF!</definedName>
    <definedName name="К15" localSheetId="0">'[202]Зап-3- СЦБ'!#REF!</definedName>
    <definedName name="К15">'[202]Зап-3- СЦБ'!#REF!</definedName>
    <definedName name="К16" localSheetId="0">'[202]Зап-3- СЦБ'!#REF!</definedName>
    <definedName name="К16">'[202]Зап-3- СЦБ'!#REF!</definedName>
    <definedName name="К17" localSheetId="0">#REF!</definedName>
    <definedName name="К17">#REF!</definedName>
    <definedName name="к18" localSheetId="0">#REF!</definedName>
    <definedName name="к18">#REF!</definedName>
    <definedName name="К19" localSheetId="0">'[205]См3 СЦБ-зап'!#REF!</definedName>
    <definedName name="К19">'[205]См3 СЦБ-зап'!#REF!</definedName>
    <definedName name="К2" localSheetId="0">#REF!</definedName>
    <definedName name="К2">#REF!</definedName>
    <definedName name="К20" localSheetId="0">'[202]Зап-3- СЦБ'!#REF!</definedName>
    <definedName name="К20">'[202]Зап-3- СЦБ'!#REF!</definedName>
    <definedName name="К21" localSheetId="0">'[202]Зап-3- СЦБ'!#REF!</definedName>
    <definedName name="К21">'[202]Зап-3- СЦБ'!#REF!</definedName>
    <definedName name="К22" localSheetId="0">#REF!</definedName>
    <definedName name="К22">#REF!</definedName>
    <definedName name="К23" localSheetId="0">'[205]См3 СЦБ-зап'!#REF!</definedName>
    <definedName name="К23">'[205]См3 СЦБ-зап'!#REF!</definedName>
    <definedName name="к231" localSheetId="0">#REF!</definedName>
    <definedName name="к231">#REF!</definedName>
    <definedName name="К24" localSheetId="0">#REF!</definedName>
    <definedName name="К24">#REF!</definedName>
    <definedName name="К25" localSheetId="0">'[203]Зап-3- СЦБ'!#REF!</definedName>
    <definedName name="К25">'[203]Зап-3- СЦБ'!#REF!</definedName>
    <definedName name="К2500" localSheetId="0">'[202]Зап-3- СЦБ'!#REF!</definedName>
    <definedName name="К2500">'[202]Зап-3- СЦБ'!#REF!</definedName>
    <definedName name="к26" localSheetId="0">#REF!</definedName>
    <definedName name="к26">#REF!</definedName>
    <definedName name="К27" localSheetId="0">'[202]Зап-3- СЦБ'!#REF!</definedName>
    <definedName name="К27">'[202]Зап-3- СЦБ'!#REF!</definedName>
    <definedName name="К28" localSheetId="0">'[202]Зап-3- СЦБ'!#REF!</definedName>
    <definedName name="К28">'[202]Зап-3- СЦБ'!#REF!</definedName>
    <definedName name="К29" localSheetId="0">'[202]Зап-3- СЦБ'!#REF!</definedName>
    <definedName name="К29">'[202]Зап-3- СЦБ'!#REF!</definedName>
    <definedName name="к2п" localSheetId="0">#REF!</definedName>
    <definedName name="к2п">#REF!</definedName>
    <definedName name="К3" localSheetId="0">#REF!</definedName>
    <definedName name="К3">#REF!</definedName>
    <definedName name="к30" localSheetId="0">#REF!</definedName>
    <definedName name="к30">#REF!</definedName>
    <definedName name="к3п" localSheetId="0">#REF!</definedName>
    <definedName name="к3п">#REF!</definedName>
    <definedName name="К4" localSheetId="0">#REF!</definedName>
    <definedName name="К4">#REF!</definedName>
    <definedName name="К5" localSheetId="0">#REF!</definedName>
    <definedName name="К5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9" localSheetId="0">'[202]Зап-3- СЦБ'!#REF!</definedName>
    <definedName name="К9">'[202]Зап-3- СЦБ'!#REF!</definedName>
    <definedName name="КаА1">[186]Дог_рас!$H$299</definedName>
    <definedName name="КАапк">[206]Дог_рас!$H$30</definedName>
    <definedName name="КАБ" localSheetId="0">#REF!</definedName>
    <definedName name="КАБ">#REF!</definedName>
    <definedName name="Кабели" localSheetId="0">[135]Коэфф1.!#REF!</definedName>
    <definedName name="Кабели">[135]Коэфф1.!#REF!</definedName>
    <definedName name="Кабели_1" localSheetId="0">#REF!</definedName>
    <definedName name="Кабели_1">#REF!</definedName>
    <definedName name="КАдц" localSheetId="0">#REF!</definedName>
    <definedName name="КАдц">#REF!</definedName>
    <definedName name="кака" localSheetId="0">#REF!</definedName>
    <definedName name="кака">#REF!</definedName>
    <definedName name="калач_крА" localSheetId="0">#REF!</definedName>
    <definedName name="калач_крА">#REF!</definedName>
    <definedName name="калач_крБ" localSheetId="0">#REF!</definedName>
    <definedName name="калач_крБ">#REF!</definedName>
    <definedName name="калач_крВ" localSheetId="0">#REF!</definedName>
    <definedName name="калач_крВ">#REF!</definedName>
    <definedName name="калач_крГ" localSheetId="0">#REF!</definedName>
    <definedName name="калач_крГ">#REF!</definedName>
    <definedName name="калач_крД" localSheetId="0">#REF!</definedName>
    <definedName name="калач_крД">#REF!</definedName>
    <definedName name="калач_крЕ" localSheetId="0">#REF!</definedName>
    <definedName name="калач_крЕ">#REF!</definedName>
    <definedName name="калач_крЖ" localSheetId="0">#REF!</definedName>
    <definedName name="калач_крЖ">#REF!</definedName>
    <definedName name="калплан" localSheetId="0">#REF!</definedName>
    <definedName name="калплан">#REF!</definedName>
    <definedName name="Кам_стац" localSheetId="0">#REF!</definedName>
    <definedName name="Кам_стац">#REF!</definedName>
    <definedName name="камен_крА" localSheetId="0">#REF!</definedName>
    <definedName name="камен_крА">#REF!</definedName>
    <definedName name="камен_крБ" localSheetId="0">#REF!</definedName>
    <definedName name="камен_крБ">#REF!</definedName>
    <definedName name="камен_крВ" localSheetId="0">#REF!</definedName>
    <definedName name="камен_крВ">#REF!</definedName>
    <definedName name="камен_крГ" localSheetId="0">#REF!</definedName>
    <definedName name="камен_крГ">#REF!</definedName>
    <definedName name="камен_крД" localSheetId="0">#REF!</definedName>
    <definedName name="камен_крД">#REF!</definedName>
    <definedName name="камен_крЕ" localSheetId="0">#REF!</definedName>
    <definedName name="камен_крЕ">#REF!</definedName>
    <definedName name="камен_крЖ" localSheetId="0">#REF!</definedName>
    <definedName name="камен_крЖ">#REF!</definedName>
    <definedName name="Камер_эксп_усл" localSheetId="0">#REF!</definedName>
    <definedName name="Камер_эксп_усл">#REF!</definedName>
    <definedName name="Камеральных" localSheetId="0">#REF!</definedName>
    <definedName name="Камеральных">#REF!</definedName>
    <definedName name="кантем_крА" localSheetId="0">#REF!</definedName>
    <definedName name="кантем_крА">#REF!</definedName>
    <definedName name="кантем_крБ" localSheetId="0">#REF!</definedName>
    <definedName name="кантем_крБ">#REF!</definedName>
    <definedName name="кантем_крВ" localSheetId="0">#REF!</definedName>
    <definedName name="кантем_крВ">#REF!</definedName>
    <definedName name="кантем_крГ" localSheetId="0">#REF!</definedName>
    <definedName name="кантем_крГ">#REF!</definedName>
    <definedName name="кантем_крД" localSheetId="0">#REF!</definedName>
    <definedName name="кантем_крД">#REF!</definedName>
    <definedName name="кантем_крЕ" localSheetId="0">#REF!</definedName>
    <definedName name="кантем_крЕ">#REF!</definedName>
    <definedName name="кантем_крЖ" localSheetId="0">#REF!</definedName>
    <definedName name="кантем_крЖ">#REF!</definedName>
    <definedName name="КАТ1" localSheetId="0">'[207]Смета-Т'!#REF!</definedName>
    <definedName name="КАТ1">'[207]Смета-Т'!#REF!</definedName>
    <definedName name="Категория_сложности" localSheetId="0">#REF!</definedName>
    <definedName name="Категория_сложности">#REF!</definedName>
    <definedName name="катя" localSheetId="0">#REF!</definedName>
    <definedName name="катя">#REF!</definedName>
    <definedName name="кашира_крА" localSheetId="0">#REF!</definedName>
    <definedName name="кашира_крА">#REF!</definedName>
    <definedName name="кашира_крБ" localSheetId="0">#REF!</definedName>
    <definedName name="кашира_крБ">#REF!</definedName>
    <definedName name="кашира_крВ" localSheetId="0">#REF!</definedName>
    <definedName name="кашира_крВ">#REF!</definedName>
    <definedName name="кашира_крГ" localSheetId="0">#REF!</definedName>
    <definedName name="кашира_крГ">#REF!</definedName>
    <definedName name="кашира_крД" localSheetId="0">#REF!</definedName>
    <definedName name="кашира_крД">#REF!</definedName>
    <definedName name="кашира_крЕ" localSheetId="0">#REF!</definedName>
    <definedName name="кашира_крЕ">#REF!</definedName>
    <definedName name="кашира_крЖ" localSheetId="0">#REF!</definedName>
    <definedName name="кашира_крЖ">#REF!</definedName>
    <definedName name="КбА1">[186]Дог_рас!$I$299</definedName>
    <definedName name="КВапк">[206]Дог_рас!$I$30</definedName>
    <definedName name="Кварт" localSheetId="0">#REF!</definedName>
    <definedName name="Кварт">#REF!</definedName>
    <definedName name="Квартал" localSheetId="0">#REF!</definedName>
    <definedName name="Квартал">#REF!</definedName>
    <definedName name="КВАРТАЛ2" localSheetId="0">#REF!</definedName>
    <definedName name="КВАРТАЛ2">#REF!</definedName>
    <definedName name="Квартира" localSheetId="0">'[158]Лист опроса'!$C$30</definedName>
    <definedName name="Квартира">'[159]Лист опроса'!$C$30</definedName>
    <definedName name="КВдц" localSheetId="0">#REF!</definedName>
    <definedName name="КВдц">#REF!</definedName>
    <definedName name="кгкг" localSheetId="0">#REF!</definedName>
    <definedName name="кгкг">#REF!</definedName>
    <definedName name="кеке" localSheetId="0">#REF!</definedName>
    <definedName name="кеке">#REF!</definedName>
    <definedName name="кенроолтьб" localSheetId="0">#REF!</definedName>
    <definedName name="кенроолтьб">#REF!</definedName>
    <definedName name="Ки" localSheetId="0">#REF!</definedName>
    <definedName name="Ки">#REF!</definedName>
    <definedName name="Ки1" localSheetId="0">#REF!</definedName>
    <definedName name="Ки1">#REF!</definedName>
    <definedName name="Киз" localSheetId="0">#REF!</definedName>
    <definedName name="Киз">#REF!</definedName>
    <definedName name="КИП" localSheetId="0">#REF!</definedName>
    <definedName name="КИП">#REF!</definedName>
    <definedName name="КИПиавтом" localSheetId="0">#REF!</definedName>
    <definedName name="КИПиавтом">#REF!</definedName>
    <definedName name="кк" localSheetId="0">#REF!</definedName>
    <definedName name="кк">#REF!</definedName>
    <definedName name="КК1" localSheetId="0">#REF!</definedName>
    <definedName name="КК1">#REF!</definedName>
    <definedName name="КК2" localSheetId="0">#REF!</definedName>
    <definedName name="КК2">#REF!</definedName>
    <definedName name="КК3" localSheetId="0">#REF!</definedName>
    <definedName name="КК3">#REF!</definedName>
    <definedName name="КК4" localSheetId="0">#REF!</definedName>
    <definedName name="КК4">#REF!</definedName>
    <definedName name="КК5" localSheetId="0">#REF!</definedName>
    <definedName name="КК5">#REF!</definedName>
    <definedName name="КК6" localSheetId="0">#REF!</definedName>
    <definedName name="КК6">#REF!</definedName>
    <definedName name="КК8" localSheetId="0">#REF!</definedName>
    <definedName name="КК8">#REF!</definedName>
    <definedName name="КК9" localSheetId="0">#REF!</definedName>
    <definedName name="КК9">#REF!</definedName>
    <definedName name="ккее" localSheetId="0">#REF!</definedName>
    <definedName name="ккее">#REF!</definedName>
    <definedName name="ккк" localSheetId="0">#REF!</definedName>
    <definedName name="ккк">#REF!</definedName>
    <definedName name="книга" localSheetId="0">#REF!</definedName>
    <definedName name="книга">#REF!</definedName>
    <definedName name="ко" localSheetId="0">[208]Показатели!#REF!,[208]Показатели!#REF!,[208]Показатели!#REF!</definedName>
    <definedName name="ко">[208]Показатели!#REF!,[208]Показатели!#REF!,[208]Показатели!#REF!</definedName>
    <definedName name="КобрАПК">[206]Дог_рас!$E$44</definedName>
    <definedName name="КобрДС">[209]Дог_рас!$E$44</definedName>
    <definedName name="КобрДС_1" localSheetId="0">#REF!</definedName>
    <definedName name="КобрДС_1">#REF!</definedName>
    <definedName name="КобрДС_2" localSheetId="0">#REF!</definedName>
    <definedName name="КобрДС_2">#REF!</definedName>
    <definedName name="КобрДС_3" localSheetId="0">#REF!</definedName>
    <definedName name="КобрДС_3">#REF!</definedName>
    <definedName name="КобрДС_43">[210]Дог_рас!$E$44</definedName>
    <definedName name="КобрДС_44">[210]Дог_рас!$E$44</definedName>
    <definedName name="КобрДСапк" localSheetId="0">#REF!</definedName>
    <definedName name="КобрДСапк">#REF!</definedName>
    <definedName name="КобрДСдц" localSheetId="0">#REF!</definedName>
    <definedName name="КобрДСдц">#REF!</definedName>
    <definedName name="КобрДЦ" localSheetId="0">#REF!</definedName>
    <definedName name="КобрДЦ">#REF!</definedName>
    <definedName name="КобрПУ" localSheetId="0">#REF!</definedName>
    <definedName name="КобрПУ">#REF!</definedName>
    <definedName name="Количество_землепользователей" localSheetId="0">#REF!</definedName>
    <definedName name="Количество_землепользователей">#REF!</definedName>
    <definedName name="Количество_контуров" localSheetId="0">#REF!</definedName>
    <definedName name="Количество_контуров">#REF!</definedName>
    <definedName name="Количество_культур" localSheetId="0">#REF!</definedName>
    <definedName name="Количество_культур">#REF!</definedName>
    <definedName name="Количество_переменных__контролируемых_и_регистрируемых0" localSheetId="0">#REF!</definedName>
    <definedName name="Количество_переменных__контролируемых_и_регистрируемых0">#REF!</definedName>
    <definedName name="Количество_планшетов" localSheetId="0">#REF!</definedName>
    <definedName name="Количество_планшетов">#REF!</definedName>
    <definedName name="Количество_предприятий" localSheetId="0">#REF!</definedName>
    <definedName name="Количество_предприятий">#REF!</definedName>
    <definedName name="Количество_согласований" localSheetId="0">#REF!</definedName>
    <definedName name="Количество_согласований">#REF!</definedName>
    <definedName name="Колп">'[211]СметаСводная Колпино'!$C$5</definedName>
    <definedName name="КолП1" localSheetId="0">#REF!</definedName>
    <definedName name="КолП1">#REF!</definedName>
    <definedName name="КолП2" localSheetId="0">#REF!</definedName>
    <definedName name="КолП2">#REF!</definedName>
    <definedName name="КолП3" localSheetId="0">#REF!</definedName>
    <definedName name="КолП3">#REF!</definedName>
    <definedName name="КолП4" localSheetId="0">#REF!</definedName>
    <definedName name="КолП4">#REF!</definedName>
    <definedName name="КолП5" localSheetId="0">#REF!</definedName>
    <definedName name="КолП5">#REF!</definedName>
    <definedName name="КолП6" localSheetId="0">#REF!</definedName>
    <definedName name="КолП6">#REF!</definedName>
    <definedName name="КолП7" localSheetId="0">#REF!</definedName>
    <definedName name="КолП7">#REF!</definedName>
    <definedName name="КолПЗД1" localSheetId="0">#REF!</definedName>
    <definedName name="КолПЗД1">#REF!</definedName>
    <definedName name="КолПЗД2" localSheetId="0">#REF!</definedName>
    <definedName name="КолПЗД2">#REF!</definedName>
    <definedName name="КолПЗД3" localSheetId="0">#REF!</definedName>
    <definedName name="КолПЗД3">#REF!</definedName>
    <definedName name="КолПЗД4" localSheetId="0">#REF!</definedName>
    <definedName name="КолПЗД4">#REF!</definedName>
    <definedName name="КолПЗД5" localSheetId="0">#REF!</definedName>
    <definedName name="КолПЗД5">#REF!</definedName>
    <definedName name="КолПЗД6" localSheetId="0">#REF!</definedName>
    <definedName name="КолПЗД6">#REF!</definedName>
    <definedName name="КолПЗД7" localSheetId="0">#REF!</definedName>
    <definedName name="КолПЗД7">#REF!</definedName>
    <definedName name="КолПОД1" localSheetId="0">#REF!</definedName>
    <definedName name="КолПОД1">#REF!</definedName>
    <definedName name="КолПОД2" localSheetId="0">#REF!</definedName>
    <definedName name="КолПОД2">#REF!</definedName>
    <definedName name="КолПОД3" localSheetId="0">#REF!</definedName>
    <definedName name="КолПОД3">#REF!</definedName>
    <definedName name="КолПОД4" localSheetId="0">#REF!</definedName>
    <definedName name="КолПОД4">#REF!</definedName>
    <definedName name="КолПОД5" localSheetId="0">#REF!</definedName>
    <definedName name="КолПОД5">#REF!</definedName>
    <definedName name="КолПОД6" localSheetId="0">#REF!</definedName>
    <definedName name="КолПОД6">#REF!</definedName>
    <definedName name="КолПОД7" localSheetId="0">#REF!</definedName>
    <definedName name="КолПОД7">#REF!</definedName>
    <definedName name="КолПОД8" localSheetId="0">#REF!</definedName>
    <definedName name="КолПОД8">#REF!</definedName>
    <definedName name="КолПОД9" localSheetId="0">#REF!</definedName>
    <definedName name="КолПОД9">#REF!</definedName>
    <definedName name="КолПутА1">'[186]Лист опроса'!$O$10</definedName>
    <definedName name="КолУКСП1" localSheetId="0">#REF!</definedName>
    <definedName name="КолУКСП1">#REF!</definedName>
    <definedName name="КолУКСП2" localSheetId="0">#REF!</definedName>
    <definedName name="КолУКСП2">#REF!</definedName>
    <definedName name="КолУКСП3" localSheetId="0">#REF!</definedName>
    <definedName name="КолУКСП3">#REF!</definedName>
    <definedName name="КолУКСП4" localSheetId="0">#REF!</definedName>
    <definedName name="КолУКСП4">#REF!</definedName>
    <definedName name="КолУКСП5" localSheetId="0">#REF!</definedName>
    <definedName name="КолУКСП5">#REF!</definedName>
    <definedName name="КолУКСП6" localSheetId="0">#REF!</definedName>
    <definedName name="КолУКСП6">#REF!</definedName>
    <definedName name="КолУКСП7" localSheetId="0">#REF!</definedName>
    <definedName name="КолУКСП7">#REF!</definedName>
    <definedName name="ком" localSheetId="0">[212]топография!#REF!</definedName>
    <definedName name="ком">[212]топография!#REF!</definedName>
    <definedName name="ком___0" localSheetId="0">[212]топография!#REF!</definedName>
    <definedName name="ком___0">[212]топография!#REF!</definedName>
    <definedName name="команд." localSheetId="0">#REF!</definedName>
    <definedName name="команд.">#REF!</definedName>
    <definedName name="командиров." localSheetId="0">#REF!</definedName>
    <definedName name="командиров.">#REF!</definedName>
    <definedName name="Командировочные_расходы" localSheetId="0">#REF!</definedName>
    <definedName name="Командировочные_расходы">#REF!</definedName>
    <definedName name="КОН_ИО_РД" localSheetId="0">'[194]смета 5_1'!$N$33</definedName>
    <definedName name="КОН_ИО_РД">'[195]смета 5_1'!$N$33</definedName>
    <definedName name="КОН_МО_РД" localSheetId="0">'[194]смета 5_1'!$P$33</definedName>
    <definedName name="КОН_МО_РД">'[195]смета 5_1'!$P$33</definedName>
    <definedName name="КОН_ОО_РД" localSheetId="0">'[194]смета 5_1'!$M$33</definedName>
    <definedName name="КОН_ОО_РД">'[195]смета 5_1'!$M$33</definedName>
    <definedName name="КОН_ОР_РД" localSheetId="0">'[194]смета 5_1'!$L$33</definedName>
    <definedName name="КОН_ОР_РД">'[195]смета 5_1'!$L$33</definedName>
    <definedName name="КОН_ПО_РД" localSheetId="0">'[194]смета 5_1'!$Q$33</definedName>
    <definedName name="КОН_ПО_РД">'[195]смета 5_1'!$Q$33</definedName>
    <definedName name="КОН_ТО_РД" localSheetId="0">'[194]смета 5_1'!$O$33</definedName>
    <definedName name="КОН_ТО_РД">'[195]смета 5_1'!$O$33</definedName>
    <definedName name="конкурс" localSheetId="0">#REF!</definedName>
    <definedName name="конкурс">#REF!</definedName>
    <definedName name="конкурсная" localSheetId="0">#REF!</definedName>
    <definedName name="конкурсная">#REF!</definedName>
    <definedName name="Контроллер" localSheetId="0">[135]Коэфф1.!#REF!</definedName>
    <definedName name="Контроллер">[135]Коэфф1.!#REF!</definedName>
    <definedName name="Контроллер_1" localSheetId="0">#REF!</definedName>
    <definedName name="Контроллер_1">#REF!</definedName>
    <definedName name="КОП" localSheetId="0">#REF!</definedName>
    <definedName name="КОП">#REF!</definedName>
    <definedName name="Корнеева" localSheetId="0">#REF!</definedName>
    <definedName name="Корнеева">#REF!</definedName>
    <definedName name="КОЭФ" localSheetId="0">[213]Показатели!#REF!</definedName>
    <definedName name="КОЭФ">[213]Показатели!#REF!</definedName>
    <definedName name="Коэф._перевода_в_цены_1991_г." localSheetId="0">#REF!</definedName>
    <definedName name="Коэф._перевода_в_цены_1991_г.">#REF!</definedName>
    <definedName name="Коэф.1_на_ремонт" localSheetId="0">#REF!</definedName>
    <definedName name="Коэф.1_на_ремонт">#REF!</definedName>
    <definedName name="Коэф.2_на_ремонт" localSheetId="0">#REF!</definedName>
    <definedName name="Коэф.2_на_ремонт">#REF!</definedName>
    <definedName name="КОЭФ3" localSheetId="0">#REF!</definedName>
    <definedName name="КОЭФ3">#REF!</definedName>
    <definedName name="КОЭФ4" localSheetId="0">#REF!</definedName>
    <definedName name="КОЭФ4">#REF!</definedName>
    <definedName name="КОЭФФ" localSheetId="0">[213]Показатели!#REF!</definedName>
    <definedName name="КОЭФФ">[213]Показатели!#REF!</definedName>
    <definedName name="КОЭФФ1">[213]Показатели!$A$72:$A$76</definedName>
    <definedName name="КОЭФФ1.1" localSheetId="0">[214]Показатели!#REF!</definedName>
    <definedName name="КОЭФФ1.1">[214]Показатели!#REF!</definedName>
    <definedName name="КОЭФФ2" localSheetId="0">[213]Показатели!#REF!,[213]Показатели!#REF!,[213]Показатели!#REF!</definedName>
    <definedName name="КОЭФФ2">[213]Показатели!#REF!,[213]Показатели!#REF!,[213]Показатели!#REF!</definedName>
    <definedName name="КОЭФФ2.1" localSheetId="0">[214]Показатели!#REF!,[214]Показатели!#REF!,[214]Показатели!#REF!</definedName>
    <definedName name="КОЭФФ2.1">[214]Показатели!#REF!,[214]Показатели!#REF!,[214]Показатели!#REF!</definedName>
    <definedName name="КОЭФФ3">[214]Показатели!$A$72:$A$76</definedName>
    <definedName name="Коэффициент" localSheetId="0">#REF!</definedName>
    <definedName name="Коэффициент">#REF!</definedName>
    <definedName name="кп" localSheetId="0">#REF!</definedName>
    <definedName name="кп">#REF!</definedName>
    <definedName name="КП1" localSheetId="0">#REF!</definedName>
    <definedName name="КП1">#REF!</definedName>
    <definedName name="КП2" localSheetId="0">#REF!</definedName>
    <definedName name="КП2">#REF!</definedName>
    <definedName name="КпАПК" localSheetId="0">#REF!</definedName>
    <definedName name="КпАПК">#REF!</definedName>
    <definedName name="Кпер" localSheetId="0">#REF!</definedName>
    <definedName name="Кпер">#REF!</definedName>
    <definedName name="Кпер2" localSheetId="0">#REF!</definedName>
    <definedName name="Кпер2">#REF!</definedName>
    <definedName name="КперИР" localSheetId="0">#REF!</definedName>
    <definedName name="КперИР">#REF!</definedName>
    <definedName name="КперЭЦ" localSheetId="0">#REF!</definedName>
    <definedName name="КперЭЦ">#REF!</definedName>
    <definedName name="КпирАПК" localSheetId="0">'[158]Лист опроса'!#REF!</definedName>
    <definedName name="КпирАПК">'[159]Лист опроса'!#REF!</definedName>
    <definedName name="КпирДС" localSheetId="0">'[158]Лист опроса'!#REF!</definedName>
    <definedName name="КпирДС">'[159]Лист опроса'!#REF!</definedName>
    <definedName name="КпирДЦ" localSheetId="0">'[158]Лист опроса'!#REF!</definedName>
    <definedName name="КпирДЦ">'[159]Лист опроса'!#REF!</definedName>
    <definedName name="КпирПУ" localSheetId="0">'[158]Лист опроса'!#REF!</definedName>
    <definedName name="КпирПУ">'[159]Лист опроса'!#REF!</definedName>
    <definedName name="Кпн" localSheetId="0">#REF!</definedName>
    <definedName name="Кпн">#REF!</definedName>
    <definedName name="кпнек" localSheetId="0" hidden="1">{#N/A,#N/A,FALSE,"накладная04";#N/A,#N/A,FALSE,"накладная03";#N/A,#N/A,FALSE,"накладная02";#N/A,#N/A,FALSE,"накладная01"}</definedName>
    <definedName name="кпнек" hidden="1">{#N/A,#N/A,FALSE,"накладная04";#N/A,#N/A,FALSE,"накладная03";#N/A,#N/A,FALSE,"накладная02";#N/A,#N/A,FALSE,"накладная01"}</definedName>
    <definedName name="Кпр" localSheetId="0">#REF!</definedName>
    <definedName name="Кпр">#REF!</definedName>
    <definedName name="Кра">[215]СметаСводная!$E$6</definedName>
    <definedName name="Крд" localSheetId="0">#REF!</definedName>
    <definedName name="Крд">#REF!</definedName>
    <definedName name="Крек">'[152]Лист опроса'!$B$17</definedName>
    <definedName name="Крек_1">'[216]Лист опроса'!$B$17</definedName>
    <definedName name="Крек_2">'[216]Лист опроса'!$B$17</definedName>
    <definedName name="Крек_3">'[216]Лист опроса'!$B$17</definedName>
    <definedName name="Крек_43">'[153]Лист опроса'!$B$17</definedName>
    <definedName name="Крек_44">'[153]Лист опроса'!$B$17</definedName>
    <definedName name="Крек2" localSheetId="0">#REF!</definedName>
    <definedName name="Крек2">#REF!</definedName>
    <definedName name="КрекПЕРЕ" localSheetId="0">#REF!</definedName>
    <definedName name="КрекПЕРЕ">#REF!</definedName>
    <definedName name="КрекПерег">'[186]Лист опроса'!$B$31</definedName>
    <definedName name="КрекПерег2" localSheetId="0">#REF!</definedName>
    <definedName name="КрекПерег2">#REF!</definedName>
    <definedName name="КрекПУ" localSheetId="0">#REF!</definedName>
    <definedName name="КрекПУ">#REF!</definedName>
    <definedName name="КрекПУ2" localSheetId="0">#REF!</definedName>
    <definedName name="КрекПУ2">#REF!</definedName>
    <definedName name="КрекСВ" localSheetId="0">#REF!</definedName>
    <definedName name="КрекСВ">#REF!</definedName>
    <definedName name="Крп">'[152]Лист опроса'!$B$19</definedName>
    <definedName name="Крп_1">'[216]Лист опроса'!$B$19</definedName>
    <definedName name="Крп_2">'[216]Лист опроса'!$B$19</definedName>
    <definedName name="Крп_3">'[216]Лист опроса'!$B$19</definedName>
    <definedName name="Крп_43">'[153]Лист опроса'!$B$19</definedName>
    <definedName name="Крп_44">'[153]Лист опроса'!$B$19</definedName>
    <definedName name="Крп2" localSheetId="0">#REF!</definedName>
    <definedName name="Крп2">#REF!</definedName>
    <definedName name="КрпЭЦ" localSheetId="0">#REF!</definedName>
    <definedName name="КрпЭЦ">#REF!</definedName>
    <definedName name="КС_ф3П">'[217]Лист опроса'!$C$12</definedName>
    <definedName name="Кс_ф3п1" localSheetId="0">'[158]Лист опроса'!$C$12</definedName>
    <definedName name="Кс_ф3п1">'[159]Лист опроса'!$C$12</definedName>
    <definedName name="КСТ" localSheetId="0">#REF!</definedName>
    <definedName name="КСТ">#REF!</definedName>
    <definedName name="КТМ" localSheetId="0">#REF!</definedName>
    <definedName name="КТМ">#REF!</definedName>
    <definedName name="куен" localSheetId="0">[138]РабПр!#REF!</definedName>
    <definedName name="куен">[138]РабПр!#REF!</definedName>
    <definedName name="куку" localSheetId="0">#REF!</definedName>
    <definedName name="куку">#REF!</definedName>
    <definedName name="КУРС" localSheetId="0">#REF!</definedName>
    <definedName name="КУРС">#REF!</definedName>
    <definedName name="Курс_1" localSheetId="0">#REF!</definedName>
    <definedName name="Курс_1">#REF!</definedName>
    <definedName name="курс_дол" localSheetId="0">#REF!</definedName>
    <definedName name="курс_дол">#REF!</definedName>
    <definedName name="Курс_доллара">'[218]Курс доллара'!$A$2</definedName>
    <definedName name="Курс_доллара_США" localSheetId="0">#REF!</definedName>
    <definedName name="Курс_доллара_США">#REF!</definedName>
    <definedName name="Кустр">'[109]Исх. данные'!$I$72</definedName>
    <definedName name="куу" localSheetId="0" hidden="1">{#N/A,#N/A,FALSE,"накладная04";#N/A,#N/A,FALSE,"накладная03";#N/A,#N/A,FALSE,"накладная02";#N/A,#N/A,FALSE,"накладная01"}</definedName>
    <definedName name="куу" hidden="1">{#N/A,#N/A,FALSE,"накладная04";#N/A,#N/A,FALSE,"накладная03";#N/A,#N/A,FALSE,"накладная02";#N/A,#N/A,FALSE,"накладная01"}</definedName>
    <definedName name="Кцукс" localSheetId="0">'[219]Лист опроса'!$B$12</definedName>
    <definedName name="Кцукс">'[220]Лист опроса'!$B$12</definedName>
    <definedName name="Кэл">'[152]Лист опроса'!$B$20</definedName>
    <definedName name="Кэл_1">'[216]Лист опроса'!$B$20</definedName>
    <definedName name="Кэл_2">'[216]Лист опроса'!$B$20</definedName>
    <definedName name="Кэл_3">'[216]Лист опроса'!$B$20</definedName>
    <definedName name="Кэл_43">'[153]Лист опроса'!$B$20</definedName>
    <definedName name="Кэл_44">'[153]Лист опроса'!$B$20</definedName>
    <definedName name="Кэл2" localSheetId="0">#REF!</definedName>
    <definedName name="Кэл2">#REF!</definedName>
    <definedName name="КэлЭЦ" localSheetId="0">#REF!</definedName>
    <definedName name="КэлЭЦ">#REF!</definedName>
    <definedName name="КЭФ1" localSheetId="0">[214]Показатели!#REF!</definedName>
    <definedName name="КЭФ1">[214]Показатели!#REF!</definedName>
    <definedName name="л" localSheetId="0" hidden="1">{#N/A,#N/A,FALSE,"накладная04";#N/A,#N/A,FALSE,"накладная03";#N/A,#N/A,FALSE,"накладная02";#N/A,#N/A,FALSE,"накладная01"}</definedName>
    <definedName name="л" hidden="1">{#N/A,#N/A,FALSE,"накладная04";#N/A,#N/A,FALSE,"накладная03";#N/A,#N/A,FALSE,"накладная02";#N/A,#N/A,FALSE,"накладная01"}</definedName>
    <definedName name="л6" localSheetId="0" hidden="1">{#N/A,#N/A,FALSE,"накладная04";#N/A,#N/A,FALSE,"накладная03";#N/A,#N/A,FALSE,"накладная02";#N/A,#N/A,FALSE,"накладная01"}</definedName>
    <definedName name="л6" hidden="1">{#N/A,#N/A,FALSE,"накладная04";#N/A,#N/A,FALSE,"накладная03";#N/A,#N/A,FALSE,"накладная02";#N/A,#N/A,FALSE,"накладная01"}</definedName>
    <definedName name="лаб_иссл" localSheetId="0">#REF!</definedName>
    <definedName name="лаб_иссл">#REF!</definedName>
    <definedName name="Лаб_стац" localSheetId="0">#REF!</definedName>
    <definedName name="Лаб_стац">#REF!</definedName>
    <definedName name="Лаб_эксп_усл" localSheetId="0">#REF!</definedName>
    <definedName name="Лаб_эксп_усл">#REF!</definedName>
    <definedName name="лдолд" localSheetId="0" hidden="1">{#N/A,#N/A,FALSE,"накладная04";#N/A,#N/A,FALSE,"накладная03";#N/A,#N/A,FALSE,"накладная02";#N/A,#N/A,FALSE,"накладная01"}</definedName>
    <definedName name="лдолд" hidden="1">{#N/A,#N/A,FALSE,"накладная04";#N/A,#N/A,FALSE,"накладная03";#N/A,#N/A,FALSE,"накладная02";#N/A,#N/A,FALSE,"накладная01"}</definedName>
    <definedName name="ленин" localSheetId="0">#REF!</definedName>
    <definedName name="ленин">#REF!</definedName>
    <definedName name="Ли" localSheetId="0">'[62]Табл38-7'!#REF!</definedName>
    <definedName name="Ли">'[62]Табл38-7'!#REF!</definedName>
    <definedName name="лиодилджои" localSheetId="0">#REF!</definedName>
    <definedName name="лиодилджои">#REF!</definedName>
    <definedName name="Лис" localSheetId="0">#REF!</definedName>
    <definedName name="Лис">#REF!</definedName>
    <definedName name="лиски_крА" localSheetId="0">#REF!</definedName>
    <definedName name="лиски_крА">#REF!</definedName>
    <definedName name="лиски_крБ" localSheetId="0">#REF!</definedName>
    <definedName name="лиски_крБ">#REF!</definedName>
    <definedName name="лиски_крВ" localSheetId="0">#REF!</definedName>
    <definedName name="лиски_крВ">#REF!</definedName>
    <definedName name="лиски_крГ" localSheetId="0">#REF!</definedName>
    <definedName name="лиски_крГ">#REF!</definedName>
    <definedName name="лиски_крД" localSheetId="0">#REF!</definedName>
    <definedName name="лиски_крД">#REF!</definedName>
    <definedName name="лиски_крЕ" localSheetId="0">#REF!</definedName>
    <definedName name="лиски_крЕ">#REF!</definedName>
    <definedName name="лиски_крЖ" localSheetId="0">#REF!</definedName>
    <definedName name="лиски_крЖ">#REF!</definedName>
    <definedName name="лист4444" localSheetId="0">#REF!</definedName>
    <definedName name="лист4444">#REF!</definedName>
    <definedName name="лл" localSheetId="0">#REF!</definedName>
    <definedName name="лл">#REF!</definedName>
    <definedName name="ллдж" localSheetId="0">#REF!</definedName>
    <definedName name="ллдж">#REF!</definedName>
    <definedName name="ло" localSheetId="0">#REF!</definedName>
    <definedName name="ло">#REF!</definedName>
    <definedName name="лол" localSheetId="0">#REF!</definedName>
    <definedName name="лол">#REF!</definedName>
    <definedName name="лоошлр" localSheetId="0">'[221]Лист опроса'!$B$1</definedName>
    <definedName name="лоошлр">'[222]Лист опроса'!$B$1</definedName>
    <definedName name="м">'[187]C.с'!$D$101</definedName>
    <definedName name="М_01">'[71]К.С.М. (ПУТ)'!$P$106</definedName>
    <definedName name="М_02">'[71]К.С.М. (ПУТ)'!$P$110</definedName>
    <definedName name="М_03">'[71]К.С.М. (ПУТ)'!$P$113</definedName>
    <definedName name="М_04">'[71]К.С.М. (ПУТ)'!$P$86</definedName>
    <definedName name="М_05">'[71]К.С.М. (ПУТ)'!$P$90</definedName>
    <definedName name="М_06">'[71]К.С.М. (ПУТ)'!$P$94</definedName>
    <definedName name="М_07">'[71]К.С.М. (ПУТ)'!$P$98</definedName>
    <definedName name="М_08">'[71]К.С.М. (ПУТ)'!$P$102</definedName>
    <definedName name="М_1" localSheetId="0">#REF!</definedName>
    <definedName name="М_1">#REF!</definedName>
    <definedName name="М_10" localSheetId="0">#REF!</definedName>
    <definedName name="М_10">#REF!</definedName>
    <definedName name="М_100" localSheetId="0">#REF!</definedName>
    <definedName name="М_100">#REF!</definedName>
    <definedName name="М_101" localSheetId="0">#REF!</definedName>
    <definedName name="М_101">#REF!</definedName>
    <definedName name="М_102" localSheetId="0">'[223]К.С.М. (ПУТ)'!#REF!</definedName>
    <definedName name="М_102">'[223]К.С.М. (ПУТ)'!#REF!</definedName>
    <definedName name="М_103" localSheetId="0">#REF!</definedName>
    <definedName name="М_103">#REF!</definedName>
    <definedName name="М_1033" localSheetId="0">#REF!</definedName>
    <definedName name="М_1033">#REF!</definedName>
    <definedName name="М_105" localSheetId="0">#REF!</definedName>
    <definedName name="М_105">#REF!</definedName>
    <definedName name="М_106" localSheetId="0">#REF!</definedName>
    <definedName name="М_106">#REF!</definedName>
    <definedName name="М_108" localSheetId="0">'[223]К.С.М. (ПУТ)'!#REF!</definedName>
    <definedName name="М_108">'[223]К.С.М. (ПУТ)'!#REF!</definedName>
    <definedName name="М_10а" localSheetId="0">'[200]К.С.М.'!#REF!</definedName>
    <definedName name="М_10а">'[200]К.С.М.'!#REF!</definedName>
    <definedName name="М_11" localSheetId="0">#REF!</definedName>
    <definedName name="М_11">#REF!</definedName>
    <definedName name="М_110" localSheetId="0">#REF!</definedName>
    <definedName name="М_110">#REF!</definedName>
    <definedName name="М_112" localSheetId="0">'[223]К.С.М. (ПУТ)'!#REF!</definedName>
    <definedName name="М_112">'[223]К.С.М. (ПУТ)'!#REF!</definedName>
    <definedName name="М_114" localSheetId="0">#REF!</definedName>
    <definedName name="М_114">#REF!</definedName>
    <definedName name="М_116" localSheetId="0">'[223]К.С.М. (ПУТ)'!#REF!</definedName>
    <definedName name="М_116">'[223]К.С.М. (ПУТ)'!#REF!</definedName>
    <definedName name="М_119" localSheetId="0">#REF!</definedName>
    <definedName name="М_119">#REF!</definedName>
    <definedName name="М_120" localSheetId="0">#REF!</definedName>
    <definedName name="М_120">#REF!</definedName>
    <definedName name="М_121" localSheetId="0">#REF!</definedName>
    <definedName name="М_121">#REF!</definedName>
    <definedName name="М_122" localSheetId="0">#REF!</definedName>
    <definedName name="М_122">#REF!</definedName>
    <definedName name="М_123" localSheetId="0">#REF!</definedName>
    <definedName name="М_123">#REF!</definedName>
    <definedName name="М_124" localSheetId="0">#REF!</definedName>
    <definedName name="М_124">#REF!</definedName>
    <definedName name="М_126" localSheetId="0">#REF!</definedName>
    <definedName name="М_126">#REF!</definedName>
    <definedName name="М_127" localSheetId="0">#REF!</definedName>
    <definedName name="М_127">#REF!</definedName>
    <definedName name="М_13" localSheetId="0">#REF!</definedName>
    <definedName name="М_13">#REF!</definedName>
    <definedName name="М_131" localSheetId="0">#REF!</definedName>
    <definedName name="М_131">#REF!</definedName>
    <definedName name="М_136" localSheetId="0">'[223]К.С.М. (ПУТ)'!#REF!</definedName>
    <definedName name="М_136">'[223]К.С.М. (ПУТ)'!#REF!</definedName>
    <definedName name="М_14" localSheetId="0">#REF!</definedName>
    <definedName name="М_14">#REF!</definedName>
    <definedName name="М_140" localSheetId="0">#REF!</definedName>
    <definedName name="М_140">#REF!</definedName>
    <definedName name="М_144" localSheetId="0">#REF!</definedName>
    <definedName name="М_144">#REF!</definedName>
    <definedName name="М_149" localSheetId="0">#REF!</definedName>
    <definedName name="М_149">#REF!</definedName>
    <definedName name="М_15" localSheetId="0">#REF!</definedName>
    <definedName name="М_15">#REF!</definedName>
    <definedName name="М_153" localSheetId="0">#REF!</definedName>
    <definedName name="М_153">#REF!</definedName>
    <definedName name="М_154" localSheetId="0">'[223]К.С.М. (ПУТ)'!#REF!</definedName>
    <definedName name="М_154">'[223]К.С.М. (ПУТ)'!#REF!</definedName>
    <definedName name="М_155">'[224]К.С.М.'!$P$159</definedName>
    <definedName name="М_156">'[224]К.С.М.'!$P$163</definedName>
    <definedName name="М_157">'[224]К.С.М.'!$P$167</definedName>
    <definedName name="М_158" localSheetId="0">'[223]К.С.М. (ПУТ)'!#REF!</definedName>
    <definedName name="М_158">'[223]К.С.М. (ПУТ)'!#REF!</definedName>
    <definedName name="М_16" localSheetId="0">#REF!</definedName>
    <definedName name="М_16">#REF!</definedName>
    <definedName name="М_161" localSheetId="0">#REF!</definedName>
    <definedName name="М_161">#REF!</definedName>
    <definedName name="М_162" localSheetId="0">'[223]К.С.М. (ПУТ)'!#REF!</definedName>
    <definedName name="М_162">'[223]К.С.М. (ПУТ)'!#REF!</definedName>
    <definedName name="М_165" localSheetId="0">#REF!</definedName>
    <definedName name="М_165">#REF!</definedName>
    <definedName name="М_166" localSheetId="0">'[223]К.С.М. (ПУТ)'!#REF!</definedName>
    <definedName name="М_166">'[223]К.С.М. (ПУТ)'!#REF!</definedName>
    <definedName name="М_169" localSheetId="0">#REF!</definedName>
    <definedName name="М_169">#REF!</definedName>
    <definedName name="М_1691" localSheetId="0">#REF!</definedName>
    <definedName name="М_1691">#REF!</definedName>
    <definedName name="М_17" localSheetId="0">'[223]К.С.М. (ПУТ)'!#REF!</definedName>
    <definedName name="М_17">'[223]К.С.М. (ПУТ)'!#REF!</definedName>
    <definedName name="М_170" localSheetId="0">'[223]К.С.М. (ПУТ)'!#REF!</definedName>
    <definedName name="М_170">'[223]К.С.М. (ПУТ)'!#REF!</definedName>
    <definedName name="М_173" localSheetId="0">#REF!</definedName>
    <definedName name="М_173">#REF!</definedName>
    <definedName name="М_174" localSheetId="0">'[223]К.С.М. (ПУТ)'!#REF!</definedName>
    <definedName name="М_174">'[223]К.С.М. (ПУТ)'!#REF!</definedName>
    <definedName name="М_177" localSheetId="0">#REF!</definedName>
    <definedName name="М_177">#REF!</definedName>
    <definedName name="М_178" localSheetId="0">'[223]К.С.М. (ПУТ)'!#REF!</definedName>
    <definedName name="М_178">'[223]К.С.М. (ПУТ)'!#REF!</definedName>
    <definedName name="М_18">'[225]К.С.М.'!$P$33</definedName>
    <definedName name="М_181" localSheetId="0">#REF!</definedName>
    <definedName name="М_181">#REF!</definedName>
    <definedName name="М_182" localSheetId="0">'[223]К.С.М. (ПУТ)'!#REF!</definedName>
    <definedName name="М_182">'[223]К.С.М. (ПУТ)'!#REF!</definedName>
    <definedName name="М_185" localSheetId="0">#REF!</definedName>
    <definedName name="М_185">#REF!</definedName>
    <definedName name="М_186" localSheetId="0">'[223]К.С.М. (ПУТ)'!#REF!</definedName>
    <definedName name="М_186">'[223]К.С.М. (ПУТ)'!#REF!</definedName>
    <definedName name="М_19" localSheetId="0">#REF!</definedName>
    <definedName name="М_19">#REF!</definedName>
    <definedName name="М_190" localSheetId="0">'[223]К.С.М. (ПУТ)'!#REF!</definedName>
    <definedName name="М_190">'[223]К.С.М. (ПУТ)'!#REF!</definedName>
    <definedName name="М_195" localSheetId="0">'[223]К.С.М. (ПУТ)'!#REF!</definedName>
    <definedName name="М_195">'[223]К.С.М. (ПУТ)'!#REF!</definedName>
    <definedName name="М_196" localSheetId="0">#REF!</definedName>
    <definedName name="М_196">#REF!</definedName>
    <definedName name="М_2" localSheetId="0">#REF!</definedName>
    <definedName name="М_2">#REF!</definedName>
    <definedName name="М_20" localSheetId="0">#REF!</definedName>
    <definedName name="М_20">#REF!</definedName>
    <definedName name="М_200" localSheetId="0">'[223]К.С.М. (ПУТ)'!#REF!</definedName>
    <definedName name="М_200">'[223]К.С.М. (ПУТ)'!#REF!</definedName>
    <definedName name="М_202" localSheetId="0">'[103]К.С.М.'!#REF!</definedName>
    <definedName name="М_202">'[103]К.С.М.'!#REF!</definedName>
    <definedName name="М_203" localSheetId="0">'[103]К.С.М.'!#REF!</definedName>
    <definedName name="М_203">'[103]К.С.М.'!#REF!</definedName>
    <definedName name="М_204" localSheetId="0">'[103]К.С.М.'!#REF!</definedName>
    <definedName name="М_204">'[103]К.С.М.'!#REF!</definedName>
    <definedName name="М_205" localSheetId="0">'[223]К.С.М. (ПУТ)'!#REF!</definedName>
    <definedName name="М_205">'[223]К.С.М. (ПУТ)'!#REF!</definedName>
    <definedName name="М_208" localSheetId="0">#REF!</definedName>
    <definedName name="М_208">#REF!</definedName>
    <definedName name="М_209" localSheetId="0">'[223]К.С.М. (ПУТ)'!#REF!</definedName>
    <definedName name="М_209">'[223]К.С.М. (ПУТ)'!#REF!</definedName>
    <definedName name="М_21" localSheetId="0">#REF!</definedName>
    <definedName name="М_21">#REF!</definedName>
    <definedName name="М_212" localSheetId="0">#REF!</definedName>
    <definedName name="М_212">#REF!</definedName>
    <definedName name="М_213" localSheetId="0">'[223]К.С.М. (ПУТ)'!#REF!</definedName>
    <definedName name="М_213">'[223]К.С.М. (ПУТ)'!#REF!</definedName>
    <definedName name="М_216" localSheetId="0">#REF!</definedName>
    <definedName name="М_216">#REF!</definedName>
    <definedName name="М_217" localSheetId="0">'[223]К.С.М. (ПУТ)'!#REF!</definedName>
    <definedName name="М_217">'[223]К.С.М. (ПУТ)'!#REF!</definedName>
    <definedName name="М_22" localSheetId="0">#REF!</definedName>
    <definedName name="М_22">#REF!</definedName>
    <definedName name="М_221" localSheetId="0">'[223]К.С.М. (ПУТ)'!#REF!</definedName>
    <definedName name="М_221">'[223]К.С.М. (ПУТ)'!#REF!</definedName>
    <definedName name="М_222" localSheetId="0">#REF!</definedName>
    <definedName name="М_222">#REF!</definedName>
    <definedName name="М_225" localSheetId="0">'[223]К.С.М. (ПУТ)'!#REF!</definedName>
    <definedName name="М_225">'[223]К.С.М. (ПУТ)'!#REF!</definedName>
    <definedName name="М_226" localSheetId="0">#REF!</definedName>
    <definedName name="М_226">#REF!</definedName>
    <definedName name="М_227" localSheetId="0">#REF!</definedName>
    <definedName name="М_227">#REF!</definedName>
    <definedName name="М_228" localSheetId="0">#REF!</definedName>
    <definedName name="М_228">#REF!</definedName>
    <definedName name="М_229" localSheetId="0">'[223]К.С.М. (ПУТ)'!#REF!</definedName>
    <definedName name="М_229">'[223]К.С.М. (ПУТ)'!#REF!</definedName>
    <definedName name="М_230" localSheetId="0">#REF!</definedName>
    <definedName name="М_230">#REF!</definedName>
    <definedName name="М_231" localSheetId="0">#REF!</definedName>
    <definedName name="М_231">#REF!</definedName>
    <definedName name="М_233" localSheetId="0">'[223]К.С.М. (ПУТ)'!#REF!</definedName>
    <definedName name="М_233">'[223]К.С.М. (ПУТ)'!#REF!</definedName>
    <definedName name="М_237" localSheetId="0">'[223]К.С.М. (ПУТ)'!#REF!</definedName>
    <definedName name="М_237">'[223]К.С.М. (ПУТ)'!#REF!</definedName>
    <definedName name="М_24" localSheetId="0">#REF!</definedName>
    <definedName name="М_24">#REF!</definedName>
    <definedName name="М_241" localSheetId="0">'[223]К.С.М. (ПУТ)'!#REF!</definedName>
    <definedName name="М_241">'[223]К.С.М. (ПУТ)'!#REF!</definedName>
    <definedName name="М_245" localSheetId="0">'[223]К.С.М. (ПУТ)'!#REF!</definedName>
    <definedName name="М_245">'[223]К.С.М. (ПУТ)'!#REF!</definedName>
    <definedName name="М_249" localSheetId="0">'[223]К.С.М. (ПУТ)'!#REF!</definedName>
    <definedName name="М_249">'[223]К.С.М. (ПУТ)'!#REF!</definedName>
    <definedName name="М_25" localSheetId="0">#REF!</definedName>
    <definedName name="М_25">#REF!</definedName>
    <definedName name="М_253" localSheetId="0">'[223]К.С.М. (ПУТ)'!#REF!</definedName>
    <definedName name="М_253">'[223]К.С.М. (ПУТ)'!#REF!</definedName>
    <definedName name="М_257" localSheetId="0">'[223]К.С.М. (ПУТ)'!#REF!</definedName>
    <definedName name="М_257">'[223]К.С.М. (ПУТ)'!#REF!</definedName>
    <definedName name="М_25ш" localSheetId="0">#REF!</definedName>
    <definedName name="М_25ш">#REF!</definedName>
    <definedName name="М_261" localSheetId="0">'[223]К.С.М. (ПУТ)'!#REF!</definedName>
    <definedName name="М_261">'[223]К.С.М. (ПУТ)'!#REF!</definedName>
    <definedName name="М_265" localSheetId="0">'[223]К.С.М. (ПУТ)'!#REF!</definedName>
    <definedName name="М_265">'[223]К.С.М. (ПУТ)'!#REF!</definedName>
    <definedName name="М_269" localSheetId="0">'[223]К.С.М. (ПУТ)'!#REF!</definedName>
    <definedName name="М_269">'[223]К.С.М. (ПУТ)'!#REF!</definedName>
    <definedName name="М_27" localSheetId="0">'[226]К.С.М.'!#REF!</definedName>
    <definedName name="М_27">'[226]К.С.М.'!#REF!</definedName>
    <definedName name="М_273" localSheetId="0">'[223]К.С.М. (ПУТ)'!#REF!</definedName>
    <definedName name="М_273">'[223]К.С.М. (ПУТ)'!#REF!</definedName>
    <definedName name="М_277" localSheetId="0">'[223]К.С.М. (ПУТ)'!#REF!</definedName>
    <definedName name="М_277">'[223]К.С.М. (ПУТ)'!#REF!</definedName>
    <definedName name="М_281" localSheetId="0">#REF!</definedName>
    <definedName name="М_281">#REF!</definedName>
    <definedName name="М_282" localSheetId="0">'[223]К.С.М. (ПУТ)'!#REF!</definedName>
    <definedName name="М_282">'[223]К.С.М. (ПУТ)'!#REF!</definedName>
    <definedName name="М_282а" localSheetId="0">'[223]К.С.М. (ПУТ)'!#REF!</definedName>
    <definedName name="М_282а">'[223]К.С.М. (ПУТ)'!#REF!</definedName>
    <definedName name="М_285" localSheetId="0">'[223]К.С.М. (ПУТ)'!#REF!</definedName>
    <definedName name="М_285">'[223]К.С.М. (ПУТ)'!#REF!</definedName>
    <definedName name="М_289" localSheetId="0">#REF!</definedName>
    <definedName name="М_289">#REF!</definedName>
    <definedName name="М_29" localSheetId="0">#REF!</definedName>
    <definedName name="М_29">#REF!</definedName>
    <definedName name="М_293" localSheetId="0">'[223]К.С.М. (ПУТ)'!#REF!</definedName>
    <definedName name="М_293">'[223]К.С.М. (ПУТ)'!#REF!</definedName>
    <definedName name="М_297">'[227]К.С.М.'!$P$319</definedName>
    <definedName name="М_3" localSheetId="0">'[228]К.С.М.'!#REF!</definedName>
    <definedName name="М_3">'[228]К.С.М.'!#REF!</definedName>
    <definedName name="М_30" localSheetId="0">#REF!</definedName>
    <definedName name="М_30">#REF!</definedName>
    <definedName name="М_301" localSheetId="0">'[223]К.С.М. (ПУТ)'!#REF!</definedName>
    <definedName name="М_301">'[223]К.С.М. (ПУТ)'!#REF!</definedName>
    <definedName name="М_305" localSheetId="0">'[223]К.С.М. (ПУТ)'!#REF!</definedName>
    <definedName name="М_305">'[223]К.С.М. (ПУТ)'!#REF!</definedName>
    <definedName name="М_309" localSheetId="0">'[223]К.С.М. (ПУТ)'!#REF!</definedName>
    <definedName name="М_309">'[223]К.С.М. (ПУТ)'!#REF!</definedName>
    <definedName name="М_31" localSheetId="0">#REF!</definedName>
    <definedName name="М_31">#REF!</definedName>
    <definedName name="М_313" localSheetId="0">'[223]К.С.М. (ПУТ)'!#REF!</definedName>
    <definedName name="М_313">'[223]К.С.М. (ПУТ)'!#REF!</definedName>
    <definedName name="М_317" localSheetId="0">'[223]К.С.М. (ПУТ)'!#REF!</definedName>
    <definedName name="М_317">'[223]К.С.М. (ПУТ)'!#REF!</definedName>
    <definedName name="М_32" localSheetId="0">'[226]К.С.М.'!#REF!</definedName>
    <definedName name="М_32">'[226]К.С.М.'!#REF!</definedName>
    <definedName name="М_320" localSheetId="0">'[223]К.С.М. (ПУТ)'!#REF!</definedName>
    <definedName name="М_320">'[223]К.С.М. (ПУТ)'!#REF!</definedName>
    <definedName name="М_323" localSheetId="0">'[223]К.С.М. (ПУТ)'!#REF!</definedName>
    <definedName name="М_323">'[223]К.С.М. (ПУТ)'!#REF!</definedName>
    <definedName name="М_326" localSheetId="0">'[223]К.С.М. (ПУТ)'!#REF!</definedName>
    <definedName name="М_326">'[223]К.С.М. (ПУТ)'!#REF!</definedName>
    <definedName name="М_33" localSheetId="0">#REF!</definedName>
    <definedName name="М_33">#REF!</definedName>
    <definedName name="М_330">'[229]К.С.М.'!$P$354</definedName>
    <definedName name="М_334" localSheetId="0">'[223]К.С.М. (ПУТ)'!#REF!</definedName>
    <definedName name="М_334">'[223]К.С.М. (ПУТ)'!#REF!</definedName>
    <definedName name="М_33Б" localSheetId="0">#REF!</definedName>
    <definedName name="М_33Б">#REF!</definedName>
    <definedName name="М_34" localSheetId="0">#REF!</definedName>
    <definedName name="М_34">#REF!</definedName>
    <definedName name="М_35" localSheetId="0">#REF!</definedName>
    <definedName name="М_35">#REF!</definedName>
    <definedName name="М_36" localSheetId="0">'[226]К.С.М.'!#REF!</definedName>
    <definedName name="М_36">'[226]К.С.М.'!#REF!</definedName>
    <definedName name="М_37">'[230]К.С.М.'!$P$51</definedName>
    <definedName name="М_38" localSheetId="0">#REF!</definedName>
    <definedName name="М_38">#REF!</definedName>
    <definedName name="М_4" localSheetId="0">#REF!</definedName>
    <definedName name="М_4">#REF!</definedName>
    <definedName name="М_40" localSheetId="0">#REF!</definedName>
    <definedName name="М_40">#REF!</definedName>
    <definedName name="М_41" localSheetId="0">#REF!</definedName>
    <definedName name="М_41">#REF!</definedName>
    <definedName name="М_42" localSheetId="0">#REF!</definedName>
    <definedName name="М_42">#REF!</definedName>
    <definedName name="М_45" localSheetId="0">[231]ф9!#REF!</definedName>
    <definedName name="М_45">[231]ф9!#REF!</definedName>
    <definedName name="М_46" localSheetId="0">#REF!</definedName>
    <definedName name="М_46">#REF!</definedName>
    <definedName name="М_47" localSheetId="0">'[223]К.С.М. (ПУТ)'!#REF!</definedName>
    <definedName name="М_47">'[223]К.С.М. (ПУТ)'!#REF!</definedName>
    <definedName name="М_49">'[225]К.С.М.'!$P$64</definedName>
    <definedName name="М_5" localSheetId="0">#REF!</definedName>
    <definedName name="М_5">#REF!</definedName>
    <definedName name="М_50" localSheetId="0">#REF!</definedName>
    <definedName name="М_50">#REF!</definedName>
    <definedName name="М_51" localSheetId="0">#REF!</definedName>
    <definedName name="М_51">#REF!</definedName>
    <definedName name="М_52" localSheetId="0">#REF!</definedName>
    <definedName name="М_52">#REF!</definedName>
    <definedName name="М_522" localSheetId="0">'[113]К.С.М.'!#REF!</definedName>
    <definedName name="М_522">'[113]К.С.М.'!#REF!</definedName>
    <definedName name="М_53">'[225]К.С.М.'!$P$68</definedName>
    <definedName name="М_54" localSheetId="0">#REF!</definedName>
    <definedName name="М_54">#REF!</definedName>
    <definedName name="М_55" localSheetId="0">'[232]К.С.М.'!#REF!</definedName>
    <definedName name="М_55">'[232]К.С.М.'!#REF!</definedName>
    <definedName name="М_57" localSheetId="0">#REF!</definedName>
    <definedName name="М_57">#REF!</definedName>
    <definedName name="М_577" localSheetId="0">#REF!</definedName>
    <definedName name="М_577">#REF!</definedName>
    <definedName name="М_6" localSheetId="0">#REF!</definedName>
    <definedName name="М_6">#REF!</definedName>
    <definedName name="М_60" localSheetId="0">'[232]К.С.М.'!#REF!</definedName>
    <definedName name="М_60">'[232]К.С.М.'!#REF!</definedName>
    <definedName name="М_61" localSheetId="0">#REF!</definedName>
    <definedName name="М_61">#REF!</definedName>
    <definedName name="М_62" localSheetId="0">#REF!</definedName>
    <definedName name="М_62">#REF!</definedName>
    <definedName name="М_63" localSheetId="0">'[223]К.С.М. (ПУТ)'!#REF!</definedName>
    <definedName name="М_63">'[223]К.С.М. (ПУТ)'!#REF!</definedName>
    <definedName name="М_64">'[230]К.С.М.'!$P$78</definedName>
    <definedName name="М_65" localSheetId="0">'[166]К.С.М.'!#REF!</definedName>
    <definedName name="М_65">'[166]К.С.М.'!#REF!</definedName>
    <definedName name="М_69" localSheetId="0">'[166]К.С.М.'!#REF!</definedName>
    <definedName name="М_69">'[166]К.С.М.'!#REF!</definedName>
    <definedName name="М_7" localSheetId="0">#REF!</definedName>
    <definedName name="М_7">#REF!</definedName>
    <definedName name="М_70" localSheetId="0">#REF!</definedName>
    <definedName name="М_70">#REF!</definedName>
    <definedName name="М_71" localSheetId="0">#REF!</definedName>
    <definedName name="М_71">#REF!</definedName>
    <definedName name="М_72" localSheetId="0">#REF!</definedName>
    <definedName name="М_72">#REF!</definedName>
    <definedName name="М_73" localSheetId="0">'[166]К.С.М.'!#REF!</definedName>
    <definedName name="М_73">'[166]К.С.М.'!#REF!</definedName>
    <definedName name="М_74" localSheetId="0">#REF!</definedName>
    <definedName name="М_74">#REF!</definedName>
    <definedName name="М_75" localSheetId="0">'[223]К.С.М. (ПУТ)'!#REF!</definedName>
    <definedName name="М_75">'[223]К.С.М. (ПУТ)'!#REF!</definedName>
    <definedName name="М_77" localSheetId="0">#REF!</definedName>
    <definedName name="М_77">#REF!</definedName>
    <definedName name="М_771" localSheetId="0">#REF!</definedName>
    <definedName name="М_771">#REF!</definedName>
    <definedName name="М_78" localSheetId="0">'[232]К.С.М.'!#REF!</definedName>
    <definedName name="М_78">'[232]К.С.М.'!#REF!</definedName>
    <definedName name="М_79" localSheetId="0">#REF!</definedName>
    <definedName name="М_79">#REF!</definedName>
    <definedName name="М_80">'[225]К.С.М.'!$P$83</definedName>
    <definedName name="М_81" localSheetId="0">#REF!</definedName>
    <definedName name="М_81">#REF!</definedName>
    <definedName name="М_83" localSheetId="0">#REF!</definedName>
    <definedName name="М_83">#REF!</definedName>
    <definedName name="М_84">'[225]К.С.М.'!$P$87</definedName>
    <definedName name="М_85" localSheetId="0">#REF!</definedName>
    <definedName name="М_85">#REF!</definedName>
    <definedName name="М_86" localSheetId="0">'[223]К.С.М. (ПУТ)'!#REF!</definedName>
    <definedName name="М_86">'[223]К.С.М. (ПУТ)'!#REF!</definedName>
    <definedName name="М_87" localSheetId="0">#REF!</definedName>
    <definedName name="М_87">#REF!</definedName>
    <definedName name="М_88">'[225]К.С.М.'!$P$91</definedName>
    <definedName name="М_89" localSheetId="0">#REF!</definedName>
    <definedName name="М_89">#REF!</definedName>
    <definedName name="М_9" localSheetId="0">#REF!</definedName>
    <definedName name="М_9">#REF!</definedName>
    <definedName name="М_91" localSheetId="0">'[223]К.С.М. (ПУТ)'!#REF!</definedName>
    <definedName name="М_91">'[223]К.С.М. (ПУТ)'!#REF!</definedName>
    <definedName name="М_93" localSheetId="0">#REF!</definedName>
    <definedName name="М_93">#REF!</definedName>
    <definedName name="М_97" localSheetId="0">#REF!</definedName>
    <definedName name="М_97">#REF!</definedName>
    <definedName name="м123" localSheetId="0">#REF!</definedName>
    <definedName name="м123">#REF!</definedName>
    <definedName name="Мак">[233]сводная!$D$7</definedName>
    <definedName name="Ме58" localSheetId="0">#REF!</definedName>
    <definedName name="Ме58">#REF!</definedName>
    <definedName name="мж1">'[234]СметаСводная 1 оч'!$D$6</definedName>
    <definedName name="мил" localSheetId="0">{0,"миллионов ";1,"миллион ";2,"миллиона ";5,"миллионов "}</definedName>
    <definedName name="мил">{0,"миллионов ";1,"миллион ";2,"миллиона ";5,"миллионов "}</definedName>
    <definedName name="мин">[235]свод1!$D$10</definedName>
    <definedName name="Министерство_транспорта__связи_и_автомобильных_дорог_Самарской_области" localSheetId="0">#REF!</definedName>
    <definedName name="Министерство_транспорта__связи_и_автомобильных_дорог_Самарской_области">#REF!</definedName>
    <definedName name="мит" localSheetId="0">#REF!</definedName>
    <definedName name="мит">#REF!</definedName>
    <definedName name="митюгов" localSheetId="0">#REF!</definedName>
    <definedName name="митюгов">#REF!</definedName>
    <definedName name="мичм">[236]сводная!$D$7</definedName>
    <definedName name="мм" localSheetId="0">#REF!</definedName>
    <definedName name="мм">#REF!</definedName>
    <definedName name="МММММММММ" localSheetId="0">#REF!</definedName>
    <definedName name="МММММММММ">#REF!</definedName>
    <definedName name="мнр1" localSheetId="0">'[168]сводка 2000+2018'!#REF!</definedName>
    <definedName name="мнр1">'[169]сводка 2000+2018'!#REF!</definedName>
    <definedName name="МО_П">'[109]АСУ ТП'!$L$29</definedName>
    <definedName name="Монтаж" localSheetId="0">#REF!</definedName>
    <definedName name="Монтаж">#REF!</definedName>
    <definedName name="мост" localSheetId="0">#REF!</definedName>
    <definedName name="мост">#REF!</definedName>
    <definedName name="мп" localSheetId="0">#REF!</definedName>
    <definedName name="мп">#REF!</definedName>
    <definedName name="н" localSheetId="0" hidden="1">{#N/A,#N/A,FALSE,"накладная04";#N/A,#N/A,FALSE,"накладная03";#N/A,#N/A,FALSE,"накладная02";#N/A,#N/A,FALSE,"накладная01"}</definedName>
    <definedName name="н" hidden="1">{#N/A,#N/A,FALSE,"накладная04";#N/A,#N/A,FALSE,"накладная03";#N/A,#N/A,FALSE,"накладная02";#N/A,#N/A,FALSE,"накладная01"}</definedName>
    <definedName name="Название_проекта" localSheetId="0">#REF!</definedName>
    <definedName name="Название_проекта">#REF!</definedName>
    <definedName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" localSheetId="0">#REF!</definedName>
    <definedName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">#REF!</definedName>
    <definedName name="Наименование__строительства__стадии_проектирования__Разработка_проекта_реконструкции_автомобильной_дороги__М_10__Скандинавия__от_Санкт_Петербурга_через_Выборг_до_госграницы_с_Финляндией__на_участках_км_196_000___таможенный_пункт__Торфяновка__км_198_000">[237]свод!$A$7</definedName>
    <definedName name="Наименование_объекта" localSheetId="0">#REF!</definedName>
    <definedName name="Наименование_объекта">#REF!</definedName>
    <definedName name="Наименование_организации_заказчика" localSheetId="0">#REF!</definedName>
    <definedName name="Наименование_организации_заказчика">#REF!</definedName>
    <definedName name="Наименование_проектной_организации" localSheetId="0">#REF!</definedName>
    <definedName name="Наименование_проектной_организации">#REF!</definedName>
    <definedName name="Наименование_строительства" localSheetId="0">#REF!</definedName>
    <definedName name="Наименование_строительства">#REF!</definedName>
    <definedName name="Накладные_расходы_1" localSheetId="0">#REF!</definedName>
    <definedName name="Накладные_расходы_1">#REF!</definedName>
    <definedName name="Накладные_расходы_2" localSheetId="0">#REF!</definedName>
    <definedName name="Накладные_расходы_2">#REF!</definedName>
    <definedName name="налпольз" localSheetId="0">#REF!</definedName>
    <definedName name="налпольз">#REF!</definedName>
    <definedName name="нап" localSheetId="0">[14]GD!#REF!</definedName>
    <definedName name="нап">[14]GD!#REF!</definedName>
    <definedName name="Напк">'[206]Лист опроса'!$B$45</definedName>
    <definedName name="Напк2" localSheetId="0">#REF!</definedName>
    <definedName name="Напк2">#REF!</definedName>
    <definedName name="нат" localSheetId="0">#REF!</definedName>
    <definedName name="нат">#REF!</definedName>
    <definedName name="натаа" localSheetId="0">#REF!</definedName>
    <definedName name="натаа">#REF!</definedName>
    <definedName name="НАЧ_ИО_РД" localSheetId="0">'[194]смета 5_1'!$N$27</definedName>
    <definedName name="НАЧ_ИО_РД">'[195]смета 5_1'!$N$27</definedName>
    <definedName name="НАЧ_МО_РД" localSheetId="0">'[194]смета 5_1'!$P$27</definedName>
    <definedName name="НАЧ_МО_РД">'[195]смета 5_1'!$P$27</definedName>
    <definedName name="НАЧ_ОО_РД" localSheetId="0">'[194]смета 5_1'!$M$27</definedName>
    <definedName name="НАЧ_ОО_РД">'[195]смета 5_1'!$M$27</definedName>
    <definedName name="НАЧ_ОР_РД" localSheetId="0">'[194]смета 5_1'!$L$27</definedName>
    <definedName name="НАЧ_ОР_РД">'[195]смета 5_1'!$L$27</definedName>
    <definedName name="НАЧ_ПО_РД" localSheetId="0">'[194]смета 5_1'!$Q$27</definedName>
    <definedName name="НАЧ_ПО_РД">'[195]смета 5_1'!$Q$27</definedName>
    <definedName name="НАЧ_ТО_РД" localSheetId="0">'[194]смета 5_1'!$O$27</definedName>
    <definedName name="НАЧ_ТО_РД">'[195]смета 5_1'!$O$27</definedName>
    <definedName name="нг" localSheetId="0">#REF!</definedName>
    <definedName name="нг">#REF!</definedName>
    <definedName name="Ндевицк_крА" localSheetId="0">#REF!</definedName>
    <definedName name="Ндевицк_крА">#REF!</definedName>
    <definedName name="Ндевицк_крБ" localSheetId="0">#REF!</definedName>
    <definedName name="Ндевицк_крБ">#REF!</definedName>
    <definedName name="Ндевицк_крВ" localSheetId="0">#REF!</definedName>
    <definedName name="Ндевицк_крВ">#REF!</definedName>
    <definedName name="Ндевицк_крГ" localSheetId="0">#REF!</definedName>
    <definedName name="Ндевицк_крГ">#REF!</definedName>
    <definedName name="Ндевицк_крД" localSheetId="0">#REF!</definedName>
    <definedName name="Ндевицк_крД">#REF!</definedName>
    <definedName name="Ндевицк_крЕ" localSheetId="0">#REF!</definedName>
    <definedName name="Ндевицк_крЕ">#REF!</definedName>
    <definedName name="Ндевицк_крЖ" localSheetId="0">#REF!</definedName>
    <definedName name="Ндевицк_крЖ">#REF!</definedName>
    <definedName name="НДог" localSheetId="0">'[158]Лист опроса'!$C$6</definedName>
    <definedName name="НДог">'[159]Лист опроса'!$C$6</definedName>
    <definedName name="НДоговора" localSheetId="0">'[158]Лист опроса'!$C$6</definedName>
    <definedName name="НДоговора">'[159]Лист опроса'!$C$6</definedName>
    <definedName name="ндс" localSheetId="0">#REF!</definedName>
    <definedName name="ндс">#REF!</definedName>
    <definedName name="Ндц" localSheetId="0">#REF!</definedName>
    <definedName name="Ндц">#REF!</definedName>
    <definedName name="Ндц2" localSheetId="0">#REF!</definedName>
    <definedName name="Ндц2">#REF!</definedName>
    <definedName name="Нзак" localSheetId="0">#REF!</definedName>
    <definedName name="Нзак">#REF!</definedName>
    <definedName name="Нижняя_часть" localSheetId="0">#REF!</definedName>
    <definedName name="Нижняя_часть">#REF!</definedName>
    <definedName name="НК">'[238]См 1 наруж.водопровод'!$D$6</definedName>
    <definedName name="Номер" localSheetId="0">#REF!</definedName>
    <definedName name="Номер">#REF!</definedName>
    <definedName name="Номер_договора" localSheetId="0">#REF!</definedName>
    <definedName name="Номер_договора">#REF!</definedName>
    <definedName name="Номер_пп" localSheetId="0">#REF!</definedName>
    <definedName name="Номер_пп">#REF!</definedName>
    <definedName name="Номер_раздела" localSheetId="0">#REF!</definedName>
    <definedName name="Номер_раздела">#REF!</definedName>
    <definedName name="номсм1" localSheetId="0">#REF!</definedName>
    <definedName name="номсм1">#REF!</definedName>
    <definedName name="номсм10" localSheetId="0">#REF!</definedName>
    <definedName name="номсм10">#REF!</definedName>
    <definedName name="номсм10_П" localSheetId="0">[191]ЭЦ_П!$G$5</definedName>
    <definedName name="номсм10_П">[192]ЭЦ_П!$G$5</definedName>
    <definedName name="номсм11" localSheetId="0">[186]Ф3П!#REF!</definedName>
    <definedName name="номсм11">[186]Ф3П!#REF!</definedName>
    <definedName name="номсм11_П" localSheetId="0">[191]САУТ_П!$G$5</definedName>
    <definedName name="номсм11_П">[192]САУТ_П!$G$5</definedName>
    <definedName name="номсм12" localSheetId="0">[186]Ф3П!#REF!</definedName>
    <definedName name="номсм12">[186]Ф3П!#REF!</definedName>
    <definedName name="номсм13" localSheetId="0">#REF!</definedName>
    <definedName name="номсм13">#REF!</definedName>
    <definedName name="номсм14" localSheetId="0">[186]Ф2П!#REF!</definedName>
    <definedName name="номсм14">[186]Ф2П!#REF!</definedName>
    <definedName name="номсм14_1" localSheetId="0">[186]Ф2П!#REF!</definedName>
    <definedName name="номсм14_1">[186]Ф2П!#REF!</definedName>
    <definedName name="номсм14_2" localSheetId="0">[186]Ф2П!#REF!</definedName>
    <definedName name="номсм14_2">[186]Ф2П!#REF!</definedName>
    <definedName name="номсм14_3" localSheetId="0">[186]Ф2П!#REF!</definedName>
    <definedName name="номсм14_3">[186]Ф2П!#REF!</definedName>
    <definedName name="номсм15" localSheetId="0">[186]Ф2П!#REF!</definedName>
    <definedName name="номсм15">[186]Ф2П!#REF!</definedName>
    <definedName name="номсм16" localSheetId="0">#REF!</definedName>
    <definedName name="номсм16">#REF!</definedName>
    <definedName name="номсм17" localSheetId="0">[186]Ф2П!#REF!</definedName>
    <definedName name="номсм17">[186]Ф2П!#REF!</definedName>
    <definedName name="номсм18" localSheetId="0">#REF!</definedName>
    <definedName name="номсм18">#REF!</definedName>
    <definedName name="номсм19" localSheetId="0">#REF!</definedName>
    <definedName name="номсм19">#REF!</definedName>
    <definedName name="номсм2" localSheetId="0">[186]Ф3П!#REF!</definedName>
    <definedName name="номсм2">[186]Ф3П!#REF!</definedName>
    <definedName name="номсм20" localSheetId="0">#REF!</definedName>
    <definedName name="номсм20">#REF!</definedName>
    <definedName name="номсм21" localSheetId="0">[186]Ф2П!#REF!</definedName>
    <definedName name="номсм21">[186]Ф2П!#REF!</definedName>
    <definedName name="номсм22" localSheetId="0">[186]Ф2П!#REF!</definedName>
    <definedName name="номсм22">[186]Ф2П!#REF!</definedName>
    <definedName name="номсм23" localSheetId="0">[186]Ф2П!#REF!</definedName>
    <definedName name="номсм23">[186]Ф2П!#REF!</definedName>
    <definedName name="номсм24" localSheetId="0">[186]Ф2П!#REF!</definedName>
    <definedName name="номсм24">[186]Ф2П!#REF!</definedName>
    <definedName name="номсм25" localSheetId="0">[186]Ф2П!#REF!</definedName>
    <definedName name="номсм25">[186]Ф2П!#REF!</definedName>
    <definedName name="номсм26" localSheetId="0">[186]Ф2П!#REF!</definedName>
    <definedName name="номсм26">[186]Ф2П!#REF!</definedName>
    <definedName name="номсм27" localSheetId="0">[186]Ф2П!#REF!</definedName>
    <definedName name="номсм27">[186]Ф2П!#REF!</definedName>
    <definedName name="номсм28" localSheetId="0">[186]Ф2П!#REF!</definedName>
    <definedName name="номсм28">[186]Ф2П!#REF!</definedName>
    <definedName name="номсм29" localSheetId="0">[186]Ф2П!#REF!</definedName>
    <definedName name="номсм29">[186]Ф2П!#REF!</definedName>
    <definedName name="номсм3" localSheetId="0">[186]Ф3П!#REF!</definedName>
    <definedName name="номсм3">[186]Ф3П!#REF!</definedName>
    <definedName name="номсм30" localSheetId="0">[186]Ф2П!#REF!</definedName>
    <definedName name="номсм30">[186]Ф2П!#REF!</definedName>
    <definedName name="номсм31" localSheetId="0">[186]Ф3П!#REF!</definedName>
    <definedName name="номсм31">[186]Ф3П!#REF!</definedName>
    <definedName name="номсм32" localSheetId="0">[186]Ф3П!#REF!</definedName>
    <definedName name="номсм32">[186]Ф3П!#REF!</definedName>
    <definedName name="номсм33" localSheetId="0">[186]Ф3П!#REF!</definedName>
    <definedName name="номсм33">[186]Ф3П!#REF!</definedName>
    <definedName name="номсм34" localSheetId="0">[186]Ф2П!#REF!</definedName>
    <definedName name="номсм34">[186]Ф2П!#REF!</definedName>
    <definedName name="номсм35" localSheetId="0">[186]Ф2П!#REF!</definedName>
    <definedName name="номсм35">[186]Ф2П!#REF!</definedName>
    <definedName name="номсм36" localSheetId="0">[186]Ф2П!#REF!</definedName>
    <definedName name="номсм36">[186]Ф2П!#REF!</definedName>
    <definedName name="номсм37" localSheetId="0">[186]Ф2П!#REF!</definedName>
    <definedName name="номсм37">[186]Ф2П!#REF!</definedName>
    <definedName name="номсм38" localSheetId="0">[186]Ф2П!#REF!</definedName>
    <definedName name="номсм38">[186]Ф2П!#REF!</definedName>
    <definedName name="номсм39" localSheetId="0">[186]Ф2П!#REF!</definedName>
    <definedName name="номсм39">[186]Ф2П!#REF!</definedName>
    <definedName name="номсм4" localSheetId="0">#REF!</definedName>
    <definedName name="номсм4">#REF!</definedName>
    <definedName name="номсм40" localSheetId="0">#REF!</definedName>
    <definedName name="номсм40">#REF!</definedName>
    <definedName name="номсм41" localSheetId="0">#REF!</definedName>
    <definedName name="номсм41">#REF!</definedName>
    <definedName name="номсм43" localSheetId="0">[191]Вст25смП!$G$4</definedName>
    <definedName name="номсм43">[192]Вст25смП!$G$4</definedName>
    <definedName name="номсм44" localSheetId="0">[191]Вст25смП!$G$12</definedName>
    <definedName name="номсм44">[192]Вст25смП!$G$12</definedName>
    <definedName name="номсм45" localSheetId="0">[191]Вст25смП!$G$20</definedName>
    <definedName name="номсм45">[192]Вст25смП!$G$20</definedName>
    <definedName name="номсм46" localSheetId="0">[191]Вст25смП!$G$28</definedName>
    <definedName name="номсм46">[192]Вст25смП!$G$28</definedName>
    <definedName name="номсм47" localSheetId="0">[191]Вст25смП!$G$36</definedName>
    <definedName name="номсм47">[192]Вст25смП!$G$36</definedName>
    <definedName name="номсм48" localSheetId="0">[191]Вст25смП!$G$44</definedName>
    <definedName name="номсм48">[192]Вст25смП!$G$44</definedName>
    <definedName name="номсм49" localSheetId="0">[191]Вст25смП!$G$52</definedName>
    <definedName name="номсм49">[192]Вст25смП!$G$52</definedName>
    <definedName name="номсм5" localSheetId="0">[186]Ф2П!#REF!</definedName>
    <definedName name="номсм5">[186]Ф2П!#REF!</definedName>
    <definedName name="номсм50" localSheetId="0">[191]Вст25смП!$G$60</definedName>
    <definedName name="номсм50">[192]Вст25смП!$G$60</definedName>
    <definedName name="номсм51" localSheetId="0">[191]Вст25смП!$G$68</definedName>
    <definedName name="номсм51">[192]Вст25смП!$G$68</definedName>
    <definedName name="номсм52" localSheetId="0">[191]Вст25смП!$G$76</definedName>
    <definedName name="номсм52">[192]Вст25смП!$G$76</definedName>
    <definedName name="номсм53" localSheetId="0">[191]Вст25смП!$G$84</definedName>
    <definedName name="номсм53">[192]Вст25смП!$G$84</definedName>
    <definedName name="номсм54" localSheetId="0">[191]Вст25смП!$G$92</definedName>
    <definedName name="номсм54">[192]Вст25смП!$G$92</definedName>
    <definedName name="номсм55" localSheetId="0">[191]Вст25смП!$G$100</definedName>
    <definedName name="номсм55">[192]Вст25смП!$G$100</definedName>
    <definedName name="номсм56" localSheetId="0">[191]Вст25смП!$G$108</definedName>
    <definedName name="номсм56">[192]Вст25смП!$G$108</definedName>
    <definedName name="номсм57" localSheetId="0">[191]Вст25смП!$G$116</definedName>
    <definedName name="номсм57">[192]Вст25смП!$G$116</definedName>
    <definedName name="номсм58" localSheetId="0">[191]Вст25смП!$G$124</definedName>
    <definedName name="номсм58">[192]Вст25смП!$G$124</definedName>
    <definedName name="номсм59" localSheetId="0">[191]Вст25смП!$G$132</definedName>
    <definedName name="номсм59">[192]Вст25смП!$G$132</definedName>
    <definedName name="номсм6" localSheetId="0">#REF!</definedName>
    <definedName name="номсм6">#REF!</definedName>
    <definedName name="номсм6_П" localSheetId="0">[191]ДЦ_П!$G$5</definedName>
    <definedName name="номсм6_П">[192]ДЦ_П!$G$5</definedName>
    <definedName name="номсм60" localSheetId="0">[191]Вст25смП!$G$140</definedName>
    <definedName name="номсм60">[192]Вст25смП!$G$140</definedName>
    <definedName name="номсм61" localSheetId="0">[191]Вст25смП!$G$148</definedName>
    <definedName name="номсм61">[192]Вст25смП!$G$148</definedName>
    <definedName name="номсм62" localSheetId="0">[191]Вст25смП!$G$156</definedName>
    <definedName name="номсм62">[192]Вст25смП!$G$156</definedName>
    <definedName name="номсм63" localSheetId="0">[191]Вст25смП!$G$164</definedName>
    <definedName name="номсм63">[192]Вст25смП!$G$164</definedName>
    <definedName name="номсм64" localSheetId="0">[191]Вст25смП!$G$172</definedName>
    <definedName name="номсм64">[192]Вст25смП!$G$172</definedName>
    <definedName name="номсм65" localSheetId="0">[191]Вст25смП!$G$180</definedName>
    <definedName name="номсм65">[192]Вст25смП!$G$180</definedName>
    <definedName name="номсм66" localSheetId="0">[191]Вст25смП!$G$188</definedName>
    <definedName name="номсм66">[192]Вст25смП!$G$188</definedName>
    <definedName name="номсм67" localSheetId="0">[191]Вст25смП!$G$196</definedName>
    <definedName name="номсм67">[192]Вст25смП!$G$196</definedName>
    <definedName name="номсм68" localSheetId="0">'[191]68-96_Р'!$G$6</definedName>
    <definedName name="номсм68">'[192]68-96_Р'!$G$6</definedName>
    <definedName name="номсм69" localSheetId="0">'[191]68-96_Р'!$G$14</definedName>
    <definedName name="номсм69">'[192]68-96_Р'!$G$14</definedName>
    <definedName name="номсм7" localSheetId="0">[186]Ф2П!#REF!</definedName>
    <definedName name="номсм7">[186]Ф2П!#REF!</definedName>
    <definedName name="номсм7_П" localSheetId="0">[191]АПК_П!$G$5</definedName>
    <definedName name="номсм7_П">[192]АПК_П!$G$5</definedName>
    <definedName name="номсм70" localSheetId="0">'[191]68-96_Р'!$G$22</definedName>
    <definedName name="номсм70">'[192]68-96_Р'!$G$22</definedName>
    <definedName name="номсм71" localSheetId="0">'[191]68-96_Р'!$G$30</definedName>
    <definedName name="номсм71">'[192]68-96_Р'!$G$30</definedName>
    <definedName name="номсм72" localSheetId="0">'[191]68-96_Р'!$G$38</definedName>
    <definedName name="номсм72">'[192]68-96_Р'!$G$38</definedName>
    <definedName name="номсм73" localSheetId="0">'[191]68-96_Р'!$G$46</definedName>
    <definedName name="номсм73">'[192]68-96_Р'!$G$46</definedName>
    <definedName name="номсм74" localSheetId="0">'[191]68-96_Р'!$G$54</definedName>
    <definedName name="номсм74">'[192]68-96_Р'!$G$54</definedName>
    <definedName name="номсм75" localSheetId="0">'[191]68-96_Р'!$G$62</definedName>
    <definedName name="номсм75">'[192]68-96_Р'!$G$62</definedName>
    <definedName name="номсм76" localSheetId="0">'[191]68-96_Р'!$G$70</definedName>
    <definedName name="номсм76">'[192]68-96_Р'!$G$70</definedName>
    <definedName name="номсм77" localSheetId="0">'[191]68-96_Р'!$G$78</definedName>
    <definedName name="номсм77">'[192]68-96_Р'!$G$78</definedName>
    <definedName name="номсм78" localSheetId="0">'[191]68-96_Р'!$G$86</definedName>
    <definedName name="номсм78">'[192]68-96_Р'!$G$86</definedName>
    <definedName name="номсм79" localSheetId="0">'[191]68-96_Р'!$G$94</definedName>
    <definedName name="номсм79">'[192]68-96_Р'!$G$94</definedName>
    <definedName name="номсм8" localSheetId="0">#REF!</definedName>
    <definedName name="номсм8">#REF!</definedName>
    <definedName name="номсм8_П" localSheetId="0">[191]АБ_П!$G$5</definedName>
    <definedName name="номсм8_П">[192]АБ_П!$G$5</definedName>
    <definedName name="номсм80" localSheetId="0">'[191]68-96_Р'!$G$102</definedName>
    <definedName name="номсм80">'[192]68-96_Р'!$G$102</definedName>
    <definedName name="номсм81" localSheetId="0">'[191]68-96_Р'!$G$110</definedName>
    <definedName name="номсм81">'[192]68-96_Р'!$G$110</definedName>
    <definedName name="номсм82" localSheetId="0">'[191]68-96_Р'!$G$118</definedName>
    <definedName name="номсм82">'[192]68-96_Р'!$G$118</definedName>
    <definedName name="номсм83" localSheetId="0">'[191]68-96_Р'!$G$126</definedName>
    <definedName name="номсм83">'[192]68-96_Р'!$G$126</definedName>
    <definedName name="номсм84" localSheetId="0">'[191]68-96_Р'!$G$134</definedName>
    <definedName name="номсм84">'[192]68-96_Р'!$G$134</definedName>
    <definedName name="номсм85" localSheetId="0">'[191]68-96_Р'!$G$142</definedName>
    <definedName name="номсм85">'[192]68-96_Р'!$G$142</definedName>
    <definedName name="номсм86" localSheetId="0">'[191]68-96_Р'!$G$150</definedName>
    <definedName name="номсм86">'[192]68-96_Р'!$G$150</definedName>
    <definedName name="номсм87" localSheetId="0">'[191]68-96_Р'!$G$158</definedName>
    <definedName name="номсм87">'[192]68-96_Р'!$G$158</definedName>
    <definedName name="номсм88" localSheetId="0">'[191]68-96_Р'!$G$166</definedName>
    <definedName name="номсм88">'[192]68-96_Р'!$G$166</definedName>
    <definedName name="номсм89" localSheetId="0">'[191]68-96_Р'!$G$174</definedName>
    <definedName name="номсм89">'[192]68-96_Р'!$G$174</definedName>
    <definedName name="номсм9" localSheetId="0">#REF!</definedName>
    <definedName name="номсм9">#REF!</definedName>
    <definedName name="номсм90" localSheetId="0">'[191]68-96_Р'!$G$182</definedName>
    <definedName name="номсм90">'[192]68-96_Р'!$G$182</definedName>
    <definedName name="номсм91" localSheetId="0">'[191]68-96_Р'!$G$190</definedName>
    <definedName name="номсм91">'[192]68-96_Р'!$G$190</definedName>
    <definedName name="номсм92" localSheetId="0">'[191]68-96_Р'!$G$198</definedName>
    <definedName name="номсм92">'[192]68-96_Р'!$G$198</definedName>
    <definedName name="номсм93" localSheetId="0">'[191]68-96_Р'!$G$206</definedName>
    <definedName name="номсм93">'[192]68-96_Р'!$G$206</definedName>
    <definedName name="номсм94" localSheetId="0">'[191]68-96_Р'!$G$214</definedName>
    <definedName name="номсм94">'[192]68-96_Р'!$G$214</definedName>
    <definedName name="номсм95" localSheetId="0">'[191]68-96_Р'!$G$222</definedName>
    <definedName name="номсм95">'[192]68-96_Р'!$G$222</definedName>
    <definedName name="номсм96" localSheetId="0">'[191]68-96_Р'!$G$230</definedName>
    <definedName name="номсм96">'[192]68-96_Р'!$G$230</definedName>
    <definedName name="номсм97">[193]Команд!$L$6</definedName>
    <definedName name="номсм98">[193]ДЭ!$G$5</definedName>
    <definedName name="Нпоапк" localSheetId="0">'[186]Лист опроса'!#REF!</definedName>
    <definedName name="Нпоапк">'[186]Лист опроса'!#REF!</definedName>
    <definedName name="Нпокп" localSheetId="0">#REF!</definedName>
    <definedName name="Нпокп">#REF!</definedName>
    <definedName name="НПроекта" localSheetId="0">'[158]Лист опроса'!$C$6</definedName>
    <definedName name="НПроекта">'[159]Лист опроса'!$C$6</definedName>
    <definedName name="НПсв" localSheetId="0">#REF!</definedName>
    <definedName name="НПсв">#REF!</definedName>
    <definedName name="НПсв2" localSheetId="0">#REF!</definedName>
    <definedName name="НПсв2">#REF!</definedName>
    <definedName name="Нпудц" localSheetId="0">#REF!</definedName>
    <definedName name="Нпудц">#REF!</definedName>
    <definedName name="Нпудц2" localSheetId="0">#REF!</definedName>
    <definedName name="Нпудц2">#REF!</definedName>
    <definedName name="Нсапк">'[152]Лист опроса'!$B$34</definedName>
    <definedName name="Нсапк_1">'[216]Лист опроса'!$B$34</definedName>
    <definedName name="Нсапк_2">'[216]Лист опроса'!$B$34</definedName>
    <definedName name="Нсапк_3">'[216]Лист опроса'!$B$34</definedName>
    <definedName name="Нсапк_43">'[153]Лист опроса'!$B$34</definedName>
    <definedName name="Нсапк_44">'[153]Лист опроса'!$B$34</definedName>
    <definedName name="Нсдц" localSheetId="0">'[186]Лист опроса'!#REF!</definedName>
    <definedName name="Нсдц">'[186]Лист опроса'!#REF!</definedName>
    <definedName name="Нспоапк" localSheetId="0">'[186]Лист опроса'!#REF!</definedName>
    <definedName name="Нспоапк">'[186]Лист опроса'!#REF!</definedName>
    <definedName name="Нспокп" localSheetId="0">'[186]Лист опроса'!#REF!</definedName>
    <definedName name="Нспокп">'[186]Лист опроса'!#REF!</definedName>
    <definedName name="Нспу">'[216]Лист опроса'!$B$28</definedName>
    <definedName name="Нсстр">'[152]Лист опроса'!$B$32</definedName>
    <definedName name="Нсстр_1">'[216]Лист опроса'!$B$32</definedName>
    <definedName name="Нсстр_2">'[216]Лист опроса'!$B$32</definedName>
    <definedName name="Нсстр_3">'[216]Лист опроса'!$B$32</definedName>
    <definedName name="Нсстр_43">'[153]Лист опроса'!$B$32</definedName>
    <definedName name="Нсстр_44">'[153]Лист опроса'!$B$32</definedName>
    <definedName name="Нстр" localSheetId="0">#REF!</definedName>
    <definedName name="Нстр">#REF!</definedName>
    <definedName name="Нстр2" localSheetId="0">#REF!</definedName>
    <definedName name="Нстр2">#REF!</definedName>
    <definedName name="Нусмань_крА" localSheetId="0">#REF!</definedName>
    <definedName name="Нусмань_крА">#REF!</definedName>
    <definedName name="Нусмань_крБ" localSheetId="0">#REF!</definedName>
    <definedName name="Нусмань_крБ">#REF!</definedName>
    <definedName name="Нусмань_крВ" localSheetId="0">#REF!</definedName>
    <definedName name="Нусмань_крВ">#REF!</definedName>
    <definedName name="Нусмань_крГ" localSheetId="0">#REF!</definedName>
    <definedName name="Нусмань_крГ">#REF!</definedName>
    <definedName name="Нусмань_крД" localSheetId="0">#REF!</definedName>
    <definedName name="Нусмань_крД">#REF!</definedName>
    <definedName name="Нусмань_крЕ" localSheetId="0">#REF!</definedName>
    <definedName name="Нусмань_крЕ">#REF!</definedName>
    <definedName name="Нусмань_крЖ" localSheetId="0">#REF!</definedName>
    <definedName name="Нусмань_крЖ">#REF!</definedName>
    <definedName name="Нхопер_крА" localSheetId="0">#REF!</definedName>
    <definedName name="Нхопер_крА">#REF!</definedName>
    <definedName name="Нхопер_крБ" localSheetId="0">#REF!</definedName>
    <definedName name="Нхопер_крБ">#REF!</definedName>
    <definedName name="Нхопер_крВ" localSheetId="0">#REF!</definedName>
    <definedName name="Нхопер_крВ">#REF!</definedName>
    <definedName name="Нхопер_крГ" localSheetId="0">#REF!</definedName>
    <definedName name="Нхопер_крГ">#REF!</definedName>
    <definedName name="Нхопер_крД" localSheetId="0">#REF!</definedName>
    <definedName name="Нхопер_крД">#REF!</definedName>
    <definedName name="Нхопер_крЕ" localSheetId="0">#REF!</definedName>
    <definedName name="Нхопер_крЕ">#REF!</definedName>
    <definedName name="Нхопер_крЖ" localSheetId="0">#REF!</definedName>
    <definedName name="Нхопер_крЖ">#REF!</definedName>
    <definedName name="ншу5ншу" localSheetId="0">'[62]Табл38-7'!#REF!</definedName>
    <definedName name="ншу5ншу">'[62]Табл38-7'!#REF!</definedName>
    <definedName name="о" localSheetId="0">#REF!</definedName>
    <definedName name="о">#REF!</definedName>
    <definedName name="О_1" localSheetId="0">#REF!</definedName>
    <definedName name="О_1">#REF!</definedName>
    <definedName name="об">'[147]C.с '!$F$36</definedName>
    <definedName name="об.2">'[109]Исх. данные'!$D$23</definedName>
    <definedName name="обделка" localSheetId="0">'[1]Зап-3- СЦБ'!#REF!</definedName>
    <definedName name="обделка">'[1]Зап-3- СЦБ'!#REF!</definedName>
    <definedName name="_xlnm.Print_Area" localSheetId="0">#REF!</definedName>
    <definedName name="_xlnm.Print_Area">#REF!</definedName>
    <definedName name="обр1" localSheetId="0">'[168]сводка 2000+2018'!$E$16</definedName>
    <definedName name="обр1">'[169]сводка 2000+2018'!$E$16</definedName>
    <definedName name="обсм1" localSheetId="0">#REF!</definedName>
    <definedName name="обсм1">#REF!</definedName>
    <definedName name="обсм10" localSheetId="0">#REF!</definedName>
    <definedName name="обсм10">#REF!</definedName>
    <definedName name="обсм10_П" localSheetId="0">#REF!</definedName>
    <definedName name="обсм10_П">#REF!</definedName>
    <definedName name="обсм11" localSheetId="0">[186]КП_СС!#REF!</definedName>
    <definedName name="обсм11">[186]КП_СС!#REF!</definedName>
    <definedName name="обсм11_П" localSheetId="0">#REF!</definedName>
    <definedName name="обсм11_П">#REF!</definedName>
    <definedName name="обсм12" localSheetId="0">[186]КП_СС!#REF!</definedName>
    <definedName name="обсм12">[186]КП_СС!#REF!</definedName>
    <definedName name="обсм13" localSheetId="0">#REF!</definedName>
    <definedName name="обсм13">#REF!</definedName>
    <definedName name="обсм14" localSheetId="0">[186]КП_СС!#REF!</definedName>
    <definedName name="обсм14">[186]КП_СС!#REF!</definedName>
    <definedName name="обсм14_1" localSheetId="0">[186]КП_СС!#REF!</definedName>
    <definedName name="обсм14_1">[186]КП_СС!#REF!</definedName>
    <definedName name="обсм14_2" localSheetId="0">[186]КП_СС!#REF!</definedName>
    <definedName name="обсм14_2">[186]КП_СС!#REF!</definedName>
    <definedName name="обсм14_3" localSheetId="0">[186]КП_СС!#REF!</definedName>
    <definedName name="обсм14_3">[186]КП_СС!#REF!</definedName>
    <definedName name="обсм15" localSheetId="0">[186]КП_СС!#REF!</definedName>
    <definedName name="обсм15">[186]КП_СС!#REF!</definedName>
    <definedName name="обсм16" localSheetId="0">#REF!</definedName>
    <definedName name="обсм16">#REF!</definedName>
    <definedName name="обсм17" localSheetId="0">[186]КП_СС!#REF!</definedName>
    <definedName name="обсм17">[186]КП_СС!#REF!</definedName>
    <definedName name="обсм18" localSheetId="0">#REF!</definedName>
    <definedName name="обсм18">#REF!</definedName>
    <definedName name="обсм19" localSheetId="0">#REF!</definedName>
    <definedName name="обсм19">#REF!</definedName>
    <definedName name="обсм2" localSheetId="0">[186]КП_СС!#REF!</definedName>
    <definedName name="обсм2">[186]КП_СС!#REF!</definedName>
    <definedName name="обсм20" localSheetId="0">#REF!</definedName>
    <definedName name="обсм20">#REF!</definedName>
    <definedName name="обсм21" localSheetId="0">[186]КП_СС!#REF!</definedName>
    <definedName name="обсм21">[186]КП_СС!#REF!</definedName>
    <definedName name="обсм22" localSheetId="0">[186]КП_СС!#REF!</definedName>
    <definedName name="обсм22">[186]КП_СС!#REF!</definedName>
    <definedName name="обсм23" localSheetId="0">[186]КП_СС!#REF!</definedName>
    <definedName name="обсм23">[186]КП_СС!#REF!</definedName>
    <definedName name="обсм24" localSheetId="0">[186]КП_СС!#REF!</definedName>
    <definedName name="обсм24">[186]КП_СС!#REF!</definedName>
    <definedName name="обсм25" localSheetId="0">[186]КП_СС!#REF!</definedName>
    <definedName name="обсм25">[186]КП_СС!#REF!</definedName>
    <definedName name="обсм26" localSheetId="0">[186]КП_СС!#REF!</definedName>
    <definedName name="обсм26">[186]КП_СС!#REF!</definedName>
    <definedName name="обсм27" localSheetId="0">[186]КП_СС!#REF!</definedName>
    <definedName name="обсм27">[186]КП_СС!#REF!</definedName>
    <definedName name="обсм28" localSheetId="0">[186]КП_СС!#REF!</definedName>
    <definedName name="обсм28">[186]КП_СС!#REF!</definedName>
    <definedName name="обсм29" localSheetId="0">[186]КП_СС!#REF!</definedName>
    <definedName name="обсм29">[186]КП_СС!#REF!</definedName>
    <definedName name="обсм3" localSheetId="0">[186]КП_СС!#REF!</definedName>
    <definedName name="обсм3">[186]КП_СС!#REF!</definedName>
    <definedName name="обсм30" localSheetId="0">[186]КП_СС!#REF!</definedName>
    <definedName name="обсм30">[186]КП_СС!#REF!</definedName>
    <definedName name="обсм31" localSheetId="0">[186]КП_СС!#REF!</definedName>
    <definedName name="обсм31">[186]КП_СС!#REF!</definedName>
    <definedName name="обсм32" localSheetId="0">[186]КП_СС!#REF!</definedName>
    <definedName name="обсм32">[186]КП_СС!#REF!</definedName>
    <definedName name="обсм33" localSheetId="0">[186]КП_СС!#REF!</definedName>
    <definedName name="обсм33">[186]КП_СС!#REF!</definedName>
    <definedName name="обсм34" localSheetId="0">[186]КП_СС!#REF!</definedName>
    <definedName name="обсм34">[186]КП_СС!#REF!</definedName>
    <definedName name="обсм35" localSheetId="0">[186]КП_СС!#REF!</definedName>
    <definedName name="обсм35">[186]КП_СС!#REF!</definedName>
    <definedName name="обсм36" localSheetId="0">[186]КП_СС!#REF!</definedName>
    <definedName name="обсм36">[186]КП_СС!#REF!</definedName>
    <definedName name="обсм37" localSheetId="0">[186]КП_СС!#REF!</definedName>
    <definedName name="обсм37">[186]КП_СС!#REF!</definedName>
    <definedName name="обсм38" localSheetId="0">[186]КП_СС!#REF!</definedName>
    <definedName name="обсм38">[186]КП_СС!#REF!</definedName>
    <definedName name="обсм39" localSheetId="0">[186]КП_СС!#REF!</definedName>
    <definedName name="обсм39">[186]КП_СС!#REF!</definedName>
    <definedName name="обсм4">[186]КП_СС!$B$81</definedName>
    <definedName name="обсм4_1">[186]КП_СС!$B$80</definedName>
    <definedName name="обсм43" localSheetId="0">#REF!</definedName>
    <definedName name="обсм43">#REF!</definedName>
    <definedName name="обсм44" localSheetId="0">#REF!</definedName>
    <definedName name="обсм44">#REF!</definedName>
    <definedName name="обсм45" localSheetId="0">#REF!</definedName>
    <definedName name="обсм45">#REF!</definedName>
    <definedName name="обсм46" localSheetId="0">#REF!</definedName>
    <definedName name="обсм46">#REF!</definedName>
    <definedName name="обсм47" localSheetId="0">#REF!</definedName>
    <definedName name="обсм47">#REF!</definedName>
    <definedName name="обсм48" localSheetId="0">#REF!</definedName>
    <definedName name="обсм48">#REF!</definedName>
    <definedName name="обсм49" localSheetId="0">#REF!</definedName>
    <definedName name="обсм49">#REF!</definedName>
    <definedName name="обсм5" localSheetId="0">[186]КП_СС!#REF!</definedName>
    <definedName name="обсм5">[186]КП_СС!#REF!</definedName>
    <definedName name="обсм50" localSheetId="0">#REF!</definedName>
    <definedName name="обсм50">#REF!</definedName>
    <definedName name="обсм51" localSheetId="0">#REF!</definedName>
    <definedName name="обсм51">#REF!</definedName>
    <definedName name="обсм52" localSheetId="0">#REF!</definedName>
    <definedName name="обсм52">#REF!</definedName>
    <definedName name="обсм53" localSheetId="0">#REF!</definedName>
    <definedName name="обсм53">#REF!</definedName>
    <definedName name="обсм54" localSheetId="0">#REF!</definedName>
    <definedName name="обсм54">#REF!</definedName>
    <definedName name="обсм55" localSheetId="0">#REF!</definedName>
    <definedName name="обсм55">#REF!</definedName>
    <definedName name="обсм56" localSheetId="0">#REF!</definedName>
    <definedName name="обсм56">#REF!</definedName>
    <definedName name="обсм57" localSheetId="0">#REF!</definedName>
    <definedName name="обсм57">#REF!</definedName>
    <definedName name="обсм58" localSheetId="0">#REF!</definedName>
    <definedName name="обсм58">#REF!</definedName>
    <definedName name="обсм59" localSheetId="0">#REF!</definedName>
    <definedName name="обсм59">#REF!</definedName>
    <definedName name="обсм6">[206]КП_СС!$B$82</definedName>
    <definedName name="обсм6_П" localSheetId="0">#REF!</definedName>
    <definedName name="обсм6_П">#REF!</definedName>
    <definedName name="обсм60" localSheetId="0">#REF!</definedName>
    <definedName name="обсм60">#REF!</definedName>
    <definedName name="обсм61" localSheetId="0">#REF!</definedName>
    <definedName name="обсм61">#REF!</definedName>
    <definedName name="обсм62" localSheetId="0">#REF!</definedName>
    <definedName name="обсм62">#REF!</definedName>
    <definedName name="обсм63" localSheetId="0">#REF!</definedName>
    <definedName name="обсм63">#REF!</definedName>
    <definedName name="обсм64" localSheetId="0">#REF!</definedName>
    <definedName name="обсм64">#REF!</definedName>
    <definedName name="обсм65" localSheetId="0">#REF!</definedName>
    <definedName name="обсм65">#REF!</definedName>
    <definedName name="обсм66" localSheetId="0">#REF!</definedName>
    <definedName name="обсм66">#REF!</definedName>
    <definedName name="обсм67" localSheetId="0">#REF!</definedName>
    <definedName name="обсм67">#REF!</definedName>
    <definedName name="обсм68" localSheetId="0">#REF!</definedName>
    <definedName name="обсм68">#REF!</definedName>
    <definedName name="обсм69" localSheetId="0">#REF!</definedName>
    <definedName name="обсм69">#REF!</definedName>
    <definedName name="обсм7" localSheetId="0">[186]КП_СС!#REF!</definedName>
    <definedName name="обсм7">[186]КП_СС!#REF!</definedName>
    <definedName name="обсм7_П" localSheetId="0">#REF!</definedName>
    <definedName name="обсм7_П">#REF!</definedName>
    <definedName name="обсм70" localSheetId="0">#REF!</definedName>
    <definedName name="обсм70">#REF!</definedName>
    <definedName name="обсм71" localSheetId="0">#REF!</definedName>
    <definedName name="обсм71">#REF!</definedName>
    <definedName name="обсм72" localSheetId="0">#REF!</definedName>
    <definedName name="обсм72">#REF!</definedName>
    <definedName name="обсм73" localSheetId="0">#REF!</definedName>
    <definedName name="обсм73">#REF!</definedName>
    <definedName name="обсм74" localSheetId="0">#REF!</definedName>
    <definedName name="обсм74">#REF!</definedName>
    <definedName name="обсм75" localSheetId="0">#REF!</definedName>
    <definedName name="обсм75">#REF!</definedName>
    <definedName name="обсм76" localSheetId="0">#REF!</definedName>
    <definedName name="обсм76">#REF!</definedName>
    <definedName name="обсм77" localSheetId="0">#REF!</definedName>
    <definedName name="обсм77">#REF!</definedName>
    <definedName name="обсм78" localSheetId="0">#REF!</definedName>
    <definedName name="обсм78">#REF!</definedName>
    <definedName name="обсм79" localSheetId="0">#REF!</definedName>
    <definedName name="обсм79">#REF!</definedName>
    <definedName name="обсм8" localSheetId="0">[186]КП_СС!#REF!</definedName>
    <definedName name="обсм8">[186]КП_СС!#REF!</definedName>
    <definedName name="обсм8_П" localSheetId="0">#REF!</definedName>
    <definedName name="обсм8_П">#REF!</definedName>
    <definedName name="обсм80" localSheetId="0">#REF!</definedName>
    <definedName name="обсм80">#REF!</definedName>
    <definedName name="обсм81" localSheetId="0">#REF!</definedName>
    <definedName name="обсм81">#REF!</definedName>
    <definedName name="обсм82" localSheetId="0">#REF!</definedName>
    <definedName name="обсм82">#REF!</definedName>
    <definedName name="обсм83" localSheetId="0">#REF!</definedName>
    <definedName name="обсм83">#REF!</definedName>
    <definedName name="обсм84" localSheetId="0">#REF!</definedName>
    <definedName name="обсм84">#REF!</definedName>
    <definedName name="обсм85" localSheetId="0">#REF!</definedName>
    <definedName name="обсм85">#REF!</definedName>
    <definedName name="обсм86" localSheetId="0">#REF!</definedName>
    <definedName name="обсм86">#REF!</definedName>
    <definedName name="обсм87" localSheetId="0">#REF!</definedName>
    <definedName name="обсм87">#REF!</definedName>
    <definedName name="обсм88" localSheetId="0">#REF!</definedName>
    <definedName name="обсм88">#REF!</definedName>
    <definedName name="обсм89" localSheetId="0">#REF!</definedName>
    <definedName name="обсм89">#REF!</definedName>
    <definedName name="обсм9" localSheetId="0">[186]КП_СС!#REF!</definedName>
    <definedName name="обсм9">[186]КП_СС!#REF!</definedName>
    <definedName name="обсм90" localSheetId="0">#REF!</definedName>
    <definedName name="обсм90">#REF!</definedName>
    <definedName name="обсм91" localSheetId="0">#REF!</definedName>
    <definedName name="обсм91">#REF!</definedName>
    <definedName name="обсм92" localSheetId="0">#REF!</definedName>
    <definedName name="обсм92">#REF!</definedName>
    <definedName name="обсм93" localSheetId="0">#REF!</definedName>
    <definedName name="обсм93">#REF!</definedName>
    <definedName name="обсм94" localSheetId="0">#REF!</definedName>
    <definedName name="обсм94">#REF!</definedName>
    <definedName name="обсм95" localSheetId="0">#REF!</definedName>
    <definedName name="обсм95">#REF!</definedName>
    <definedName name="обсм96" localSheetId="0">#REF!</definedName>
    <definedName name="обсм96">#REF!</definedName>
    <definedName name="обсм97" localSheetId="0">#REF!</definedName>
    <definedName name="обсм97">#REF!</definedName>
    <definedName name="обсм98" localSheetId="0">#REF!</definedName>
    <definedName name="обсм98">#REF!</definedName>
    <definedName name="общая" localSheetId="0">[239]топография!#REF!</definedName>
    <definedName name="общая">[239]топография!#REF!</definedName>
    <definedName name="Объездн.дор.">'[149]Объездные дороги'!$AJ$41</definedName>
    <definedName name="Объект">'[73]Исходные данные'!$B$10</definedName>
    <definedName name="объем">#N/A</definedName>
    <definedName name="объем___0">NA()</definedName>
    <definedName name="объем___0___0" localSheetId="0">#REF!</definedName>
    <definedName name="объем___0___0">#REF!</definedName>
    <definedName name="объем___0___0___0" localSheetId="0">#REF!</definedName>
    <definedName name="объем___0___0___0">#REF!</definedName>
    <definedName name="объем___0___0___0___0" localSheetId="0">#REF!</definedName>
    <definedName name="объем___0___0___0___0">#REF!</definedName>
    <definedName name="объем___0___0___0___0___0" localSheetId="0">#REF!</definedName>
    <definedName name="объем___0___0___0___0___0">#REF!</definedName>
    <definedName name="объем___0___0___0___1" localSheetId="0">#REF!</definedName>
    <definedName name="объем___0___0___0___1">#REF!</definedName>
    <definedName name="объем___0___0___0___3" localSheetId="0">#REF!</definedName>
    <definedName name="объем___0___0___0___3">#REF!</definedName>
    <definedName name="объем___0___0___0___5" localSheetId="0">#REF!</definedName>
    <definedName name="объем___0___0___0___5">#REF!</definedName>
    <definedName name="объем___0___0___0_1" localSheetId="0">#REF!</definedName>
    <definedName name="объем___0___0___0_1">#REF!</definedName>
    <definedName name="объем___0___0___0_5" localSheetId="0">#REF!</definedName>
    <definedName name="объем___0___0___0_5">#REF!</definedName>
    <definedName name="объем___0___0___1" localSheetId="0">#REF!</definedName>
    <definedName name="объем___0___0___1">#REF!</definedName>
    <definedName name="объем___0___0___2" localSheetId="0">#REF!</definedName>
    <definedName name="объем___0___0___2">#REF!</definedName>
    <definedName name="объем___0___0___3" localSheetId="0">#REF!</definedName>
    <definedName name="объем___0___0___3">#REF!</definedName>
    <definedName name="объем___0___0___3___0" localSheetId="0">#REF!</definedName>
    <definedName name="объем___0___0___3___0">#REF!</definedName>
    <definedName name="объем___0___0___4" localSheetId="0">#REF!</definedName>
    <definedName name="объем___0___0___4">#REF!</definedName>
    <definedName name="объем___0___0___5" localSheetId="0">#REF!</definedName>
    <definedName name="объем___0___0___5">#REF!</definedName>
    <definedName name="объем___0___0___6" localSheetId="0">#REF!</definedName>
    <definedName name="объем___0___0___6">#REF!</definedName>
    <definedName name="объем___0___0___7" localSheetId="0">#REF!</definedName>
    <definedName name="объем___0___0___7">#REF!</definedName>
    <definedName name="объем___0___0___8" localSheetId="0">#REF!</definedName>
    <definedName name="объем___0___0___8">#REF!</definedName>
    <definedName name="объем___0___0___9" localSheetId="0">#REF!</definedName>
    <definedName name="объем___0___0___9">#REF!</definedName>
    <definedName name="объем___0___0_1" localSheetId="0">#REF!</definedName>
    <definedName name="объем___0___0_1">#REF!</definedName>
    <definedName name="объем___0___0_3" localSheetId="0">#REF!</definedName>
    <definedName name="объем___0___0_3">#REF!</definedName>
    <definedName name="объем___0___0_5" localSheetId="0">#REF!</definedName>
    <definedName name="объем___0___0_5">#REF!</definedName>
    <definedName name="объем___0___1" localSheetId="0">#REF!</definedName>
    <definedName name="объем___0___1">#REF!</definedName>
    <definedName name="объем___0___1___0" localSheetId="0">#REF!</definedName>
    <definedName name="объем___0___1___0">#REF!</definedName>
    <definedName name="объем___0___10" localSheetId="0">#REF!</definedName>
    <definedName name="объем___0___10">#REF!</definedName>
    <definedName name="объем___0___12" localSheetId="0">#REF!</definedName>
    <definedName name="объем___0___12">#REF!</definedName>
    <definedName name="объем___0___2" localSheetId="0">#REF!</definedName>
    <definedName name="объем___0___2">#REF!</definedName>
    <definedName name="объем___0___2___0" localSheetId="0">#REF!</definedName>
    <definedName name="объем___0___2___0">#REF!</definedName>
    <definedName name="объем___0___2___0___0" localSheetId="0">#REF!</definedName>
    <definedName name="объем___0___2___0___0">#REF!</definedName>
    <definedName name="объем___0___2___5" localSheetId="0">#REF!</definedName>
    <definedName name="объем___0___2___5">#REF!</definedName>
    <definedName name="объем___0___2_1" localSheetId="0">#REF!</definedName>
    <definedName name="объем___0___2_1">#REF!</definedName>
    <definedName name="объем___0___2_3" localSheetId="0">#REF!</definedName>
    <definedName name="объем___0___2_3">#REF!</definedName>
    <definedName name="объем___0___2_5" localSheetId="0">#REF!</definedName>
    <definedName name="объем___0___2_5">#REF!</definedName>
    <definedName name="объем___0___3" localSheetId="0">#REF!</definedName>
    <definedName name="объем___0___3">#REF!</definedName>
    <definedName name="объем___0___3___0" localSheetId="0">#REF!</definedName>
    <definedName name="объем___0___3___0">#REF!</definedName>
    <definedName name="объем___0___3___3" localSheetId="0">#REF!</definedName>
    <definedName name="объем___0___3___3">#REF!</definedName>
    <definedName name="объем___0___3___5" localSheetId="0">#REF!</definedName>
    <definedName name="объем___0___3___5">#REF!</definedName>
    <definedName name="объем___0___3_1" localSheetId="0">#REF!</definedName>
    <definedName name="объем___0___3_1">#REF!</definedName>
    <definedName name="объем___0___3_5" localSheetId="0">#REF!</definedName>
    <definedName name="объем___0___3_5">#REF!</definedName>
    <definedName name="объем___0___4" localSheetId="0">#REF!</definedName>
    <definedName name="объем___0___4">#REF!</definedName>
    <definedName name="объем___0___4___0" localSheetId="0">#REF!</definedName>
    <definedName name="объем___0___4___0">#REF!</definedName>
    <definedName name="объем___0___4___5" localSheetId="0">#REF!</definedName>
    <definedName name="объем___0___4___5">#REF!</definedName>
    <definedName name="объем___0___4_1" localSheetId="0">#REF!</definedName>
    <definedName name="объем___0___4_1">#REF!</definedName>
    <definedName name="объем___0___4_3" localSheetId="0">#REF!</definedName>
    <definedName name="объем___0___4_3">#REF!</definedName>
    <definedName name="объем___0___4_5" localSheetId="0">#REF!</definedName>
    <definedName name="объем___0___4_5">#REF!</definedName>
    <definedName name="объем___0___5" localSheetId="0">#REF!</definedName>
    <definedName name="объем___0___5">#REF!</definedName>
    <definedName name="объем___0___5___0" localSheetId="0">#REF!</definedName>
    <definedName name="объем___0___5___0">#REF!</definedName>
    <definedName name="объем___0___6" localSheetId="0">#REF!</definedName>
    <definedName name="объем___0___6">#REF!</definedName>
    <definedName name="объем___0___6___0" localSheetId="0">#REF!</definedName>
    <definedName name="объем___0___6___0">#REF!</definedName>
    <definedName name="объем___0___7" localSheetId="0">#REF!</definedName>
    <definedName name="объем___0___7">#REF!</definedName>
    <definedName name="объем___0___8" localSheetId="0">#REF!</definedName>
    <definedName name="объем___0___8">#REF!</definedName>
    <definedName name="объем___0___8___0" localSheetId="0">#REF!</definedName>
    <definedName name="объем___0___8___0">#REF!</definedName>
    <definedName name="объем___0___9">"$#ССЫЛ!.$M$1:$M$32000"</definedName>
    <definedName name="объем___0_1" localSheetId="0">#REF!</definedName>
    <definedName name="объем___0_1">#REF!</definedName>
    <definedName name="объем___0_3" localSheetId="0">#REF!</definedName>
    <definedName name="объем___0_3">#REF!</definedName>
    <definedName name="объем___0_5" localSheetId="0">#REF!</definedName>
    <definedName name="объем___0_5">#REF!</definedName>
    <definedName name="объем___1" localSheetId="0">#REF!</definedName>
    <definedName name="объем___1">#REF!</definedName>
    <definedName name="объем___1___0" localSheetId="0">#REF!</definedName>
    <definedName name="объем___1___0">#REF!</definedName>
    <definedName name="объем___1___0___0" localSheetId="0">#REF!</definedName>
    <definedName name="объем___1___0___0">#REF!</definedName>
    <definedName name="объем___1___1" localSheetId="0">#REF!</definedName>
    <definedName name="объем___1___1">#REF!</definedName>
    <definedName name="объем___1___5" localSheetId="0">#REF!</definedName>
    <definedName name="объем___1___5">#REF!</definedName>
    <definedName name="объем___1_1" localSheetId="0">#REF!</definedName>
    <definedName name="объем___1_1">#REF!</definedName>
    <definedName name="объем___1_3" localSheetId="0">#REF!</definedName>
    <definedName name="объем___1_3">#REF!</definedName>
    <definedName name="объем___1_5" localSheetId="0">#REF!</definedName>
    <definedName name="объем___1_5">#REF!</definedName>
    <definedName name="объем___10">NA()</definedName>
    <definedName name="объем___10___0" localSheetId="0">#REF!</definedName>
    <definedName name="объем___10___0">#REF!</definedName>
    <definedName name="объем___10___0___0" localSheetId="0">#REF!</definedName>
    <definedName name="объем___10___0___0">#REF!</definedName>
    <definedName name="объем___10___0___0___0" localSheetId="0">#REF!</definedName>
    <definedName name="объем___10___0___0___0">#REF!</definedName>
    <definedName name="объем___10___0___1">NA()</definedName>
    <definedName name="объем___10___0___5">NA()</definedName>
    <definedName name="объем___10___0_1">NA()</definedName>
    <definedName name="объем___10___0_3">NA()</definedName>
    <definedName name="объем___10___0_5">NA()</definedName>
    <definedName name="объем___10___1" localSheetId="0">#REF!</definedName>
    <definedName name="объем___10___1">#REF!</definedName>
    <definedName name="объем___10___10" localSheetId="0">#REF!</definedName>
    <definedName name="объем___10___10">#REF!</definedName>
    <definedName name="объем___10___12" localSheetId="0">#REF!</definedName>
    <definedName name="объем___10___12">#REF!</definedName>
    <definedName name="объем___10___2">NA()</definedName>
    <definedName name="объем___10___4">NA()</definedName>
    <definedName name="объем___10___5" localSheetId="0">#REF!</definedName>
    <definedName name="объем___10___5">#REF!</definedName>
    <definedName name="объем___10___6">NA()</definedName>
    <definedName name="объем___10___6___0">NA()</definedName>
    <definedName name="объем___10___8">NA()</definedName>
    <definedName name="объем___10___8___0">NA()</definedName>
    <definedName name="объем___10___9">"$#ССЫЛ!.$M$1:$M$32000"</definedName>
    <definedName name="объем___10_1">NA()</definedName>
    <definedName name="объем___10_3" localSheetId="0">#REF!</definedName>
    <definedName name="объем___10_3">#REF!</definedName>
    <definedName name="объем___10_5" localSheetId="0">#REF!</definedName>
    <definedName name="объем___10_5">#REF!</definedName>
    <definedName name="объем___11" localSheetId="0">#REF!</definedName>
    <definedName name="объем___11">#REF!</definedName>
    <definedName name="объем___11___0">NA()</definedName>
    <definedName name="объем___11___10" localSheetId="0">#REF!</definedName>
    <definedName name="объем___11___10">#REF!</definedName>
    <definedName name="объем___11___2" localSheetId="0">#REF!</definedName>
    <definedName name="объем___11___2">#REF!</definedName>
    <definedName name="объем___11___4" localSheetId="0">#REF!</definedName>
    <definedName name="объем___11___4">#REF!</definedName>
    <definedName name="объем___11___6" localSheetId="0">#REF!</definedName>
    <definedName name="объем___11___6">#REF!</definedName>
    <definedName name="объем___11___8" localSheetId="0">#REF!</definedName>
    <definedName name="объем___11___8">#REF!</definedName>
    <definedName name="объем___12">NA()</definedName>
    <definedName name="объем___2" localSheetId="0">#REF!</definedName>
    <definedName name="объем___2">#REF!</definedName>
    <definedName name="объем___2___0" localSheetId="0">#REF!</definedName>
    <definedName name="объем___2___0">#REF!</definedName>
    <definedName name="объем___2___0___0" localSheetId="0">#REF!</definedName>
    <definedName name="объем___2___0___0">#REF!</definedName>
    <definedName name="объем___2___0___0___0" localSheetId="0">#REF!</definedName>
    <definedName name="объем___2___0___0___0">#REF!</definedName>
    <definedName name="объем___2___0___0___0___0" localSheetId="0">#REF!</definedName>
    <definedName name="объем___2___0___0___0___0">#REF!</definedName>
    <definedName name="объем___2___0___0___1" localSheetId="0">#REF!</definedName>
    <definedName name="объем___2___0___0___1">#REF!</definedName>
    <definedName name="объем___2___0___0___3" localSheetId="0">#REF!</definedName>
    <definedName name="объем___2___0___0___3">#REF!</definedName>
    <definedName name="объем___2___0___0___5" localSheetId="0">#REF!</definedName>
    <definedName name="объем___2___0___0___5">#REF!</definedName>
    <definedName name="объем___2___0___0_1" localSheetId="0">#REF!</definedName>
    <definedName name="объем___2___0___0_1">#REF!</definedName>
    <definedName name="объем___2___0___0_5" localSheetId="0">#REF!</definedName>
    <definedName name="объем___2___0___0_5">#REF!</definedName>
    <definedName name="объем___2___0___1" localSheetId="0">#REF!</definedName>
    <definedName name="объем___2___0___1">#REF!</definedName>
    <definedName name="объем___2___0___3" localSheetId="0">#REF!</definedName>
    <definedName name="объем___2___0___3">#REF!</definedName>
    <definedName name="объем___2___0___5" localSheetId="0">#REF!</definedName>
    <definedName name="объем___2___0___5">#REF!</definedName>
    <definedName name="объем___2___0___6" localSheetId="0">#REF!</definedName>
    <definedName name="объем___2___0___6">#REF!</definedName>
    <definedName name="объем___2___0___7" localSheetId="0">#REF!</definedName>
    <definedName name="объем___2___0___7">#REF!</definedName>
    <definedName name="объем___2___0___8" localSheetId="0">#REF!</definedName>
    <definedName name="объем___2___0___8">#REF!</definedName>
    <definedName name="объем___2___0___9" localSheetId="0">#REF!</definedName>
    <definedName name="объем___2___0___9">#REF!</definedName>
    <definedName name="объем___2___0_1" localSheetId="0">#REF!</definedName>
    <definedName name="объем___2___0_1">#REF!</definedName>
    <definedName name="объем___2___0_3" localSheetId="0">#REF!</definedName>
    <definedName name="объем___2___0_3">#REF!</definedName>
    <definedName name="объем___2___0_5" localSheetId="0">#REF!</definedName>
    <definedName name="объем___2___0_5">#REF!</definedName>
    <definedName name="объем___2___1" localSheetId="0">#REF!</definedName>
    <definedName name="объем___2___1">#REF!</definedName>
    <definedName name="объем___2___1___0" localSheetId="0">#REF!</definedName>
    <definedName name="объем___2___1___0">#REF!</definedName>
    <definedName name="объем___2___10" localSheetId="0">#REF!</definedName>
    <definedName name="объем___2___10">#REF!</definedName>
    <definedName name="объем___2___12" localSheetId="0">#REF!</definedName>
    <definedName name="объем___2___12">#REF!</definedName>
    <definedName name="объем___2___2" localSheetId="0">#REF!</definedName>
    <definedName name="объем___2___2">#REF!</definedName>
    <definedName name="объем___2___3" localSheetId="0">#REF!</definedName>
    <definedName name="объем___2___3">#REF!</definedName>
    <definedName name="объем___2___4" localSheetId="0">#REF!</definedName>
    <definedName name="объем___2___4">#REF!</definedName>
    <definedName name="объем___2___4___0" localSheetId="0">#REF!</definedName>
    <definedName name="объем___2___4___0">#REF!</definedName>
    <definedName name="объем___2___4___5" localSheetId="0">#REF!</definedName>
    <definedName name="объем___2___4___5">#REF!</definedName>
    <definedName name="объем___2___4_1" localSheetId="0">#REF!</definedName>
    <definedName name="объем___2___4_1">#REF!</definedName>
    <definedName name="объем___2___4_3" localSheetId="0">#REF!</definedName>
    <definedName name="объем___2___4_3">#REF!</definedName>
    <definedName name="объем___2___4_5" localSheetId="0">#REF!</definedName>
    <definedName name="объем___2___4_5">#REF!</definedName>
    <definedName name="объем___2___5" localSheetId="0">#REF!</definedName>
    <definedName name="объем___2___5">#REF!</definedName>
    <definedName name="объем___2___6" localSheetId="0">#REF!</definedName>
    <definedName name="объем___2___6">#REF!</definedName>
    <definedName name="объем___2___6___0" localSheetId="0">#REF!</definedName>
    <definedName name="объем___2___6___0">#REF!</definedName>
    <definedName name="объем___2___7" localSheetId="0">#REF!</definedName>
    <definedName name="объем___2___7">#REF!</definedName>
    <definedName name="объем___2___8" localSheetId="0">#REF!</definedName>
    <definedName name="объем___2___8">#REF!</definedName>
    <definedName name="объем___2___8___0" localSheetId="0">#REF!</definedName>
    <definedName name="объем___2___8___0">#REF!</definedName>
    <definedName name="объем___2___9">"$#ССЫЛ!.$M$1:$M$32000"</definedName>
    <definedName name="объем___2_1" localSheetId="0">#REF!</definedName>
    <definedName name="объем___2_1">#REF!</definedName>
    <definedName name="объем___2_3" localSheetId="0">#REF!</definedName>
    <definedName name="объем___2_3">#REF!</definedName>
    <definedName name="объем___2_5" localSheetId="0">#REF!</definedName>
    <definedName name="объем___2_5">#REF!</definedName>
    <definedName name="объем___3" localSheetId="0">#REF!</definedName>
    <definedName name="объем___3">#REF!</definedName>
    <definedName name="объем___3___0" localSheetId="0">#REF!</definedName>
    <definedName name="объем___3___0">#REF!</definedName>
    <definedName name="объем___3___0___0">NA()</definedName>
    <definedName name="объем___3___0___0___0">NA()</definedName>
    <definedName name="объем___3___0___1">NA()</definedName>
    <definedName name="объем___3___0___3">NA()</definedName>
    <definedName name="объем___3___0___5" localSheetId="0">#REF!</definedName>
    <definedName name="объем___3___0___5">#REF!</definedName>
    <definedName name="объем___3___0_1">NA()</definedName>
    <definedName name="объем___3___0_3" localSheetId="0">#REF!</definedName>
    <definedName name="объем___3___0_3">#REF!</definedName>
    <definedName name="объем___3___0_5" localSheetId="0">#REF!</definedName>
    <definedName name="объем___3___0_5">#REF!</definedName>
    <definedName name="объем___3___1" localSheetId="0">#REF!</definedName>
    <definedName name="объем___3___1">#REF!</definedName>
    <definedName name="объем___3___10" localSheetId="0">#REF!</definedName>
    <definedName name="объем___3___10">#REF!</definedName>
    <definedName name="объем___3___2" localSheetId="0">#REF!</definedName>
    <definedName name="объем___3___2">#REF!</definedName>
    <definedName name="объем___3___3" localSheetId="0">#REF!</definedName>
    <definedName name="объем___3___3">#REF!</definedName>
    <definedName name="объем___3___4" localSheetId="0">#REF!</definedName>
    <definedName name="объем___3___4">#REF!</definedName>
    <definedName name="объем___3___4___0" localSheetId="0">#REF!</definedName>
    <definedName name="объем___3___4___0">#REF!</definedName>
    <definedName name="объем___3___5" localSheetId="0">#REF!</definedName>
    <definedName name="объем___3___5">#REF!</definedName>
    <definedName name="объем___3___6" localSheetId="0">#REF!</definedName>
    <definedName name="объем___3___6">#REF!</definedName>
    <definedName name="объем___3___8" localSheetId="0">#REF!</definedName>
    <definedName name="объем___3___8">#REF!</definedName>
    <definedName name="объем___3___8___0" localSheetId="0">#REF!</definedName>
    <definedName name="объем___3___8___0">#REF!</definedName>
    <definedName name="объем___3___9" localSheetId="0">#REF!</definedName>
    <definedName name="объем___3___9">#REF!</definedName>
    <definedName name="объем___3_1" localSheetId="0">#REF!</definedName>
    <definedName name="объем___3_1">#REF!</definedName>
    <definedName name="объем___3_3">NA()</definedName>
    <definedName name="объем___3_5" localSheetId="0">#REF!</definedName>
    <definedName name="объем___3_5">#REF!</definedName>
    <definedName name="объем___4" localSheetId="0">#REF!</definedName>
    <definedName name="объем___4">#REF!</definedName>
    <definedName name="объем___4___0" localSheetId="0">#REF!</definedName>
    <definedName name="объем___4___0">#REF!</definedName>
    <definedName name="объем___4___0___0" localSheetId="0">#REF!</definedName>
    <definedName name="объем___4___0___0">#REF!</definedName>
    <definedName name="объем___4___0___0___0" localSheetId="0">#REF!</definedName>
    <definedName name="объем___4___0___0___0">#REF!</definedName>
    <definedName name="объем___4___0___0___0___0" localSheetId="0">#REF!</definedName>
    <definedName name="объем___4___0___0___0___0">#REF!</definedName>
    <definedName name="объем___4___0___0___1" localSheetId="0">#REF!</definedName>
    <definedName name="объем___4___0___0___1">#REF!</definedName>
    <definedName name="объем___4___0___0___3" localSheetId="0">#REF!</definedName>
    <definedName name="объем___4___0___0___3">#REF!</definedName>
    <definedName name="объем___4___0___0___5" localSheetId="0">#REF!</definedName>
    <definedName name="объем___4___0___0___5">#REF!</definedName>
    <definedName name="объем___4___0___0_1" localSheetId="0">#REF!</definedName>
    <definedName name="объем___4___0___0_1">#REF!</definedName>
    <definedName name="объем___4___0___0_5" localSheetId="0">#REF!</definedName>
    <definedName name="объем___4___0___0_5">#REF!</definedName>
    <definedName name="объем___4___0___1" localSheetId="0">#REF!</definedName>
    <definedName name="объем___4___0___1">#REF!</definedName>
    <definedName name="объем___4___0___3" localSheetId="0">#REF!</definedName>
    <definedName name="объем___4___0___3">#REF!</definedName>
    <definedName name="объем___4___0___5">NA()</definedName>
    <definedName name="объем___4___0___6">NA()</definedName>
    <definedName name="объем___4___0___7">NA()</definedName>
    <definedName name="объем___4___0___8">NA()</definedName>
    <definedName name="объем___4___0___9">NA()</definedName>
    <definedName name="объем___4___0_1" localSheetId="0">#REF!</definedName>
    <definedName name="объем___4___0_1">#REF!</definedName>
    <definedName name="объем___4___0_3" localSheetId="0">#REF!</definedName>
    <definedName name="объем___4___0_3">#REF!</definedName>
    <definedName name="объем___4___0_5">NA()</definedName>
    <definedName name="объем___4___1" localSheetId="0">#REF!</definedName>
    <definedName name="объем___4___1">#REF!</definedName>
    <definedName name="объем___4___10" localSheetId="0">#REF!</definedName>
    <definedName name="объем___4___10">#REF!</definedName>
    <definedName name="объем___4___12" localSheetId="0">#REF!</definedName>
    <definedName name="объем___4___12">#REF!</definedName>
    <definedName name="объем___4___2" localSheetId="0">#REF!</definedName>
    <definedName name="объем___4___2">#REF!</definedName>
    <definedName name="объем___4___3" localSheetId="0">#REF!</definedName>
    <definedName name="объем___4___3">#REF!</definedName>
    <definedName name="объем___4___3___0" localSheetId="0">#REF!</definedName>
    <definedName name="объем___4___3___0">#REF!</definedName>
    <definedName name="объем___4___4" localSheetId="0">#REF!</definedName>
    <definedName name="объем___4___4">#REF!</definedName>
    <definedName name="объем___4___5" localSheetId="0">#REF!</definedName>
    <definedName name="объем___4___5">#REF!</definedName>
    <definedName name="объем___4___6" localSheetId="0">#REF!</definedName>
    <definedName name="объем___4___6">#REF!</definedName>
    <definedName name="объем___4___6___0" localSheetId="0">#REF!</definedName>
    <definedName name="объем___4___6___0">#REF!</definedName>
    <definedName name="объем___4___7" localSheetId="0">#REF!</definedName>
    <definedName name="объем___4___7">#REF!</definedName>
    <definedName name="объем___4___8" localSheetId="0">#REF!</definedName>
    <definedName name="объем___4___8">#REF!</definedName>
    <definedName name="объем___4___8___0" localSheetId="0">#REF!</definedName>
    <definedName name="объем___4___8___0">#REF!</definedName>
    <definedName name="объем___4___9">"$#ССЫЛ!.$M$1:$M$32000"</definedName>
    <definedName name="объем___4_1" localSheetId="0">#REF!</definedName>
    <definedName name="объем___4_1">#REF!</definedName>
    <definedName name="объем___4_3" localSheetId="0">#REF!</definedName>
    <definedName name="объем___4_3">#REF!</definedName>
    <definedName name="объем___4_5" localSheetId="0">#REF!</definedName>
    <definedName name="объем___4_5">#REF!</definedName>
    <definedName name="объем___5" localSheetId="0">#REF!</definedName>
    <definedName name="объем___5">#REF!</definedName>
    <definedName name="объем___5___0" localSheetId="0">#REF!</definedName>
    <definedName name="объем___5___0">#REF!</definedName>
    <definedName name="объем___5___0___0" localSheetId="0">#REF!</definedName>
    <definedName name="объем___5___0___0">#REF!</definedName>
    <definedName name="объем___5___0___0___0" localSheetId="0">#REF!</definedName>
    <definedName name="объем___5___0___0___0">#REF!</definedName>
    <definedName name="объем___5___0___0___0___0" localSheetId="0">#REF!</definedName>
    <definedName name="объем___5___0___0___0___0">#REF!</definedName>
    <definedName name="объем___5___0___1" localSheetId="0">#REF!</definedName>
    <definedName name="объем___5___0___1">#REF!</definedName>
    <definedName name="объем___5___0___5" localSheetId="0">#REF!</definedName>
    <definedName name="объем___5___0___5">#REF!</definedName>
    <definedName name="объем___5___0_1" localSheetId="0">#REF!</definedName>
    <definedName name="объем___5___0_1">#REF!</definedName>
    <definedName name="объем___5___0_3" localSheetId="0">#REF!</definedName>
    <definedName name="объем___5___0_3">#REF!</definedName>
    <definedName name="объем___5___0_5" localSheetId="0">#REF!</definedName>
    <definedName name="объем___5___0_5">#REF!</definedName>
    <definedName name="объем___5___1" localSheetId="0">#REF!</definedName>
    <definedName name="объем___5___1">#REF!</definedName>
    <definedName name="объем___5___3">NA()</definedName>
    <definedName name="объем___5___5">NA()</definedName>
    <definedName name="объем___5_1" localSheetId="0">#REF!</definedName>
    <definedName name="объем___5_1">#REF!</definedName>
    <definedName name="объем___5_3">NA()</definedName>
    <definedName name="объем___5_5">NA()</definedName>
    <definedName name="объем___6" localSheetId="0">#REF!</definedName>
    <definedName name="объем___6">#REF!</definedName>
    <definedName name="объем___6___0" localSheetId="0">#REF!</definedName>
    <definedName name="объем___6___0">#REF!</definedName>
    <definedName name="объем___6___0___0" localSheetId="0">#REF!</definedName>
    <definedName name="объем___6___0___0">#REF!</definedName>
    <definedName name="объем___6___0___0___0" localSheetId="0">#REF!</definedName>
    <definedName name="объем___6___0___0___0">#REF!</definedName>
    <definedName name="объем___6___0___0___0___0" localSheetId="0">#REF!</definedName>
    <definedName name="объем___6___0___0___0___0">#REF!</definedName>
    <definedName name="объем___6___0___1" localSheetId="0">#REF!</definedName>
    <definedName name="объем___6___0___1">#REF!</definedName>
    <definedName name="объем___6___0___3" localSheetId="0">#REF!</definedName>
    <definedName name="объем___6___0___3">#REF!</definedName>
    <definedName name="объем___6___0___5" localSheetId="0">#REF!</definedName>
    <definedName name="объем___6___0___5">#REF!</definedName>
    <definedName name="объем___6___0_1" localSheetId="0">#REF!</definedName>
    <definedName name="объем___6___0_1">#REF!</definedName>
    <definedName name="объем___6___0_3" localSheetId="0">#REF!</definedName>
    <definedName name="объем___6___0_3">#REF!</definedName>
    <definedName name="объем___6___0_5" localSheetId="0">#REF!</definedName>
    <definedName name="объем___6___0_5">#REF!</definedName>
    <definedName name="объем___6___1" localSheetId="0">#REF!</definedName>
    <definedName name="объем___6___1">#REF!</definedName>
    <definedName name="объем___6___10" localSheetId="0">#REF!</definedName>
    <definedName name="объем___6___10">#REF!</definedName>
    <definedName name="объем___6___12" localSheetId="0">#REF!</definedName>
    <definedName name="объем___6___12">#REF!</definedName>
    <definedName name="объем___6___2" localSheetId="0">#REF!</definedName>
    <definedName name="объем___6___2">#REF!</definedName>
    <definedName name="объем___6___3" localSheetId="0">#REF!</definedName>
    <definedName name="объем___6___3">#REF!</definedName>
    <definedName name="объем___6___4" localSheetId="0">#REF!</definedName>
    <definedName name="объем___6___4">#REF!</definedName>
    <definedName name="объем___6___5">NA()</definedName>
    <definedName name="объем___6___6" localSheetId="0">#REF!</definedName>
    <definedName name="объем___6___6">#REF!</definedName>
    <definedName name="объем___6___6___0" localSheetId="0">#REF!</definedName>
    <definedName name="объем___6___6___0">#REF!</definedName>
    <definedName name="объем___6___7">NA()</definedName>
    <definedName name="объем___6___8" localSheetId="0">#REF!</definedName>
    <definedName name="объем___6___8">#REF!</definedName>
    <definedName name="объем___6___8___0" localSheetId="0">#REF!</definedName>
    <definedName name="объем___6___8___0">#REF!</definedName>
    <definedName name="объем___6___9">"$#ССЫЛ!.$M$1:$M$32000"</definedName>
    <definedName name="объем___6_1" localSheetId="0">#REF!</definedName>
    <definedName name="объем___6_1">#REF!</definedName>
    <definedName name="объем___6_3" localSheetId="0">#REF!</definedName>
    <definedName name="объем___6_3">#REF!</definedName>
    <definedName name="объем___6_5">NA()</definedName>
    <definedName name="объем___7" localSheetId="0">#REF!</definedName>
    <definedName name="объем___7">#REF!</definedName>
    <definedName name="объем___7___0" localSheetId="0">#REF!</definedName>
    <definedName name="объем___7___0">#REF!</definedName>
    <definedName name="объем___7___0___0" localSheetId="0">#REF!</definedName>
    <definedName name="объем___7___0___0">#REF!</definedName>
    <definedName name="объем___7___10" localSheetId="0">#REF!</definedName>
    <definedName name="объем___7___10">#REF!</definedName>
    <definedName name="объем___7___2" localSheetId="0">#REF!</definedName>
    <definedName name="объем___7___2">#REF!</definedName>
    <definedName name="объем___7___4" localSheetId="0">#REF!</definedName>
    <definedName name="объем___7___4">#REF!</definedName>
    <definedName name="объем___7___6" localSheetId="0">#REF!</definedName>
    <definedName name="объем___7___6">#REF!</definedName>
    <definedName name="объем___7___8" localSheetId="0">#REF!</definedName>
    <definedName name="объем___7___8">#REF!</definedName>
    <definedName name="объем___8" localSheetId="0">#REF!</definedName>
    <definedName name="объем___8">#REF!</definedName>
    <definedName name="объем___8___0" localSheetId="0">#REF!</definedName>
    <definedName name="объем___8___0">#REF!</definedName>
    <definedName name="объем___8___0___0" localSheetId="0">#REF!</definedName>
    <definedName name="объем___8___0___0">#REF!</definedName>
    <definedName name="объем___8___0___0___0" localSheetId="0">#REF!</definedName>
    <definedName name="объем___8___0___0___0">#REF!</definedName>
    <definedName name="объем___8___0___0___0___0" localSheetId="0">#REF!</definedName>
    <definedName name="объем___8___0___0___0___0">#REF!</definedName>
    <definedName name="объем___8___0___1" localSheetId="0">#REF!</definedName>
    <definedName name="объем___8___0___1">#REF!</definedName>
    <definedName name="объем___8___0___5" localSheetId="0">#REF!</definedName>
    <definedName name="объем___8___0___5">#REF!</definedName>
    <definedName name="объем___8___0_1" localSheetId="0">#REF!</definedName>
    <definedName name="объем___8___0_1">#REF!</definedName>
    <definedName name="объем___8___0_3" localSheetId="0">#REF!</definedName>
    <definedName name="объем___8___0_3">#REF!</definedName>
    <definedName name="объем___8___0_5" localSheetId="0">#REF!</definedName>
    <definedName name="объем___8___0_5">#REF!</definedName>
    <definedName name="объем___8___1" localSheetId="0">#REF!</definedName>
    <definedName name="объем___8___1">#REF!</definedName>
    <definedName name="объем___8___10" localSheetId="0">#REF!</definedName>
    <definedName name="объем___8___10">#REF!</definedName>
    <definedName name="объем___8___12" localSheetId="0">#REF!</definedName>
    <definedName name="объем___8___12">#REF!</definedName>
    <definedName name="объем___8___2" localSheetId="0">#REF!</definedName>
    <definedName name="объем___8___2">#REF!</definedName>
    <definedName name="объем___8___4" localSheetId="0">#REF!</definedName>
    <definedName name="объем___8___4">#REF!</definedName>
    <definedName name="объем___8___5" localSheetId="0">#REF!</definedName>
    <definedName name="объем___8___5">#REF!</definedName>
    <definedName name="объем___8___6" localSheetId="0">#REF!</definedName>
    <definedName name="объем___8___6">#REF!</definedName>
    <definedName name="объем___8___6___0" localSheetId="0">#REF!</definedName>
    <definedName name="объем___8___6___0">#REF!</definedName>
    <definedName name="объем___8___7" localSheetId="0">#REF!</definedName>
    <definedName name="объем___8___7">#REF!</definedName>
    <definedName name="объем___8___8" localSheetId="0">#REF!</definedName>
    <definedName name="объем___8___8">#REF!</definedName>
    <definedName name="объем___8___8___0" localSheetId="0">#REF!</definedName>
    <definedName name="объем___8___8___0">#REF!</definedName>
    <definedName name="объем___8___9">"$#ССЫЛ!.$M$1:$M$32000"</definedName>
    <definedName name="объем___8_1" localSheetId="0">#REF!</definedName>
    <definedName name="объем___8_1">#REF!</definedName>
    <definedName name="объем___8_3" localSheetId="0">#REF!</definedName>
    <definedName name="объем___8_3">#REF!</definedName>
    <definedName name="объем___8_5" localSheetId="0">#REF!</definedName>
    <definedName name="объем___8_5">#REF!</definedName>
    <definedName name="объем___9" localSheetId="0">#REF!</definedName>
    <definedName name="объем___9">#REF!</definedName>
    <definedName name="объем___9___0" localSheetId="0">#REF!</definedName>
    <definedName name="объем___9___0">#REF!</definedName>
    <definedName name="объем___9___0___0" localSheetId="0">#REF!</definedName>
    <definedName name="объем___9___0___0">#REF!</definedName>
    <definedName name="объем___9___0___0___0" localSheetId="0">#REF!</definedName>
    <definedName name="объем___9___0___0___0">#REF!</definedName>
    <definedName name="объем___9___0___0___0___0" localSheetId="0">#REF!</definedName>
    <definedName name="объем___9___0___0___0___0">#REF!</definedName>
    <definedName name="объем___9___0___5" localSheetId="0">#REF!</definedName>
    <definedName name="объем___9___0___5">#REF!</definedName>
    <definedName name="объем___9___0_5" localSheetId="0">#REF!</definedName>
    <definedName name="объем___9___0_5">#REF!</definedName>
    <definedName name="объем___9___10" localSheetId="0">#REF!</definedName>
    <definedName name="объем___9___10">#REF!</definedName>
    <definedName name="объем___9___2" localSheetId="0">#REF!</definedName>
    <definedName name="объем___9___2">#REF!</definedName>
    <definedName name="объем___9___4" localSheetId="0">#REF!</definedName>
    <definedName name="объем___9___4">#REF!</definedName>
    <definedName name="объем___9___5" localSheetId="0">#REF!</definedName>
    <definedName name="объем___9___5">#REF!</definedName>
    <definedName name="объем___9___6" localSheetId="0">#REF!</definedName>
    <definedName name="объем___9___6">#REF!</definedName>
    <definedName name="объем___9___8" localSheetId="0">#REF!</definedName>
    <definedName name="объем___9___8">#REF!</definedName>
    <definedName name="объем___9_1" localSheetId="0">#REF!</definedName>
    <definedName name="объем___9_1">#REF!</definedName>
    <definedName name="объем___9_3" localSheetId="0">#REF!</definedName>
    <definedName name="объем___9_3">#REF!</definedName>
    <definedName name="объем___9_5" localSheetId="0">#REF!</definedName>
    <definedName name="объем___9_5">#REF!</definedName>
    <definedName name="объем_1">NA()</definedName>
    <definedName name="объем_3">NA()</definedName>
    <definedName name="объем_4">NA()</definedName>
    <definedName name="объем_5">NA()</definedName>
    <definedName name="объем1" localSheetId="0">#REF!</definedName>
    <definedName name="объем1">#REF!</definedName>
    <definedName name="одд" localSheetId="0">#REF!</definedName>
    <definedName name="одд">#REF!</definedName>
    <definedName name="оз" localSheetId="0">#REF!</definedName>
    <definedName name="оз">#REF!</definedName>
    <definedName name="Озел.">[149]Озеленение!$AJ$40</definedName>
    <definedName name="ок" localSheetId="0">#REF!</definedName>
    <definedName name="ок">#REF!</definedName>
    <definedName name="окно.б." localSheetId="0">#REF!</definedName>
    <definedName name="окно.б.">#REF!</definedName>
    <definedName name="ОКРУГЛ">[240]ИГ1!$P$99</definedName>
    <definedName name="олдж" localSheetId="0" hidden="1">{#N/A,#N/A,FALSE,"накладная04";#N/A,#N/A,FALSE,"накладная03";#N/A,#N/A,FALSE,"накладная02";#N/A,#N/A,FALSE,"накладная01"}</definedName>
    <definedName name="олдж" hidden="1">{#N/A,#N/A,FALSE,"накладная04";#N/A,#N/A,FALSE,"накладная03";#N/A,#N/A,FALSE,"накладная02";#N/A,#N/A,FALSE,"накладная01"}</definedName>
    <definedName name="олпрол" localSheetId="0">#REF!</definedName>
    <definedName name="олпрол">#REF!</definedName>
    <definedName name="олролрт" localSheetId="0">#REF!</definedName>
    <definedName name="олролрт">#REF!</definedName>
    <definedName name="ольхов_крА" localSheetId="0">#REF!</definedName>
    <definedName name="ольхов_крА">#REF!</definedName>
    <definedName name="ольхов_крБ" localSheetId="0">#REF!</definedName>
    <definedName name="ольхов_крБ">#REF!</definedName>
    <definedName name="ольхов_крВ" localSheetId="0">#REF!</definedName>
    <definedName name="ольхов_крВ">#REF!</definedName>
    <definedName name="ольхов_крГ" localSheetId="0">#REF!</definedName>
    <definedName name="ольхов_крГ">#REF!</definedName>
    <definedName name="ольхов_крД" localSheetId="0">#REF!</definedName>
    <definedName name="ольхов_крД">#REF!</definedName>
    <definedName name="ольхов_крЕ" localSheetId="0">#REF!</definedName>
    <definedName name="ольхов_крЕ">#REF!</definedName>
    <definedName name="ольхов_крЖ" localSheetId="0">#REF!</definedName>
    <definedName name="ольхов_крЖ">#REF!</definedName>
    <definedName name="ОЛЯ" localSheetId="0">#REF!</definedName>
    <definedName name="ОЛЯ">#REF!</definedName>
    <definedName name="оо">'[241]свод 2'!$D$10</definedName>
    <definedName name="ОО_П">'[109]АСУ ТП'!$L$26</definedName>
    <definedName name="ооо" localSheetId="0">#REF!</definedName>
    <definedName name="ооо">#REF!</definedName>
    <definedName name="оооо" localSheetId="0">#REF!</definedName>
    <definedName name="оооо">#REF!</definedName>
    <definedName name="ооооооооооо" localSheetId="0">#REF!</definedName>
    <definedName name="ооооооооооо">#REF!</definedName>
    <definedName name="ООР" localSheetId="0">#REF!</definedName>
    <definedName name="ООР">#REF!</definedName>
    <definedName name="ООР2" localSheetId="0">#REF!</definedName>
    <definedName name="ООР2">#REF!</definedName>
    <definedName name="ООРЭЦ1" localSheetId="0">#REF!</definedName>
    <definedName name="ООРЭЦ1">#REF!</definedName>
    <definedName name="ООРЭЦ2" localSheetId="0">#REF!</definedName>
    <definedName name="ООРЭЦ2">#REF!</definedName>
    <definedName name="ООРЭЦ3" localSheetId="0">#REF!</definedName>
    <definedName name="ООРЭЦ3">#REF!</definedName>
    <definedName name="ООРЭЦ4" localSheetId="0">#REF!</definedName>
    <definedName name="ООРЭЦ4">#REF!</definedName>
    <definedName name="ООРЭЦ5" localSheetId="0">#REF!</definedName>
    <definedName name="ООРЭЦ5">#REF!</definedName>
    <definedName name="ООРЭЦ6" localSheetId="0">#REF!</definedName>
    <definedName name="ООРЭЦ6">#REF!</definedName>
    <definedName name="ООРЭЦ7" localSheetId="0">#REF!</definedName>
    <definedName name="ООРЭЦ7">#REF!</definedName>
    <definedName name="ор" localSheetId="0">#REF!</definedName>
    <definedName name="ор">#REF!</definedName>
    <definedName name="ОР_П">'[109]АСУ ТП'!$L$25</definedName>
    <definedName name="орп" localSheetId="0">[242]Смета!#REF!</definedName>
    <definedName name="орп">[242]Смета!#REF!</definedName>
    <definedName name="орппапаа" localSheetId="0">#REF!</definedName>
    <definedName name="орппапаа">#REF!</definedName>
    <definedName name="ОРУ" localSheetId="0">#REF!</definedName>
    <definedName name="ОРУ">#REF!</definedName>
    <definedName name="ос22" localSheetId="0" hidden="1">{#N/A,#N/A,FALSE,"накладная04";#N/A,#N/A,FALSE,"накладная03";#N/A,#N/A,FALSE,"накладная02";#N/A,#N/A,FALSE,"накладная01"}</definedName>
    <definedName name="ос22" hidden="1">{#N/A,#N/A,FALSE,"накладная04";#N/A,#N/A,FALSE,"накладная03";#N/A,#N/A,FALSE,"накладная02";#N/A,#N/A,FALSE,"накладная01"}</definedName>
    <definedName name="ОС31" localSheetId="0" hidden="1">{#N/A,#N/A,FALSE,"накладная04";#N/A,#N/A,FALSE,"накладная03";#N/A,#N/A,FALSE,"накладная02";#N/A,#N/A,FALSE,"накладная01"}</definedName>
    <definedName name="ОС31" hidden="1">{#N/A,#N/A,FALSE,"накладная04";#N/A,#N/A,FALSE,"накладная03";#N/A,#N/A,FALSE,"накладная02";#N/A,#N/A,FALSE,"накладная01"}</definedName>
    <definedName name="ОсКпер">'[186]Лист опроса'!$A$27</definedName>
    <definedName name="Осн_Камер" localSheetId="0">#REF!</definedName>
    <definedName name="Осн_Камер">#REF!</definedName>
    <definedName name="острог_крА" localSheetId="0">#REF!</definedName>
    <definedName name="острог_крА">#REF!</definedName>
    <definedName name="острог_крБ" localSheetId="0">#REF!</definedName>
    <definedName name="острог_крБ">#REF!</definedName>
    <definedName name="острог_крВ" localSheetId="0">#REF!</definedName>
    <definedName name="острог_крВ">#REF!</definedName>
    <definedName name="острог_крГ" localSheetId="0">#REF!</definedName>
    <definedName name="острог_крГ">#REF!</definedName>
    <definedName name="острог_крД" localSheetId="0">#REF!</definedName>
    <definedName name="острог_крД">#REF!</definedName>
    <definedName name="острог_крЕ" localSheetId="0">#REF!</definedName>
    <definedName name="острог_крЕ">#REF!</definedName>
    <definedName name="острог_крЖ" localSheetId="0">#REF!</definedName>
    <definedName name="острог_крЖ">#REF!</definedName>
    <definedName name="Отбой" localSheetId="0">#REF!</definedName>
    <definedName name="Отбой">#REF!</definedName>
    <definedName name="Отчет">[243]ГИДРОЛОГИЯ!$L$88</definedName>
    <definedName name="Оформл.отвода">'[149] Подготовительные работы'!$AJ$20</definedName>
    <definedName name="п" localSheetId="0">#REF!</definedName>
    <definedName name="п">#REF!</definedName>
    <definedName name="П_1" localSheetId="0">#REF!</definedName>
    <definedName name="П_1">#REF!</definedName>
    <definedName name="п_Ф10">'[109]Исх. данные'!$I$66</definedName>
    <definedName name="п_Ф2">'[109]Исх. данные'!$I$60</definedName>
    <definedName name="п_Ф5">'[109]Исх. данные'!$I$61</definedName>
    <definedName name="п_Ф7">'[109]Исх. данные'!$I$63</definedName>
    <definedName name="п_Ф8">'[109]Исх. данные'!$I$64</definedName>
    <definedName name="п_Ф9">'[109]Исх. данные'!$I$65</definedName>
    <definedName name="павлов_крА" localSheetId="0">#REF!</definedName>
    <definedName name="павлов_крА">#REF!</definedName>
    <definedName name="павлов_крБ" localSheetId="0">#REF!</definedName>
    <definedName name="павлов_крБ">#REF!</definedName>
    <definedName name="павлов_крВ" localSheetId="0">#REF!</definedName>
    <definedName name="павлов_крВ">#REF!</definedName>
    <definedName name="павлов_крГ" localSheetId="0">#REF!</definedName>
    <definedName name="павлов_крГ">#REF!</definedName>
    <definedName name="павлов_крД" localSheetId="0">#REF!</definedName>
    <definedName name="павлов_крД">#REF!</definedName>
    <definedName name="павлов_крЕ" localSheetId="0">#REF!</definedName>
    <definedName name="павлов_крЕ">#REF!</definedName>
    <definedName name="павлов_крЖ" localSheetId="0">#REF!</definedName>
    <definedName name="павлов_крЖ">#REF!</definedName>
    <definedName name="павод" localSheetId="0">#REF!</definedName>
    <definedName name="павод">#REF!</definedName>
    <definedName name="панино_крА" localSheetId="0">#REF!</definedName>
    <definedName name="панино_крА">#REF!</definedName>
    <definedName name="панино_крБ" localSheetId="0">#REF!</definedName>
    <definedName name="панино_крБ">#REF!</definedName>
    <definedName name="панино_крВ" localSheetId="0">#REF!</definedName>
    <definedName name="панино_крВ">#REF!</definedName>
    <definedName name="панино_крГ" localSheetId="0">#REF!</definedName>
    <definedName name="панино_крГ">#REF!</definedName>
    <definedName name="панино_крД" localSheetId="0">#REF!</definedName>
    <definedName name="панино_крД">#REF!</definedName>
    <definedName name="панино_крЕ" localSheetId="0">#REF!</definedName>
    <definedName name="панино_крЕ">#REF!</definedName>
    <definedName name="панино_крЖ" localSheetId="0">#REF!</definedName>
    <definedName name="панино_крЖ">#REF!</definedName>
    <definedName name="паша" localSheetId="0">#REF!</definedName>
    <definedName name="паша">#REF!</definedName>
    <definedName name="паыо" localSheetId="0">#REF!</definedName>
    <definedName name="паыо">#REF!</definedName>
    <definedName name="ПБ" localSheetId="0">#REF!</definedName>
    <definedName name="ПБ">#REF!</definedName>
    <definedName name="пд">'[187]C.с'!$D$123</definedName>
    <definedName name="певрол" localSheetId="0">#REF!</definedName>
    <definedName name="певрол">#REF!</definedName>
    <definedName name="ПЕР">[189]Данные!$B$20:$F$21</definedName>
    <definedName name="ПЕР2" localSheetId="0">#REF!</definedName>
    <definedName name="ПЕР2">#REF!</definedName>
    <definedName name="перевозка" localSheetId="0">#REF!</definedName>
    <definedName name="перевозка">#REF!</definedName>
    <definedName name="Пересеч.">'[149]Пересечения и примыкания'!$AJ$58</definedName>
    <definedName name="ПересСтр" localSheetId="0">#REF!</definedName>
    <definedName name="ПересСтр">#REF!</definedName>
    <definedName name="петроп_крА" localSheetId="0">#REF!</definedName>
    <definedName name="петроп_крА">#REF!</definedName>
    <definedName name="петроп_крБ" localSheetId="0">#REF!</definedName>
    <definedName name="петроп_крБ">#REF!</definedName>
    <definedName name="петроп_крВ" localSheetId="0">#REF!</definedName>
    <definedName name="петроп_крВ">#REF!</definedName>
    <definedName name="петроп_крГ" localSheetId="0">#REF!</definedName>
    <definedName name="петроп_крГ">#REF!</definedName>
    <definedName name="петроп_крД" localSheetId="0">#REF!</definedName>
    <definedName name="петроп_крД">#REF!</definedName>
    <definedName name="петроп_крЕ" localSheetId="0">#REF!</definedName>
    <definedName name="петроп_крЕ">#REF!</definedName>
    <definedName name="петроп_крЖ" localSheetId="0">#REF!</definedName>
    <definedName name="петроп_крЖ">#REF!</definedName>
    <definedName name="Пеш.дорожки">'[149]Обстановка дороги'!$AJ$66</definedName>
    <definedName name="Пи" localSheetId="0">#REF!</definedName>
    <definedName name="Пи">#REF!</definedName>
    <definedName name="Пи_" localSheetId="0">#REF!</definedName>
    <definedName name="Пи_">#REF!</definedName>
    <definedName name="ПИР">[244]ПИР!$F$20</definedName>
    <definedName name="ПИСС_стац" localSheetId="0">#REF!</definedName>
    <definedName name="ПИСС_стац">#REF!</definedName>
    <definedName name="ПИСС_эксп" localSheetId="0">#REF!</definedName>
    <definedName name="ПИСС_эксп">#REF!</definedName>
    <definedName name="Пкр">'[152]Лист опроса'!$B$41</definedName>
    <definedName name="Пкр_1">'[245]Лист опроса'!$B$41</definedName>
    <definedName name="Пкр_2">'[245]Лист опроса'!$B$41</definedName>
    <definedName name="Пкр_3">'[245]Лист опроса'!$B$41</definedName>
    <definedName name="Пкр_43">'[153]Лист опроса'!$B$41</definedName>
    <definedName name="Пкр_44">'[153]Лист опроса'!$B$41</definedName>
    <definedName name="план" localSheetId="0">[181]топография!#REF!</definedName>
    <definedName name="план">[181]топография!#REF!</definedName>
    <definedName name="Площадь" localSheetId="0">#REF!</definedName>
    <definedName name="Площадь">#REF!</definedName>
    <definedName name="Площадь_нелинейных_объектов" localSheetId="0">#REF!</definedName>
    <definedName name="Площадь_нелинейных_объектов">#REF!</definedName>
    <definedName name="Площадь_планшетов" localSheetId="0">#REF!</definedName>
    <definedName name="Площадь_планшетов">#REF!</definedName>
    <definedName name="плс" localSheetId="0">'[166]C.с '!#REF!</definedName>
    <definedName name="плс">'[166]C.с '!#REF!</definedName>
    <definedName name="пм">'[187]C.с'!$D$39</definedName>
    <definedName name="ПНсм11" localSheetId="0">[186]КП_СС!#REF!</definedName>
    <definedName name="ПНсм11">[186]КП_СС!#REF!</definedName>
    <definedName name="ПНсм12" localSheetId="0">[186]КП_СС!#REF!</definedName>
    <definedName name="ПНсм12">[186]КП_СС!#REF!</definedName>
    <definedName name="ПНсм14" localSheetId="0">[186]КП_СС!#REF!</definedName>
    <definedName name="ПНсм14">[186]КП_СС!#REF!</definedName>
    <definedName name="ПНсм14_1" localSheetId="0">[186]КП_СС!#REF!</definedName>
    <definedName name="ПНсм14_1">[186]КП_СС!#REF!</definedName>
    <definedName name="ПНсм14_2" localSheetId="0">[186]КП_СС!#REF!</definedName>
    <definedName name="ПНсм14_2">[186]КП_СС!#REF!</definedName>
    <definedName name="ПНсм14_3" localSheetId="0">[186]КП_СС!#REF!</definedName>
    <definedName name="ПНсм14_3">[186]КП_СС!#REF!</definedName>
    <definedName name="ПНсм15" localSheetId="0">[186]КП_СС!#REF!</definedName>
    <definedName name="ПНсм15">[186]КП_СС!#REF!</definedName>
    <definedName name="ПНсм17" localSheetId="0">[186]КП_СС!#REF!</definedName>
    <definedName name="ПНсм17">[186]КП_СС!#REF!</definedName>
    <definedName name="ПНсм2" localSheetId="0">[186]КП_СС!#REF!</definedName>
    <definedName name="ПНсм2">[186]КП_СС!#REF!</definedName>
    <definedName name="ПНсм21" localSheetId="0">[186]КП_СС!#REF!</definedName>
    <definedName name="ПНсм21">[186]КП_СС!#REF!</definedName>
    <definedName name="ПНсм22" localSheetId="0">[186]КП_СС!#REF!</definedName>
    <definedName name="ПНсм22">[186]КП_СС!#REF!</definedName>
    <definedName name="ПНсм23" localSheetId="0">[186]КП_СС!#REF!</definedName>
    <definedName name="ПНсм23">[186]КП_СС!#REF!</definedName>
    <definedName name="ПНсм24" localSheetId="0">[186]КП_СС!#REF!</definedName>
    <definedName name="ПНсм24">[186]КП_СС!#REF!</definedName>
    <definedName name="ПНсм25" localSheetId="0">[186]КП_СС!#REF!</definedName>
    <definedName name="ПНсм25">[186]КП_СС!#REF!</definedName>
    <definedName name="ПНсм26" localSheetId="0">[186]КП_СС!#REF!</definedName>
    <definedName name="ПНсм26">[186]КП_СС!#REF!</definedName>
    <definedName name="ПНсм27" localSheetId="0">[186]КП_СС!#REF!</definedName>
    <definedName name="ПНсм27">[186]КП_СС!#REF!</definedName>
    <definedName name="ПНсм28" localSheetId="0">[186]КП_СС!#REF!</definedName>
    <definedName name="ПНсм28">[186]КП_СС!#REF!</definedName>
    <definedName name="ПНсм29" localSheetId="0">[186]КП_СС!#REF!</definedName>
    <definedName name="ПНсм29">[186]КП_СС!#REF!</definedName>
    <definedName name="ПНсм3" localSheetId="0">[186]КП_СС!#REF!</definedName>
    <definedName name="ПНсм3">[186]КП_СС!#REF!</definedName>
    <definedName name="ПНсм30" localSheetId="0">[186]КП_СС!#REF!</definedName>
    <definedName name="ПНсм30">[186]КП_СС!#REF!</definedName>
    <definedName name="ПНсм31" localSheetId="0">[186]КП_СС!#REF!</definedName>
    <definedName name="ПНсм31">[186]КП_СС!#REF!</definedName>
    <definedName name="ПНсм32" localSheetId="0">[186]КП_СС!#REF!</definedName>
    <definedName name="ПНсм32">[186]КП_СС!#REF!</definedName>
    <definedName name="ПНсм33" localSheetId="0">[186]КП_СС!#REF!</definedName>
    <definedName name="ПНсм33">[186]КП_СС!#REF!</definedName>
    <definedName name="ПНсм34" localSheetId="0">[186]КП_СС!#REF!</definedName>
    <definedName name="ПНсм34">[186]КП_СС!#REF!</definedName>
    <definedName name="ПНсм35" localSheetId="0">[186]КП_СС!#REF!</definedName>
    <definedName name="ПНсм35">[186]КП_СС!#REF!</definedName>
    <definedName name="ПНсм36" localSheetId="0">[186]КП_СС!#REF!</definedName>
    <definedName name="ПНсм36">[186]КП_СС!#REF!</definedName>
    <definedName name="ПНсм37" localSheetId="0">[186]КП_СС!#REF!</definedName>
    <definedName name="ПНсм37">[186]КП_СС!#REF!</definedName>
    <definedName name="ПНсм38" localSheetId="0">[186]КП_СС!#REF!</definedName>
    <definedName name="ПНсм38">[186]КП_СС!#REF!</definedName>
    <definedName name="ПНсм39" localSheetId="0">[186]КП_СС!#REF!</definedName>
    <definedName name="ПНсм39">[186]КП_СС!#REF!</definedName>
    <definedName name="ПНсм4_1">[186]КП_СС!$C$80</definedName>
    <definedName name="ПНсм5" localSheetId="0">[186]КП_СС!#REF!</definedName>
    <definedName name="ПНсм5">[186]КП_СС!#REF!</definedName>
    <definedName name="ПНсм7" localSheetId="0">[186]КП_СС!#REF!</definedName>
    <definedName name="ПНсм7">[186]КП_СС!#REF!</definedName>
    <definedName name="ПНсм8" localSheetId="0">[186]КП_СС!#REF!</definedName>
    <definedName name="ПНсм8">[186]КП_СС!#REF!</definedName>
    <definedName name="ПНсм9" localSheetId="0">[186]КП_СС!#REF!</definedName>
    <definedName name="ПНсм9">[186]КП_СС!#REF!</definedName>
    <definedName name="ПО_П">'[109]АСУ ТП'!$L$30</definedName>
    <definedName name="по_сетунь" localSheetId="0">[186]Ф2П!#REF!</definedName>
    <definedName name="по_сетунь">[186]Ф2П!#REF!</definedName>
    <definedName name="по_тракт" localSheetId="0">#REF!</definedName>
    <definedName name="по_тракт">#REF!</definedName>
    <definedName name="ПОапкднц" localSheetId="0">'[186]Лист опроса'!#REF!</definedName>
    <definedName name="ПОапкднц">'[186]Лист опроса'!#REF!</definedName>
    <definedName name="повор_крА" localSheetId="0">#REF!</definedName>
    <definedName name="повор_крА">#REF!</definedName>
    <definedName name="повор_крБ" localSheetId="0">#REF!</definedName>
    <definedName name="повор_крБ">#REF!</definedName>
    <definedName name="повор_крВ" localSheetId="0">#REF!</definedName>
    <definedName name="повор_крВ">#REF!</definedName>
    <definedName name="повор_крГ" localSheetId="0">#REF!</definedName>
    <definedName name="повор_крГ">#REF!</definedName>
    <definedName name="повор_крД" localSheetId="0">#REF!</definedName>
    <definedName name="повор_крД">#REF!</definedName>
    <definedName name="повор_крЕ" localSheetId="0">#REF!</definedName>
    <definedName name="повор_крЕ">#REF!</definedName>
    <definedName name="повор_крЖ" localSheetId="0">#REF!</definedName>
    <definedName name="повор_крЖ">#REF!</definedName>
    <definedName name="пог" localSheetId="0">#REF!</definedName>
    <definedName name="пог">#REF!</definedName>
    <definedName name="под">[101]зим.!$C$39</definedName>
    <definedName name="подгор_крА" localSheetId="0">#REF!</definedName>
    <definedName name="подгор_крА">#REF!</definedName>
    <definedName name="подгор_крБ" localSheetId="0">#REF!</definedName>
    <definedName name="подгор_крБ">#REF!</definedName>
    <definedName name="подгор_крВ" localSheetId="0">#REF!</definedName>
    <definedName name="подгор_крВ">#REF!</definedName>
    <definedName name="подгор_крГ" localSheetId="0">#REF!</definedName>
    <definedName name="подгор_крГ">#REF!</definedName>
    <definedName name="подгор_крД" localSheetId="0">#REF!</definedName>
    <definedName name="подгор_крД">#REF!</definedName>
    <definedName name="подгор_крЕ" localSheetId="0">#REF!</definedName>
    <definedName name="подгор_крЕ">#REF!</definedName>
    <definedName name="подгор_крЖ" localSheetId="0">#REF!</definedName>
    <definedName name="подгор_крЖ">#REF!</definedName>
    <definedName name="Подзаголовок" localSheetId="0">#REF!</definedName>
    <definedName name="Подзаголовок">#REF!</definedName>
    <definedName name="Подпись1" localSheetId="0">#REF!</definedName>
    <definedName name="Подпись1">#REF!</definedName>
    <definedName name="Подпись2" localSheetId="0">#REF!</definedName>
    <definedName name="Подпись2">#REF!</definedName>
    <definedName name="Подпись3" localSheetId="0">#REF!</definedName>
    <definedName name="Подпись3">#REF!</definedName>
    <definedName name="Подпись4" localSheetId="0">#REF!</definedName>
    <definedName name="Подпись4">#REF!</definedName>
    <definedName name="Подпись5" localSheetId="0">#REF!</definedName>
    <definedName name="Подпись5">#REF!</definedName>
    <definedName name="Подряд" localSheetId="0">#REF!</definedName>
    <definedName name="Подряд">#REF!</definedName>
    <definedName name="подста" localSheetId="0">#REF!</definedName>
    <definedName name="подста">#REF!</definedName>
    <definedName name="пожар" localSheetId="0">#REF!</definedName>
    <definedName name="пожар">#REF!</definedName>
    <definedName name="Покупное_ПО" localSheetId="0">#REF!</definedName>
    <definedName name="Покупное_ПО">#REF!</definedName>
    <definedName name="Покупные" localSheetId="0">#REF!</definedName>
    <definedName name="Покупные">#REF!</definedName>
    <definedName name="Покупные_изделия" localSheetId="0">#REF!</definedName>
    <definedName name="Покупные_изделия">#REF!</definedName>
    <definedName name="Полевые" localSheetId="0">#REF!</definedName>
    <definedName name="Полевые">#REF!</definedName>
    <definedName name="попр" localSheetId="0">#REF!</definedName>
    <definedName name="попр">#REF!</definedName>
    <definedName name="Поправочные_коэффициенты_по_письму_Госстроя_от_25.12.90">#N/A</definedName>
    <definedName name="Поправочные_коэффициенты_по_письму_Госстроя_от_25.12.90___0">NA()</definedName>
    <definedName name="Поправочные_коэффициенты_по_письму_Госстроя_от_25.12.90___0___0" localSheetId="0">#REF!</definedName>
    <definedName name="Поправочные_коэффициенты_по_письму_Госстроя_от_25.12.90___0___0">#REF!</definedName>
    <definedName name="Поправочные_коэффициенты_по_письму_Госстроя_от_25.12.90___0___0___0" localSheetId="0">#REF!</definedName>
    <definedName name="Поправочные_коэффициенты_по_письму_Госстроя_от_25.12.90___0___0___0">#REF!</definedName>
    <definedName name="Поправочные_коэффициенты_по_письму_Госстроя_от_25.12.90___0___0___0___0" localSheetId="0">#REF!</definedName>
    <definedName name="Поправочные_коэффициенты_по_письму_Госстроя_от_25.12.90___0___0___0___0">#REF!</definedName>
    <definedName name="Поправочные_коэффициенты_по_письму_Госстроя_от_25.12.90___0___0___0___0___0" localSheetId="0">#REF!</definedName>
    <definedName name="Поправочные_коэффициенты_по_письму_Госстроя_от_25.12.90___0___0___0___0___0">#REF!</definedName>
    <definedName name="Поправочные_коэффициенты_по_письму_Госстроя_от_25.12.90___0___0___0___1" localSheetId="0">#REF!</definedName>
    <definedName name="Поправочные_коэффициенты_по_письму_Госстроя_от_25.12.90___0___0___0___1">#REF!</definedName>
    <definedName name="Поправочные_коэффициенты_по_письму_Госстроя_от_25.12.90___0___0___0___3" localSheetId="0">#REF!</definedName>
    <definedName name="Поправочные_коэффициенты_по_письму_Госстроя_от_25.12.90___0___0___0___3">#REF!</definedName>
    <definedName name="Поправочные_коэффициенты_по_письму_Госстроя_от_25.12.90___0___0___0___5" localSheetId="0">#REF!</definedName>
    <definedName name="Поправочные_коэффициенты_по_письму_Госстроя_от_25.12.90___0___0___0___5">#REF!</definedName>
    <definedName name="Поправочные_коэффициенты_по_письму_Госстроя_от_25.12.90___0___0___0_1" localSheetId="0">#REF!</definedName>
    <definedName name="Поправочные_коэффициенты_по_письму_Госстроя_от_25.12.90___0___0___0_1">#REF!</definedName>
    <definedName name="Поправочные_коэффициенты_по_письму_Госстроя_от_25.12.90___0___0___0_5" localSheetId="0">#REF!</definedName>
    <definedName name="Поправочные_коэффициенты_по_письму_Госстроя_от_25.12.90___0___0___0_5">#REF!</definedName>
    <definedName name="Поправочные_коэффициенты_по_письму_Госстроя_от_25.12.90___0___0___1" localSheetId="0">#REF!</definedName>
    <definedName name="Поправочные_коэффициенты_по_письму_Госстроя_от_25.12.90___0___0___1">#REF!</definedName>
    <definedName name="Поправочные_коэффициенты_по_письму_Госстроя_от_25.12.90___0___0___2" localSheetId="0">#REF!</definedName>
    <definedName name="Поправочные_коэффициенты_по_письму_Госстроя_от_25.12.90___0___0___2">#REF!</definedName>
    <definedName name="Поправочные_коэффициенты_по_письму_Госстроя_от_25.12.90___0___0___3" localSheetId="0">#REF!</definedName>
    <definedName name="Поправочные_коэффициенты_по_письму_Госстроя_от_25.12.90___0___0___3">#REF!</definedName>
    <definedName name="Поправочные_коэффициенты_по_письму_Госстроя_от_25.12.90___0___0___4" localSheetId="0">#REF!</definedName>
    <definedName name="Поправочные_коэффициенты_по_письму_Госстроя_от_25.12.90___0___0___4">#REF!</definedName>
    <definedName name="Поправочные_коэффициенты_по_письму_Госстроя_от_25.12.90___0___0___5" localSheetId="0">#REF!</definedName>
    <definedName name="Поправочные_коэффициенты_по_письму_Госстроя_от_25.12.90___0___0___5">#REF!</definedName>
    <definedName name="Поправочные_коэффициенты_по_письму_Госстроя_от_25.12.90___0___0___6" localSheetId="0">#REF!</definedName>
    <definedName name="Поправочные_коэффициенты_по_письму_Госстроя_от_25.12.90___0___0___6">#REF!</definedName>
    <definedName name="Поправочные_коэффициенты_по_письму_Госстроя_от_25.12.90___0___0___7" localSheetId="0">#REF!</definedName>
    <definedName name="Поправочные_коэффициенты_по_письму_Госстроя_от_25.12.90___0___0___7">#REF!</definedName>
    <definedName name="Поправочные_коэффициенты_по_письму_Госстроя_от_25.12.90___0___0___8" localSheetId="0">#REF!</definedName>
    <definedName name="Поправочные_коэффициенты_по_письму_Госстроя_от_25.12.90___0___0___8">#REF!</definedName>
    <definedName name="Поправочные_коэффициенты_по_письму_Госстроя_от_25.12.90___0___0___9" localSheetId="0">#REF!</definedName>
    <definedName name="Поправочные_коэффициенты_по_письму_Госстроя_от_25.12.90___0___0___9">#REF!</definedName>
    <definedName name="Поправочные_коэффициенты_по_письму_Госстроя_от_25.12.90___0___0_1" localSheetId="0">#REF!</definedName>
    <definedName name="Поправочные_коэффициенты_по_письму_Госстроя_от_25.12.90___0___0_1">#REF!</definedName>
    <definedName name="Поправочные_коэффициенты_по_письму_Госстроя_от_25.12.90___0___0_3" localSheetId="0">#REF!</definedName>
    <definedName name="Поправочные_коэффициенты_по_письму_Госстроя_от_25.12.90___0___0_3">#REF!</definedName>
    <definedName name="Поправочные_коэффициенты_по_письму_Госстроя_от_25.12.90___0___0_5" localSheetId="0">#REF!</definedName>
    <definedName name="Поправочные_коэффициенты_по_письму_Госстроя_от_25.12.90___0___0_5">#REF!</definedName>
    <definedName name="Поправочные_коэффициенты_по_письму_Госстроя_от_25.12.90___0___1" localSheetId="0">#REF!</definedName>
    <definedName name="Поправочные_коэффициенты_по_письму_Госстроя_от_25.12.90___0___1">#REF!</definedName>
    <definedName name="Поправочные_коэффициенты_по_письму_Госстроя_от_25.12.90___0___1___0" localSheetId="0">#REF!</definedName>
    <definedName name="Поправочные_коэффициенты_по_письму_Госстроя_от_25.12.90___0___1___0">#REF!</definedName>
    <definedName name="Поправочные_коэффициенты_по_письму_Госстроя_от_25.12.90___0___10" localSheetId="0">#REF!</definedName>
    <definedName name="Поправочные_коэффициенты_по_письму_Госстроя_от_25.12.90___0___10">#REF!</definedName>
    <definedName name="Поправочные_коэффициенты_по_письму_Госстроя_от_25.12.90___0___12" localSheetId="0">#REF!</definedName>
    <definedName name="Поправочные_коэффициенты_по_письму_Госстроя_от_25.12.90___0___12">#REF!</definedName>
    <definedName name="Поправочные_коэффициенты_по_письму_Госстроя_от_25.12.90___0___2" localSheetId="0">#REF!</definedName>
    <definedName name="Поправочные_коэффициенты_по_письму_Госстроя_от_25.12.90___0___2">#REF!</definedName>
    <definedName name="Поправочные_коэффициенты_по_письму_Госстроя_от_25.12.90___0___2___0" localSheetId="0">#REF!</definedName>
    <definedName name="Поправочные_коэффициенты_по_письму_Госстроя_от_25.12.90___0___2___0">#REF!</definedName>
    <definedName name="Поправочные_коэффициенты_по_письму_Госстроя_от_25.12.90___0___2___0___0" localSheetId="0">#REF!</definedName>
    <definedName name="Поправочные_коэффициенты_по_письму_Госстроя_от_25.12.90___0___2___0___0">#REF!</definedName>
    <definedName name="Поправочные_коэффициенты_по_письму_Госстроя_от_25.12.90___0___2___5" localSheetId="0">#REF!</definedName>
    <definedName name="Поправочные_коэффициенты_по_письму_Госстроя_от_25.12.90___0___2___5">#REF!</definedName>
    <definedName name="Поправочные_коэффициенты_по_письму_Госстроя_от_25.12.90___0___2_1" localSheetId="0">#REF!</definedName>
    <definedName name="Поправочные_коэффициенты_по_письму_Госстроя_от_25.12.90___0___2_1">#REF!</definedName>
    <definedName name="Поправочные_коэффициенты_по_письму_Госстроя_от_25.12.90___0___2_3" localSheetId="0">#REF!</definedName>
    <definedName name="Поправочные_коэффициенты_по_письму_Госстроя_от_25.12.90___0___2_3">#REF!</definedName>
    <definedName name="Поправочные_коэффициенты_по_письму_Госстроя_от_25.12.90___0___2_5" localSheetId="0">#REF!</definedName>
    <definedName name="Поправочные_коэффициенты_по_письму_Госстроя_от_25.12.90___0___2_5">#REF!</definedName>
    <definedName name="Поправочные_коэффициенты_по_письму_Госстроя_от_25.12.90___0___3" localSheetId="0">#REF!</definedName>
    <definedName name="Поправочные_коэффициенты_по_письму_Госстроя_от_25.12.90___0___3">#REF!</definedName>
    <definedName name="Поправочные_коэффициенты_по_письму_Госстроя_от_25.12.90___0___3___0" localSheetId="0">#REF!</definedName>
    <definedName name="Поправочные_коэффициенты_по_письму_Госстроя_от_25.12.90___0___3___0">#REF!</definedName>
    <definedName name="Поправочные_коэффициенты_по_письму_Госстроя_от_25.12.90___0___3___0___0" localSheetId="0">#REF!</definedName>
    <definedName name="Поправочные_коэффициенты_по_письму_Госстроя_от_25.12.90___0___3___0___0">#REF!</definedName>
    <definedName name="Поправочные_коэффициенты_по_письму_Госстроя_от_25.12.90___0___3___0___1" localSheetId="0">#REF!</definedName>
    <definedName name="Поправочные_коэффициенты_по_письму_Госстроя_от_25.12.90___0___3___0___1">#REF!</definedName>
    <definedName name="Поправочные_коэффициенты_по_письму_Госстроя_от_25.12.90___0___3___0___3" localSheetId="0">#REF!</definedName>
    <definedName name="Поправочные_коэффициенты_по_письму_Госстроя_от_25.12.90___0___3___0___3">#REF!</definedName>
    <definedName name="Поправочные_коэффициенты_по_письму_Госстроя_от_25.12.90___0___3___0___5" localSheetId="0">#REF!</definedName>
    <definedName name="Поправочные_коэффициенты_по_письму_Госстроя_от_25.12.90___0___3___0___5">#REF!</definedName>
    <definedName name="Поправочные_коэффициенты_по_письму_Госстроя_от_25.12.90___0___3___0_1" localSheetId="0">#REF!</definedName>
    <definedName name="Поправочные_коэффициенты_по_письму_Госстроя_от_25.12.90___0___3___0_1">#REF!</definedName>
    <definedName name="Поправочные_коэффициенты_по_письму_Госстроя_от_25.12.90___0___3___0_5" localSheetId="0">#REF!</definedName>
    <definedName name="Поправочные_коэффициенты_по_письму_Госстроя_от_25.12.90___0___3___0_5">#REF!</definedName>
    <definedName name="Поправочные_коэффициенты_по_письму_Госстроя_от_25.12.90___0___3___3" localSheetId="0">#REF!</definedName>
    <definedName name="Поправочные_коэффициенты_по_письму_Госстроя_от_25.12.90___0___3___3">#REF!</definedName>
    <definedName name="Поправочные_коэффициенты_по_письму_Госстроя_от_25.12.90___0___3___5" localSheetId="0">#REF!</definedName>
    <definedName name="Поправочные_коэффициенты_по_письму_Госстроя_от_25.12.90___0___3___5">#REF!</definedName>
    <definedName name="Поправочные_коэффициенты_по_письму_Госстроя_от_25.12.90___0___3_1" localSheetId="0">#REF!</definedName>
    <definedName name="Поправочные_коэффициенты_по_письму_Госстроя_от_25.12.90___0___3_1">#REF!</definedName>
    <definedName name="Поправочные_коэффициенты_по_письму_Госстроя_от_25.12.90___0___3_5" localSheetId="0">#REF!</definedName>
    <definedName name="Поправочные_коэффициенты_по_письму_Госстроя_от_25.12.90___0___3_5">#REF!</definedName>
    <definedName name="Поправочные_коэффициенты_по_письму_Госстроя_от_25.12.90___0___4" localSheetId="0">#REF!</definedName>
    <definedName name="Поправочные_коэффициенты_по_письму_Госстроя_от_25.12.90___0___4">#REF!</definedName>
    <definedName name="Поправочные_коэффициенты_по_письму_Госстроя_от_25.12.90___0___4___0" localSheetId="0">#REF!</definedName>
    <definedName name="Поправочные_коэффициенты_по_письму_Госстроя_от_25.12.90___0___4___0">#REF!</definedName>
    <definedName name="Поправочные_коэффициенты_по_письму_Госстроя_от_25.12.90___0___4___5" localSheetId="0">#REF!</definedName>
    <definedName name="Поправочные_коэффициенты_по_письму_Госстроя_от_25.12.90___0___4___5">#REF!</definedName>
    <definedName name="Поправочные_коэффициенты_по_письму_Госстроя_от_25.12.90___0___4_1" localSheetId="0">#REF!</definedName>
    <definedName name="Поправочные_коэффициенты_по_письму_Госстроя_от_25.12.90___0___4_1">#REF!</definedName>
    <definedName name="Поправочные_коэффициенты_по_письму_Госстроя_от_25.12.90___0___4_3" localSheetId="0">#REF!</definedName>
    <definedName name="Поправочные_коэффициенты_по_письму_Госстроя_от_25.12.90___0___4_3">#REF!</definedName>
    <definedName name="Поправочные_коэффициенты_по_письму_Госстроя_от_25.12.90___0___4_5" localSheetId="0">#REF!</definedName>
    <definedName name="Поправочные_коэффициенты_по_письму_Госстроя_от_25.12.90___0___4_5">#REF!</definedName>
    <definedName name="Поправочные_коэффициенты_по_письму_Госстроя_от_25.12.90___0___5" localSheetId="0">#REF!</definedName>
    <definedName name="Поправочные_коэффициенты_по_письму_Госстроя_от_25.12.90___0___5">#REF!</definedName>
    <definedName name="Поправочные_коэффициенты_по_письму_Госстроя_от_25.12.90___0___5___0" localSheetId="0">#REF!</definedName>
    <definedName name="Поправочные_коэффициенты_по_письму_Госстроя_от_25.12.90___0___5___0">#REF!</definedName>
    <definedName name="Поправочные_коэффициенты_по_письму_Госстроя_от_25.12.90___0___6" localSheetId="0">#REF!</definedName>
    <definedName name="Поправочные_коэффициенты_по_письму_Госстроя_от_25.12.90___0___6">#REF!</definedName>
    <definedName name="Поправочные_коэффициенты_по_письму_Госстроя_от_25.12.90___0___6___0" localSheetId="0">#REF!</definedName>
    <definedName name="Поправочные_коэффициенты_по_письму_Госстроя_от_25.12.90___0___6___0">#REF!</definedName>
    <definedName name="Поправочные_коэффициенты_по_письму_Госстроя_от_25.12.90___0___7" localSheetId="0">#REF!</definedName>
    <definedName name="Поправочные_коэффициенты_по_письму_Госстроя_от_25.12.90___0___7">#REF!</definedName>
    <definedName name="Поправочные_коэффициенты_по_письму_Госстроя_от_25.12.90___0___8" localSheetId="0">#REF!</definedName>
    <definedName name="Поправочные_коэффициенты_по_письму_Госстроя_от_25.12.90___0___8">#REF!</definedName>
    <definedName name="Поправочные_коэффициенты_по_письму_Госстроя_от_25.12.90___0___8___0" localSheetId="0">#REF!</definedName>
    <definedName name="Поправочные_коэффициенты_по_письму_Госстроя_от_25.12.90___0___8___0">#REF!</definedName>
    <definedName name="Поправочные_коэффициенты_по_письму_Госстроя_от_25.12.90___0___9">"$#ССЫЛ!.$AC$21:$AN$30"</definedName>
    <definedName name="Поправочные_коэффициенты_по_письму_Госстроя_от_25.12.90___0_1" localSheetId="0">#REF!</definedName>
    <definedName name="Поправочные_коэффициенты_по_письму_Госстроя_от_25.12.90___0_1">#REF!</definedName>
    <definedName name="Поправочные_коэффициенты_по_письму_Госстроя_от_25.12.90___0_3" localSheetId="0">#REF!</definedName>
    <definedName name="Поправочные_коэффициенты_по_письму_Госстроя_от_25.12.90___0_3">#REF!</definedName>
    <definedName name="Поправочные_коэффициенты_по_письму_Госстроя_от_25.12.90___0_5" localSheetId="0">#REF!</definedName>
    <definedName name="Поправочные_коэффициенты_по_письму_Госстроя_от_25.12.90___0_5">#REF!</definedName>
    <definedName name="Поправочные_коэффициенты_по_письму_Госстроя_от_25.12.90___1" localSheetId="0">#REF!</definedName>
    <definedName name="Поправочные_коэффициенты_по_письму_Госстроя_от_25.12.90___1">#REF!</definedName>
    <definedName name="Поправочные_коэффициенты_по_письму_Госстроя_от_25.12.90___1___0" localSheetId="0">#REF!</definedName>
    <definedName name="Поправочные_коэффициенты_по_письму_Госстроя_от_25.12.90___1___0">#REF!</definedName>
    <definedName name="Поправочные_коэффициенты_по_письму_Госстроя_от_25.12.90___1___0___0" localSheetId="0">#REF!</definedName>
    <definedName name="Поправочные_коэффициенты_по_письму_Госстроя_от_25.12.90___1___0___0">#REF!</definedName>
    <definedName name="Поправочные_коэффициенты_по_письму_Госстроя_от_25.12.90___1___1" localSheetId="0">#REF!</definedName>
    <definedName name="Поправочные_коэффициенты_по_письму_Госстроя_от_25.12.90___1___1">#REF!</definedName>
    <definedName name="Поправочные_коэффициенты_по_письму_Госстроя_от_25.12.90___1___3" localSheetId="0">#REF!</definedName>
    <definedName name="Поправочные_коэффициенты_по_письму_Госстроя_от_25.12.90___1___3">#REF!</definedName>
    <definedName name="Поправочные_коэффициенты_по_письму_Госстроя_от_25.12.90___1___3___0" localSheetId="0">#REF!</definedName>
    <definedName name="Поправочные_коэффициенты_по_письму_Госстроя_от_25.12.90___1___3___0">#REF!</definedName>
    <definedName name="Поправочные_коэффициенты_по_письму_Госстроя_от_25.12.90___1___5" localSheetId="0">#REF!</definedName>
    <definedName name="Поправочные_коэффициенты_по_письму_Госстроя_от_25.12.90___1___5">#REF!</definedName>
    <definedName name="Поправочные_коэффициенты_по_письму_Госстроя_от_25.12.90___1_1" localSheetId="0">#REF!</definedName>
    <definedName name="Поправочные_коэффициенты_по_письму_Госстроя_от_25.12.90___1_1">#REF!</definedName>
    <definedName name="Поправочные_коэффициенты_по_письму_Госстроя_от_25.12.90___1_5" localSheetId="0">#REF!</definedName>
    <definedName name="Поправочные_коэффициенты_по_письму_Госстроя_от_25.12.90___1_5">#REF!</definedName>
    <definedName name="Поправочные_коэффициенты_по_письму_Госстроя_от_25.12.90___10">NA()</definedName>
    <definedName name="Поправочные_коэффициенты_по_письму_Госстроя_от_25.12.90___10___0" localSheetId="0">#REF!</definedName>
    <definedName name="Поправочные_коэффициенты_по_письму_Госстроя_от_25.12.90___10___0">#REF!</definedName>
    <definedName name="Поправочные_коэффициенты_по_письму_Госстроя_от_25.12.90___10___0___0" localSheetId="0">#REF!</definedName>
    <definedName name="Поправочные_коэффициенты_по_письму_Госстроя_от_25.12.90___10___0___0">#REF!</definedName>
    <definedName name="Поправочные_коэффициенты_по_письму_Госстроя_от_25.12.90___10___0___0___0" localSheetId="0">#REF!</definedName>
    <definedName name="Поправочные_коэффициенты_по_письму_Госстроя_от_25.12.90___10___0___0___0">#REF!</definedName>
    <definedName name="Поправочные_коэффициенты_по_письму_Госстроя_от_25.12.90___10___0___1">NA()</definedName>
    <definedName name="Поправочные_коэффициенты_по_письму_Госстроя_от_25.12.90___10___0___5">NA()</definedName>
    <definedName name="Поправочные_коэффициенты_по_письму_Госстроя_от_25.12.90___10___0_1">NA()</definedName>
    <definedName name="Поправочные_коэффициенты_по_письму_Госстроя_от_25.12.90___10___0_3">NA()</definedName>
    <definedName name="Поправочные_коэффициенты_по_письму_Госстроя_от_25.12.90___10___0_5">NA()</definedName>
    <definedName name="Поправочные_коэффициенты_по_письму_Госстроя_от_25.12.90___10___1" localSheetId="0">#REF!</definedName>
    <definedName name="Поправочные_коэффициенты_по_письму_Госстроя_от_25.12.90___10___1">#REF!</definedName>
    <definedName name="Поправочные_коэффициенты_по_письму_Госстроя_от_25.12.90___10___10" localSheetId="0">#REF!</definedName>
    <definedName name="Поправочные_коэффициенты_по_письму_Госстроя_от_25.12.90___10___10">#REF!</definedName>
    <definedName name="Поправочные_коэффициенты_по_письму_Госстроя_от_25.12.90___10___12" localSheetId="0">#REF!</definedName>
    <definedName name="Поправочные_коэффициенты_по_письму_Госстроя_от_25.12.90___10___12">#REF!</definedName>
    <definedName name="Поправочные_коэффициенты_по_письму_Госстроя_от_25.12.90___10___2">NA()</definedName>
    <definedName name="Поправочные_коэффициенты_по_письму_Госстроя_от_25.12.90___10___4">NA()</definedName>
    <definedName name="Поправочные_коэффициенты_по_письму_Госстроя_от_25.12.90___10___5" localSheetId="0">#REF!</definedName>
    <definedName name="Поправочные_коэффициенты_по_письму_Госстроя_от_25.12.90___10___5">#REF!</definedName>
    <definedName name="Поправочные_коэффициенты_по_письму_Госстроя_от_25.12.90___10___6">NA()</definedName>
    <definedName name="Поправочные_коэффициенты_по_письму_Госстроя_от_25.12.90___10___6___0">NA()</definedName>
    <definedName name="Поправочные_коэффициенты_по_письму_Госстроя_от_25.12.90___10___8">NA()</definedName>
    <definedName name="Поправочные_коэффициенты_по_письму_Госстроя_от_25.12.90___10___8___0">NA()</definedName>
    <definedName name="Поправочные_коэффициенты_по_письму_Госстроя_от_25.12.90___10___9">"$#ССЫЛ!.$AC$21:$AN$30"</definedName>
    <definedName name="Поправочные_коэффициенты_по_письму_Госстроя_от_25.12.90___10_1">NA()</definedName>
    <definedName name="Поправочные_коэффициенты_по_письму_Госстроя_от_25.12.90___10_3" localSheetId="0">#REF!</definedName>
    <definedName name="Поправочные_коэффициенты_по_письму_Госстроя_от_25.12.90___10_3">#REF!</definedName>
    <definedName name="Поправочные_коэффициенты_по_письму_Госстроя_от_25.12.90___10_5" localSheetId="0">#REF!</definedName>
    <definedName name="Поправочные_коэффициенты_по_письму_Госстроя_от_25.12.90___10_5">#REF!</definedName>
    <definedName name="Поправочные_коэффициенты_по_письму_Госстроя_от_25.12.90___11" localSheetId="0">#REF!</definedName>
    <definedName name="Поправочные_коэффициенты_по_письму_Госстроя_от_25.12.90___11">#REF!</definedName>
    <definedName name="Поправочные_коэффициенты_по_письму_Госстроя_от_25.12.90___11___0">NA()</definedName>
    <definedName name="Поправочные_коэффициенты_по_письму_Госстроя_от_25.12.90___11___0___0">NA()</definedName>
    <definedName name="Поправочные_коэффициенты_по_письму_Госстроя_от_25.12.90___11___10" localSheetId="0">#REF!</definedName>
    <definedName name="Поправочные_коэффициенты_по_письму_Госстроя_от_25.12.90___11___10">#REF!</definedName>
    <definedName name="Поправочные_коэффициенты_по_письму_Госстроя_от_25.12.90___11___2" localSheetId="0">#REF!</definedName>
    <definedName name="Поправочные_коэффициенты_по_письму_Госстроя_от_25.12.90___11___2">#REF!</definedName>
    <definedName name="Поправочные_коэффициенты_по_письму_Госстроя_от_25.12.90___11___4" localSheetId="0">#REF!</definedName>
    <definedName name="Поправочные_коэффициенты_по_письму_Госстроя_от_25.12.90___11___4">#REF!</definedName>
    <definedName name="Поправочные_коэффициенты_по_письму_Госстроя_от_25.12.90___11___6" localSheetId="0">#REF!</definedName>
    <definedName name="Поправочные_коэффициенты_по_письму_Госстроя_от_25.12.90___11___6">#REF!</definedName>
    <definedName name="Поправочные_коэффициенты_по_письму_Госстроя_от_25.12.90___11___6___0" localSheetId="0">#REF!</definedName>
    <definedName name="Поправочные_коэффициенты_по_письму_Госстроя_от_25.12.90___11___6___0">#REF!</definedName>
    <definedName name="Поправочные_коэффициенты_по_письму_Госстроя_от_25.12.90___11___8" localSheetId="0">#REF!</definedName>
    <definedName name="Поправочные_коэффициенты_по_письму_Госстроя_от_25.12.90___11___8">#REF!</definedName>
    <definedName name="Поправочные_коэффициенты_по_письму_Госстроя_от_25.12.90___12">NA()</definedName>
    <definedName name="Поправочные_коэффициенты_по_письму_Госстроя_от_25.12.90___2" localSheetId="0">#REF!</definedName>
    <definedName name="Поправочные_коэффициенты_по_письму_Госстроя_от_25.12.90___2">#REF!</definedName>
    <definedName name="Поправочные_коэффициенты_по_письму_Госстроя_от_25.12.90___2___0" localSheetId="0">#REF!</definedName>
    <definedName name="Поправочные_коэффициенты_по_письму_Госстроя_от_25.12.90___2___0">#REF!</definedName>
    <definedName name="Поправочные_коэффициенты_по_письму_Госстроя_от_25.12.90___2___0___0" localSheetId="0">#REF!</definedName>
    <definedName name="Поправочные_коэффициенты_по_письму_Госстроя_от_25.12.90___2___0___0">#REF!</definedName>
    <definedName name="Поправочные_коэффициенты_по_письму_Госстроя_от_25.12.90___2___0___0___0" localSheetId="0">#REF!</definedName>
    <definedName name="Поправочные_коэффициенты_по_письму_Госстроя_от_25.12.90___2___0___0___0">#REF!</definedName>
    <definedName name="Поправочные_коэффициенты_по_письму_Госстроя_от_25.12.90___2___0___0___0___0" localSheetId="0">#REF!</definedName>
    <definedName name="Поправочные_коэффициенты_по_письму_Госстроя_от_25.12.90___2___0___0___0___0">#REF!</definedName>
    <definedName name="Поправочные_коэффициенты_по_письму_Госстроя_от_25.12.90___2___0___0___1" localSheetId="0">#REF!</definedName>
    <definedName name="Поправочные_коэффициенты_по_письму_Госстроя_от_25.12.90___2___0___0___1">#REF!</definedName>
    <definedName name="Поправочные_коэффициенты_по_письму_Госстроя_от_25.12.90___2___0___0___3" localSheetId="0">#REF!</definedName>
    <definedName name="Поправочные_коэффициенты_по_письму_Госстроя_от_25.12.90___2___0___0___3">#REF!</definedName>
    <definedName name="Поправочные_коэффициенты_по_письму_Госстроя_от_25.12.90___2___0___0___5" localSheetId="0">#REF!</definedName>
    <definedName name="Поправочные_коэффициенты_по_письму_Госстроя_от_25.12.90___2___0___0___5">#REF!</definedName>
    <definedName name="Поправочные_коэффициенты_по_письму_Госстроя_от_25.12.90___2___0___0_1" localSheetId="0">#REF!</definedName>
    <definedName name="Поправочные_коэффициенты_по_письму_Госстроя_от_25.12.90___2___0___0_1">#REF!</definedName>
    <definedName name="Поправочные_коэффициенты_по_письму_Госстроя_от_25.12.90___2___0___0_5" localSheetId="0">#REF!</definedName>
    <definedName name="Поправочные_коэффициенты_по_письму_Госстроя_от_25.12.90___2___0___0_5">#REF!</definedName>
    <definedName name="Поправочные_коэффициенты_по_письму_Госстроя_от_25.12.90___2___0___1" localSheetId="0">#REF!</definedName>
    <definedName name="Поправочные_коэффициенты_по_письму_Госстроя_от_25.12.90___2___0___1">#REF!</definedName>
    <definedName name="Поправочные_коэффициенты_по_письму_Госстроя_от_25.12.90___2___0___3" localSheetId="0">#REF!</definedName>
    <definedName name="Поправочные_коэффициенты_по_письму_Госстроя_от_25.12.90___2___0___3">#REF!</definedName>
    <definedName name="Поправочные_коэффициенты_по_письму_Госстроя_от_25.12.90___2___0___5" localSheetId="0">#REF!</definedName>
    <definedName name="Поправочные_коэффициенты_по_письму_Госстроя_от_25.12.90___2___0___5">#REF!</definedName>
    <definedName name="Поправочные_коэффициенты_по_письму_Госстроя_от_25.12.90___2___0___6" localSheetId="0">#REF!</definedName>
    <definedName name="Поправочные_коэффициенты_по_письму_Госстроя_от_25.12.90___2___0___6">#REF!</definedName>
    <definedName name="Поправочные_коэффициенты_по_письму_Госстроя_от_25.12.90___2___0___7" localSheetId="0">#REF!</definedName>
    <definedName name="Поправочные_коэффициенты_по_письму_Госстроя_от_25.12.90___2___0___7">#REF!</definedName>
    <definedName name="Поправочные_коэффициенты_по_письму_Госстроя_от_25.12.90___2___0___8" localSheetId="0">#REF!</definedName>
    <definedName name="Поправочные_коэффициенты_по_письму_Госстроя_от_25.12.90___2___0___8">#REF!</definedName>
    <definedName name="Поправочные_коэффициенты_по_письму_Госстроя_от_25.12.90___2___0___9" localSheetId="0">#REF!</definedName>
    <definedName name="Поправочные_коэффициенты_по_письму_Госстроя_от_25.12.90___2___0___9">#REF!</definedName>
    <definedName name="Поправочные_коэффициенты_по_письму_Госстроя_от_25.12.90___2___0_1" localSheetId="0">#REF!</definedName>
    <definedName name="Поправочные_коэффициенты_по_письму_Госстроя_от_25.12.90___2___0_1">#REF!</definedName>
    <definedName name="Поправочные_коэффициенты_по_письму_Госстроя_от_25.12.90___2___0_3" localSheetId="0">#REF!</definedName>
    <definedName name="Поправочные_коэффициенты_по_письму_Госстроя_от_25.12.90___2___0_3">#REF!</definedName>
    <definedName name="Поправочные_коэффициенты_по_письму_Госстроя_от_25.12.90___2___0_5" localSheetId="0">#REF!</definedName>
    <definedName name="Поправочные_коэффициенты_по_письму_Госстроя_от_25.12.90___2___0_5">#REF!</definedName>
    <definedName name="Поправочные_коэффициенты_по_письму_Госстроя_от_25.12.90___2___1" localSheetId="0">#REF!</definedName>
    <definedName name="Поправочные_коэффициенты_по_письму_Госстроя_от_25.12.90___2___1">#REF!</definedName>
    <definedName name="Поправочные_коэффициенты_по_письму_Госстроя_от_25.12.90___2___1___0" localSheetId="0">#REF!</definedName>
    <definedName name="Поправочные_коэффициенты_по_письму_Госстроя_от_25.12.90___2___1___0">#REF!</definedName>
    <definedName name="Поправочные_коэффициенты_по_письму_Госстроя_от_25.12.90___2___10" localSheetId="0">#REF!</definedName>
    <definedName name="Поправочные_коэффициенты_по_письму_Госстроя_от_25.12.90___2___10">#REF!</definedName>
    <definedName name="Поправочные_коэффициенты_по_письму_Госстроя_от_25.12.90___2___12" localSheetId="0">#REF!</definedName>
    <definedName name="Поправочные_коэффициенты_по_письму_Госстроя_от_25.12.90___2___12">#REF!</definedName>
    <definedName name="Поправочные_коэффициенты_по_письму_Госстроя_от_25.12.90___2___2" localSheetId="0">#REF!</definedName>
    <definedName name="Поправочные_коэффициенты_по_письму_Госстроя_от_25.12.90___2___2">#REF!</definedName>
    <definedName name="Поправочные_коэффициенты_по_письму_Госстроя_от_25.12.90___2___3" localSheetId="0">#REF!</definedName>
    <definedName name="Поправочные_коэффициенты_по_письму_Госстроя_от_25.12.90___2___3">#REF!</definedName>
    <definedName name="Поправочные_коэффициенты_по_письму_Госстроя_от_25.12.90___2___4" localSheetId="0">#REF!</definedName>
    <definedName name="Поправочные_коэффициенты_по_письму_Госстроя_от_25.12.90___2___4">#REF!</definedName>
    <definedName name="Поправочные_коэффициенты_по_письму_Госстроя_от_25.12.90___2___4___0" localSheetId="0">#REF!</definedName>
    <definedName name="Поправочные_коэффициенты_по_письму_Госстроя_от_25.12.90___2___4___0">#REF!</definedName>
    <definedName name="Поправочные_коэффициенты_по_письму_Госстроя_от_25.12.90___2___4___5" localSheetId="0">#REF!</definedName>
    <definedName name="Поправочные_коэффициенты_по_письму_Госстроя_от_25.12.90___2___4___5">#REF!</definedName>
    <definedName name="Поправочные_коэффициенты_по_письму_Госстроя_от_25.12.90___2___4_1" localSheetId="0">#REF!</definedName>
    <definedName name="Поправочные_коэффициенты_по_письму_Госстроя_от_25.12.90___2___4_1">#REF!</definedName>
    <definedName name="Поправочные_коэффициенты_по_письму_Госстроя_от_25.12.90___2___4_3" localSheetId="0">#REF!</definedName>
    <definedName name="Поправочные_коэффициенты_по_письму_Госстроя_от_25.12.90___2___4_3">#REF!</definedName>
    <definedName name="Поправочные_коэффициенты_по_письму_Госстроя_от_25.12.90___2___4_5" localSheetId="0">#REF!</definedName>
    <definedName name="Поправочные_коэффициенты_по_письму_Госстроя_от_25.12.90___2___4_5">#REF!</definedName>
    <definedName name="Поправочные_коэффициенты_по_письму_Госстроя_от_25.12.90___2___5" localSheetId="0">#REF!</definedName>
    <definedName name="Поправочные_коэффициенты_по_письму_Госстроя_от_25.12.90___2___5">#REF!</definedName>
    <definedName name="Поправочные_коэффициенты_по_письму_Госстроя_от_25.12.90___2___6" localSheetId="0">#REF!</definedName>
    <definedName name="Поправочные_коэффициенты_по_письму_Госстроя_от_25.12.90___2___6">#REF!</definedName>
    <definedName name="Поправочные_коэффициенты_по_письму_Госстроя_от_25.12.90___2___6___0" localSheetId="0">#REF!</definedName>
    <definedName name="Поправочные_коэффициенты_по_письму_Госстроя_от_25.12.90___2___6___0">#REF!</definedName>
    <definedName name="Поправочные_коэффициенты_по_письму_Госстроя_от_25.12.90___2___7" localSheetId="0">#REF!</definedName>
    <definedName name="Поправочные_коэффициенты_по_письму_Госстроя_от_25.12.90___2___7">#REF!</definedName>
    <definedName name="Поправочные_коэффициенты_по_письму_Госстроя_от_25.12.90___2___8" localSheetId="0">#REF!</definedName>
    <definedName name="Поправочные_коэффициенты_по_письму_Госстроя_от_25.12.90___2___8">#REF!</definedName>
    <definedName name="Поправочные_коэффициенты_по_письму_Госстроя_от_25.12.90___2___8___0" localSheetId="0">#REF!</definedName>
    <definedName name="Поправочные_коэффициенты_по_письму_Госстроя_от_25.12.90___2___8___0">#REF!</definedName>
    <definedName name="Поправочные_коэффициенты_по_письму_Госстроя_от_25.12.90___2___9">"$#ССЫЛ!.$AC$21:$AN$30"</definedName>
    <definedName name="Поправочные_коэффициенты_по_письму_Госстроя_от_25.12.90___2_1" localSheetId="0">#REF!</definedName>
    <definedName name="Поправочные_коэффициенты_по_письму_Госстроя_от_25.12.90___2_1">#REF!</definedName>
    <definedName name="Поправочные_коэффициенты_по_письму_Госстроя_от_25.12.90___2_3" localSheetId="0">#REF!</definedName>
    <definedName name="Поправочные_коэффициенты_по_письму_Госстроя_от_25.12.90___2_3">#REF!</definedName>
    <definedName name="Поправочные_коэффициенты_по_письму_Госстроя_от_25.12.90___2_5" localSheetId="0">#REF!</definedName>
    <definedName name="Поправочные_коэффициенты_по_письму_Госстроя_от_25.12.90___2_5">#REF!</definedName>
    <definedName name="Поправочные_коэффициенты_по_письму_Госстроя_от_25.12.90___3" localSheetId="0">#REF!</definedName>
    <definedName name="Поправочные_коэффициенты_по_письму_Госстроя_от_25.12.90___3">#REF!</definedName>
    <definedName name="Поправочные_коэффициенты_по_письму_Госстроя_от_25.12.90___3___0" localSheetId="0">#REF!</definedName>
    <definedName name="Поправочные_коэффициенты_по_письму_Госстроя_от_25.12.90___3___0">#REF!</definedName>
    <definedName name="Поправочные_коэффициенты_по_письму_Госстроя_от_25.12.90___3___0___0" localSheetId="0">#REF!</definedName>
    <definedName name="Поправочные_коэффициенты_по_письму_Госстроя_от_25.12.90___3___0___0">#REF!</definedName>
    <definedName name="Поправочные_коэффициенты_по_письму_Госстроя_от_25.12.90___3___0___0___0" localSheetId="0">#REF!</definedName>
    <definedName name="Поправочные_коэффициенты_по_письму_Госстроя_от_25.12.90___3___0___0___0">#REF!</definedName>
    <definedName name="Поправочные_коэффициенты_по_письму_Госстроя_от_25.12.90___3___0___0___1" localSheetId="0">#REF!</definedName>
    <definedName name="Поправочные_коэффициенты_по_письму_Госстроя_от_25.12.90___3___0___0___1">#REF!</definedName>
    <definedName name="Поправочные_коэффициенты_по_письму_Госстроя_от_25.12.90___3___0___0___3" localSheetId="0">#REF!</definedName>
    <definedName name="Поправочные_коэффициенты_по_письму_Госстроя_от_25.12.90___3___0___0___3">#REF!</definedName>
    <definedName name="Поправочные_коэффициенты_по_письму_Госстроя_от_25.12.90___3___0___0___5">NA()</definedName>
    <definedName name="Поправочные_коэффициенты_по_письму_Госстроя_от_25.12.90___3___0___0_1" localSheetId="0">#REF!</definedName>
    <definedName name="Поправочные_коэффициенты_по_письму_Госстроя_от_25.12.90___3___0___0_1">#REF!</definedName>
    <definedName name="Поправочные_коэффициенты_по_письму_Госстроя_от_25.12.90___3___0___0_5">NA()</definedName>
    <definedName name="Поправочные_коэффициенты_по_письму_Госстроя_от_25.12.90___3___0___1" localSheetId="0">#REF!</definedName>
    <definedName name="Поправочные_коэффициенты_по_письму_Госстроя_от_25.12.90___3___0___1">#REF!</definedName>
    <definedName name="Поправочные_коэффициенты_по_письму_Госстроя_от_25.12.90___3___0___2" localSheetId="0">#REF!</definedName>
    <definedName name="Поправочные_коэффициенты_по_письму_Госстроя_от_25.12.90___3___0___2">#REF!</definedName>
    <definedName name="Поправочные_коэффициенты_по_письму_Госстроя_от_25.12.90___3___0___3">NA()</definedName>
    <definedName name="Поправочные_коэффициенты_по_письму_Госстроя_от_25.12.90___3___0___3___0">NA()</definedName>
    <definedName name="Поправочные_коэффициенты_по_письму_Госстроя_от_25.12.90___3___0___5" localSheetId="0">#REF!</definedName>
    <definedName name="Поправочные_коэффициенты_по_письму_Госстроя_от_25.12.90___3___0___5">#REF!</definedName>
    <definedName name="Поправочные_коэффициенты_по_письму_Госстроя_от_25.12.90___3___0_1" localSheetId="0">#REF!</definedName>
    <definedName name="Поправочные_коэффициенты_по_письму_Госстроя_от_25.12.90___3___0_1">#REF!</definedName>
    <definedName name="Поправочные_коэффициенты_по_письму_Госстроя_от_25.12.90___3___0_3" localSheetId="0">#REF!</definedName>
    <definedName name="Поправочные_коэффициенты_по_письму_Госстроя_от_25.12.90___3___0_3">#REF!</definedName>
    <definedName name="Поправочные_коэффициенты_по_письму_Госстроя_от_25.12.90___3___0_5" localSheetId="0">#REF!</definedName>
    <definedName name="Поправочные_коэффициенты_по_письму_Госстроя_от_25.12.90___3___0_5">#REF!</definedName>
    <definedName name="Поправочные_коэффициенты_по_письму_Госстроя_от_25.12.90___3___1" localSheetId="0">#REF!</definedName>
    <definedName name="Поправочные_коэффициенты_по_письму_Госстроя_от_25.12.90___3___1">#REF!</definedName>
    <definedName name="Поправочные_коэффициенты_по_письму_Госстроя_от_25.12.90___3___10" localSheetId="0">#REF!</definedName>
    <definedName name="Поправочные_коэффициенты_по_письму_Госстроя_от_25.12.90___3___10">#REF!</definedName>
    <definedName name="Поправочные_коэффициенты_по_письму_Госстроя_от_25.12.90___3___2" localSheetId="0">#REF!</definedName>
    <definedName name="Поправочные_коэффициенты_по_письму_Госстроя_от_25.12.90___3___2">#REF!</definedName>
    <definedName name="Поправочные_коэффициенты_по_письму_Госстроя_от_25.12.90___3___3" localSheetId="0">#REF!</definedName>
    <definedName name="Поправочные_коэффициенты_по_письму_Госстроя_от_25.12.90___3___3">#REF!</definedName>
    <definedName name="Поправочные_коэффициенты_по_письму_Госстроя_от_25.12.90___3___4" localSheetId="0">#REF!</definedName>
    <definedName name="Поправочные_коэффициенты_по_письму_Госстроя_от_25.12.90___3___4">#REF!</definedName>
    <definedName name="Поправочные_коэффициенты_по_письму_Госстроя_от_25.12.90___3___4___0" localSheetId="0">#REF!</definedName>
    <definedName name="Поправочные_коэффициенты_по_письму_Госстроя_от_25.12.90___3___4___0">#REF!</definedName>
    <definedName name="Поправочные_коэффициенты_по_письму_Госстроя_от_25.12.90___3___5" localSheetId="0">#REF!</definedName>
    <definedName name="Поправочные_коэффициенты_по_письму_Госстроя_от_25.12.90___3___5">#REF!</definedName>
    <definedName name="Поправочные_коэффициенты_по_письму_Госстроя_от_25.12.90___3___6" localSheetId="0">#REF!</definedName>
    <definedName name="Поправочные_коэффициенты_по_письму_Госстроя_от_25.12.90___3___6">#REF!</definedName>
    <definedName name="Поправочные_коэффициенты_по_письму_Госстроя_от_25.12.90___3___8" localSheetId="0">#REF!</definedName>
    <definedName name="Поправочные_коэффициенты_по_письму_Госстроя_от_25.12.90___3___8">#REF!</definedName>
    <definedName name="Поправочные_коэффициенты_по_письму_Госстроя_от_25.12.90___3___8___0" localSheetId="0">#REF!</definedName>
    <definedName name="Поправочные_коэффициенты_по_письму_Госстроя_от_25.12.90___3___8___0">#REF!</definedName>
    <definedName name="Поправочные_коэффициенты_по_письму_Госстроя_от_25.12.90___3___9" localSheetId="0">#REF!</definedName>
    <definedName name="Поправочные_коэффициенты_по_письму_Госстроя_от_25.12.90___3___9">#REF!</definedName>
    <definedName name="Поправочные_коэффициенты_по_письму_Госстроя_от_25.12.90___3_1" localSheetId="0">#REF!</definedName>
    <definedName name="Поправочные_коэффициенты_по_письму_Госстроя_от_25.12.90___3_1">#REF!</definedName>
    <definedName name="Поправочные_коэффициенты_по_письму_Госстроя_от_25.12.90___3_3">NA()</definedName>
    <definedName name="Поправочные_коэффициенты_по_письму_Госстроя_от_25.12.90___3_5" localSheetId="0">#REF!</definedName>
    <definedName name="Поправочные_коэффициенты_по_письму_Госстроя_от_25.12.90___3_5">#REF!</definedName>
    <definedName name="Поправочные_коэффициенты_по_письму_Госстроя_от_25.12.90___4" localSheetId="0">#REF!</definedName>
    <definedName name="Поправочные_коэффициенты_по_письму_Госстроя_от_25.12.90___4">#REF!</definedName>
    <definedName name="Поправочные_коэффициенты_по_письму_Госстроя_от_25.12.90___4___0" localSheetId="0">#REF!</definedName>
    <definedName name="Поправочные_коэффициенты_по_письму_Госстроя_от_25.12.90___4___0">#REF!</definedName>
    <definedName name="Поправочные_коэффициенты_по_письму_Госстроя_от_25.12.90___4___0___0" localSheetId="0">#REF!</definedName>
    <definedName name="Поправочные_коэффициенты_по_письму_Госстроя_от_25.12.90___4___0___0">#REF!</definedName>
    <definedName name="Поправочные_коэффициенты_по_письму_Госстроя_от_25.12.90___4___0___0___0" localSheetId="0">#REF!</definedName>
    <definedName name="Поправочные_коэффициенты_по_письму_Госстроя_от_25.12.90___4___0___0___0">#REF!</definedName>
    <definedName name="Поправочные_коэффициенты_по_письму_Госстроя_от_25.12.90___4___0___0___0___0" localSheetId="0">#REF!</definedName>
    <definedName name="Поправочные_коэффициенты_по_письму_Госстроя_от_25.12.90___4___0___0___0___0">#REF!</definedName>
    <definedName name="Поправочные_коэффициенты_по_письму_Госстроя_от_25.12.90___4___0___0___1" localSheetId="0">#REF!</definedName>
    <definedName name="Поправочные_коэффициенты_по_письму_Госстроя_от_25.12.90___4___0___0___1">#REF!</definedName>
    <definedName name="Поправочные_коэффициенты_по_письму_Госстроя_от_25.12.90___4___0___0___3" localSheetId="0">#REF!</definedName>
    <definedName name="Поправочные_коэффициенты_по_письму_Госстроя_от_25.12.90___4___0___0___3">#REF!</definedName>
    <definedName name="Поправочные_коэффициенты_по_письму_Госстроя_от_25.12.90___4___0___0___5" localSheetId="0">#REF!</definedName>
    <definedName name="Поправочные_коэффициенты_по_письму_Госстроя_от_25.12.90___4___0___0___5">#REF!</definedName>
    <definedName name="Поправочные_коэффициенты_по_письму_Госстроя_от_25.12.90___4___0___0_1" localSheetId="0">#REF!</definedName>
    <definedName name="Поправочные_коэффициенты_по_письму_Госстроя_от_25.12.90___4___0___0_1">#REF!</definedName>
    <definedName name="Поправочные_коэффициенты_по_письму_Госстроя_от_25.12.90___4___0___0_5" localSheetId="0">#REF!</definedName>
    <definedName name="Поправочные_коэффициенты_по_письму_Госстроя_от_25.12.90___4___0___0_5">#REF!</definedName>
    <definedName name="Поправочные_коэффициенты_по_письму_Госстроя_от_25.12.90___4___0___1" localSheetId="0">#REF!</definedName>
    <definedName name="Поправочные_коэффициенты_по_письму_Госстроя_от_25.12.90___4___0___1">#REF!</definedName>
    <definedName name="Поправочные_коэффициенты_по_письму_Госстроя_от_25.12.90___4___0___2" localSheetId="0">#REF!</definedName>
    <definedName name="Поправочные_коэффициенты_по_письму_Госстроя_от_25.12.90___4___0___2">#REF!</definedName>
    <definedName name="Поправочные_коэффициенты_по_письму_Госстроя_от_25.12.90___4___0___3" localSheetId="0">#REF!</definedName>
    <definedName name="Поправочные_коэффициенты_по_письму_Госстроя_от_25.12.90___4___0___3">#REF!</definedName>
    <definedName name="Поправочные_коэффициенты_по_письму_Госстроя_от_25.12.90___4___0___4" localSheetId="0">#REF!</definedName>
    <definedName name="Поправочные_коэффициенты_по_письму_Госстроя_от_25.12.90___4___0___4">#REF!</definedName>
    <definedName name="Поправочные_коэффициенты_по_письму_Госстроя_от_25.12.90___4___0___5">NA()</definedName>
    <definedName name="Поправочные_коэффициенты_по_письму_Госстроя_от_25.12.90___4___0___6">NA()</definedName>
    <definedName name="Поправочные_коэффициенты_по_письму_Госстроя_от_25.12.90___4___0___7">NA()</definedName>
    <definedName name="Поправочные_коэффициенты_по_письму_Госстроя_от_25.12.90___4___0___8">NA()</definedName>
    <definedName name="Поправочные_коэффициенты_по_письму_Госстроя_от_25.12.90___4___0___9">NA()</definedName>
    <definedName name="Поправочные_коэффициенты_по_письму_Госстроя_от_25.12.90___4___0_1" localSheetId="0">#REF!</definedName>
    <definedName name="Поправочные_коэффициенты_по_письму_Госстроя_от_25.12.90___4___0_1">#REF!</definedName>
    <definedName name="Поправочные_коэффициенты_по_письму_Госстроя_от_25.12.90___4___0_3">NA()</definedName>
    <definedName name="Поправочные_коэффициенты_по_письму_Госстроя_от_25.12.90___4___0_5">NA()</definedName>
    <definedName name="Поправочные_коэффициенты_по_письму_Госстроя_от_25.12.90___4___1">NA()</definedName>
    <definedName name="Поправочные_коэффициенты_по_письму_Госстроя_от_25.12.90___4___10" localSheetId="0">#REF!</definedName>
    <definedName name="Поправочные_коэффициенты_по_письму_Госстроя_от_25.12.90___4___10">#REF!</definedName>
    <definedName name="Поправочные_коэффициенты_по_письму_Госстроя_от_25.12.90___4___12" localSheetId="0">#REF!</definedName>
    <definedName name="Поправочные_коэффициенты_по_письму_Госстроя_от_25.12.90___4___12">#REF!</definedName>
    <definedName name="Поправочные_коэффициенты_по_письму_Госстроя_от_25.12.90___4___2" localSheetId="0">#REF!</definedName>
    <definedName name="Поправочные_коэффициенты_по_письму_Госстроя_от_25.12.90___4___2">#REF!</definedName>
    <definedName name="Поправочные_коэффициенты_по_письму_Госстроя_от_25.12.90___4___3" localSheetId="0">#REF!</definedName>
    <definedName name="Поправочные_коэффициенты_по_письму_Госстроя_от_25.12.90___4___3">#REF!</definedName>
    <definedName name="Поправочные_коэффициенты_по_письму_Госстроя_от_25.12.90___4___3___0" localSheetId="0">#REF!</definedName>
    <definedName name="Поправочные_коэффициенты_по_письму_Госстроя_от_25.12.90___4___3___0">#REF!</definedName>
    <definedName name="Поправочные_коэффициенты_по_письму_Госстроя_от_25.12.90___4___3___0___0" localSheetId="0">#REF!</definedName>
    <definedName name="Поправочные_коэффициенты_по_письму_Госстроя_от_25.12.90___4___3___0___0">#REF!</definedName>
    <definedName name="Поправочные_коэффициенты_по_письму_Госстроя_от_25.12.90___4___3___3" localSheetId="0">#REF!</definedName>
    <definedName name="Поправочные_коэффициенты_по_письму_Госстроя_от_25.12.90___4___3___3">#REF!</definedName>
    <definedName name="Поправочные_коэффициенты_по_письму_Госстроя_от_25.12.90___4___3___5" localSheetId="0">#REF!</definedName>
    <definedName name="Поправочные_коэффициенты_по_письму_Госстроя_от_25.12.90___4___3___5">#REF!</definedName>
    <definedName name="Поправочные_коэффициенты_по_письму_Госстроя_от_25.12.90___4___3_1" localSheetId="0">#REF!</definedName>
    <definedName name="Поправочные_коэффициенты_по_письму_Госстроя_от_25.12.90___4___3_1">#REF!</definedName>
    <definedName name="Поправочные_коэффициенты_по_письму_Госстроя_от_25.12.90___4___3_5" localSheetId="0">#REF!</definedName>
    <definedName name="Поправочные_коэффициенты_по_письму_Госстроя_от_25.12.90___4___3_5">#REF!</definedName>
    <definedName name="Поправочные_коэффициенты_по_письму_Госстроя_от_25.12.90___4___4" localSheetId="0">#REF!</definedName>
    <definedName name="Поправочные_коэффициенты_по_письму_Госстроя_от_25.12.90___4___4">#REF!</definedName>
    <definedName name="Поправочные_коэффициенты_по_письму_Госстроя_от_25.12.90___4___5" localSheetId="0">#REF!</definedName>
    <definedName name="Поправочные_коэффициенты_по_письму_Госстроя_от_25.12.90___4___5">#REF!</definedName>
    <definedName name="Поправочные_коэффициенты_по_письму_Госстроя_от_25.12.90___4___6" localSheetId="0">#REF!</definedName>
    <definedName name="Поправочные_коэффициенты_по_письму_Госстроя_от_25.12.90___4___6">#REF!</definedName>
    <definedName name="Поправочные_коэффициенты_по_письму_Госстроя_от_25.12.90___4___6___0" localSheetId="0">#REF!</definedName>
    <definedName name="Поправочные_коэффициенты_по_письму_Госстроя_от_25.12.90___4___6___0">#REF!</definedName>
    <definedName name="Поправочные_коэффициенты_по_письму_Госстроя_от_25.12.90___4___7" localSheetId="0">#REF!</definedName>
    <definedName name="Поправочные_коэффициенты_по_письму_Госстроя_от_25.12.90___4___7">#REF!</definedName>
    <definedName name="Поправочные_коэффициенты_по_письму_Госстроя_от_25.12.90___4___8" localSheetId="0">#REF!</definedName>
    <definedName name="Поправочные_коэффициенты_по_письму_Госстроя_от_25.12.90___4___8">#REF!</definedName>
    <definedName name="Поправочные_коэффициенты_по_письму_Госстроя_от_25.12.90___4___8___0" localSheetId="0">#REF!</definedName>
    <definedName name="Поправочные_коэффициенты_по_письму_Госстроя_от_25.12.90___4___8___0">#REF!</definedName>
    <definedName name="Поправочные_коэффициенты_по_письму_Госстроя_от_25.12.90___4___9">"$#ССЫЛ!.$AC$21:$AN$30"</definedName>
    <definedName name="Поправочные_коэффициенты_по_письму_Госстроя_от_25.12.90___4_1">NA()</definedName>
    <definedName name="Поправочные_коэффициенты_по_письму_Госстроя_от_25.12.90___4_3" localSheetId="0">#REF!</definedName>
    <definedName name="Поправочные_коэффициенты_по_письму_Госстроя_от_25.12.90___4_3">#REF!</definedName>
    <definedName name="Поправочные_коэффициенты_по_письму_Госстроя_от_25.12.90___4_5" localSheetId="0">#REF!</definedName>
    <definedName name="Поправочные_коэффициенты_по_письму_Госстроя_от_25.12.90___4_5">#REF!</definedName>
    <definedName name="Поправочные_коэффициенты_по_письму_Госстроя_от_25.12.90___5" localSheetId="0">#REF!</definedName>
    <definedName name="Поправочные_коэффициенты_по_письму_Госстроя_от_25.12.90___5">#REF!</definedName>
    <definedName name="Поправочные_коэффициенты_по_письму_Госстроя_от_25.12.90___5___0" localSheetId="0">#REF!</definedName>
    <definedName name="Поправочные_коэффициенты_по_письму_Госстроя_от_25.12.90___5___0">#REF!</definedName>
    <definedName name="Поправочные_коэффициенты_по_письму_Госстроя_от_25.12.90___5___0___0" localSheetId="0">#REF!</definedName>
    <definedName name="Поправочные_коэффициенты_по_письму_Госстроя_от_25.12.90___5___0___0">#REF!</definedName>
    <definedName name="Поправочные_коэффициенты_по_письму_Госстроя_от_25.12.90___5___0___0___0" localSheetId="0">#REF!</definedName>
    <definedName name="Поправочные_коэффициенты_по_письму_Госстроя_от_25.12.90___5___0___0___0">#REF!</definedName>
    <definedName name="Поправочные_коэффициенты_по_письму_Госстроя_от_25.12.90___5___0___0___0___0" localSheetId="0">#REF!</definedName>
    <definedName name="Поправочные_коэффициенты_по_письму_Госстроя_от_25.12.90___5___0___0___0___0">#REF!</definedName>
    <definedName name="Поправочные_коэффициенты_по_письму_Госстроя_от_25.12.90___5___0___1" localSheetId="0">#REF!</definedName>
    <definedName name="Поправочные_коэффициенты_по_письму_Госстроя_от_25.12.90___5___0___1">#REF!</definedName>
    <definedName name="Поправочные_коэффициенты_по_письму_Госстроя_от_25.12.90___5___0___5" localSheetId="0">#REF!</definedName>
    <definedName name="Поправочные_коэффициенты_по_письму_Госстроя_от_25.12.90___5___0___5">#REF!</definedName>
    <definedName name="Поправочные_коэффициенты_по_письму_Госстроя_от_25.12.90___5___0_1" localSheetId="0">#REF!</definedName>
    <definedName name="Поправочные_коэффициенты_по_письму_Госстроя_от_25.12.90___5___0_1">#REF!</definedName>
    <definedName name="Поправочные_коэффициенты_по_письму_Госстроя_от_25.12.90___5___0_3" localSheetId="0">#REF!</definedName>
    <definedName name="Поправочные_коэффициенты_по_письму_Госстроя_от_25.12.90___5___0_3">#REF!</definedName>
    <definedName name="Поправочные_коэффициенты_по_письму_Госстроя_от_25.12.90___5___0_5" localSheetId="0">#REF!</definedName>
    <definedName name="Поправочные_коэффициенты_по_письму_Госстроя_от_25.12.90___5___0_5">#REF!</definedName>
    <definedName name="Поправочные_коэффициенты_по_письму_Госстроя_от_25.12.90___5___1" localSheetId="0">#REF!</definedName>
    <definedName name="Поправочные_коэффициенты_по_письму_Госстроя_от_25.12.90___5___1">#REF!</definedName>
    <definedName name="Поправочные_коэффициенты_по_письму_Госстроя_от_25.12.90___5___3">NA()</definedName>
    <definedName name="Поправочные_коэффициенты_по_письму_Госстроя_от_25.12.90___5___5">NA()</definedName>
    <definedName name="Поправочные_коэффициенты_по_письму_Госстроя_от_25.12.90___5_1" localSheetId="0">#REF!</definedName>
    <definedName name="Поправочные_коэффициенты_по_письму_Госстроя_от_25.12.90___5_1">#REF!</definedName>
    <definedName name="Поправочные_коэффициенты_по_письму_Госстроя_от_25.12.90___5_3">NA()</definedName>
    <definedName name="Поправочные_коэффициенты_по_письму_Госстроя_от_25.12.90___5_5">NA()</definedName>
    <definedName name="Поправочные_коэффициенты_по_письму_Госстроя_от_25.12.90___6" localSheetId="0">#REF!</definedName>
    <definedName name="Поправочные_коэффициенты_по_письму_Госстроя_от_25.12.90___6">#REF!</definedName>
    <definedName name="Поправочные_коэффициенты_по_письму_Госстроя_от_25.12.90___6___0" localSheetId="0">#REF!</definedName>
    <definedName name="Поправочные_коэффициенты_по_письму_Госстроя_от_25.12.90___6___0">#REF!</definedName>
    <definedName name="Поправочные_коэффициенты_по_письму_Госстроя_от_25.12.90___6___0___0" localSheetId="0">#REF!</definedName>
    <definedName name="Поправочные_коэффициенты_по_письму_Госстроя_от_25.12.90___6___0___0">#REF!</definedName>
    <definedName name="Поправочные_коэффициенты_по_письму_Госстроя_от_25.12.90___6___0___0___0" localSheetId="0">#REF!</definedName>
    <definedName name="Поправочные_коэффициенты_по_письму_Госстроя_от_25.12.90___6___0___0___0">#REF!</definedName>
    <definedName name="Поправочные_коэффициенты_по_письму_Госстроя_от_25.12.90___6___0___0___0___0" localSheetId="0">#REF!</definedName>
    <definedName name="Поправочные_коэффициенты_по_письму_Госстроя_от_25.12.90___6___0___0___0___0">#REF!</definedName>
    <definedName name="Поправочные_коэффициенты_по_письму_Госстроя_от_25.12.90___6___0___1" localSheetId="0">#REF!</definedName>
    <definedName name="Поправочные_коэффициенты_по_письму_Госстроя_от_25.12.90___6___0___1">#REF!</definedName>
    <definedName name="Поправочные_коэффициенты_по_письму_Госстроя_от_25.12.90___6___0___3" localSheetId="0">#REF!</definedName>
    <definedName name="Поправочные_коэффициенты_по_письму_Госстроя_от_25.12.90___6___0___3">#REF!</definedName>
    <definedName name="Поправочные_коэффициенты_по_письму_Госстроя_от_25.12.90___6___0___5" localSheetId="0">#REF!</definedName>
    <definedName name="Поправочные_коэффициенты_по_письму_Госстроя_от_25.12.90___6___0___5">#REF!</definedName>
    <definedName name="Поправочные_коэффициенты_по_письму_Госстроя_от_25.12.90___6___0_1" localSheetId="0">#REF!</definedName>
    <definedName name="Поправочные_коэффициенты_по_письму_Госстроя_от_25.12.90___6___0_1">#REF!</definedName>
    <definedName name="Поправочные_коэффициенты_по_письму_Госстроя_от_25.12.90___6___0_3" localSheetId="0">#REF!</definedName>
    <definedName name="Поправочные_коэффициенты_по_письму_Госстроя_от_25.12.90___6___0_3">#REF!</definedName>
    <definedName name="Поправочные_коэффициенты_по_письму_Госстроя_от_25.12.90___6___0_5" localSheetId="0">#REF!</definedName>
    <definedName name="Поправочные_коэффициенты_по_письму_Госстроя_от_25.12.90___6___0_5">#REF!</definedName>
    <definedName name="Поправочные_коэффициенты_по_письму_Госстроя_от_25.12.90___6___1" localSheetId="0">#REF!</definedName>
    <definedName name="Поправочные_коэффициенты_по_письму_Госстроя_от_25.12.90___6___1">#REF!</definedName>
    <definedName name="Поправочные_коэффициенты_по_письму_Госстроя_от_25.12.90___6___10" localSheetId="0">#REF!</definedName>
    <definedName name="Поправочные_коэффициенты_по_письму_Госстроя_от_25.12.90___6___10">#REF!</definedName>
    <definedName name="Поправочные_коэффициенты_по_письму_Госстроя_от_25.12.90___6___12" localSheetId="0">#REF!</definedName>
    <definedName name="Поправочные_коэффициенты_по_письму_Госстроя_от_25.12.90___6___12">#REF!</definedName>
    <definedName name="Поправочные_коэффициенты_по_письму_Госстроя_от_25.12.90___6___2" localSheetId="0">#REF!</definedName>
    <definedName name="Поправочные_коэффициенты_по_письму_Госстроя_от_25.12.90___6___2">#REF!</definedName>
    <definedName name="Поправочные_коэффициенты_по_письму_Госстроя_от_25.12.90___6___3" localSheetId="0">#REF!</definedName>
    <definedName name="Поправочные_коэффициенты_по_письму_Госстроя_от_25.12.90___6___3">#REF!</definedName>
    <definedName name="Поправочные_коэффициенты_по_письму_Госстроя_от_25.12.90___6___4" localSheetId="0">#REF!</definedName>
    <definedName name="Поправочные_коэффициенты_по_письму_Госстроя_от_25.12.90___6___4">#REF!</definedName>
    <definedName name="Поправочные_коэффициенты_по_письму_Госстроя_от_25.12.90___6___5">NA()</definedName>
    <definedName name="Поправочные_коэффициенты_по_письму_Госстроя_от_25.12.90___6___6" localSheetId="0">#REF!</definedName>
    <definedName name="Поправочные_коэффициенты_по_письму_Госстроя_от_25.12.90___6___6">#REF!</definedName>
    <definedName name="Поправочные_коэффициенты_по_письму_Госстроя_от_25.12.90___6___6___0" localSheetId="0">#REF!</definedName>
    <definedName name="Поправочные_коэффициенты_по_письму_Госстроя_от_25.12.90___6___6___0">#REF!</definedName>
    <definedName name="Поправочные_коэффициенты_по_письму_Госстроя_от_25.12.90___6___7">NA()</definedName>
    <definedName name="Поправочные_коэффициенты_по_письму_Госстроя_от_25.12.90___6___8" localSheetId="0">#REF!</definedName>
    <definedName name="Поправочные_коэффициенты_по_письму_Госстроя_от_25.12.90___6___8">#REF!</definedName>
    <definedName name="Поправочные_коэффициенты_по_письму_Госстроя_от_25.12.90___6___8___0" localSheetId="0">#REF!</definedName>
    <definedName name="Поправочные_коэффициенты_по_письму_Госстроя_от_25.12.90___6___8___0">#REF!</definedName>
    <definedName name="Поправочные_коэффициенты_по_письму_Госстроя_от_25.12.90___6___9">"$#ССЫЛ!.$AC$21:$AN$30"</definedName>
    <definedName name="Поправочные_коэффициенты_по_письму_Госстроя_от_25.12.90___6_1" localSheetId="0">#REF!</definedName>
    <definedName name="Поправочные_коэффициенты_по_письму_Госстроя_от_25.12.90___6_1">#REF!</definedName>
    <definedName name="Поправочные_коэффициенты_по_письму_Госстроя_от_25.12.90___6_3" localSheetId="0">#REF!</definedName>
    <definedName name="Поправочные_коэффициенты_по_письму_Госстроя_от_25.12.90___6_3">#REF!</definedName>
    <definedName name="Поправочные_коэффициенты_по_письму_Госстроя_от_25.12.90___6_5">NA()</definedName>
    <definedName name="Поправочные_коэффициенты_по_письму_Госстроя_от_25.12.90___7" localSheetId="0">#REF!</definedName>
    <definedName name="Поправочные_коэффициенты_по_письму_Госстроя_от_25.12.90___7">#REF!</definedName>
    <definedName name="Поправочные_коэффициенты_по_письму_Госстроя_от_25.12.90___7___0" localSheetId="0">#REF!</definedName>
    <definedName name="Поправочные_коэффициенты_по_письму_Госстроя_от_25.12.90___7___0">#REF!</definedName>
    <definedName name="Поправочные_коэффициенты_по_письму_Госстроя_от_25.12.90___7___0___0" localSheetId="0">#REF!</definedName>
    <definedName name="Поправочные_коэффициенты_по_письму_Госстроя_от_25.12.90___7___0___0">#REF!</definedName>
    <definedName name="Поправочные_коэффициенты_по_письму_Госстроя_от_25.12.90___7___10" localSheetId="0">#REF!</definedName>
    <definedName name="Поправочные_коэффициенты_по_письму_Госстроя_от_25.12.90___7___10">#REF!</definedName>
    <definedName name="Поправочные_коэффициенты_по_письму_Госстроя_от_25.12.90___7___2" localSheetId="0">#REF!</definedName>
    <definedName name="Поправочные_коэффициенты_по_письму_Госстроя_от_25.12.90___7___2">#REF!</definedName>
    <definedName name="Поправочные_коэффициенты_по_письму_Госстроя_от_25.12.90___7___4" localSheetId="0">#REF!</definedName>
    <definedName name="Поправочные_коэффициенты_по_письму_Госстроя_от_25.12.90___7___4">#REF!</definedName>
    <definedName name="Поправочные_коэффициенты_по_письму_Госстроя_от_25.12.90___7___6" localSheetId="0">#REF!</definedName>
    <definedName name="Поправочные_коэффициенты_по_письму_Госстроя_от_25.12.90___7___6">#REF!</definedName>
    <definedName name="Поправочные_коэффициенты_по_письму_Госстроя_от_25.12.90___7___8" localSheetId="0">#REF!</definedName>
    <definedName name="Поправочные_коэффициенты_по_письму_Госстроя_от_25.12.90___7___8">#REF!</definedName>
    <definedName name="Поправочные_коэффициенты_по_письму_Госстроя_от_25.12.90___8" localSheetId="0">#REF!</definedName>
    <definedName name="Поправочные_коэффициенты_по_письму_Госстроя_от_25.12.90___8">#REF!</definedName>
    <definedName name="Поправочные_коэффициенты_по_письму_Госстроя_от_25.12.90___8___0" localSheetId="0">#REF!</definedName>
    <definedName name="Поправочные_коэффициенты_по_письму_Госстроя_от_25.12.90___8___0">#REF!</definedName>
    <definedName name="Поправочные_коэффициенты_по_письму_Госстроя_от_25.12.90___8___0___0" localSheetId="0">#REF!</definedName>
    <definedName name="Поправочные_коэффициенты_по_письму_Госстроя_от_25.12.90___8___0___0">#REF!</definedName>
    <definedName name="Поправочные_коэффициенты_по_письму_Госстроя_от_25.12.90___8___0___0___0" localSheetId="0">#REF!</definedName>
    <definedName name="Поправочные_коэффициенты_по_письму_Госстроя_от_25.12.90___8___0___0___0">#REF!</definedName>
    <definedName name="Поправочные_коэффициенты_по_письму_Госстроя_от_25.12.90___8___0___0___0___0" localSheetId="0">#REF!</definedName>
    <definedName name="Поправочные_коэффициенты_по_письму_Госстроя_от_25.12.90___8___0___0___0___0">#REF!</definedName>
    <definedName name="Поправочные_коэффициенты_по_письму_Госстроя_от_25.12.90___8___0___1" localSheetId="0">#REF!</definedName>
    <definedName name="Поправочные_коэффициенты_по_письму_Госстроя_от_25.12.90___8___0___1">#REF!</definedName>
    <definedName name="Поправочные_коэффициенты_по_письму_Госстроя_от_25.12.90___8___0___5" localSheetId="0">#REF!</definedName>
    <definedName name="Поправочные_коэффициенты_по_письму_Госстроя_от_25.12.90___8___0___5">#REF!</definedName>
    <definedName name="Поправочные_коэффициенты_по_письму_Госстроя_от_25.12.90___8___0_1" localSheetId="0">#REF!</definedName>
    <definedName name="Поправочные_коэффициенты_по_письму_Госстроя_от_25.12.90___8___0_1">#REF!</definedName>
    <definedName name="Поправочные_коэффициенты_по_письму_Госстроя_от_25.12.90___8___0_3" localSheetId="0">#REF!</definedName>
    <definedName name="Поправочные_коэффициенты_по_письму_Госстроя_от_25.12.90___8___0_3">#REF!</definedName>
    <definedName name="Поправочные_коэффициенты_по_письму_Госстроя_от_25.12.90___8___0_5" localSheetId="0">#REF!</definedName>
    <definedName name="Поправочные_коэффициенты_по_письму_Госстроя_от_25.12.90___8___0_5">#REF!</definedName>
    <definedName name="Поправочные_коэффициенты_по_письму_Госстроя_от_25.12.90___8___1" localSheetId="0">#REF!</definedName>
    <definedName name="Поправочные_коэффициенты_по_письму_Госстроя_от_25.12.90___8___1">#REF!</definedName>
    <definedName name="Поправочные_коэффициенты_по_письму_Госстроя_от_25.12.90___8___10" localSheetId="0">#REF!</definedName>
    <definedName name="Поправочные_коэффициенты_по_письму_Госстроя_от_25.12.90___8___10">#REF!</definedName>
    <definedName name="Поправочные_коэффициенты_по_письму_Госстроя_от_25.12.90___8___12" localSheetId="0">#REF!</definedName>
    <definedName name="Поправочные_коэффициенты_по_письму_Госстроя_от_25.12.90___8___12">#REF!</definedName>
    <definedName name="Поправочные_коэффициенты_по_письму_Госстроя_от_25.12.90___8___2" localSheetId="0">#REF!</definedName>
    <definedName name="Поправочные_коэффициенты_по_письму_Госстроя_от_25.12.90___8___2">#REF!</definedName>
    <definedName name="Поправочные_коэффициенты_по_письму_Госстроя_от_25.12.90___8___4" localSheetId="0">#REF!</definedName>
    <definedName name="Поправочные_коэффициенты_по_письму_Госстроя_от_25.12.90___8___4">#REF!</definedName>
    <definedName name="Поправочные_коэффициенты_по_письму_Госстроя_от_25.12.90___8___5" localSheetId="0">#REF!</definedName>
    <definedName name="Поправочные_коэффициенты_по_письму_Госстроя_от_25.12.90___8___5">#REF!</definedName>
    <definedName name="Поправочные_коэффициенты_по_письму_Госстроя_от_25.12.90___8___6" localSheetId="0">#REF!</definedName>
    <definedName name="Поправочные_коэффициенты_по_письму_Госстроя_от_25.12.90___8___6">#REF!</definedName>
    <definedName name="Поправочные_коэффициенты_по_письму_Госстроя_от_25.12.90___8___6___0" localSheetId="0">#REF!</definedName>
    <definedName name="Поправочные_коэффициенты_по_письму_Госстроя_от_25.12.90___8___6___0">#REF!</definedName>
    <definedName name="Поправочные_коэффициенты_по_письму_Госстроя_от_25.12.90___8___7" localSheetId="0">#REF!</definedName>
    <definedName name="Поправочные_коэффициенты_по_письму_Госстроя_от_25.12.90___8___7">#REF!</definedName>
    <definedName name="Поправочные_коэффициенты_по_письму_Госстроя_от_25.12.90___8___8" localSheetId="0">#REF!</definedName>
    <definedName name="Поправочные_коэффициенты_по_письму_Госстроя_от_25.12.90___8___8">#REF!</definedName>
    <definedName name="Поправочные_коэффициенты_по_письму_Госстроя_от_25.12.90___8___8___0" localSheetId="0">#REF!</definedName>
    <definedName name="Поправочные_коэффициенты_по_письму_Госстроя_от_25.12.90___8___8___0">#REF!</definedName>
    <definedName name="Поправочные_коэффициенты_по_письму_Госстроя_от_25.12.90___8___9">"$#ССЫЛ!.$AC$21:$AN$30"</definedName>
    <definedName name="Поправочные_коэффициенты_по_письму_Госстроя_от_25.12.90___8_1" localSheetId="0">#REF!</definedName>
    <definedName name="Поправочные_коэффициенты_по_письму_Госстроя_от_25.12.90___8_1">#REF!</definedName>
    <definedName name="Поправочные_коэффициенты_по_письму_Госстроя_от_25.12.90___8_3" localSheetId="0">#REF!</definedName>
    <definedName name="Поправочные_коэффициенты_по_письму_Госстроя_от_25.12.90___8_3">#REF!</definedName>
    <definedName name="Поправочные_коэффициенты_по_письму_Госстроя_от_25.12.90___8_5" localSheetId="0">#REF!</definedName>
    <definedName name="Поправочные_коэффициенты_по_письму_Госстроя_от_25.12.90___8_5">#REF!</definedName>
    <definedName name="Поправочные_коэффициенты_по_письму_Госстроя_от_25.12.90___9" localSheetId="0">#REF!</definedName>
    <definedName name="Поправочные_коэффициенты_по_письму_Госстроя_от_25.12.90___9">#REF!</definedName>
    <definedName name="Поправочные_коэффициенты_по_письму_Госстроя_от_25.12.90___9___0" localSheetId="0">#REF!</definedName>
    <definedName name="Поправочные_коэффициенты_по_письму_Госстроя_от_25.12.90___9___0">#REF!</definedName>
    <definedName name="Поправочные_коэффициенты_по_письму_Госстроя_от_25.12.90___9___0___0" localSheetId="0">#REF!</definedName>
    <definedName name="Поправочные_коэффициенты_по_письму_Госстроя_от_25.12.90___9___0___0">#REF!</definedName>
    <definedName name="Поправочные_коэффициенты_по_письму_Госстроя_от_25.12.90___9___0___0___0" localSheetId="0">#REF!</definedName>
    <definedName name="Поправочные_коэффициенты_по_письму_Госстроя_от_25.12.90___9___0___0___0">#REF!</definedName>
    <definedName name="Поправочные_коэффициенты_по_письму_Госстроя_от_25.12.90___9___0___0___0___0" localSheetId="0">#REF!</definedName>
    <definedName name="Поправочные_коэффициенты_по_письму_Госстроя_от_25.12.90___9___0___0___0___0">#REF!</definedName>
    <definedName name="Поправочные_коэффициенты_по_письму_Госстроя_от_25.12.90___9___0___5" localSheetId="0">#REF!</definedName>
    <definedName name="Поправочные_коэффициенты_по_письму_Госстроя_от_25.12.90___9___0___5">#REF!</definedName>
    <definedName name="Поправочные_коэффициенты_по_письму_Госстроя_от_25.12.90___9___0_5" localSheetId="0">#REF!</definedName>
    <definedName name="Поправочные_коэффициенты_по_письму_Госстроя_от_25.12.90___9___0_5">#REF!</definedName>
    <definedName name="Поправочные_коэффициенты_по_письму_Госстроя_от_25.12.90___9___10" localSheetId="0">#REF!</definedName>
    <definedName name="Поправочные_коэффициенты_по_письму_Госстроя_от_25.12.90___9___10">#REF!</definedName>
    <definedName name="Поправочные_коэффициенты_по_письму_Госстроя_от_25.12.90___9___2" localSheetId="0">#REF!</definedName>
    <definedName name="Поправочные_коэффициенты_по_письму_Госстроя_от_25.12.90___9___2">#REF!</definedName>
    <definedName name="Поправочные_коэффициенты_по_письму_Госстроя_от_25.12.90___9___4" localSheetId="0">#REF!</definedName>
    <definedName name="Поправочные_коэффициенты_по_письму_Госстроя_от_25.12.90___9___4">#REF!</definedName>
    <definedName name="Поправочные_коэффициенты_по_письму_Госстроя_от_25.12.90___9___5" localSheetId="0">#REF!</definedName>
    <definedName name="Поправочные_коэффициенты_по_письму_Госстроя_от_25.12.90___9___5">#REF!</definedName>
    <definedName name="Поправочные_коэффициенты_по_письму_Госстроя_от_25.12.90___9___6" localSheetId="0">#REF!</definedName>
    <definedName name="Поправочные_коэффициенты_по_письму_Госстроя_от_25.12.90___9___6">#REF!</definedName>
    <definedName name="Поправочные_коэффициенты_по_письму_Госстроя_от_25.12.90___9___8" localSheetId="0">#REF!</definedName>
    <definedName name="Поправочные_коэффициенты_по_письму_Госстроя_от_25.12.90___9___8">#REF!</definedName>
    <definedName name="Поправочные_коэффициенты_по_письму_Госстроя_от_25.12.90___9_1" localSheetId="0">#REF!</definedName>
    <definedName name="Поправочные_коэффициенты_по_письму_Госстроя_от_25.12.90___9_1">#REF!</definedName>
    <definedName name="Поправочные_коэффициенты_по_письму_Госстроя_от_25.12.90___9_3" localSheetId="0">#REF!</definedName>
    <definedName name="Поправочные_коэффициенты_по_письму_Госстроя_от_25.12.90___9_3">#REF!</definedName>
    <definedName name="Поправочные_коэффициенты_по_письму_Госстроя_от_25.12.90___9_5" localSheetId="0">#REF!</definedName>
    <definedName name="Поправочные_коэффициенты_по_письму_Госстроя_от_25.12.90___9_5">#REF!</definedName>
    <definedName name="Поправочные_коэффициенты_по_письму_Госстроя_от_25.12.90_1" localSheetId="0">#REF!</definedName>
    <definedName name="Поправочные_коэффициенты_по_письму_Госстроя_от_25.12.90_1">#REF!</definedName>
    <definedName name="Поправочные_коэффициенты_по_письму_Госстроя_от_25.12.90_3">NA()</definedName>
    <definedName name="Поправочные_коэффициенты_по_письму_Госстроя_от_25.12.90_4">NA()</definedName>
    <definedName name="Поправочные_коэффициенты_по_письму_Госстроя_от_25.12.90_5">NA()</definedName>
    <definedName name="пор" localSheetId="0">#REF!</definedName>
    <definedName name="пор">#REF!</definedName>
    <definedName name="порлвп" localSheetId="0">#REF!</definedName>
    <definedName name="порлвп">#REF!</definedName>
    <definedName name="Посад.площ.">'[149]Обстановка дороги'!$AJ$121</definedName>
    <definedName name="ПОсапкднц" localSheetId="0">'[186]Лист опроса'!#REF!</definedName>
    <definedName name="ПОсапкднц">'[186]Лист опроса'!#REF!</definedName>
    <definedName name="пп">'[147]C.с '!$D$23</definedName>
    <definedName name="ппп" localSheetId="0">#REF!</definedName>
    <definedName name="ппп">#REF!</definedName>
    <definedName name="пппп" localSheetId="0">#REF!</definedName>
    <definedName name="пппп">#REF!</definedName>
    <definedName name="ппроо" localSheetId="0" hidden="1">{#N/A,#N/A,FALSE,"накладная04";#N/A,#N/A,FALSE,"накладная03";#N/A,#N/A,FALSE,"накладная02";#N/A,#N/A,FALSE,"накладная01"}</definedName>
    <definedName name="ппроо" hidden="1">{#N/A,#N/A,FALSE,"накладная04";#N/A,#N/A,FALSE,"накладная03";#N/A,#N/A,FALSE,"накладная02";#N/A,#N/A,FALSE,"накладная01"}</definedName>
    <definedName name="пр">[246]Общий!$B$5</definedName>
    <definedName name="пр1">'[101]C.с'!$E$58</definedName>
    <definedName name="прапоалад" localSheetId="0">[247]топография!#REF!</definedName>
    <definedName name="прапоалад">[247]топография!#REF!</definedName>
    <definedName name="приб">[248]сводная!$E$10</definedName>
    <definedName name="Прикладное_ПО" localSheetId="0">#REF!</definedName>
    <definedName name="Прикладное_ПО">#REF!</definedName>
    <definedName name="прим">[249]СметаСводная!$C$7</definedName>
    <definedName name="про" localSheetId="0">#REF!</definedName>
    <definedName name="про">#REF!</definedName>
    <definedName name="пробная" localSheetId="0">#REF!</definedName>
    <definedName name="пробная">#REF!</definedName>
    <definedName name="Проезд" localSheetId="0">#REF!</definedName>
    <definedName name="Проезд">#REF!</definedName>
    <definedName name="проект" localSheetId="0">#REF!</definedName>
    <definedName name="проект">#REF!</definedName>
    <definedName name="проект1" localSheetId="0">#REF!</definedName>
    <definedName name="проект1">#REF!</definedName>
    <definedName name="Проектировщик">'[109]Исх. данные'!$I$9</definedName>
    <definedName name="прол">'[148]C.с  (2)'!$I$80</definedName>
    <definedName name="промбез" localSheetId="0">[250]топография!#REF!</definedName>
    <definedName name="промбез">[250]топография!#REF!</definedName>
    <definedName name="Промбезоп" localSheetId="0">#REF!</definedName>
    <definedName name="Промбезоп">#REF!</definedName>
    <definedName name="Прот">'[152]Лист опроса'!$B$6</definedName>
    <definedName name="Прот_1">'[216]Лист опроса'!$B$6</definedName>
    <definedName name="Прот_2">'[216]Лист опроса'!$B$6</definedName>
    <definedName name="Прот_3">'[216]Лист опроса'!$B$6</definedName>
    <definedName name="Прот_43">'[153]Лист опроса'!$B$6</definedName>
    <definedName name="Прот_44">'[153]Лист опроса'!$B$6</definedName>
    <definedName name="Прот2" localSheetId="0">#REF!</definedName>
    <definedName name="Прот2">#REF!</definedName>
    <definedName name="ПротА1">'[186]Лист опроса'!$N$10</definedName>
    <definedName name="Протр" localSheetId="0">#REF!</definedName>
    <definedName name="Протр">#REF!</definedName>
    <definedName name="Прочие_работы" localSheetId="0">#REF!</definedName>
    <definedName name="Прочие_работы">#REF!</definedName>
    <definedName name="прпр" localSheetId="0">[135]Коэфф1.!#REF!</definedName>
    <definedName name="прпр">[135]Коэфф1.!#REF!</definedName>
    <definedName name="прпр_1" localSheetId="0">#REF!</definedName>
    <definedName name="прпр_1">#REF!</definedName>
    <definedName name="прч1" localSheetId="0">'[168]сводка 2000+2018'!#REF!</definedName>
    <definedName name="прч1">'[169]сводка 2000+2018'!#REF!</definedName>
    <definedName name="пс" localSheetId="0">#REF!</definedName>
    <definedName name="пс">#REF!</definedName>
    <definedName name="пс1" localSheetId="0">'[251]исх-данные'!#REF!</definedName>
    <definedName name="пс1">'[251]исх-данные'!#REF!</definedName>
    <definedName name="Пс3">'[252]Лист опроса'!$B$61</definedName>
    <definedName name="псков">[253]свод!$E$10</definedName>
    <definedName name="пунктА1">[186]Дог_рас!$H$300</definedName>
    <definedName name="пунктАБ">[206]Дог_рас!$H$31</definedName>
    <definedName name="пунктДЦ" localSheetId="0">#REF!</definedName>
    <definedName name="пунктДЦ">#REF!</definedName>
    <definedName name="пут" localSheetId="0">#REF!</definedName>
    <definedName name="пут">#REF!</definedName>
    <definedName name="пуч" localSheetId="0">#REF!</definedName>
    <definedName name="пуч">#REF!</definedName>
    <definedName name="пэс" localSheetId="0" hidden="1">REPT([0]!LOCAL_YEAR_FORMAT,4)&amp;[0]!LOCAL_DATE_SEPARATOR&amp;REPT([0]!LOCAL_MONTH_FORMAT,2)&amp;[0]!LOCAL_DATE_SEPARATOR&amp;REPT([0]!LOCAL_DAY_FORMAT,2)&amp;" "&amp;REPT([0]!LOCAL_HOUR_FORMAT,2)&amp;[0]!LOCAL_TIME_SEPARATOR&amp;REPT([0]!LOCAL_MINUTE_FORMAT,2)&amp;[0]!LOCAL_TIME_SEPARATOR&amp;REPT([0]!LOCAL_SECOND_FORMAT,2)</definedName>
    <definedName name="пэс" hidden="1">REPT([0]!LOCAL_YEAR_FORMAT,4)&amp;[0]!LOCAL_DATE_SEPARATOR&amp;REPT([0]!LOCAL_MONTH_FORMAT,2)&amp;[0]!LOCAL_DATE_SEPARATOR&amp;REPT([0]!LOCAL_DAY_FORMAT,2)&amp;" "&amp;REPT([0]!LOCAL_HOUR_FORMAT,2)&amp;[0]!LOCAL_TIME_SEPARATOR&amp;REPT([0]!LOCAL_MINUTE_FORMAT,2)&amp;[0]!LOCAL_TIME_SEPARATOR&amp;REPT([0]!LOCAL_SECOND_FORMAT,2)</definedName>
    <definedName name="р" localSheetId="0" hidden="1">{#N/A,#N/A,FALSE,"накладная04";#N/A,#N/A,FALSE,"накладная03";#N/A,#N/A,FALSE,"накладная02";#N/A,#N/A,FALSE,"накладная01"}</definedName>
    <definedName name="р" hidden="1">{#N/A,#N/A,FALSE,"накладная04";#N/A,#N/A,FALSE,"накладная03";#N/A,#N/A,FALSE,"накладная02";#N/A,#N/A,FALSE,"накладная01"}</definedName>
    <definedName name="Р_01">[71]Фм!$H$17</definedName>
    <definedName name="Р_02">[71]Фм!$H$22</definedName>
    <definedName name="Р_1" localSheetId="0">#REF!</definedName>
    <definedName name="Р_1">#REF!</definedName>
    <definedName name="Р_10" localSheetId="0">#REF!</definedName>
    <definedName name="Р_10">#REF!</definedName>
    <definedName name="Р_100" localSheetId="0">[105]Ф!#REF!</definedName>
    <definedName name="Р_100">[105]Ф!#REF!</definedName>
    <definedName name="Р_101" localSheetId="0">#REF!</definedName>
    <definedName name="Р_101">#REF!</definedName>
    <definedName name="Р_11" localSheetId="0">#REF!</definedName>
    <definedName name="Р_11">#REF!</definedName>
    <definedName name="Р_111" localSheetId="0">[113]Ф!#REF!</definedName>
    <definedName name="Р_111">[113]Ф!#REF!</definedName>
    <definedName name="Р_11а" localSheetId="0">[98]Ф!#REF!</definedName>
    <definedName name="Р_11а">[98]Ф!#REF!</definedName>
    <definedName name="Р_13" localSheetId="0">#REF!</definedName>
    <definedName name="Р_13">#REF!</definedName>
    <definedName name="Р_14" localSheetId="0">#REF!</definedName>
    <definedName name="Р_14">#REF!</definedName>
    <definedName name="Р_15" localSheetId="0">[254]Ф!#REF!</definedName>
    <definedName name="Р_15">[254]Ф!#REF!</definedName>
    <definedName name="Р_150" localSheetId="0">[98]Ф!#REF!</definedName>
    <definedName name="Р_150">[98]Ф!#REF!</definedName>
    <definedName name="Р_151" localSheetId="0">#REF!</definedName>
    <definedName name="Р_151">#REF!</definedName>
    <definedName name="Р_152" localSheetId="0">#REF!</definedName>
    <definedName name="Р_152">#REF!</definedName>
    <definedName name="Р_153" localSheetId="0">#REF!</definedName>
    <definedName name="Р_153">#REF!</definedName>
    <definedName name="Р_154" localSheetId="0">#REF!</definedName>
    <definedName name="Р_154">#REF!</definedName>
    <definedName name="Р_15а" localSheetId="0">[105]Ф!#REF!</definedName>
    <definedName name="Р_15а">[105]Ф!#REF!</definedName>
    <definedName name="Р_16" localSheetId="0">#REF!</definedName>
    <definedName name="Р_16">#REF!</definedName>
    <definedName name="Р_17" localSheetId="0">[254]Ф!#REF!</definedName>
    <definedName name="Р_17">[254]Ф!#REF!</definedName>
    <definedName name="Р_17а" localSheetId="0">[105]Ф!#REF!</definedName>
    <definedName name="Р_17а">[105]Ф!#REF!</definedName>
    <definedName name="Р_18" localSheetId="0">[226]Ф!#REF!</definedName>
    <definedName name="Р_18">[226]Ф!#REF!</definedName>
    <definedName name="Р_19" localSheetId="0">#REF!</definedName>
    <definedName name="Р_19">#REF!</definedName>
    <definedName name="Р_190" localSheetId="0">#REF!</definedName>
    <definedName name="Р_190">#REF!</definedName>
    <definedName name="Р_2" localSheetId="0">#REF!</definedName>
    <definedName name="Р_2">#REF!</definedName>
    <definedName name="Р_20" localSheetId="0">#REF!</definedName>
    <definedName name="Р_20">#REF!</definedName>
    <definedName name="Р_21" localSheetId="0">#REF!</definedName>
    <definedName name="Р_21">#REF!</definedName>
    <definedName name="Р_210" localSheetId="0">#REF!</definedName>
    <definedName name="Р_210">#REF!</definedName>
    <definedName name="Р_211" localSheetId="0">[78]Ф!#REF!</definedName>
    <definedName name="Р_211">[78]Ф!#REF!</definedName>
    <definedName name="Р_211а" localSheetId="0">[78]Ф!#REF!</definedName>
    <definedName name="Р_211а">[78]Ф!#REF!</definedName>
    <definedName name="Р_212" localSheetId="0">[78]Ф!#REF!</definedName>
    <definedName name="Р_212">[78]Ф!#REF!</definedName>
    <definedName name="Р_22" localSheetId="0">#REF!</definedName>
    <definedName name="Р_22">#REF!</definedName>
    <definedName name="Р_23" localSheetId="0">#REF!</definedName>
    <definedName name="Р_23">#REF!</definedName>
    <definedName name="Р_233" localSheetId="0">#REF!</definedName>
    <definedName name="Р_233">#REF!</definedName>
    <definedName name="Р_24" localSheetId="0">#REF!</definedName>
    <definedName name="Р_24">#REF!</definedName>
    <definedName name="Р_241" localSheetId="0">#REF!</definedName>
    <definedName name="Р_241">#REF!</definedName>
    <definedName name="Р_25" localSheetId="0">#REF!</definedName>
    <definedName name="Р_25">#REF!</definedName>
    <definedName name="Р_26" localSheetId="0">#REF!</definedName>
    <definedName name="Р_26">#REF!</definedName>
    <definedName name="Р_29" localSheetId="0">#REF!</definedName>
    <definedName name="Р_29">#REF!</definedName>
    <definedName name="Р_3" localSheetId="0">#REF!</definedName>
    <definedName name="Р_3">#REF!</definedName>
    <definedName name="Р_300" localSheetId="0">#REF!</definedName>
    <definedName name="Р_300">#REF!</definedName>
    <definedName name="Р_301" localSheetId="0">#REF!</definedName>
    <definedName name="Р_301">#REF!</definedName>
    <definedName name="Р_31" localSheetId="0">[232]Ф!#REF!</definedName>
    <definedName name="Р_31">[232]Ф!#REF!</definedName>
    <definedName name="Р_311" localSheetId="0">#REF!</definedName>
    <definedName name="Р_311">#REF!</definedName>
    <definedName name="Р_32" localSheetId="0">[254]Ф!#REF!</definedName>
    <definedName name="Р_32">[254]Ф!#REF!</definedName>
    <definedName name="Р_33" localSheetId="0">#REF!</definedName>
    <definedName name="Р_33">#REF!</definedName>
    <definedName name="Р_333" localSheetId="0">#REF!</definedName>
    <definedName name="Р_333">#REF!</definedName>
    <definedName name="Р_34" localSheetId="0">[232]Ф!#REF!</definedName>
    <definedName name="Р_34">[232]Ф!#REF!</definedName>
    <definedName name="Р_35" localSheetId="0">[254]Ф!#REF!</definedName>
    <definedName name="Р_35">[254]Ф!#REF!</definedName>
    <definedName name="Р_36" localSheetId="0">#REF!</definedName>
    <definedName name="Р_36">#REF!</definedName>
    <definedName name="Р_37" localSheetId="0">#REF!</definedName>
    <definedName name="Р_37">#REF!</definedName>
    <definedName name="Р_38" localSheetId="0">#REF!</definedName>
    <definedName name="Р_38">#REF!</definedName>
    <definedName name="Р_39">[196]Ф!$H$52</definedName>
    <definedName name="Р_4" localSheetId="0">#REF!</definedName>
    <definedName name="Р_4">#REF!</definedName>
    <definedName name="Р_40" localSheetId="0">#REF!</definedName>
    <definedName name="Р_40">#REF!</definedName>
    <definedName name="Р_401" localSheetId="0">#REF!</definedName>
    <definedName name="Р_401">#REF!</definedName>
    <definedName name="Р_402" localSheetId="0">#REF!</definedName>
    <definedName name="Р_402">#REF!</definedName>
    <definedName name="Р_41">[227]Ф!$H$57</definedName>
    <definedName name="Р_411" localSheetId="0">#REF!</definedName>
    <definedName name="Р_411">#REF!</definedName>
    <definedName name="Р_43" localSheetId="0">[232]Ф!#REF!</definedName>
    <definedName name="Р_43">[232]Ф!#REF!</definedName>
    <definedName name="Р_44" localSheetId="0">[254]Ф!#REF!</definedName>
    <definedName name="Р_44">[254]Ф!#REF!</definedName>
    <definedName name="Р_44а" localSheetId="0">[78]Ф!#REF!</definedName>
    <definedName name="Р_44а">[78]Ф!#REF!</definedName>
    <definedName name="Р_45" localSheetId="0">#REF!</definedName>
    <definedName name="Р_45">#REF!</definedName>
    <definedName name="Р_46" localSheetId="0">#REF!</definedName>
    <definedName name="Р_46">#REF!</definedName>
    <definedName name="Р_47" localSheetId="0">#REF!</definedName>
    <definedName name="Р_47">#REF!</definedName>
    <definedName name="Р_48" localSheetId="0">#REF!</definedName>
    <definedName name="Р_48">#REF!</definedName>
    <definedName name="Р_49" localSheetId="0">[254]Ф!#REF!</definedName>
    <definedName name="Р_49">[254]Ф!#REF!</definedName>
    <definedName name="Р_49а" localSheetId="0">[254]Ф!#REF!</definedName>
    <definedName name="Р_49а">[254]Ф!#REF!</definedName>
    <definedName name="Р_5" localSheetId="0">#REF!</definedName>
    <definedName name="Р_5">#REF!</definedName>
    <definedName name="Р_50" localSheetId="0">#REF!</definedName>
    <definedName name="Р_50">#REF!</definedName>
    <definedName name="Р_51" localSheetId="0">#REF!</definedName>
    <definedName name="Р_51">#REF!</definedName>
    <definedName name="Р_52" localSheetId="0">#REF!</definedName>
    <definedName name="Р_52">#REF!</definedName>
    <definedName name="Р_53" localSheetId="0">[254]Ф!#REF!</definedName>
    <definedName name="Р_53">[254]Ф!#REF!</definedName>
    <definedName name="Р_532" localSheetId="0">[228]Ф!#REF!</definedName>
    <definedName name="Р_532">[228]Ф!#REF!</definedName>
    <definedName name="Р_54" localSheetId="0">#REF!</definedName>
    <definedName name="Р_54">#REF!</definedName>
    <definedName name="Р_55" localSheetId="0">#REF!</definedName>
    <definedName name="Р_55">#REF!</definedName>
    <definedName name="Р_57" localSheetId="0">#REF!</definedName>
    <definedName name="Р_57">#REF!</definedName>
    <definedName name="Р_58" localSheetId="0">#REF!</definedName>
    <definedName name="Р_58">#REF!</definedName>
    <definedName name="Р_59" localSheetId="0">#REF!</definedName>
    <definedName name="Р_59">#REF!</definedName>
    <definedName name="Р_59а" localSheetId="0">[254]Ф!#REF!</definedName>
    <definedName name="Р_59а">[254]Ф!#REF!</definedName>
    <definedName name="Р_6" localSheetId="0">[255]Ф!#REF!</definedName>
    <definedName name="Р_6">[255]Ф!#REF!</definedName>
    <definedName name="Р_60" localSheetId="0">#REF!</definedName>
    <definedName name="Р_60">#REF!</definedName>
    <definedName name="Р_63" localSheetId="0">#REF!</definedName>
    <definedName name="Р_63">#REF!</definedName>
    <definedName name="Р_64" localSheetId="0">#REF!</definedName>
    <definedName name="Р_64">#REF!</definedName>
    <definedName name="Р_68" localSheetId="0">#REF!</definedName>
    <definedName name="Р_68">#REF!</definedName>
    <definedName name="Р_69" localSheetId="0">#REF!</definedName>
    <definedName name="Р_69">#REF!</definedName>
    <definedName name="Р_69а" localSheetId="0">[98]Ф!#REF!</definedName>
    <definedName name="Р_69а">[98]Ф!#REF!</definedName>
    <definedName name="Р_7" localSheetId="0">#REF!</definedName>
    <definedName name="Р_7">#REF!</definedName>
    <definedName name="Р_72" localSheetId="0">#REF!</definedName>
    <definedName name="Р_72">#REF!</definedName>
    <definedName name="Р_720" localSheetId="0">#REF!</definedName>
    <definedName name="Р_720">#REF!</definedName>
    <definedName name="Р_74" localSheetId="0">#REF!</definedName>
    <definedName name="Р_74">#REF!</definedName>
    <definedName name="Р_79" localSheetId="0">#REF!</definedName>
    <definedName name="Р_79">#REF!</definedName>
    <definedName name="Р_790" localSheetId="0">#REF!</definedName>
    <definedName name="Р_790">#REF!</definedName>
    <definedName name="Р_791" localSheetId="0">#REF!</definedName>
    <definedName name="Р_791">#REF!</definedName>
    <definedName name="Р_8" localSheetId="0">#REF!</definedName>
    <definedName name="Р_8">#REF!</definedName>
    <definedName name="Р_83" localSheetId="0">#REF!</definedName>
    <definedName name="Р_83">#REF!</definedName>
    <definedName name="Р_88" localSheetId="0">#REF!</definedName>
    <definedName name="Р_88">#REF!</definedName>
    <definedName name="Р_9" localSheetId="0">#REF!</definedName>
    <definedName name="Р_9">#REF!</definedName>
    <definedName name="Р_900" localSheetId="0">[98]Ф!#REF!</definedName>
    <definedName name="Р_900">[98]Ф!#REF!</definedName>
    <definedName name="Р_901" localSheetId="0">[98]Ф!#REF!</definedName>
    <definedName name="Р_901">[98]Ф!#REF!</definedName>
    <definedName name="Р_9а" localSheetId="0">[98]Ф!#REF!</definedName>
    <definedName name="Р_9а">[98]Ф!#REF!</definedName>
    <definedName name="разборка" localSheetId="0">#REF!</definedName>
    <definedName name="разборка">#REF!</definedName>
    <definedName name="Раздел" localSheetId="0">#REF!</definedName>
    <definedName name="Раздел">#REF!</definedName>
    <definedName name="разраб" localSheetId="0">{#N/A,#N/A,FALSE,"накладная04";#N/A,#N/A,FALSE,"накладная03";#N/A,#N/A,FALSE,"накладная02";#N/A,#N/A,FALSE,"накладная01"}</definedName>
    <definedName name="разраб">{#N/A,#N/A,FALSE,"накладная04";#N/A,#N/A,FALSE,"накладная03";#N/A,#N/A,FALSE,"накладная02";#N/A,#N/A,FALSE,"накладная01"}</definedName>
    <definedName name="Разработка" localSheetId="0">#REF!</definedName>
    <definedName name="Разработка">#REF!</definedName>
    <definedName name="Разработка_" localSheetId="0">#REF!</definedName>
    <definedName name="Разработка_">#REF!</definedName>
    <definedName name="рамонь_крА" localSheetId="0">#REF!</definedName>
    <definedName name="рамонь_крА">#REF!</definedName>
    <definedName name="рамонь_крБ" localSheetId="0">#REF!</definedName>
    <definedName name="рамонь_крБ">#REF!</definedName>
    <definedName name="рамонь_крВ" localSheetId="0">#REF!</definedName>
    <definedName name="рамонь_крВ">#REF!</definedName>
    <definedName name="рамонь_крГ" localSheetId="0">#REF!</definedName>
    <definedName name="рамонь_крГ">#REF!</definedName>
    <definedName name="рамонь_крД" localSheetId="0">#REF!</definedName>
    <definedName name="рамонь_крД">#REF!</definedName>
    <definedName name="рамонь_крЕ" localSheetId="0">#REF!</definedName>
    <definedName name="рамонь_крЕ">#REF!</definedName>
    <definedName name="рамонь_крЖ" localSheetId="0">#REF!</definedName>
    <definedName name="рамонь_крЖ">#REF!</definedName>
    <definedName name="рас1">[256]data!$B$6</definedName>
    <definedName name="расст" localSheetId="0">#REF!</definedName>
    <definedName name="расст">#REF!</definedName>
    <definedName name="расходы" localSheetId="0">#REF!</definedName>
    <definedName name="расходы">#REF!</definedName>
    <definedName name="Расчет" localSheetId="0">#REF!</definedName>
    <definedName name="Расчет">#REF!</definedName>
    <definedName name="Расчёт1" localSheetId="0">'[257]Смета 7'!$F$1</definedName>
    <definedName name="Расчёт1">'[258]Смета 7'!$F$1</definedName>
    <definedName name="ргл" localSheetId="0">#REF!</definedName>
    <definedName name="ргл">#REF!</definedName>
    <definedName name="РД" localSheetId="0">#REF!</definedName>
    <definedName name="РД">#REF!</definedName>
    <definedName name="Регулярная_часть" localSheetId="0">#REF!</definedName>
    <definedName name="Регулярная_часть">#REF!</definedName>
    <definedName name="регцентр" localSheetId="0">#REF!</definedName>
    <definedName name="регцентр">#REF!</definedName>
    <definedName name="Рекульт.БЭ">[149]Рекультивация!$AJ$51</definedName>
    <definedName name="Рекульт.ТЭ">[149]Рекультивация!$AJ$24</definedName>
    <definedName name="репьев_крА" localSheetId="0">#REF!</definedName>
    <definedName name="репьев_крА">#REF!</definedName>
    <definedName name="репьев_крБ" localSheetId="0">#REF!</definedName>
    <definedName name="репьев_крБ">#REF!</definedName>
    <definedName name="репьев_крВ" localSheetId="0">#REF!</definedName>
    <definedName name="репьев_крВ">#REF!</definedName>
    <definedName name="репьев_крГ" localSheetId="0">#REF!</definedName>
    <definedName name="репьев_крГ">#REF!</definedName>
    <definedName name="репьев_крД" localSheetId="0">#REF!</definedName>
    <definedName name="репьев_крД">#REF!</definedName>
    <definedName name="репьев_крЕ" localSheetId="0">#REF!</definedName>
    <definedName name="репьев_крЕ">#REF!</definedName>
    <definedName name="репьев_крЖ" localSheetId="0">#REF!</definedName>
    <definedName name="репьев_крЖ">#REF!</definedName>
    <definedName name="рига">'[259]СметаСводная снег'!$E$7</definedName>
    <definedName name="рл" localSheetId="0">[260]топография!#REF!</definedName>
    <definedName name="рл">[260]топография!#REF!</definedName>
    <definedName name="рм">'[147]C.с '!$D$28</definedName>
    <definedName name="рмп">'[147]C.с '!$D$25</definedName>
    <definedName name="ро" localSheetId="0">#REF!</definedName>
    <definedName name="ро">#REF!</definedName>
    <definedName name="рол" localSheetId="0">[247]топография!#REF!</definedName>
    <definedName name="рол">[247]топография!#REF!</definedName>
    <definedName name="ролл" localSheetId="0">#REF!</definedName>
    <definedName name="ролл">#REF!</definedName>
    <definedName name="роло" localSheetId="0">#REF!</definedName>
    <definedName name="роло">#REF!</definedName>
    <definedName name="рооо" localSheetId="0">#REF!</definedName>
    <definedName name="рооо">#REF!</definedName>
    <definedName name="ропгнлпеглн" localSheetId="0">#REF!</definedName>
    <definedName name="ропгнлпеглн">#REF!</definedName>
    <definedName name="россошь_крА" localSheetId="0">#REF!</definedName>
    <definedName name="россошь_крА">#REF!</definedName>
    <definedName name="россошь_крБ" localSheetId="0">#REF!</definedName>
    <definedName name="россошь_крБ">#REF!</definedName>
    <definedName name="россошь_крВ" localSheetId="0">#REF!</definedName>
    <definedName name="россошь_крВ">#REF!</definedName>
    <definedName name="россошь_крГ" localSheetId="0">#REF!</definedName>
    <definedName name="россошь_крГ">#REF!</definedName>
    <definedName name="россошь_крД" localSheetId="0">#REF!</definedName>
    <definedName name="россошь_крД">#REF!</definedName>
    <definedName name="россошь_крЕ" localSheetId="0">#REF!</definedName>
    <definedName name="россошь_крЕ">#REF!</definedName>
    <definedName name="россошь_крЖ" localSheetId="0">#REF!</definedName>
    <definedName name="россошь_крЖ">#REF!</definedName>
    <definedName name="рпв" localSheetId="0">#REF!</definedName>
    <definedName name="рпв">#REF!</definedName>
    <definedName name="рпвапролд" localSheetId="0" hidden="1">{#N/A,#N/A,FALSE,"накладная04";#N/A,#N/A,FALSE,"накладная03";#N/A,#N/A,FALSE,"накладная02";#N/A,#N/A,FALSE,"накладная01"}</definedName>
    <definedName name="рпвапролд" hidden="1">{#N/A,#N/A,FALSE,"накладная04";#N/A,#N/A,FALSE,"накладная03";#N/A,#N/A,FALSE,"накладная02";#N/A,#N/A,FALSE,"накладная01"}</definedName>
    <definedName name="рпп">'[147]C.с '!$D$49</definedName>
    <definedName name="рр" localSheetId="0">'[101]C.с'!#REF!</definedName>
    <definedName name="рр">'[101]C.с'!#REF!</definedName>
    <definedName name="Рр_1" localSheetId="0">#REF!</definedName>
    <definedName name="Рр_1">#REF!</definedName>
    <definedName name="РРК" localSheetId="0">#REF!</definedName>
    <definedName name="РРК">#REF!</definedName>
    <definedName name="ррлол" localSheetId="0" hidden="1">{"'Hosting'!$A$2:$I$61"}</definedName>
    <definedName name="ррлол" hidden="1">{"'Hosting'!$A$2:$I$61"}</definedName>
    <definedName name="ррп" localSheetId="0">'[166]C.с '!#REF!</definedName>
    <definedName name="ррп">'[166]C.с '!#REF!</definedName>
    <definedName name="РСЛ" localSheetId="0">#REF!</definedName>
    <definedName name="РСЛ">#REF!</definedName>
    <definedName name="рсп" localSheetId="0">'[166]C.с '!#REF!</definedName>
    <definedName name="рсп">'[166]C.с '!#REF!</definedName>
    <definedName name="руб" localSheetId="0">{0,"рублей";1,"рубль";2,"рубля";5,"рублей"}</definedName>
    <definedName name="руб">{0,"рублей";1,"рубль";2,"рубля";5,"рублей"}</definedName>
    <definedName name="Рубка_леса">'[149] Подготовительные работы'!$AJ$71</definedName>
    <definedName name="Рук.гр." localSheetId="0">'[158]Лист опроса'!#REF!</definedName>
    <definedName name="Рук.гр.">'[159]Лист опроса'!#REF!</definedName>
    <definedName name="РукГр" localSheetId="0">#REF!</definedName>
    <definedName name="РукГр">#REF!</definedName>
    <definedName name="Руководитель" localSheetId="0">#REF!</definedName>
    <definedName name="Руководитель">#REF!</definedName>
    <definedName name="ручей" localSheetId="0">#REF!</definedName>
    <definedName name="ручей">#REF!</definedName>
    <definedName name="С">'[147]C.с '!$D$71</definedName>
    <definedName name="С_ИО">'[109]АСУ ТП'!$K$27</definedName>
    <definedName name="С_ИО_П">'[109]АСУ ТП'!$P$27</definedName>
    <definedName name="С_МО">'[109]АСУ ТП'!$K$29</definedName>
    <definedName name="С_МО_П">'[109]АСУ ТП'!$P$29</definedName>
    <definedName name="С_ОО">'[109]АСУ ТП'!$K$26</definedName>
    <definedName name="С_ОО_П">'[109]АСУ ТП'!$P$26</definedName>
    <definedName name="С_ОР">'[109]АСУ ТП'!$K$25</definedName>
    <definedName name="С_ОР_П">'[109]АСУ ТП'!$P$25</definedName>
    <definedName name="С_ПО">'[109]АСУ ТП'!$K$30</definedName>
    <definedName name="С_ПО_П">'[109]АСУ ТП'!$P$30</definedName>
    <definedName name="С_ТО">'[109]АСУ ТП'!$K$28</definedName>
    <definedName name="С_ТО_П">'[109]АСУ ТП'!$P$28</definedName>
    <definedName name="с1" localSheetId="0">#REF!</definedName>
    <definedName name="с1">#REF!</definedName>
    <definedName name="с10" localSheetId="0">#REF!</definedName>
    <definedName name="с10">#REF!</definedName>
    <definedName name="С123" localSheetId="0">'[163]геология от 29.08.11'!#REF!</definedName>
    <definedName name="С123">'[163]геология от 29.08.11'!#REF!</definedName>
    <definedName name="с2" localSheetId="0">#REF!</definedName>
    <definedName name="с2">#REF!</definedName>
    <definedName name="с3" localSheetId="0">#REF!</definedName>
    <definedName name="с3">#REF!</definedName>
    <definedName name="с4" localSheetId="0">#REF!</definedName>
    <definedName name="с4">#REF!</definedName>
    <definedName name="с5" localSheetId="0">#REF!</definedName>
    <definedName name="с5">#REF!</definedName>
    <definedName name="с6" localSheetId="0">#REF!</definedName>
    <definedName name="с6">#REF!</definedName>
    <definedName name="с7" localSheetId="0">#REF!</definedName>
    <definedName name="с7">#REF!</definedName>
    <definedName name="с8" localSheetId="0">#REF!</definedName>
    <definedName name="с8">#REF!</definedName>
    <definedName name="с9" localSheetId="0">#REF!</definedName>
    <definedName name="с9">#REF!</definedName>
    <definedName name="савепр" localSheetId="0">#REF!</definedName>
    <definedName name="савепр">#REF!</definedName>
    <definedName name="Савин" localSheetId="0">#REF!</definedName>
    <definedName name="Савин">#REF!</definedName>
    <definedName name="сам" localSheetId="0">[261]свод1!$A$7</definedName>
    <definedName name="сам">[262]свод1!$A$7</definedName>
    <definedName name="сас" localSheetId="0">#REF!</definedName>
    <definedName name="сас">#REF!</definedName>
    <definedName name="свод1" localSheetId="0">[263]топография!#REF!</definedName>
    <definedName name="свод1">[263]топография!#REF!</definedName>
    <definedName name="сводная" localSheetId="0">#REF!</definedName>
    <definedName name="сводная">#REF!</definedName>
    <definedName name="Сводная_смета" localSheetId="0">#REF!</definedName>
    <definedName name="Сводная_смета">#REF!</definedName>
    <definedName name="сврд" localSheetId="0">[264]топография!#REF!</definedName>
    <definedName name="сврд">[264]топография!#REF!</definedName>
    <definedName name="СВсм" localSheetId="0">[154]Вспомогательный!$D$36</definedName>
    <definedName name="СВсм">[155]Вспомогательный!$D$36</definedName>
    <definedName name="Связь" localSheetId="0">#REF!</definedName>
    <definedName name="Связь">#REF!</definedName>
    <definedName name="СвязьЦ" localSheetId="0">#REF!</definedName>
    <definedName name="СвязьЦ">#REF!</definedName>
    <definedName name="сег1" localSheetId="0">#REF!</definedName>
    <definedName name="сег1">#REF!</definedName>
    <definedName name="Сегодня" localSheetId="0">#REF!</definedName>
    <definedName name="Сегодня">#REF!</definedName>
    <definedName name="семил_крА" localSheetId="0">#REF!</definedName>
    <definedName name="семил_крА">#REF!</definedName>
    <definedName name="семил_крБ" localSheetId="0">#REF!</definedName>
    <definedName name="семил_крБ">#REF!</definedName>
    <definedName name="семил_крВ" localSheetId="0">#REF!</definedName>
    <definedName name="семил_крВ">#REF!</definedName>
    <definedName name="семил_крГ" localSheetId="0">#REF!</definedName>
    <definedName name="семил_крГ">#REF!</definedName>
    <definedName name="семил_крД" localSheetId="0">#REF!</definedName>
    <definedName name="семил_крД">#REF!</definedName>
    <definedName name="семил_крЕ" localSheetId="0">#REF!</definedName>
    <definedName name="семил_крЕ">#REF!</definedName>
    <definedName name="семил_крЖ" localSheetId="0">#REF!</definedName>
    <definedName name="семил_крЖ">#REF!</definedName>
    <definedName name="Сервис" localSheetId="0">#REF!</definedName>
    <definedName name="Сервис">#REF!</definedName>
    <definedName name="Сервис_Всего" localSheetId="0">'[135]Прайс лист'!#REF!</definedName>
    <definedName name="Сервис_Всего">'[135]Прайс лист'!#REF!</definedName>
    <definedName name="Сервис_Всего_1" localSheetId="0">#REF!</definedName>
    <definedName name="Сервис_Всего_1">#REF!</definedName>
    <definedName name="Сервисное_оборудование" localSheetId="0">[135]Коэфф1.!#REF!</definedName>
    <definedName name="Сервисное_оборудование">[135]Коэфф1.!#REF!</definedName>
    <definedName name="Сервисное_оборудование_1" localSheetId="0">#REF!</definedName>
    <definedName name="Сервисное_оборудование_1">#REF!</definedName>
    <definedName name="Сет" localSheetId="0">'[158]Лист опроса'!#REF!</definedName>
    <definedName name="Сет">'[159]Лист опроса'!#REF!</definedName>
    <definedName name="си">'[101]C.с'!$I$28</definedName>
    <definedName name="Сигн.столбики">'[149]Обстановка дороги'!$AJ$24</definedName>
    <definedName name="см" localSheetId="0">#REF!</definedName>
    <definedName name="см">#REF!</definedName>
    <definedName name="см.4">'[109]Исх. данные'!$D$113</definedName>
    <definedName name="см___0" localSheetId="0">#REF!</definedName>
    <definedName name="см___0">#REF!</definedName>
    <definedName name="см_конк" localSheetId="0">#REF!</definedName>
    <definedName name="см_конк">#REF!</definedName>
    <definedName name="см1" localSheetId="0">#REF!</definedName>
    <definedName name="см1">#REF!</definedName>
    <definedName name="см10" localSheetId="0">#REF!</definedName>
    <definedName name="см10">#REF!</definedName>
    <definedName name="см10_П" localSheetId="0">[191]ЭЦ_П!$E$73</definedName>
    <definedName name="см10_П">[192]ЭЦ_П!$E$73</definedName>
    <definedName name="см11" localSheetId="0">[186]Ф3П!#REF!</definedName>
    <definedName name="см11">[186]Ф3П!#REF!</definedName>
    <definedName name="см11_П" localSheetId="0">[191]САУТ_П!$E$23</definedName>
    <definedName name="см11_П">[192]САУТ_П!$E$23</definedName>
    <definedName name="см12" localSheetId="0">[186]Ф3П!#REF!</definedName>
    <definedName name="см12">[186]Ф3П!#REF!</definedName>
    <definedName name="см13" localSheetId="0">#REF!</definedName>
    <definedName name="см13">#REF!</definedName>
    <definedName name="см14" localSheetId="0">[186]Ф2П!#REF!</definedName>
    <definedName name="см14">[186]Ф2П!#REF!</definedName>
    <definedName name="см14_1" localSheetId="0">[186]Ф2П!#REF!</definedName>
    <definedName name="см14_1">[186]Ф2П!#REF!</definedName>
    <definedName name="см14_2" localSheetId="0">[186]Ф2П!#REF!</definedName>
    <definedName name="см14_2">[186]Ф2П!#REF!</definedName>
    <definedName name="см14_3" localSheetId="0">[186]Ф2П!#REF!</definedName>
    <definedName name="см14_3">[186]Ф2П!#REF!</definedName>
    <definedName name="см15" localSheetId="0">[186]Ф2П!#REF!</definedName>
    <definedName name="см15">[186]Ф2П!#REF!</definedName>
    <definedName name="см16" localSheetId="0">#REF!</definedName>
    <definedName name="см16">#REF!</definedName>
    <definedName name="см17" localSheetId="0">[186]Ф2П!#REF!</definedName>
    <definedName name="см17">[186]Ф2П!#REF!</definedName>
    <definedName name="см18" localSheetId="0">#REF!</definedName>
    <definedName name="см18">#REF!</definedName>
    <definedName name="см19" localSheetId="0">#REF!</definedName>
    <definedName name="см19">#REF!</definedName>
    <definedName name="см1сс" localSheetId="0">[265]Договор!#REF!</definedName>
    <definedName name="см1сс">[265]Договор!#REF!</definedName>
    <definedName name="см2" localSheetId="0">[186]Ф3П!#REF!</definedName>
    <definedName name="см2">[186]Ф3П!#REF!</definedName>
    <definedName name="см20" localSheetId="0">#REF!</definedName>
    <definedName name="см20">#REF!</definedName>
    <definedName name="см21" localSheetId="0">[186]Ф2П!#REF!</definedName>
    <definedName name="см21">[186]Ф2П!#REF!</definedName>
    <definedName name="см22" localSheetId="0">[186]Ф2П!#REF!</definedName>
    <definedName name="см22">[186]Ф2П!#REF!</definedName>
    <definedName name="см23" localSheetId="0">[186]Ф2П!#REF!</definedName>
    <definedName name="см23">[186]Ф2П!#REF!</definedName>
    <definedName name="см24" localSheetId="0">[186]Ф2П!#REF!</definedName>
    <definedName name="см24">[186]Ф2П!#REF!</definedName>
    <definedName name="см25" localSheetId="0">[186]Ф2П!#REF!</definedName>
    <definedName name="см25">[186]Ф2П!#REF!</definedName>
    <definedName name="см26" localSheetId="0">[186]Ф2П!#REF!</definedName>
    <definedName name="см26">[186]Ф2П!#REF!</definedName>
    <definedName name="см27" localSheetId="0">[186]Ф2П!#REF!</definedName>
    <definedName name="см27">[186]Ф2П!#REF!</definedName>
    <definedName name="см28" localSheetId="0">[186]Ф2П!#REF!</definedName>
    <definedName name="см28">[186]Ф2П!#REF!</definedName>
    <definedName name="см29" localSheetId="0">[186]Ф2П!#REF!</definedName>
    <definedName name="см29">[186]Ф2П!#REF!</definedName>
    <definedName name="см2все" localSheetId="0">[265]Договор!#REF!</definedName>
    <definedName name="см2все">[265]Договор!#REF!</definedName>
    <definedName name="см2л" localSheetId="0">#REF!</definedName>
    <definedName name="см2л">#REF!</definedName>
    <definedName name="см2л_14" localSheetId="0">#REF!</definedName>
    <definedName name="см2л_14">#REF!</definedName>
    <definedName name="см2л_15" localSheetId="0">#REF!</definedName>
    <definedName name="см2л_15">#REF!</definedName>
    <definedName name="см3" localSheetId="0">[186]Ф3П!#REF!</definedName>
    <definedName name="см3">[186]Ф3П!#REF!</definedName>
    <definedName name="см30" localSheetId="0">#REF!</definedName>
    <definedName name="см30">#REF!</definedName>
    <definedName name="см31" localSheetId="0">[186]Ф3П!#REF!</definedName>
    <definedName name="см31">[186]Ф3П!#REF!</definedName>
    <definedName name="см32" localSheetId="0">[186]Ф3П!#REF!</definedName>
    <definedName name="см32">[186]Ф3П!#REF!</definedName>
    <definedName name="см33" localSheetId="0">[186]Ф3П!#REF!</definedName>
    <definedName name="см33">[186]Ф3П!#REF!</definedName>
    <definedName name="см34" localSheetId="0">[186]Ф2П!#REF!</definedName>
    <definedName name="см34">[186]Ф2П!#REF!</definedName>
    <definedName name="см35" localSheetId="0">[186]Ф2П!#REF!</definedName>
    <definedName name="см35">[186]Ф2П!#REF!</definedName>
    <definedName name="см36" localSheetId="0">[186]Ф2П!#REF!</definedName>
    <definedName name="см36">[186]Ф2П!#REF!</definedName>
    <definedName name="см37" localSheetId="0">[186]Ф2П!#REF!</definedName>
    <definedName name="см37">[186]Ф2П!#REF!</definedName>
    <definedName name="см38" localSheetId="0">[186]Ф2П!#REF!</definedName>
    <definedName name="см38">[186]Ф2П!#REF!</definedName>
    <definedName name="см39" localSheetId="0">[186]Ф2П!#REF!</definedName>
    <definedName name="см39">[186]Ф2П!#REF!</definedName>
    <definedName name="см3все" localSheetId="0">[265]Договор!#REF!</definedName>
    <definedName name="см3все">[265]Договор!#REF!</definedName>
    <definedName name="см4" localSheetId="0">#REF!</definedName>
    <definedName name="см4">#REF!</definedName>
    <definedName name="см40" localSheetId="0">#REF!</definedName>
    <definedName name="см40">#REF!</definedName>
    <definedName name="см41" localSheetId="0">#REF!</definedName>
    <definedName name="см41">#REF!</definedName>
    <definedName name="см43" localSheetId="0">[191]Вст25смП!$E$8</definedName>
    <definedName name="см43">[192]Вст25смП!$E$8</definedName>
    <definedName name="см44" localSheetId="0">[191]Вст25смП!$E$16</definedName>
    <definedName name="см44">[192]Вст25смП!$E$16</definedName>
    <definedName name="см45" localSheetId="0">[191]Вст25смП!$E$24</definedName>
    <definedName name="см45">[192]Вст25смП!$E$24</definedName>
    <definedName name="см46" localSheetId="0">[191]Вст25смП!$E$32</definedName>
    <definedName name="см46">[192]Вст25смП!$E$32</definedName>
    <definedName name="см47" localSheetId="0">[191]Вст25смП!$E$40</definedName>
    <definedName name="см47">[192]Вст25смП!$E$40</definedName>
    <definedName name="см48" localSheetId="0">[191]Вст25смП!$E$48</definedName>
    <definedName name="см48">[192]Вст25смП!$E$48</definedName>
    <definedName name="см49" localSheetId="0">[191]Вст25смП!$E$56</definedName>
    <definedName name="см49">[192]Вст25смП!$E$56</definedName>
    <definedName name="см4все" localSheetId="0">[265]Договор!#REF!</definedName>
    <definedName name="см4все">[265]Договор!#REF!</definedName>
    <definedName name="см5" localSheetId="0">[186]Ф2П!#REF!</definedName>
    <definedName name="см5">[186]Ф2П!#REF!</definedName>
    <definedName name="см50" localSheetId="0">[191]Вст25смП!$E$64</definedName>
    <definedName name="см50">[192]Вст25смП!$E$64</definedName>
    <definedName name="см51" localSheetId="0">[191]Вст25смП!$E$72</definedName>
    <definedName name="см51">[192]Вст25смП!$E$72</definedName>
    <definedName name="см52" localSheetId="0">[191]Вст25смП!$E$80</definedName>
    <definedName name="см52">[192]Вст25смП!$E$80</definedName>
    <definedName name="см53" localSheetId="0">[191]Вст25смП!$E$88</definedName>
    <definedName name="см53">[192]Вст25смП!$E$88</definedName>
    <definedName name="см54" localSheetId="0">[191]Вст25смП!$E$96</definedName>
    <definedName name="см54">[192]Вст25смП!$E$96</definedName>
    <definedName name="см55" localSheetId="0">[191]Вст25смП!$E$104</definedName>
    <definedName name="см55">[192]Вст25смП!$E$104</definedName>
    <definedName name="см56" localSheetId="0">[191]Вст25смП!$E$112</definedName>
    <definedName name="см56">[192]Вст25смП!$E$112</definedName>
    <definedName name="см57" localSheetId="0">[191]Вст25смП!$E$120</definedName>
    <definedName name="см57">[192]Вст25смП!$E$120</definedName>
    <definedName name="см58" localSheetId="0">[191]Вст25смП!$E$128</definedName>
    <definedName name="см58">[192]Вст25смП!$E$128</definedName>
    <definedName name="см59" localSheetId="0">[191]Вст25смП!$E$136</definedName>
    <definedName name="см59">[192]Вст25смП!$E$136</definedName>
    <definedName name="см6" localSheetId="0">#REF!</definedName>
    <definedName name="см6">#REF!</definedName>
    <definedName name="см6_П" localSheetId="0">[191]ДЦ_П!$E$37</definedName>
    <definedName name="см6_П">[192]ДЦ_П!$E$37</definedName>
    <definedName name="см60" localSheetId="0">[191]Вст25смП!$E$144</definedName>
    <definedName name="см60">[192]Вст25смП!$E$144</definedName>
    <definedName name="см61" localSheetId="0">[191]Вст25смП!$E$152</definedName>
    <definedName name="см61">[192]Вст25смП!$E$152</definedName>
    <definedName name="см62" localSheetId="0">[191]Вст25смП!$E$160</definedName>
    <definedName name="см62">[192]Вст25смП!$E$160</definedName>
    <definedName name="см63" localSheetId="0">[191]Вст25смП!$E$168</definedName>
    <definedName name="см63">[192]Вст25смП!$E$168</definedName>
    <definedName name="см64" localSheetId="0">[191]Вст25смП!$E$176</definedName>
    <definedName name="см64">[192]Вст25смП!$E$176</definedName>
    <definedName name="см65" localSheetId="0">[191]Вст25смП!$E$184</definedName>
    <definedName name="см65">[192]Вст25смП!$E$184</definedName>
    <definedName name="см66" localSheetId="0">[191]Вст25смП!$E$192</definedName>
    <definedName name="см66">[192]Вст25смП!$E$192</definedName>
    <definedName name="см67" localSheetId="0">[191]Вст25смП!$E$200</definedName>
    <definedName name="см67">[192]Вст25смП!$E$200</definedName>
    <definedName name="см68" localSheetId="0">'[191]68-96_Р'!$E$10</definedName>
    <definedName name="см68">'[192]68-96_Р'!$E$10</definedName>
    <definedName name="см69" localSheetId="0">'[191]68-96_Р'!$E$18</definedName>
    <definedName name="см69">'[192]68-96_Р'!$E$18</definedName>
    <definedName name="см7" localSheetId="0">[186]Ф2П!#REF!</definedName>
    <definedName name="см7">[186]Ф2П!#REF!</definedName>
    <definedName name="см7_П" localSheetId="0">[191]АПК_П!$E$63</definedName>
    <definedName name="см7_П">[192]АПК_П!$E$63</definedName>
    <definedName name="см70" localSheetId="0">'[191]68-96_Р'!$E$26</definedName>
    <definedName name="см70">'[192]68-96_Р'!$E$26</definedName>
    <definedName name="см71" localSheetId="0">'[191]68-96_Р'!$E$34</definedName>
    <definedName name="см71">'[192]68-96_Р'!$E$34</definedName>
    <definedName name="см72" localSheetId="0">'[191]68-96_Р'!$E$42</definedName>
    <definedName name="см72">'[192]68-96_Р'!$E$42</definedName>
    <definedName name="см73" localSheetId="0">'[191]68-96_Р'!$E$50</definedName>
    <definedName name="см73">'[192]68-96_Р'!$E$50</definedName>
    <definedName name="см74" localSheetId="0">'[191]68-96_Р'!$E$58</definedName>
    <definedName name="см74">'[192]68-96_Р'!$E$58</definedName>
    <definedName name="см75" localSheetId="0">'[191]68-96_Р'!$E$66</definedName>
    <definedName name="см75">'[192]68-96_Р'!$E$66</definedName>
    <definedName name="см76" localSheetId="0">'[191]68-96_Р'!$E$74</definedName>
    <definedName name="см76">'[192]68-96_Р'!$E$74</definedName>
    <definedName name="см77" localSheetId="0">'[191]68-96_Р'!$E$82</definedName>
    <definedName name="см77">'[192]68-96_Р'!$E$82</definedName>
    <definedName name="см78" localSheetId="0">'[191]68-96_Р'!$E$90</definedName>
    <definedName name="см78">'[192]68-96_Р'!$E$90</definedName>
    <definedName name="см79" localSheetId="0">'[191]68-96_Р'!$E$98</definedName>
    <definedName name="см79">'[192]68-96_Р'!$E$98</definedName>
    <definedName name="см8" localSheetId="0">#REF!</definedName>
    <definedName name="см8">#REF!</definedName>
    <definedName name="см8_П" localSheetId="0">[191]АБ_П!$E$37</definedName>
    <definedName name="см8_П">[192]АБ_П!$E$37</definedName>
    <definedName name="см80" localSheetId="0">'[191]68-96_Р'!$E$106</definedName>
    <definedName name="см80">'[192]68-96_Р'!$E$106</definedName>
    <definedName name="см81" localSheetId="0">'[191]68-96_Р'!$E$114</definedName>
    <definedName name="см81">'[192]68-96_Р'!$E$114</definedName>
    <definedName name="см82" localSheetId="0">'[191]68-96_Р'!$E$122</definedName>
    <definedName name="см82">'[192]68-96_Р'!$E$122</definedName>
    <definedName name="см83" localSheetId="0">'[191]68-96_Р'!$E$130</definedName>
    <definedName name="см83">'[192]68-96_Р'!$E$130</definedName>
    <definedName name="см84" localSheetId="0">'[191]68-96_Р'!$E$138</definedName>
    <definedName name="см84">'[192]68-96_Р'!$E$138</definedName>
    <definedName name="см85" localSheetId="0">'[191]68-96_Р'!$E$146</definedName>
    <definedName name="см85">'[192]68-96_Р'!$E$146</definedName>
    <definedName name="см86" localSheetId="0">'[191]68-96_Р'!$E$154</definedName>
    <definedName name="см86">'[192]68-96_Р'!$E$154</definedName>
    <definedName name="см87" localSheetId="0">'[191]68-96_Р'!$E$162</definedName>
    <definedName name="см87">'[192]68-96_Р'!$E$162</definedName>
    <definedName name="см88" localSheetId="0">'[191]68-96_Р'!$E$170</definedName>
    <definedName name="см88">'[192]68-96_Р'!$E$170</definedName>
    <definedName name="см89" localSheetId="0">'[191]68-96_Р'!$E$178</definedName>
    <definedName name="см89">'[192]68-96_Р'!$E$178</definedName>
    <definedName name="см9" localSheetId="0">#REF!</definedName>
    <definedName name="см9">#REF!</definedName>
    <definedName name="см90" localSheetId="0">'[191]68-96_Р'!$E$186</definedName>
    <definedName name="см90">'[192]68-96_Р'!$E$186</definedName>
    <definedName name="см91" localSheetId="0">'[191]68-96_Р'!$E$194</definedName>
    <definedName name="см91">'[192]68-96_Р'!$E$194</definedName>
    <definedName name="см92" localSheetId="0">'[191]68-96_Р'!$E$202</definedName>
    <definedName name="см92">'[192]68-96_Р'!$E$202</definedName>
    <definedName name="см93" localSheetId="0">'[191]68-96_Р'!$E$210</definedName>
    <definedName name="см93">'[192]68-96_Р'!$E$210</definedName>
    <definedName name="см94" localSheetId="0">'[191]68-96_Р'!$E$218</definedName>
    <definedName name="см94">'[192]68-96_Р'!$E$218</definedName>
    <definedName name="см95" localSheetId="0">'[191]68-96_Р'!$E$226</definedName>
    <definedName name="см95">'[192]68-96_Р'!$E$226</definedName>
    <definedName name="см96" localSheetId="0">'[191]68-96_Р'!$E$234</definedName>
    <definedName name="см96">'[192]68-96_Р'!$E$234</definedName>
    <definedName name="см97">[193]Команд!$F$42</definedName>
    <definedName name="см98">[193]ДЭ!$E$16</definedName>
    <definedName name="смета" localSheetId="0">#REF!</definedName>
    <definedName name="смета">#REF!</definedName>
    <definedName name="Смета_2" localSheetId="0">'[257]Смета 7'!$F$1</definedName>
    <definedName name="Смета_2">'[258]Смета 7'!$F$1</definedName>
    <definedName name="Смета0" localSheetId="0" hidden="1">{#N/A,#N/A,FALSE,"накладная04";#N/A,#N/A,FALSE,"накладная03";#N/A,#N/A,FALSE,"накладная02";#N/A,#N/A,FALSE,"накладная01"}</definedName>
    <definedName name="Смета0" hidden="1">{#N/A,#N/A,FALSE,"накладная04";#N/A,#N/A,FALSE,"накладная03";#N/A,#N/A,FALSE,"накладная02";#N/A,#N/A,FALSE,"накладная01"}</definedName>
    <definedName name="смета1" localSheetId="0">#REF!</definedName>
    <definedName name="смета1">#REF!</definedName>
    <definedName name="Смета11" localSheetId="0">'[266]Смета 7'!$F$1</definedName>
    <definedName name="Смета11">'[267]Смета 7'!$F$1</definedName>
    <definedName name="Смета21" localSheetId="0">'[268]Смета 7'!$F$1</definedName>
    <definedName name="Смета21">'[269]Смета 7'!$F$1</definedName>
    <definedName name="Смета3" localSheetId="0">[154]Вспомогательный!$D$78</definedName>
    <definedName name="Смета3">[155]Вспомогательный!$D$78</definedName>
    <definedName name="смета44" localSheetId="0">{#N/A,#N/A,FALSE,"накладная04";#N/A,#N/A,FALSE,"накладная03";#N/A,#N/A,FALSE,"накладная02";#N/A,#N/A,FALSE,"накладная01"}</definedName>
    <definedName name="смета44">{#N/A,#N/A,FALSE,"накладная04";#N/A,#N/A,FALSE,"накладная03";#N/A,#N/A,FALSE,"накладная02";#N/A,#N/A,FALSE,"накладная01"}</definedName>
    <definedName name="сметта" localSheetId="0">#REF!</definedName>
    <definedName name="сметта">#REF!</definedName>
    <definedName name="сми" localSheetId="0">#REF!</definedName>
    <definedName name="сми">#REF!</definedName>
    <definedName name="смр" localSheetId="0">#REF!</definedName>
    <definedName name="смр">#REF!</definedName>
    <definedName name="смхх" localSheetId="0">#REF!</definedName>
    <definedName name="смхх">#REF!</definedName>
    <definedName name="Согласование" localSheetId="0">#REF!</definedName>
    <definedName name="Согласование">#REF!</definedName>
    <definedName name="Содерж_Осн_Базы" localSheetId="0">#REF!</definedName>
    <definedName name="Содерж_Осн_Базы">#REF!</definedName>
    <definedName name="сост" localSheetId="0">#REF!</definedName>
    <definedName name="сост">#REF!</definedName>
    <definedName name="Составил" localSheetId="0">'[20]Таблица 4 АСУТП'!$B$102:$B$104</definedName>
    <definedName name="Составил">'[21]Таблица 4 АСУТП'!$B$102:$B$104</definedName>
    <definedName name="Составитель" localSheetId="0">#REF!</definedName>
    <definedName name="Составитель">#REF!</definedName>
    <definedName name="Составитель_сметы" localSheetId="0">#REF!</definedName>
    <definedName name="Составитель_сметы">#REF!</definedName>
    <definedName name="сот" localSheetId="0">{"","сто ","двести ","триста ","четыреста ","пятьсот ","шестьсот ","семьсот ","восемьсот ","девятьсот "}</definedName>
    <definedName name="сот">{"","сто ","двести ","триста ","четыреста ","пятьсот ","шестьсот ","семьсот ","восемьсот ","девятьсот "}</definedName>
    <definedName name="сп1" localSheetId="0">#REF!</definedName>
    <definedName name="сп1">#REF!</definedName>
    <definedName name="сп2" localSheetId="0">#REF!</definedName>
    <definedName name="сп2">#REF!</definedName>
    <definedName name="Специф1" localSheetId="0">#REF!</definedName>
    <definedName name="Специф1">#REF!</definedName>
    <definedName name="справочник" localSheetId="0">#REF!</definedName>
    <definedName name="справочник">#REF!</definedName>
    <definedName name="сс">'[147]C.с '!$H$133</definedName>
    <definedName name="ссс" localSheetId="0">#REF!</definedName>
    <definedName name="ссс">#REF!</definedName>
    <definedName name="СТАД">[213]Показатели!$A$79:$A$80</definedName>
    <definedName name="СТАД1">[214]Показатели!$A$79:$A$80</definedName>
    <definedName name="Стадия_проектирования" localSheetId="0">#REF!</definedName>
    <definedName name="Стадия_проектирования">#REF!</definedName>
    <definedName name="Станц">'[186]Лист опроса'!$B$12</definedName>
    <definedName name="Станц10">'[152]Лист опроса'!$B$23</definedName>
    <definedName name="Станц10_1">'[216]Лист опроса'!$B$23</definedName>
    <definedName name="Станц10_2">'[216]Лист опроса'!$B$23</definedName>
    <definedName name="Станц10_3">'[216]Лист опроса'!$B$23</definedName>
    <definedName name="Станц10_43">'[153]Лист опроса'!$B$23</definedName>
    <definedName name="Станц10_44">'[153]Лист опроса'!$B$23</definedName>
    <definedName name="Станц102" localSheetId="0">#REF!</definedName>
    <definedName name="Станц102">#REF!</definedName>
    <definedName name="Станц2" localSheetId="0">#REF!</definedName>
    <definedName name="Станц2">#REF!</definedName>
    <definedName name="старость" localSheetId="0">#REF!</definedName>
    <definedName name="старость">#REF!</definedName>
    <definedName name="СтАУ" localSheetId="0">'[158]Лист опроса'!#REF!</definedName>
    <definedName name="СтАУ">'[159]Лист опроса'!#REF!</definedName>
    <definedName name="СтАУ2" localSheetId="0">#REF!</definedName>
    <definedName name="СтАУ2">#REF!</definedName>
    <definedName name="СтДУ" localSheetId="0">'[158]Лист опроса'!#REF!</definedName>
    <definedName name="СтДУ">'[159]Лист опроса'!#REF!</definedName>
    <definedName name="СтДУ2" localSheetId="0">#REF!</definedName>
    <definedName name="СтДУ2">#REF!</definedName>
    <definedName name="СТЕП" localSheetId="0">#REF!</definedName>
    <definedName name="СТЕП">#REF!</definedName>
    <definedName name="Стоимость" localSheetId="0">#REF!</definedName>
    <definedName name="Стоимость">#REF!</definedName>
    <definedName name="Стоимость__ж_д" localSheetId="0">'[219]Лист опроса'!$B$15</definedName>
    <definedName name="Стоимость__ж_д">'[220]Лист опроса'!$B$15</definedName>
    <definedName name="СтОф">OFFSET([270]шаблон!$E$3,0,0,COUNTA([270]шаблон!$E$1:$E$65536)-2)</definedName>
    <definedName name="СтПр">OFFSET([270]шаблон!$G$3,0,0,COUNTA([270]шаблон!$G$1:$G$65536)-2)</definedName>
    <definedName name="стр" localSheetId="0">#REF!</definedName>
    <definedName name="стр">#REF!</definedName>
    <definedName name="Стр10">'[152]Лист опроса'!$B$24</definedName>
    <definedName name="Стр10_1">'[216]Лист опроса'!$B$24</definedName>
    <definedName name="Стр10_2">'[216]Лист опроса'!$B$24</definedName>
    <definedName name="Стр10_3">'[216]Лист опроса'!$B$24</definedName>
    <definedName name="Стр10_43">'[153]Лист опроса'!$B$24</definedName>
    <definedName name="Стр10_44">'[153]Лист опроса'!$B$24</definedName>
    <definedName name="Стр102" localSheetId="0">#REF!</definedName>
    <definedName name="Стр102">#REF!</definedName>
    <definedName name="СтрАУ">'[152]Лист опроса'!$B$12</definedName>
    <definedName name="СтрАУ_43">'[153]Лист опроса'!$B$12</definedName>
    <definedName name="СтрАУ_44">'[153]Лист опроса'!$B$12</definedName>
    <definedName name="страх" localSheetId="0">#REF!</definedName>
    <definedName name="страх">#REF!</definedName>
    <definedName name="СтрДУ">'[152]Лист опроса'!$B$11</definedName>
    <definedName name="СтрДУ_43">'[153]Лист опроса'!$B$11</definedName>
    <definedName name="СтрДУ_44">'[153]Лист опроса'!$B$11</definedName>
    <definedName name="Стрелки">'[152]Лист опроса'!$B$10</definedName>
    <definedName name="Стрелки_1">'[216]Лист опроса'!$B$10</definedName>
    <definedName name="Стрелки_2">'[216]Лист опроса'!$B$10</definedName>
    <definedName name="Стрелки_3">'[216]Лист опроса'!$B$10</definedName>
    <definedName name="Стрелки_43">'[153]Лист опроса'!$B$10</definedName>
    <definedName name="Стрелки_44">'[153]Лист опроса'!$B$10</definedName>
    <definedName name="Стрелки2" localSheetId="0">#REF!</definedName>
    <definedName name="Стрелки2">#REF!</definedName>
    <definedName name="стрелкиПК">'[186]Лист опроса'!$N$11</definedName>
    <definedName name="Строительная_полоса" localSheetId="0">#REF!</definedName>
    <definedName name="Строительная_полоса">#REF!</definedName>
    <definedName name="СтрЭЦ1" localSheetId="0">#REF!</definedName>
    <definedName name="СтрЭЦ1">#REF!</definedName>
    <definedName name="СтрЭЦ2" localSheetId="0">#REF!</definedName>
    <definedName name="СтрЭЦ2">#REF!</definedName>
    <definedName name="СтрЭЦ3" localSheetId="0">#REF!</definedName>
    <definedName name="СтрЭЦ3">#REF!</definedName>
    <definedName name="СтрЭЦ4" localSheetId="0">#REF!</definedName>
    <definedName name="СтрЭЦ4">#REF!</definedName>
    <definedName name="СтрЭЦ5" localSheetId="0">#REF!</definedName>
    <definedName name="СтрЭЦ5">#REF!</definedName>
    <definedName name="СтрЭЦ6" localSheetId="0">#REF!</definedName>
    <definedName name="СтрЭЦ6">#REF!</definedName>
    <definedName name="СтрЭЦ7" localSheetId="0">#REF!</definedName>
    <definedName name="СтрЭЦ7">#REF!</definedName>
    <definedName name="СтЭЦ1" localSheetId="0">#REF!</definedName>
    <definedName name="СтЭЦ1">#REF!</definedName>
    <definedName name="СтЭЦ2" localSheetId="0">#REF!</definedName>
    <definedName name="СтЭЦ2">#REF!</definedName>
    <definedName name="СтЭЦ3" localSheetId="0">#REF!</definedName>
    <definedName name="СтЭЦ3">#REF!</definedName>
    <definedName name="СтЭЦ4" localSheetId="0">#REF!</definedName>
    <definedName name="СтЭЦ4">#REF!</definedName>
    <definedName name="СтЭЦ5" localSheetId="0">#REF!</definedName>
    <definedName name="СтЭЦ5">#REF!</definedName>
    <definedName name="СтЭЦ6" localSheetId="0">#REF!</definedName>
    <definedName name="СтЭЦ6">#REF!</definedName>
    <definedName name="СтЭЦ7" localSheetId="0">#REF!</definedName>
    <definedName name="СтЭЦ7">#REF!</definedName>
    <definedName name="СумКор" localSheetId="0">#REF!</definedName>
    <definedName name="СумКор">#REF!</definedName>
    <definedName name="сумма_П">'[109]РУ+ПА'!$F$14</definedName>
    <definedName name="Сургут">NA()</definedName>
    <definedName name="Сут" localSheetId="0">#REF!</definedName>
    <definedName name="Сут">#REF!</definedName>
    <definedName name="Сутки">'[217]Лист опроса'!$C$29</definedName>
    <definedName name="СЦИР">'[271]СЦПР-90-38'!$B$1:$E$6</definedName>
    <definedName name="СЦИР_82_т._135">[189]Данные!$B$1:$E$6</definedName>
    <definedName name="Сч_ИО">'[109]АСУ ТП'!$J$27</definedName>
    <definedName name="Сч_МО">'[109]АСУ ТП'!$J$29</definedName>
    <definedName name="Сч_ОО">'[109]АСУ ТП'!$J$26</definedName>
    <definedName name="Сч_ОР">'[109]АСУ ТП'!$J$25</definedName>
    <definedName name="Сч_ПО">'[109]АСУ ТП'!$J$30</definedName>
    <definedName name="Сч_ТО">'[109]АСУ ТП'!$J$28</definedName>
    <definedName name="т">'[184]СметаСводная Рыб'!$C$13</definedName>
    <definedName name="Т_1" localSheetId="0">#REF!</definedName>
    <definedName name="Т_1">#REF!</definedName>
    <definedName name="Т_10" localSheetId="0">#REF!</definedName>
    <definedName name="Т_10">#REF!</definedName>
    <definedName name="Т_13" localSheetId="0">#REF!</definedName>
    <definedName name="Т_13">#REF!</definedName>
    <definedName name="Т_16" localSheetId="0">#REF!</definedName>
    <definedName name="Т_16">#REF!</definedName>
    <definedName name="Т_25" localSheetId="0">#REF!</definedName>
    <definedName name="Т_25">#REF!</definedName>
    <definedName name="Т_28" localSheetId="0">#REF!</definedName>
    <definedName name="Т_28">#REF!</definedName>
    <definedName name="Т_31" localSheetId="0">#REF!</definedName>
    <definedName name="Т_31">#REF!</definedName>
    <definedName name="Т_35" localSheetId="0">#REF!</definedName>
    <definedName name="Т_35">#REF!</definedName>
    <definedName name="Т_351" localSheetId="0">#REF!</definedName>
    <definedName name="Т_351">#REF!</definedName>
    <definedName name="Т_352" localSheetId="0">#REF!</definedName>
    <definedName name="Т_352">#REF!</definedName>
    <definedName name="Т_353" localSheetId="0">#REF!</definedName>
    <definedName name="Т_353">#REF!</definedName>
    <definedName name="Т_354" localSheetId="0">#REF!</definedName>
    <definedName name="Т_354">#REF!</definedName>
    <definedName name="Т_355" localSheetId="0">#REF!</definedName>
    <definedName name="Т_355">#REF!</definedName>
    <definedName name="Т_372" localSheetId="0">#REF!</definedName>
    <definedName name="Т_372">#REF!</definedName>
    <definedName name="Т_39" localSheetId="0">#REF!</definedName>
    <definedName name="Т_39">#REF!</definedName>
    <definedName name="Т_4" localSheetId="0">#REF!</definedName>
    <definedName name="Т_4">#REF!</definedName>
    <definedName name="Т_40" localSheetId="0">#REF!</definedName>
    <definedName name="Т_40">#REF!</definedName>
    <definedName name="Т_43" localSheetId="0">#REF!</definedName>
    <definedName name="Т_43">#REF!</definedName>
    <definedName name="Т_44" localSheetId="0">#REF!</definedName>
    <definedName name="Т_44">#REF!</definedName>
    <definedName name="Т_46" localSheetId="0">#REF!</definedName>
    <definedName name="Т_46">#REF!</definedName>
    <definedName name="Т_461" localSheetId="0">#REF!</definedName>
    <definedName name="Т_461">#REF!</definedName>
    <definedName name="Т_49" localSheetId="0">#REF!</definedName>
    <definedName name="Т_49">#REF!</definedName>
    <definedName name="Т_52" localSheetId="0">#REF!</definedName>
    <definedName name="Т_52">#REF!</definedName>
    <definedName name="Т_56" localSheetId="0">#REF!</definedName>
    <definedName name="Т_56">#REF!</definedName>
    <definedName name="Т_59" localSheetId="0">#REF!</definedName>
    <definedName name="Т_59">#REF!</definedName>
    <definedName name="Т_590" localSheetId="0">#REF!</definedName>
    <definedName name="Т_590">#REF!</definedName>
    <definedName name="Т_5901" localSheetId="0">#REF!</definedName>
    <definedName name="Т_5901">#REF!</definedName>
    <definedName name="Т_63" localSheetId="0">#REF!</definedName>
    <definedName name="Т_63">#REF!</definedName>
    <definedName name="Т_67" localSheetId="0">#REF!</definedName>
    <definedName name="Т_67">#REF!</definedName>
    <definedName name="Т_7" localSheetId="0">#REF!</definedName>
    <definedName name="Т_7">#REF!</definedName>
    <definedName name="Т_70" localSheetId="0">#REF!</definedName>
    <definedName name="Т_70">#REF!</definedName>
    <definedName name="Т_72" localSheetId="0">#REF!</definedName>
    <definedName name="Т_72">#REF!</definedName>
    <definedName name="Т_74" localSheetId="0">#REF!</definedName>
    <definedName name="Т_74">#REF!</definedName>
    <definedName name="т123" localSheetId="0">#REF!</definedName>
    <definedName name="т123">#REF!</definedName>
    <definedName name="ТАБЛ">'[217]Лист опроса'!$A$16:$C$26</definedName>
    <definedName name="талов_крА" localSheetId="0">#REF!</definedName>
    <definedName name="талов_крА">#REF!</definedName>
    <definedName name="талов_крБ" localSheetId="0">#REF!</definedName>
    <definedName name="талов_крБ">#REF!</definedName>
    <definedName name="талов_крВ" localSheetId="0">#REF!</definedName>
    <definedName name="талов_крВ">#REF!</definedName>
    <definedName name="талов_крГ" localSheetId="0">#REF!</definedName>
    <definedName name="талов_крГ">#REF!</definedName>
    <definedName name="талов_крД" localSheetId="0">#REF!</definedName>
    <definedName name="талов_крД">#REF!</definedName>
    <definedName name="талов_крЕ" localSheetId="0">#REF!</definedName>
    <definedName name="талов_крЕ">#REF!</definedName>
    <definedName name="талов_крЖ" localSheetId="0">#REF!</definedName>
    <definedName name="талов_крЖ">#REF!</definedName>
    <definedName name="таня" localSheetId="0">#REF!</definedName>
    <definedName name="таня">#REF!</definedName>
    <definedName name="тд_зак">[272]Данные!$B$6</definedName>
    <definedName name="ТекДата" localSheetId="0">#REF!</definedName>
    <definedName name="ТекДата">#REF!</definedName>
    <definedName name="тернов_крА" localSheetId="0">#REF!</definedName>
    <definedName name="тернов_крА">#REF!</definedName>
    <definedName name="тернов_крБ" localSheetId="0">#REF!</definedName>
    <definedName name="тернов_крБ">#REF!</definedName>
    <definedName name="тернов_крВ" localSheetId="0">#REF!</definedName>
    <definedName name="тернов_крВ">#REF!</definedName>
    <definedName name="тернов_крГ" localSheetId="0">#REF!</definedName>
    <definedName name="тернов_крГ">#REF!</definedName>
    <definedName name="тернов_крД" localSheetId="0">#REF!</definedName>
    <definedName name="тернов_крД">#REF!</definedName>
    <definedName name="тернов_крЕ" localSheetId="0">#REF!</definedName>
    <definedName name="тернов_крЕ">#REF!</definedName>
    <definedName name="тернов_крЖ" localSheetId="0">#REF!</definedName>
    <definedName name="тернов_крЖ">#REF!</definedName>
    <definedName name="Техн." localSheetId="0">'[158]Лист опроса'!#REF!</definedName>
    <definedName name="Техн.">'[159]Лист опроса'!#REF!</definedName>
    <definedName name="Техн.1кат." localSheetId="0">'[158]Лист опроса'!#REF!</definedName>
    <definedName name="Техн.1кат.">'[159]Лист опроса'!#REF!</definedName>
    <definedName name="Техн.2кат." localSheetId="0">'[158]Лист опроса'!#REF!</definedName>
    <definedName name="Техн.2кат.">'[159]Лист опроса'!#REF!</definedName>
    <definedName name="Технический_директор" localSheetId="0">#REF!</definedName>
    <definedName name="Технический_директор">#REF!</definedName>
    <definedName name="техню2катю1" localSheetId="0">'[164]Лист опроса'!#REF!</definedName>
    <definedName name="техню2катю1">'[165]Лист опроса'!#REF!</definedName>
    <definedName name="тз" localSheetId="0">#REF!</definedName>
    <definedName name="тз">#REF!</definedName>
    <definedName name="тит">'[273]Смета 1свод'!$A$4</definedName>
    <definedName name="тит1" localSheetId="0">#REF!</definedName>
    <definedName name="тит1">#REF!</definedName>
    <definedName name="Титул" localSheetId="0">'[158]Лист опроса'!$C$4</definedName>
    <definedName name="Титул">'[159]Лист опроса'!$C$4</definedName>
    <definedName name="титул.1" localSheetId="0">'[164]Лист опроса'!$C$4</definedName>
    <definedName name="титул.1">'[165]Лист опроса'!$C$4</definedName>
    <definedName name="Титул1" localSheetId="0">#REF!</definedName>
    <definedName name="Титул1">#REF!</definedName>
    <definedName name="Титул2" localSheetId="0">#REF!</definedName>
    <definedName name="Титул2">#REF!</definedName>
    <definedName name="Титул3" localSheetId="0">#REF!</definedName>
    <definedName name="Титул3">#REF!</definedName>
    <definedName name="Титул4" localSheetId="0">'[186]Лист опроса'!#REF!</definedName>
    <definedName name="Титул4">'[186]Лист опроса'!#REF!</definedName>
    <definedName name="Титул5" localSheetId="0">#REF!</definedName>
    <definedName name="Титул5">#REF!</definedName>
    <definedName name="Титул6" localSheetId="0">#REF!</definedName>
    <definedName name="Титул6">#REF!</definedName>
    <definedName name="тльд" localSheetId="0" hidden="1">{#N/A,#N/A,FALSE,"накладная04";#N/A,#N/A,FALSE,"накладная03";#N/A,#N/A,FALSE,"накладная02";#N/A,#N/A,FALSE,"накладная01"}</definedName>
    <definedName name="тльд" hidden="1">{#N/A,#N/A,FALSE,"накладная04";#N/A,#N/A,FALSE,"накладная03";#N/A,#N/A,FALSE,"накладная02";#N/A,#N/A,FALSE,"накладная01"}</definedName>
    <definedName name="ТО_П">'[109]АСУ ТП'!$L$28</definedName>
    <definedName name="Томск" localSheetId="0" hidden="1">{#N/A,#N/A,FALSE,"Шаблон_Спец1"}</definedName>
    <definedName name="Томск" hidden="1">{#N/A,#N/A,FALSE,"Шаблон_Спец1"}</definedName>
    <definedName name="топ1" localSheetId="0">#REF!</definedName>
    <definedName name="топ1">#REF!</definedName>
    <definedName name="топ2" localSheetId="0">#REF!</definedName>
    <definedName name="топ2">#REF!</definedName>
    <definedName name="топо" localSheetId="0">#REF!</definedName>
    <definedName name="топо">#REF!</definedName>
    <definedName name="топогр" localSheetId="0">[150]Смета!#REF!</definedName>
    <definedName name="топогр">[150]Смета!#REF!</definedName>
    <definedName name="топогр1" localSheetId="0">#REF!</definedName>
    <definedName name="топогр1">#REF!</definedName>
    <definedName name="топограф" localSheetId="0">#REF!</definedName>
    <definedName name="топограф">#REF!</definedName>
    <definedName name="торг" localSheetId="0">#REF!</definedName>
    <definedName name="торг">#REF!</definedName>
    <definedName name="тошщз" localSheetId="0">'[1]Зап-3- СЦБ'!#REF!</definedName>
    <definedName name="тошщз">'[1]Зап-3- СЦБ'!#REF!</definedName>
    <definedName name="Тощ.бет." localSheetId="0">#REF!</definedName>
    <definedName name="Тощ.бет.">#REF!</definedName>
    <definedName name="Тп">[274]Бланк!$H$7</definedName>
    <definedName name="Тракт" localSheetId="0">'[158]Лист опроса'!#REF!</definedName>
    <definedName name="Тракт">'[159]Лист опроса'!#REF!</definedName>
    <definedName name="тракт.1" localSheetId="0">'[164]Лист опроса'!#REF!</definedName>
    <definedName name="тракт.1">'[165]Лист опроса'!#REF!</definedName>
    <definedName name="Трубы">'[149]Искусственные сооружения'!$AJ$182</definedName>
    <definedName name="ТС">[189]Данные!$B$25:$F$26</definedName>
    <definedName name="ТС1" localSheetId="0">#REF!</definedName>
    <definedName name="ТС1">#REF!</definedName>
    <definedName name="ттттттттттттттттттттт" localSheetId="0">#REF!</definedName>
    <definedName name="ттттттттттттттттттттт">#REF!</definedName>
    <definedName name="тыс" localSheetId="0">{0,"тысяч ";1,"тысяча ";2,"тысячи ";5,"тысяч "}</definedName>
    <definedName name="тыс">{0,"тысяч ";1,"тысяча ";2,"тысячи ";5,"тысяч "}</definedName>
    <definedName name="тьбю" localSheetId="0">#REF!</definedName>
    <definedName name="тьбю">#REF!</definedName>
    <definedName name="тьмтиб" localSheetId="0">#REF!</definedName>
    <definedName name="тьмтиб">#REF!</definedName>
    <definedName name="у" localSheetId="0" hidden="1">{#N/A,#N/A,FALSE,"накладная04";#N/A,#N/A,FALSE,"накладная03";#N/A,#N/A,FALSE,"накладная02";#N/A,#N/A,FALSE,"накладная01"}</definedName>
    <definedName name="у" hidden="1">{#N/A,#N/A,FALSE,"накладная04";#N/A,#N/A,FALSE,"накладная03";#N/A,#N/A,FALSE,"накладная02";#N/A,#N/A,FALSE,"накладная01"}</definedName>
    <definedName name="ук" localSheetId="0">#REF!</definedName>
    <definedName name="ук">#REF!</definedName>
    <definedName name="уке" localSheetId="0" hidden="1">{#N/A,#N/A,FALSE,"накладная04";#N/A,#N/A,FALSE,"накладная03";#N/A,#N/A,FALSE,"накладная02";#N/A,#N/A,FALSE,"накладная01"}</definedName>
    <definedName name="уке" hidden="1">{#N/A,#N/A,FALSE,"накладная04";#N/A,#N/A,FALSE,"накладная03";#N/A,#N/A,FALSE,"накладная02";#N/A,#N/A,FALSE,"накладная01"}</definedName>
    <definedName name="укевк" localSheetId="0" hidden="1">{#N/A,#N/A,FALSE,"накладная04";#N/A,#N/A,FALSE,"накладная03";#N/A,#N/A,FALSE,"накладная02";#N/A,#N/A,FALSE,"накладная01"}</definedName>
    <definedName name="укевк" hidden="1">{#N/A,#N/A,FALSE,"накладная04";#N/A,#N/A,FALSE,"накладная03";#N/A,#N/A,FALSE,"накладная02";#N/A,#N/A,FALSE,"накладная01"}</definedName>
    <definedName name="Укр.обочин">'[149]Дорожная одежда'!$AJ$51</definedName>
    <definedName name="Укреп.оаботы">'[149]Земляное полотно'!$AJ$70</definedName>
    <definedName name="ура" localSheetId="0">#REF!</definedName>
    <definedName name="ура">#REF!</definedName>
    <definedName name="уу" localSheetId="0" hidden="1">{#N/A,#N/A,FALSE,"накладная04";#N/A,#N/A,FALSE,"накладная03";#N/A,#N/A,FALSE,"накладная02";#N/A,#N/A,FALSE,"накладная01"}</definedName>
    <definedName name="уу" hidden="1">{#N/A,#N/A,FALSE,"накладная04";#N/A,#N/A,FALSE,"накладная03";#N/A,#N/A,FALSE,"накладная02";#N/A,#N/A,FALSE,"накладная01"}</definedName>
    <definedName name="ууу" localSheetId="0">#REF!</definedName>
    <definedName name="ууу">#REF!</definedName>
    <definedName name="уцуц" localSheetId="0">#REF!</definedName>
    <definedName name="уцуц">#REF!</definedName>
    <definedName name="УЧ" localSheetId="0">'[186]Лист опроса'!#REF!</definedName>
    <definedName name="УЧ">'[186]Лист опроса'!#REF!</definedName>
    <definedName name="Участок" localSheetId="0">#REF!</definedName>
    <definedName name="Участок">#REF!</definedName>
    <definedName name="Ф" localSheetId="0">#REF!</definedName>
    <definedName name="Ф">#REF!</definedName>
    <definedName name="Ф_10" localSheetId="0">[231]ф10!#REF!</definedName>
    <definedName name="Ф_10">[231]ф10!#REF!</definedName>
    <definedName name="Ф_11" localSheetId="0">[231]ф10!#REF!</definedName>
    <definedName name="Ф_11">[231]ф10!#REF!</definedName>
    <definedName name="Ф_12" localSheetId="0">[231]ф10!#REF!</definedName>
    <definedName name="Ф_12">[231]ф10!#REF!</definedName>
    <definedName name="Ф_13" localSheetId="0">[231]ф10!#REF!</definedName>
    <definedName name="Ф_13">[231]ф10!#REF!</definedName>
    <definedName name="Ф_14" localSheetId="0">[231]ф10!#REF!</definedName>
    <definedName name="Ф_14">[231]ф10!#REF!</definedName>
    <definedName name="Ф_15" localSheetId="0">[231]ф10!#REF!</definedName>
    <definedName name="Ф_15">[231]ф10!#REF!</definedName>
    <definedName name="Ф_16" localSheetId="0">[231]ф10!#REF!</definedName>
    <definedName name="Ф_16">[231]ф10!#REF!</definedName>
    <definedName name="Ф_160" localSheetId="0">[275]ф10!#REF!</definedName>
    <definedName name="Ф_160">[275]ф10!#REF!</definedName>
    <definedName name="Ф_193" localSheetId="0">[275]ф10!#REF!</definedName>
    <definedName name="Ф_193">[275]ф10!#REF!</definedName>
    <definedName name="Ф_2" localSheetId="0">[231]ф10!#REF!</definedName>
    <definedName name="Ф_2">[231]ф10!#REF!</definedName>
    <definedName name="Ф_3" localSheetId="0">[231]ф10!#REF!</definedName>
    <definedName name="Ф_3">[231]ф10!#REF!</definedName>
    <definedName name="Ф_31" localSheetId="0">[231]ф10!#REF!</definedName>
    <definedName name="Ф_31">[231]ф10!#REF!</definedName>
    <definedName name="Ф_32" localSheetId="0">[231]ф10!#REF!</definedName>
    <definedName name="Ф_32">[231]ф10!#REF!</definedName>
    <definedName name="Ф_38" localSheetId="0">[275]ф10!#REF!</definedName>
    <definedName name="Ф_38">[275]ф10!#REF!</definedName>
    <definedName name="Ф_4" localSheetId="0">[231]ф10!#REF!</definedName>
    <definedName name="Ф_4">[231]ф10!#REF!</definedName>
    <definedName name="Ф_5" localSheetId="0">[231]ф10!#REF!</definedName>
    <definedName name="Ф_5">[231]ф10!#REF!</definedName>
    <definedName name="Ф_6" localSheetId="0">[231]ф10!#REF!</definedName>
    <definedName name="Ф_6">[231]ф10!#REF!</definedName>
    <definedName name="Ф_7" localSheetId="0">[231]ф10!#REF!</definedName>
    <definedName name="Ф_7">[231]ф10!#REF!</definedName>
    <definedName name="Ф_8" localSheetId="0">[231]ф10!#REF!</definedName>
    <definedName name="Ф_8">[231]ф10!#REF!</definedName>
    <definedName name="Ф_83" localSheetId="0">[231]ф10!#REF!</definedName>
    <definedName name="Ф_83">[231]ф10!#REF!</definedName>
    <definedName name="Ф_9" localSheetId="0">[231]ф10!#REF!</definedName>
    <definedName name="Ф_9">[231]ф10!#REF!</definedName>
    <definedName name="Ф_98" localSheetId="0">[275]ф10!#REF!</definedName>
    <definedName name="Ф_98">[275]ф10!#REF!</definedName>
    <definedName name="ф1" localSheetId="0">#REF!</definedName>
    <definedName name="ф1">#REF!</definedName>
    <definedName name="Ф10">[213]Показатели!$B$57:$B$69</definedName>
    <definedName name="Ф10_ИО">'[109]Исх. данные'!$E$66</definedName>
    <definedName name="Ф10_МО">'[109]Исх. данные'!$G$66</definedName>
    <definedName name="Ф10_ОО">'[109]Исх. данные'!$D$66</definedName>
    <definedName name="Ф10_ОР">'[109]Исх. данные'!$C$66</definedName>
    <definedName name="Ф10_ПО">'[109]Исх. данные'!$H$66</definedName>
    <definedName name="Ф10_ТО">'[109]Исх. данные'!$F$66</definedName>
    <definedName name="Ф100" localSheetId="0">#REF!</definedName>
    <definedName name="Ф100">#REF!</definedName>
    <definedName name="Ф11">[214]Показатели!$B$57:$B$69</definedName>
    <definedName name="Ф2">[213]Показатели!$B$5:$B$10</definedName>
    <definedName name="Ф2.1">[214]Показатели!$B$5:$B$10</definedName>
    <definedName name="Ф2.2">[214]Показатели!$B$5:$B$10</definedName>
    <definedName name="Ф2_ИО">'[109]Исх. данные'!$E$60</definedName>
    <definedName name="Ф2_МО">'[109]Исх. данные'!$G$60</definedName>
    <definedName name="Ф2_ОО">'[109]Исх. данные'!$D$60</definedName>
    <definedName name="Ф2_ОР">'[109]Исх. данные'!$C$60</definedName>
    <definedName name="Ф2_ПО">'[109]Исх. данные'!$H$60</definedName>
    <definedName name="Ф2_ТО">'[109]Исх. данные'!$F$60</definedName>
    <definedName name="Ф5">[213]Показатели!$B$12:$B$18</definedName>
    <definedName name="Ф5.1" localSheetId="0">#REF!</definedName>
    <definedName name="Ф5.1">#REF!</definedName>
    <definedName name="Ф5.2">[214]Показатели!$B$12:$B$18</definedName>
    <definedName name="Ф5.3">[214]Показатели!$B$12:$B$18</definedName>
    <definedName name="Ф5_ИО">'[109]Исх. данные'!$E$61</definedName>
    <definedName name="Ф5_МО">'[109]Исх. данные'!$G$61</definedName>
    <definedName name="Ф5_ОО">'[109]Исх. данные'!$D$61</definedName>
    <definedName name="Ф5_ОР">'[109]Исх. данные'!$C$61</definedName>
    <definedName name="Ф5_ПО">'[109]Исх. данные'!$H$61</definedName>
    <definedName name="Ф5_ТО">'[109]Исх. данные'!$F$61</definedName>
    <definedName name="Ф51" localSheetId="0">#REF!</definedName>
    <definedName name="Ф51">#REF!</definedName>
    <definedName name="Ф6">[213]Показатели!$B$22:$B$25</definedName>
    <definedName name="Ф6_ИО">'[109]Исх. данные'!$E$62</definedName>
    <definedName name="Ф6_МО">'[109]Исх. данные'!$G$62</definedName>
    <definedName name="Ф6_ОО">'[109]Исх. данные'!$D$62</definedName>
    <definedName name="Ф6_ОР">'[109]Исх. данные'!$C$62</definedName>
    <definedName name="Ф6_ПО">'[109]Исх. данные'!$H$62</definedName>
    <definedName name="Ф6_ТО">'[109]Исх. данные'!$F$62</definedName>
    <definedName name="Ф7">[213]Показатели!$B$27:$B$33</definedName>
    <definedName name="Ф7_ИО">'[109]Исх. данные'!$E$63</definedName>
    <definedName name="Ф7_МО">'[109]Исх. данные'!$G$63</definedName>
    <definedName name="Ф7_ОО">'[109]Исх. данные'!$D$63</definedName>
    <definedName name="Ф7_ОР">'[109]Исх. данные'!$C$63</definedName>
    <definedName name="Ф7_ПО">'[109]Исх. данные'!$H$63</definedName>
    <definedName name="Ф7_ТО">'[109]Исх. данные'!$F$63</definedName>
    <definedName name="Ф8">[213]Показатели!$B$35:$B$39</definedName>
    <definedName name="Ф8.1">[214]Показатели!$B$35:$B$39</definedName>
    <definedName name="Ф8_ИО">'[109]Исх. данные'!$E$64</definedName>
    <definedName name="Ф8_МО">'[109]Исх. данные'!$G$64</definedName>
    <definedName name="Ф8_ОО">'[109]Исх. данные'!$D$64</definedName>
    <definedName name="Ф8_ОР">'[109]Исх. данные'!$C$64</definedName>
    <definedName name="Ф8_ПО">'[109]Исх. данные'!$H$64</definedName>
    <definedName name="Ф8_ТО">'[109]Исх. данные'!$F$64</definedName>
    <definedName name="Ф9">[213]Показатели!$B$41:$B$53</definedName>
    <definedName name="Ф9.1">[214]Показатели!$B$41:$B$53</definedName>
    <definedName name="Ф9.2">[214]Показатели!$B$41:$B$53</definedName>
    <definedName name="Ф9_ИО">'[109]Исх. данные'!$E$65</definedName>
    <definedName name="Ф9_МО">'[109]Исх. данные'!$G$65</definedName>
    <definedName name="Ф9_ОО">'[109]Исх. данные'!$D$65</definedName>
    <definedName name="Ф9_ОР">'[109]Исх. данные'!$C$65</definedName>
    <definedName name="Ф9_ПО">'[109]Исх. данные'!$H$65</definedName>
    <definedName name="Ф9_ТО">'[109]Исх. данные'!$F$65</definedName>
    <definedName name="Ф90" localSheetId="0">#REF!</definedName>
    <definedName name="Ф90">#REF!</definedName>
    <definedName name="Ф91" localSheetId="0">#REF!</definedName>
    <definedName name="Ф91">#REF!</definedName>
    <definedName name="фед">'[276]свод 2'!$D$10</definedName>
    <definedName name="фиоГИП">'[186]Лист опроса'!$B$5</definedName>
    <definedName name="фиоСоСм">'[186]Лист опроса'!$B$6</definedName>
    <definedName name="форма" localSheetId="0">#REF!</definedName>
    <definedName name="форма">#REF!</definedName>
    <definedName name="фсм1" localSheetId="0">#REF!</definedName>
    <definedName name="фсм1">#REF!</definedName>
    <definedName name="фсм10">[186]Ф2П!$F$154</definedName>
    <definedName name="фсм10_П" localSheetId="0">[191]ЭЦ_П!$F$1</definedName>
    <definedName name="фсм10_П">[192]ЭЦ_П!$F$1</definedName>
    <definedName name="фсм11" localSheetId="0">[186]Ф3П!#REF!</definedName>
    <definedName name="фсм11">[186]Ф3П!#REF!</definedName>
    <definedName name="фсм11_П" localSheetId="0">[191]САУТ_П!$F$1</definedName>
    <definedName name="фсм11_П">[192]САУТ_П!$F$1</definedName>
    <definedName name="фсм12" localSheetId="0">[186]Ф3П!#REF!</definedName>
    <definedName name="фсм12">[186]Ф3П!#REF!</definedName>
    <definedName name="фсм13" localSheetId="0">#REF!</definedName>
    <definedName name="фсм13">#REF!</definedName>
    <definedName name="фсм14" localSheetId="0">[186]Ф2П!#REF!</definedName>
    <definedName name="фсм14">[186]Ф2П!#REF!</definedName>
    <definedName name="фсм14_1" localSheetId="0">[186]Ф2П!#REF!</definedName>
    <definedName name="фсм14_1">[186]Ф2П!#REF!</definedName>
    <definedName name="фсм14_2" localSheetId="0">[186]Ф2П!#REF!</definedName>
    <definedName name="фсм14_2">[186]Ф2П!#REF!</definedName>
    <definedName name="фсм14_3" localSheetId="0">[186]Ф2П!#REF!</definedName>
    <definedName name="фсм14_3">[186]Ф2П!#REF!</definedName>
    <definedName name="фсм15" localSheetId="0">[186]Ф2П!#REF!</definedName>
    <definedName name="фсм15">[186]Ф2П!#REF!</definedName>
    <definedName name="фсм16" localSheetId="0">#REF!</definedName>
    <definedName name="фсм16">#REF!</definedName>
    <definedName name="фсм17" localSheetId="0">[186]Ф2П!#REF!</definedName>
    <definedName name="фсм17">[186]Ф2П!#REF!</definedName>
    <definedName name="фсм18" localSheetId="0">#REF!</definedName>
    <definedName name="фсм18">#REF!</definedName>
    <definedName name="фсм19" localSheetId="0">#REF!</definedName>
    <definedName name="фсм19">#REF!</definedName>
    <definedName name="фсм2" localSheetId="0">[186]Ф3П!#REF!</definedName>
    <definedName name="фсм2">[186]Ф3П!#REF!</definedName>
    <definedName name="фсм20" localSheetId="0">#REF!</definedName>
    <definedName name="фсм20">#REF!</definedName>
    <definedName name="фсм21" localSheetId="0">[186]Ф2П!#REF!</definedName>
    <definedName name="фсм21">[186]Ф2П!#REF!</definedName>
    <definedName name="фсм22" localSheetId="0">[186]Ф2П!#REF!</definedName>
    <definedName name="фсм22">[186]Ф2П!#REF!</definedName>
    <definedName name="фсм23" localSheetId="0">[186]Ф2П!#REF!</definedName>
    <definedName name="фсм23">[186]Ф2П!#REF!</definedName>
    <definedName name="фсм24" localSheetId="0">[186]Ф2П!#REF!</definedName>
    <definedName name="фсм24">[186]Ф2П!#REF!</definedName>
    <definedName name="фсм25" localSheetId="0">[186]Ф2П!#REF!</definedName>
    <definedName name="фсм25">[186]Ф2П!#REF!</definedName>
    <definedName name="фсм26" localSheetId="0">[186]Ф2П!#REF!</definedName>
    <definedName name="фсм26">[186]Ф2П!#REF!</definedName>
    <definedName name="фсм27" localSheetId="0">[186]Ф2П!#REF!</definedName>
    <definedName name="фсм27">[186]Ф2П!#REF!</definedName>
    <definedName name="фсм28" localSheetId="0">[186]Ф2П!#REF!</definedName>
    <definedName name="фсм28">[186]Ф2П!#REF!</definedName>
    <definedName name="фсм29" localSheetId="0">[186]Ф2П!#REF!</definedName>
    <definedName name="фсм29">[186]Ф2П!#REF!</definedName>
    <definedName name="фсм3" localSheetId="0">[186]Ф3П!#REF!</definedName>
    <definedName name="фсм3">[186]Ф3П!#REF!</definedName>
    <definedName name="фсм30" localSheetId="0">[186]Ф2П!#REF!</definedName>
    <definedName name="фсм30">[186]Ф2П!#REF!</definedName>
    <definedName name="фсм31" localSheetId="0">[186]Ф3П!#REF!</definedName>
    <definedName name="фсм31">[186]Ф3П!#REF!</definedName>
    <definedName name="фсм32" localSheetId="0">[186]Ф3П!#REF!</definedName>
    <definedName name="фсм32">[186]Ф3П!#REF!</definedName>
    <definedName name="фсм33" localSheetId="0">[186]Ф3П!#REF!</definedName>
    <definedName name="фсм33">[186]Ф3П!#REF!</definedName>
    <definedName name="фсм34" localSheetId="0">[186]Ф2П!#REF!</definedName>
    <definedName name="фсм34">[186]Ф2П!#REF!</definedName>
    <definedName name="фсм35" localSheetId="0">[186]Ф2П!#REF!</definedName>
    <definedName name="фсм35">[186]Ф2П!#REF!</definedName>
    <definedName name="фсм36" localSheetId="0">[186]Ф2П!#REF!</definedName>
    <definedName name="фсм36">[186]Ф2П!#REF!</definedName>
    <definedName name="фсм37" localSheetId="0">[186]Ф2П!#REF!</definedName>
    <definedName name="фсм37">[186]Ф2П!#REF!</definedName>
    <definedName name="фсм38" localSheetId="0">[186]Ф2П!#REF!</definedName>
    <definedName name="фсм38">[186]Ф2П!#REF!</definedName>
    <definedName name="фсм39" localSheetId="0">[186]Ф2П!#REF!</definedName>
    <definedName name="фсм39">[186]Ф2П!#REF!</definedName>
    <definedName name="фсм4">[186]Ф2П!$F$35</definedName>
    <definedName name="фсм40" localSheetId="0">#REF!</definedName>
    <definedName name="фсм40">#REF!</definedName>
    <definedName name="фсм41" localSheetId="0">#REF!</definedName>
    <definedName name="фсм41">#REF!</definedName>
    <definedName name="фсм43" localSheetId="0">[191]Вст25смП!$F$1</definedName>
    <definedName name="фсм43">[192]Вст25смП!$F$1</definedName>
    <definedName name="фсм44" localSheetId="0">[191]Вст25смП!$F$9</definedName>
    <definedName name="фсм44">[192]Вст25смП!$F$9</definedName>
    <definedName name="фсм45" localSheetId="0">[191]Вст25смП!$F$17</definedName>
    <definedName name="фсм45">[192]Вст25смП!$F$17</definedName>
    <definedName name="фсм46" localSheetId="0">[191]Вст25смП!$F$25</definedName>
    <definedName name="фсм46">[192]Вст25смП!$F$25</definedName>
    <definedName name="фсм47" localSheetId="0">[191]Вст25смП!$F$33</definedName>
    <definedName name="фсм47">[192]Вст25смП!$F$33</definedName>
    <definedName name="фсм48" localSheetId="0">[191]Вст25смП!$F$41</definedName>
    <definedName name="фсм48">[192]Вст25смП!$F$41</definedName>
    <definedName name="фсм49" localSheetId="0">[191]Вст25смП!$F$49</definedName>
    <definedName name="фсм49">[192]Вст25смП!$F$49</definedName>
    <definedName name="фсм5" localSheetId="0">[186]Ф2П!#REF!</definedName>
    <definedName name="фсм5">[186]Ф2П!#REF!</definedName>
    <definedName name="фсм50" localSheetId="0">[191]Вст25смП!$F$57</definedName>
    <definedName name="фсм50">[192]Вст25смП!$F$57</definedName>
    <definedName name="фсм51" localSheetId="0">[191]Вст25смП!$F$65</definedName>
    <definedName name="фсм51">[192]Вст25смП!$F$65</definedName>
    <definedName name="фсм52" localSheetId="0">[191]Вст25смП!$F$73</definedName>
    <definedName name="фсм52">[192]Вст25смП!$F$73</definedName>
    <definedName name="фсм53" localSheetId="0">[191]Вст25смП!$F$81</definedName>
    <definedName name="фсм53">[192]Вст25смП!$F$81</definedName>
    <definedName name="фсм54" localSheetId="0">[191]Вст25смП!$F$89</definedName>
    <definedName name="фсм54">[192]Вст25смП!$F$89</definedName>
    <definedName name="фсм55" localSheetId="0">[191]Вст25смП!$F$97</definedName>
    <definedName name="фсм55">[192]Вст25смП!$F$97</definedName>
    <definedName name="фсм56" localSheetId="0">[191]Вст25смП!$F$105</definedName>
    <definedName name="фсм56">[192]Вст25смП!$F$105</definedName>
    <definedName name="фсм57" localSheetId="0">[191]Вст25смП!$F$113</definedName>
    <definedName name="фсм57">[192]Вст25смП!$F$113</definedName>
    <definedName name="фсм58" localSheetId="0">[191]Вст25смП!$F$121</definedName>
    <definedName name="фсм58">[192]Вст25смП!$F$121</definedName>
    <definedName name="фсм59" localSheetId="0">[191]Вст25смП!$F$129</definedName>
    <definedName name="фсм59">[192]Вст25смП!$F$129</definedName>
    <definedName name="фсм6">[206]Ф2П!$F$63</definedName>
    <definedName name="фсм6_П" localSheetId="0">[191]ДЦ_П!$F$1</definedName>
    <definedName name="фсм6_П">[192]ДЦ_П!$F$1</definedName>
    <definedName name="фсм60" localSheetId="0">[191]Вст25смП!$F$137</definedName>
    <definedName name="фсм60">[192]Вст25смП!$F$137</definedName>
    <definedName name="фсм61" localSheetId="0">[191]Вст25смП!$F$145</definedName>
    <definedName name="фсм61">[192]Вст25смП!$F$145</definedName>
    <definedName name="фсм62" localSheetId="0">[191]Вст25смП!$F$153</definedName>
    <definedName name="фсм62">[192]Вст25смП!$F$153</definedName>
    <definedName name="фсм63" localSheetId="0">[191]Вст25смП!$F$161</definedName>
    <definedName name="фсм63">[192]Вст25смП!$F$161</definedName>
    <definedName name="фсм64" localSheetId="0">[191]Вст25смП!$F$169</definedName>
    <definedName name="фсм64">[192]Вст25смП!$F$169</definedName>
    <definedName name="фсм65" localSheetId="0">[191]Вст25смП!$F$177</definedName>
    <definedName name="фсм65">[192]Вст25смП!$F$177</definedName>
    <definedName name="фсм66" localSheetId="0">[191]Вст25смП!$F$185</definedName>
    <definedName name="фсм66">[192]Вст25смП!$F$185</definedName>
    <definedName name="фсм67" localSheetId="0">[191]Вст25смП!$F$193</definedName>
    <definedName name="фсм67">[192]Вст25смП!$F$193</definedName>
    <definedName name="фсм68" localSheetId="0">'[191]68-96_Р'!$F$3</definedName>
    <definedName name="фсм68">'[192]68-96_Р'!$F$3</definedName>
    <definedName name="фсм69" localSheetId="0">'[191]68-96_Р'!$F$11</definedName>
    <definedName name="фсм69">'[192]68-96_Р'!$F$11</definedName>
    <definedName name="фсм7" localSheetId="0">[186]Ф2П!#REF!</definedName>
    <definedName name="фсм7">[186]Ф2П!#REF!</definedName>
    <definedName name="фсм7_П" localSheetId="0">[191]АПК_П!$F$1</definedName>
    <definedName name="фсм7_П">[192]АПК_П!$F$1</definedName>
    <definedName name="фсм70" localSheetId="0">'[191]68-96_Р'!$F$19</definedName>
    <definedName name="фсм70">'[192]68-96_Р'!$F$19</definedName>
    <definedName name="фсм71" localSheetId="0">'[191]68-96_Р'!$F$27</definedName>
    <definedName name="фсм71">'[192]68-96_Р'!$F$27</definedName>
    <definedName name="фсм72" localSheetId="0">'[191]68-96_Р'!$F$35</definedName>
    <definedName name="фсм72">'[192]68-96_Р'!$F$35</definedName>
    <definedName name="фсм73" localSheetId="0">'[191]68-96_Р'!$F$43</definedName>
    <definedName name="фсм73">'[192]68-96_Р'!$F$43</definedName>
    <definedName name="фсм74" localSheetId="0">'[191]68-96_Р'!$F$51</definedName>
    <definedName name="фсм74">'[192]68-96_Р'!$F$51</definedName>
    <definedName name="фсм75" localSheetId="0">'[191]68-96_Р'!$F$59</definedName>
    <definedName name="фсм75">'[192]68-96_Р'!$F$59</definedName>
    <definedName name="фсм76" localSheetId="0">'[191]68-96_Р'!$F$67</definedName>
    <definedName name="фсм76">'[192]68-96_Р'!$F$67</definedName>
    <definedName name="фсм77" localSheetId="0">'[191]68-96_Р'!$F$75</definedName>
    <definedName name="фсм77">'[192]68-96_Р'!$F$75</definedName>
    <definedName name="фсм78" localSheetId="0">'[191]68-96_Р'!$F$83</definedName>
    <definedName name="фсм78">'[192]68-96_Р'!$F$83</definedName>
    <definedName name="фсм79" localSheetId="0">'[191]68-96_Р'!$F$91</definedName>
    <definedName name="фсм79">'[192]68-96_Р'!$F$91</definedName>
    <definedName name="фсм8" localSheetId="0">#REF!</definedName>
    <definedName name="фсм8">#REF!</definedName>
    <definedName name="фсм8_П" localSheetId="0">[191]АБ_П!$F$1</definedName>
    <definedName name="фсм8_П">[192]АБ_П!$F$1</definedName>
    <definedName name="фсм80" localSheetId="0">'[191]68-96_Р'!$F$99</definedName>
    <definedName name="фсм80">'[192]68-96_Р'!$F$99</definedName>
    <definedName name="фсм81" localSheetId="0">'[191]68-96_Р'!$F$107</definedName>
    <definedName name="фсм81">'[192]68-96_Р'!$F$107</definedName>
    <definedName name="фсм82" localSheetId="0">'[191]68-96_Р'!$F$115</definedName>
    <definedName name="фсм82">'[192]68-96_Р'!$F$115</definedName>
    <definedName name="фсм83" localSheetId="0">'[191]68-96_Р'!$F$123</definedName>
    <definedName name="фсм83">'[192]68-96_Р'!$F$123</definedName>
    <definedName name="фсм84" localSheetId="0">'[191]68-96_Р'!$F$131</definedName>
    <definedName name="фсм84">'[192]68-96_Р'!$F$131</definedName>
    <definedName name="фсм85" localSheetId="0">'[191]68-96_Р'!$F$139</definedName>
    <definedName name="фсм85">'[192]68-96_Р'!$F$139</definedName>
    <definedName name="фсм86" localSheetId="0">'[191]68-96_Р'!$F$147</definedName>
    <definedName name="фсм86">'[192]68-96_Р'!$F$147</definedName>
    <definedName name="фсм87" localSheetId="0">'[191]68-96_Р'!$F$155</definedName>
    <definedName name="фсм87">'[192]68-96_Р'!$F$155</definedName>
    <definedName name="фсм88" localSheetId="0">'[191]68-96_Р'!$F$163</definedName>
    <definedName name="фсм88">'[192]68-96_Р'!$F$163</definedName>
    <definedName name="фсм89" localSheetId="0">'[191]68-96_Р'!$F$171</definedName>
    <definedName name="фсм89">'[192]68-96_Р'!$F$171</definedName>
    <definedName name="фсм9" localSheetId="0">#REF!</definedName>
    <definedName name="фсм9">#REF!</definedName>
    <definedName name="фсм90" localSheetId="0">'[191]68-96_Р'!$F$179</definedName>
    <definedName name="фсм90">'[192]68-96_Р'!$F$179</definedName>
    <definedName name="фсм91" localSheetId="0">'[191]68-96_Р'!$F$187</definedName>
    <definedName name="фсм91">'[192]68-96_Р'!$F$187</definedName>
    <definedName name="фсм92" localSheetId="0">'[191]68-96_Р'!$F$195</definedName>
    <definedName name="фсм92">'[192]68-96_Р'!$F$195</definedName>
    <definedName name="фсм93" localSheetId="0">'[191]68-96_Р'!$F$203</definedName>
    <definedName name="фсм93">'[192]68-96_Р'!$F$203</definedName>
    <definedName name="фсм94" localSheetId="0">'[191]68-96_Р'!$F$211</definedName>
    <definedName name="фсм94">'[192]68-96_Р'!$F$211</definedName>
    <definedName name="фсм95" localSheetId="0">'[191]68-96_Р'!$F$219</definedName>
    <definedName name="фсм95">'[192]68-96_Р'!$F$219</definedName>
    <definedName name="фсм96" localSheetId="0">'[191]68-96_Р'!$F$227</definedName>
    <definedName name="фсм96">'[192]68-96_Р'!$F$227</definedName>
    <definedName name="фсм97">[193]Команд!$K$1</definedName>
    <definedName name="фсм98">[193]ДЭ!$F$1</definedName>
    <definedName name="ффф" localSheetId="0" hidden="1">{#N/A,#N/A,FALSE,"накладная04";#N/A,#N/A,FALSE,"накладная03";#N/A,#N/A,FALSE,"накладная02";#N/A,#N/A,FALSE,"накладная01"}</definedName>
    <definedName name="ффф" hidden="1">{#N/A,#N/A,FALSE,"накладная04";#N/A,#N/A,FALSE,"накладная03";#N/A,#N/A,FALSE,"накладная02";#N/A,#N/A,FALSE,"накладная01"}</definedName>
    <definedName name="ффыв" localSheetId="0">#REF!</definedName>
    <definedName name="ффыв">#REF!</definedName>
    <definedName name="фы" localSheetId="0">'[1]Зап-3- СЦБ'!#REF!</definedName>
    <definedName name="фы">'[1]Зап-3- СЦБ'!#REF!</definedName>
    <definedName name="фыв" localSheetId="0">#REF!</definedName>
    <definedName name="фыв">#REF!</definedName>
    <definedName name="х" localSheetId="0">#REF!</definedName>
    <definedName name="х">#REF!</definedName>
    <definedName name="Характеристика" localSheetId="0">#REF!</definedName>
    <definedName name="Характеристика">#REF!</definedName>
    <definedName name="хохол_крА" localSheetId="0">#REF!</definedName>
    <definedName name="хохол_крА">#REF!</definedName>
    <definedName name="хохол_крБ" localSheetId="0">#REF!</definedName>
    <definedName name="хохол_крБ">#REF!</definedName>
    <definedName name="хохол_крВ" localSheetId="0">#REF!</definedName>
    <definedName name="хохол_крВ">#REF!</definedName>
    <definedName name="хохол_крГ" localSheetId="0">#REF!</definedName>
    <definedName name="хохол_крГ">#REF!</definedName>
    <definedName name="хохол_крД" localSheetId="0">#REF!</definedName>
    <definedName name="хохол_крД">#REF!</definedName>
    <definedName name="хохол_крЕ" localSheetId="0">#REF!</definedName>
    <definedName name="хохол_крЕ">#REF!</definedName>
    <definedName name="хохол_крЖ" localSheetId="0">#REF!</definedName>
    <definedName name="хохол_крЖ">#REF!</definedName>
    <definedName name="ххх" localSheetId="0">#REF!</definedName>
    <definedName name="ххх">#REF!</definedName>
    <definedName name="ХХХХХ" localSheetId="0">#REF!</definedName>
    <definedName name="ХХХХХ">#REF!</definedName>
    <definedName name="ХХХХХХ" localSheetId="0">#REF!</definedName>
    <definedName name="ХХХХХХ">#REF!</definedName>
    <definedName name="ц" localSheetId="0">#REF!</definedName>
    <definedName name="ц">#REF!</definedName>
    <definedName name="ц1" localSheetId="0" hidden="1">{#N/A,#N/A,FALSE,"Шаблон_Спец1"}</definedName>
    <definedName name="ц1" hidden="1">{#N/A,#N/A,FALSE,"Шаблон_Спец1"}</definedName>
    <definedName name="ц2" localSheetId="0" hidden="1">{"'Hosting'!$A$2:$I$61"}</definedName>
    <definedName name="ц2" hidden="1">{"'Hosting'!$A$2:$I$61"}</definedName>
    <definedName name="цать" localSheetId="0">{"десять ","одиннадцать ","двенадцать ","тринадцать ","четырнадцать ","пятнадцать ","шестнадцать ","семнадцать ","восемнадцать ","девятнадцать "}</definedName>
    <definedName name="цать">{"десять ","одиннадцать ","двенадцать ","тринадцать ","четырнадцать ","пятнадцать ","шестнадцать ","семнадцать ","восемнадцать ","девятнадцать "}</definedName>
    <definedName name="цена">#N/A</definedName>
    <definedName name="цена___0">NA()</definedName>
    <definedName name="цена___0___0" localSheetId="0">#REF!</definedName>
    <definedName name="цена___0___0">#REF!</definedName>
    <definedName name="цена___0___0___0" localSheetId="0">#REF!</definedName>
    <definedName name="цена___0___0___0">#REF!</definedName>
    <definedName name="цена___0___0___0___0" localSheetId="0">#REF!</definedName>
    <definedName name="цена___0___0___0___0">#REF!</definedName>
    <definedName name="цена___0___0___0___0___0" localSheetId="0">#REF!</definedName>
    <definedName name="цена___0___0___0___0___0">#REF!</definedName>
    <definedName name="цена___0___0___0___1" localSheetId="0">#REF!</definedName>
    <definedName name="цена___0___0___0___1">#REF!</definedName>
    <definedName name="цена___0___0___0___3" localSheetId="0">#REF!</definedName>
    <definedName name="цена___0___0___0___3">#REF!</definedName>
    <definedName name="цена___0___0___0___5" localSheetId="0">#REF!</definedName>
    <definedName name="цена___0___0___0___5">#REF!</definedName>
    <definedName name="цена___0___0___0_1" localSheetId="0">#REF!</definedName>
    <definedName name="цена___0___0___0_1">#REF!</definedName>
    <definedName name="цена___0___0___0_5" localSheetId="0">#REF!</definedName>
    <definedName name="цена___0___0___0_5">#REF!</definedName>
    <definedName name="цена___0___0___1" localSheetId="0">#REF!</definedName>
    <definedName name="цена___0___0___1">#REF!</definedName>
    <definedName name="цена___0___0___2" localSheetId="0">#REF!</definedName>
    <definedName name="цена___0___0___2">#REF!</definedName>
    <definedName name="цена___0___0___3" localSheetId="0">#REF!</definedName>
    <definedName name="цена___0___0___3">#REF!</definedName>
    <definedName name="цена___0___0___3___0" localSheetId="0">#REF!</definedName>
    <definedName name="цена___0___0___3___0">#REF!</definedName>
    <definedName name="цена___0___0___4" localSheetId="0">#REF!</definedName>
    <definedName name="цена___0___0___4">#REF!</definedName>
    <definedName name="цена___0___0___5" localSheetId="0">#REF!</definedName>
    <definedName name="цена___0___0___5">#REF!</definedName>
    <definedName name="цена___0___0___6" localSheetId="0">#REF!</definedName>
    <definedName name="цена___0___0___6">#REF!</definedName>
    <definedName name="цена___0___0___7" localSheetId="0">#REF!</definedName>
    <definedName name="цена___0___0___7">#REF!</definedName>
    <definedName name="цена___0___0___8" localSheetId="0">#REF!</definedName>
    <definedName name="цена___0___0___8">#REF!</definedName>
    <definedName name="цена___0___0___9" localSheetId="0">#REF!</definedName>
    <definedName name="цена___0___0___9">#REF!</definedName>
    <definedName name="цена___0___0_1" localSheetId="0">#REF!</definedName>
    <definedName name="цена___0___0_1">#REF!</definedName>
    <definedName name="цена___0___0_3" localSheetId="0">#REF!</definedName>
    <definedName name="цена___0___0_3">#REF!</definedName>
    <definedName name="цена___0___0_5" localSheetId="0">#REF!</definedName>
    <definedName name="цена___0___0_5">#REF!</definedName>
    <definedName name="цена___0___1" localSheetId="0">#REF!</definedName>
    <definedName name="цена___0___1">#REF!</definedName>
    <definedName name="цена___0___1___0" localSheetId="0">#REF!</definedName>
    <definedName name="цена___0___1___0">#REF!</definedName>
    <definedName name="цена___0___10" localSheetId="0">#REF!</definedName>
    <definedName name="цена___0___10">#REF!</definedName>
    <definedName name="цена___0___12" localSheetId="0">#REF!</definedName>
    <definedName name="цена___0___12">#REF!</definedName>
    <definedName name="цена___0___2" localSheetId="0">#REF!</definedName>
    <definedName name="цена___0___2">#REF!</definedName>
    <definedName name="цена___0___2___0" localSheetId="0">#REF!</definedName>
    <definedName name="цена___0___2___0">#REF!</definedName>
    <definedName name="цена___0___2___0___0" localSheetId="0">#REF!</definedName>
    <definedName name="цена___0___2___0___0">#REF!</definedName>
    <definedName name="цена___0___2___5" localSheetId="0">#REF!</definedName>
    <definedName name="цена___0___2___5">#REF!</definedName>
    <definedName name="цена___0___2_1" localSheetId="0">#REF!</definedName>
    <definedName name="цена___0___2_1">#REF!</definedName>
    <definedName name="цена___0___2_3" localSheetId="0">#REF!</definedName>
    <definedName name="цена___0___2_3">#REF!</definedName>
    <definedName name="цена___0___2_5" localSheetId="0">#REF!</definedName>
    <definedName name="цена___0___2_5">#REF!</definedName>
    <definedName name="цена___0___3" localSheetId="0">#REF!</definedName>
    <definedName name="цена___0___3">#REF!</definedName>
    <definedName name="цена___0___3___0" localSheetId="0">#REF!</definedName>
    <definedName name="цена___0___3___0">#REF!</definedName>
    <definedName name="цена___0___3___3" localSheetId="0">#REF!</definedName>
    <definedName name="цена___0___3___3">#REF!</definedName>
    <definedName name="цена___0___3___5" localSheetId="0">#REF!</definedName>
    <definedName name="цена___0___3___5">#REF!</definedName>
    <definedName name="цена___0___3_1" localSheetId="0">#REF!</definedName>
    <definedName name="цена___0___3_1">#REF!</definedName>
    <definedName name="цена___0___3_5" localSheetId="0">#REF!</definedName>
    <definedName name="цена___0___3_5">#REF!</definedName>
    <definedName name="цена___0___4" localSheetId="0">#REF!</definedName>
    <definedName name="цена___0___4">#REF!</definedName>
    <definedName name="цена___0___4___0" localSheetId="0">#REF!</definedName>
    <definedName name="цена___0___4___0">#REF!</definedName>
    <definedName name="цена___0___4___5" localSheetId="0">#REF!</definedName>
    <definedName name="цена___0___4___5">#REF!</definedName>
    <definedName name="цена___0___4_1" localSheetId="0">#REF!</definedName>
    <definedName name="цена___0___4_1">#REF!</definedName>
    <definedName name="цена___0___4_3" localSheetId="0">#REF!</definedName>
    <definedName name="цена___0___4_3">#REF!</definedName>
    <definedName name="цена___0___4_5" localSheetId="0">#REF!</definedName>
    <definedName name="цена___0___4_5">#REF!</definedName>
    <definedName name="цена___0___5" localSheetId="0">#REF!</definedName>
    <definedName name="цена___0___5">#REF!</definedName>
    <definedName name="цена___0___5___0" localSheetId="0">#REF!</definedName>
    <definedName name="цена___0___5___0">#REF!</definedName>
    <definedName name="цена___0___6" localSheetId="0">#REF!</definedName>
    <definedName name="цена___0___6">#REF!</definedName>
    <definedName name="цена___0___6___0" localSheetId="0">#REF!</definedName>
    <definedName name="цена___0___6___0">#REF!</definedName>
    <definedName name="цена___0___7" localSheetId="0">#REF!</definedName>
    <definedName name="цена___0___7">#REF!</definedName>
    <definedName name="цена___0___8" localSheetId="0">#REF!</definedName>
    <definedName name="цена___0___8">#REF!</definedName>
    <definedName name="цена___0___8___0" localSheetId="0">#REF!</definedName>
    <definedName name="цена___0___8___0">#REF!</definedName>
    <definedName name="цена___0___9">"$#ССЫЛ!.$L$1:$L$32000"</definedName>
    <definedName name="цена___0_1" localSheetId="0">#REF!</definedName>
    <definedName name="цена___0_1">#REF!</definedName>
    <definedName name="цена___0_3" localSheetId="0">#REF!</definedName>
    <definedName name="цена___0_3">#REF!</definedName>
    <definedName name="цена___0_5" localSheetId="0">#REF!</definedName>
    <definedName name="цена___0_5">#REF!</definedName>
    <definedName name="цена___1" localSheetId="0">#REF!</definedName>
    <definedName name="цена___1">#REF!</definedName>
    <definedName name="цена___1___0" localSheetId="0">#REF!</definedName>
    <definedName name="цена___1___0">#REF!</definedName>
    <definedName name="цена___1___0___0" localSheetId="0">#REF!</definedName>
    <definedName name="цена___1___0___0">#REF!</definedName>
    <definedName name="цена___1___1" localSheetId="0">#REF!</definedName>
    <definedName name="цена___1___1">#REF!</definedName>
    <definedName name="цена___1___5" localSheetId="0">#REF!</definedName>
    <definedName name="цена___1___5">#REF!</definedName>
    <definedName name="цена___1_1" localSheetId="0">#REF!</definedName>
    <definedName name="цена___1_1">#REF!</definedName>
    <definedName name="цена___1_3" localSheetId="0">#REF!</definedName>
    <definedName name="цена___1_3">#REF!</definedName>
    <definedName name="цена___1_5" localSheetId="0">#REF!</definedName>
    <definedName name="цена___1_5">#REF!</definedName>
    <definedName name="цена___10">NA()</definedName>
    <definedName name="цена___10___0" localSheetId="0">#REF!</definedName>
    <definedName name="цена___10___0">#REF!</definedName>
    <definedName name="цена___10___0___0" localSheetId="0">#REF!</definedName>
    <definedName name="цена___10___0___0">#REF!</definedName>
    <definedName name="цена___10___0___0___0" localSheetId="0">#REF!</definedName>
    <definedName name="цена___10___0___0___0">#REF!</definedName>
    <definedName name="цена___10___0___1">NA()</definedName>
    <definedName name="цена___10___0___5">NA()</definedName>
    <definedName name="цена___10___0_1">NA()</definedName>
    <definedName name="цена___10___0_3">NA()</definedName>
    <definedName name="цена___10___0_5">NA()</definedName>
    <definedName name="цена___10___1" localSheetId="0">#REF!</definedName>
    <definedName name="цена___10___1">#REF!</definedName>
    <definedName name="цена___10___10" localSheetId="0">#REF!</definedName>
    <definedName name="цена___10___10">#REF!</definedName>
    <definedName name="цена___10___12" localSheetId="0">#REF!</definedName>
    <definedName name="цена___10___12">#REF!</definedName>
    <definedName name="цена___10___2">NA()</definedName>
    <definedName name="цена___10___4">NA()</definedName>
    <definedName name="цена___10___5" localSheetId="0">#REF!</definedName>
    <definedName name="цена___10___5">#REF!</definedName>
    <definedName name="цена___10___6">NA()</definedName>
    <definedName name="цена___10___6___0">NA()</definedName>
    <definedName name="цена___10___8">NA()</definedName>
    <definedName name="цена___10___8___0">NA()</definedName>
    <definedName name="цена___10___9">"$#ССЫЛ!.$L$1:$L$32000"</definedName>
    <definedName name="цена___10_1">NA()</definedName>
    <definedName name="цена___10_3" localSheetId="0">#REF!</definedName>
    <definedName name="цена___10_3">#REF!</definedName>
    <definedName name="цена___10_5" localSheetId="0">#REF!</definedName>
    <definedName name="цена___10_5">#REF!</definedName>
    <definedName name="цена___11" localSheetId="0">#REF!</definedName>
    <definedName name="цена___11">#REF!</definedName>
    <definedName name="цена___11___0">NA()</definedName>
    <definedName name="цена___11___10" localSheetId="0">#REF!</definedName>
    <definedName name="цена___11___10">#REF!</definedName>
    <definedName name="цена___11___2" localSheetId="0">#REF!</definedName>
    <definedName name="цена___11___2">#REF!</definedName>
    <definedName name="цена___11___4" localSheetId="0">#REF!</definedName>
    <definedName name="цена___11___4">#REF!</definedName>
    <definedName name="цена___11___6" localSheetId="0">#REF!</definedName>
    <definedName name="цена___11___6">#REF!</definedName>
    <definedName name="цена___11___8" localSheetId="0">#REF!</definedName>
    <definedName name="цена___11___8">#REF!</definedName>
    <definedName name="цена___12">NA()</definedName>
    <definedName name="цена___2" localSheetId="0">#REF!</definedName>
    <definedName name="цена___2">#REF!</definedName>
    <definedName name="цена___2___0" localSheetId="0">#REF!</definedName>
    <definedName name="цена___2___0">#REF!</definedName>
    <definedName name="цена___2___0___0" localSheetId="0">#REF!</definedName>
    <definedName name="цена___2___0___0">#REF!</definedName>
    <definedName name="цена___2___0___0___0" localSheetId="0">#REF!</definedName>
    <definedName name="цена___2___0___0___0">#REF!</definedName>
    <definedName name="цена___2___0___0___0___0" localSheetId="0">#REF!</definedName>
    <definedName name="цена___2___0___0___0___0">#REF!</definedName>
    <definedName name="цена___2___0___0___1" localSheetId="0">#REF!</definedName>
    <definedName name="цена___2___0___0___1">#REF!</definedName>
    <definedName name="цена___2___0___0___3" localSheetId="0">#REF!</definedName>
    <definedName name="цена___2___0___0___3">#REF!</definedName>
    <definedName name="цена___2___0___0___5" localSheetId="0">#REF!</definedName>
    <definedName name="цена___2___0___0___5">#REF!</definedName>
    <definedName name="цена___2___0___0_1" localSheetId="0">#REF!</definedName>
    <definedName name="цена___2___0___0_1">#REF!</definedName>
    <definedName name="цена___2___0___0_5" localSheetId="0">#REF!</definedName>
    <definedName name="цена___2___0___0_5">#REF!</definedName>
    <definedName name="цена___2___0___1" localSheetId="0">#REF!</definedName>
    <definedName name="цена___2___0___1">#REF!</definedName>
    <definedName name="цена___2___0___3" localSheetId="0">#REF!</definedName>
    <definedName name="цена___2___0___3">#REF!</definedName>
    <definedName name="цена___2___0___5" localSheetId="0">#REF!</definedName>
    <definedName name="цена___2___0___5">#REF!</definedName>
    <definedName name="цена___2___0___6" localSheetId="0">#REF!</definedName>
    <definedName name="цена___2___0___6">#REF!</definedName>
    <definedName name="цена___2___0___7" localSheetId="0">#REF!</definedName>
    <definedName name="цена___2___0___7">#REF!</definedName>
    <definedName name="цена___2___0___8" localSheetId="0">#REF!</definedName>
    <definedName name="цена___2___0___8">#REF!</definedName>
    <definedName name="цена___2___0___9" localSheetId="0">#REF!</definedName>
    <definedName name="цена___2___0___9">#REF!</definedName>
    <definedName name="цена___2___0_1" localSheetId="0">#REF!</definedName>
    <definedName name="цена___2___0_1">#REF!</definedName>
    <definedName name="цена___2___0_3" localSheetId="0">#REF!</definedName>
    <definedName name="цена___2___0_3">#REF!</definedName>
    <definedName name="цена___2___0_5" localSheetId="0">#REF!</definedName>
    <definedName name="цена___2___0_5">#REF!</definedName>
    <definedName name="цена___2___1" localSheetId="0">#REF!</definedName>
    <definedName name="цена___2___1">#REF!</definedName>
    <definedName name="цена___2___1___0" localSheetId="0">#REF!</definedName>
    <definedName name="цена___2___1___0">#REF!</definedName>
    <definedName name="цена___2___10" localSheetId="0">#REF!</definedName>
    <definedName name="цена___2___10">#REF!</definedName>
    <definedName name="цена___2___12" localSheetId="0">#REF!</definedName>
    <definedName name="цена___2___12">#REF!</definedName>
    <definedName name="цена___2___2" localSheetId="0">#REF!</definedName>
    <definedName name="цена___2___2">#REF!</definedName>
    <definedName name="цена___2___3" localSheetId="0">#REF!</definedName>
    <definedName name="цена___2___3">#REF!</definedName>
    <definedName name="цена___2___4" localSheetId="0">#REF!</definedName>
    <definedName name="цена___2___4">#REF!</definedName>
    <definedName name="цена___2___4___0" localSheetId="0">#REF!</definedName>
    <definedName name="цена___2___4___0">#REF!</definedName>
    <definedName name="цена___2___4___5" localSheetId="0">#REF!</definedName>
    <definedName name="цена___2___4___5">#REF!</definedName>
    <definedName name="цена___2___4_1" localSheetId="0">#REF!</definedName>
    <definedName name="цена___2___4_1">#REF!</definedName>
    <definedName name="цена___2___4_3" localSheetId="0">#REF!</definedName>
    <definedName name="цена___2___4_3">#REF!</definedName>
    <definedName name="цена___2___4_5" localSheetId="0">#REF!</definedName>
    <definedName name="цена___2___4_5">#REF!</definedName>
    <definedName name="цена___2___5" localSheetId="0">#REF!</definedName>
    <definedName name="цена___2___5">#REF!</definedName>
    <definedName name="цена___2___6" localSheetId="0">#REF!</definedName>
    <definedName name="цена___2___6">#REF!</definedName>
    <definedName name="цена___2___6___0" localSheetId="0">#REF!</definedName>
    <definedName name="цена___2___6___0">#REF!</definedName>
    <definedName name="цена___2___7" localSheetId="0">#REF!</definedName>
    <definedName name="цена___2___7">#REF!</definedName>
    <definedName name="цена___2___8" localSheetId="0">#REF!</definedName>
    <definedName name="цена___2___8">#REF!</definedName>
    <definedName name="цена___2___8___0" localSheetId="0">#REF!</definedName>
    <definedName name="цена___2___8___0">#REF!</definedName>
    <definedName name="цена___2___9">"$#ССЫЛ!.$L$1:$L$32000"</definedName>
    <definedName name="цена___2_1" localSheetId="0">#REF!</definedName>
    <definedName name="цена___2_1">#REF!</definedName>
    <definedName name="цена___2_3" localSheetId="0">#REF!</definedName>
    <definedName name="цена___2_3">#REF!</definedName>
    <definedName name="цена___2_5" localSheetId="0">#REF!</definedName>
    <definedName name="цена___2_5">#REF!</definedName>
    <definedName name="цена___3" localSheetId="0">#REF!</definedName>
    <definedName name="цена___3">#REF!</definedName>
    <definedName name="цена___3___0" localSheetId="0">#REF!</definedName>
    <definedName name="цена___3___0">#REF!</definedName>
    <definedName name="цена___3___0___0">NA()</definedName>
    <definedName name="цена___3___0___0___0">NA()</definedName>
    <definedName name="цена___3___0___1">NA()</definedName>
    <definedName name="цена___3___0___3">NA()</definedName>
    <definedName name="цена___3___0___5" localSheetId="0">#REF!</definedName>
    <definedName name="цена___3___0___5">#REF!</definedName>
    <definedName name="цена___3___0_1">NA()</definedName>
    <definedName name="цена___3___0_3" localSheetId="0">#REF!</definedName>
    <definedName name="цена___3___0_3">#REF!</definedName>
    <definedName name="цена___3___0_5" localSheetId="0">#REF!</definedName>
    <definedName name="цена___3___0_5">#REF!</definedName>
    <definedName name="цена___3___1" localSheetId="0">#REF!</definedName>
    <definedName name="цена___3___1">#REF!</definedName>
    <definedName name="цена___3___10" localSheetId="0">#REF!</definedName>
    <definedName name="цена___3___10">#REF!</definedName>
    <definedName name="цена___3___2" localSheetId="0">#REF!</definedName>
    <definedName name="цена___3___2">#REF!</definedName>
    <definedName name="цена___3___3" localSheetId="0">#REF!</definedName>
    <definedName name="цена___3___3">#REF!</definedName>
    <definedName name="цена___3___4" localSheetId="0">#REF!</definedName>
    <definedName name="цена___3___4">#REF!</definedName>
    <definedName name="цена___3___4___0" localSheetId="0">#REF!</definedName>
    <definedName name="цена___3___4___0">#REF!</definedName>
    <definedName name="цена___3___5" localSheetId="0">#REF!</definedName>
    <definedName name="цена___3___5">#REF!</definedName>
    <definedName name="цена___3___6" localSheetId="0">#REF!</definedName>
    <definedName name="цена___3___6">#REF!</definedName>
    <definedName name="цена___3___8" localSheetId="0">#REF!</definedName>
    <definedName name="цена___3___8">#REF!</definedName>
    <definedName name="цена___3___8___0" localSheetId="0">#REF!</definedName>
    <definedName name="цена___3___8___0">#REF!</definedName>
    <definedName name="цена___3___9" localSheetId="0">#REF!</definedName>
    <definedName name="цена___3___9">#REF!</definedName>
    <definedName name="цена___3_1" localSheetId="0">#REF!</definedName>
    <definedName name="цена___3_1">#REF!</definedName>
    <definedName name="цена___3_3">NA()</definedName>
    <definedName name="цена___3_5" localSheetId="0">#REF!</definedName>
    <definedName name="цена___3_5">#REF!</definedName>
    <definedName name="цена___4" localSheetId="0">#REF!</definedName>
    <definedName name="цена___4">#REF!</definedName>
    <definedName name="цена___4___0" localSheetId="0">#REF!</definedName>
    <definedName name="цена___4___0">#REF!</definedName>
    <definedName name="цена___4___0___0" localSheetId="0">#REF!</definedName>
    <definedName name="цена___4___0___0">#REF!</definedName>
    <definedName name="цена___4___0___0___0" localSheetId="0">#REF!</definedName>
    <definedName name="цена___4___0___0___0">#REF!</definedName>
    <definedName name="цена___4___0___0___0___0" localSheetId="0">#REF!</definedName>
    <definedName name="цена___4___0___0___0___0">#REF!</definedName>
    <definedName name="цена___4___0___0___1" localSheetId="0">#REF!</definedName>
    <definedName name="цена___4___0___0___1">#REF!</definedName>
    <definedName name="цена___4___0___0___3" localSheetId="0">#REF!</definedName>
    <definedName name="цена___4___0___0___3">#REF!</definedName>
    <definedName name="цена___4___0___0___5" localSheetId="0">#REF!</definedName>
    <definedName name="цена___4___0___0___5">#REF!</definedName>
    <definedName name="цена___4___0___0_1" localSheetId="0">#REF!</definedName>
    <definedName name="цена___4___0___0_1">#REF!</definedName>
    <definedName name="цена___4___0___0_5" localSheetId="0">#REF!</definedName>
    <definedName name="цена___4___0___0_5">#REF!</definedName>
    <definedName name="цена___4___0___1" localSheetId="0">#REF!</definedName>
    <definedName name="цена___4___0___1">#REF!</definedName>
    <definedName name="цена___4___0___3" localSheetId="0">#REF!</definedName>
    <definedName name="цена___4___0___3">#REF!</definedName>
    <definedName name="цена___4___0___5">NA()</definedName>
    <definedName name="цена___4___0___6">NA()</definedName>
    <definedName name="цена___4___0___7">NA()</definedName>
    <definedName name="цена___4___0___8">NA()</definedName>
    <definedName name="цена___4___0___9">NA()</definedName>
    <definedName name="цена___4___0_1" localSheetId="0">#REF!</definedName>
    <definedName name="цена___4___0_1">#REF!</definedName>
    <definedName name="цена___4___0_3" localSheetId="0">#REF!</definedName>
    <definedName name="цена___4___0_3">#REF!</definedName>
    <definedName name="цена___4___0_5">NA()</definedName>
    <definedName name="цена___4___1" localSheetId="0">#REF!</definedName>
    <definedName name="цена___4___1">#REF!</definedName>
    <definedName name="цена___4___10" localSheetId="0">#REF!</definedName>
    <definedName name="цена___4___10">#REF!</definedName>
    <definedName name="цена___4___12" localSheetId="0">#REF!</definedName>
    <definedName name="цена___4___12">#REF!</definedName>
    <definedName name="цена___4___2" localSheetId="0">#REF!</definedName>
    <definedName name="цена___4___2">#REF!</definedName>
    <definedName name="цена___4___3" localSheetId="0">#REF!</definedName>
    <definedName name="цена___4___3">#REF!</definedName>
    <definedName name="цена___4___3___0" localSheetId="0">#REF!</definedName>
    <definedName name="цена___4___3___0">#REF!</definedName>
    <definedName name="цена___4___4" localSheetId="0">#REF!</definedName>
    <definedName name="цена___4___4">#REF!</definedName>
    <definedName name="цена___4___5" localSheetId="0">#REF!</definedName>
    <definedName name="цена___4___5">#REF!</definedName>
    <definedName name="цена___4___6" localSheetId="0">#REF!</definedName>
    <definedName name="цена___4___6">#REF!</definedName>
    <definedName name="цена___4___6___0" localSheetId="0">#REF!</definedName>
    <definedName name="цена___4___6___0">#REF!</definedName>
    <definedName name="цена___4___7" localSheetId="0">#REF!</definedName>
    <definedName name="цена___4___7">#REF!</definedName>
    <definedName name="цена___4___8" localSheetId="0">#REF!</definedName>
    <definedName name="цена___4___8">#REF!</definedName>
    <definedName name="цена___4___8___0" localSheetId="0">#REF!</definedName>
    <definedName name="цена___4___8___0">#REF!</definedName>
    <definedName name="цена___4___9">"$#ССЫЛ!.$L$1:$L$32000"</definedName>
    <definedName name="цена___4_1" localSheetId="0">#REF!</definedName>
    <definedName name="цена___4_1">#REF!</definedName>
    <definedName name="цена___4_3" localSheetId="0">#REF!</definedName>
    <definedName name="цена___4_3">#REF!</definedName>
    <definedName name="цена___4_5" localSheetId="0">#REF!</definedName>
    <definedName name="цена___4_5">#REF!</definedName>
    <definedName name="цена___5" localSheetId="0">#REF!</definedName>
    <definedName name="цена___5">#REF!</definedName>
    <definedName name="цена___5___0" localSheetId="0">#REF!</definedName>
    <definedName name="цена___5___0">#REF!</definedName>
    <definedName name="цена___5___0___0" localSheetId="0">#REF!</definedName>
    <definedName name="цена___5___0___0">#REF!</definedName>
    <definedName name="цена___5___0___0___0" localSheetId="0">#REF!</definedName>
    <definedName name="цена___5___0___0___0">#REF!</definedName>
    <definedName name="цена___5___0___0___0___0" localSheetId="0">#REF!</definedName>
    <definedName name="цена___5___0___0___0___0">#REF!</definedName>
    <definedName name="цена___5___0___1" localSheetId="0">#REF!</definedName>
    <definedName name="цена___5___0___1">#REF!</definedName>
    <definedName name="цена___5___0___5" localSheetId="0">#REF!</definedName>
    <definedName name="цена___5___0___5">#REF!</definedName>
    <definedName name="цена___5___0_1" localSheetId="0">#REF!</definedName>
    <definedName name="цена___5___0_1">#REF!</definedName>
    <definedName name="цена___5___0_3" localSheetId="0">#REF!</definedName>
    <definedName name="цена___5___0_3">#REF!</definedName>
    <definedName name="цена___5___0_5" localSheetId="0">#REF!</definedName>
    <definedName name="цена___5___0_5">#REF!</definedName>
    <definedName name="цена___5___1" localSheetId="0">#REF!</definedName>
    <definedName name="цена___5___1">#REF!</definedName>
    <definedName name="цена___5___3">NA()</definedName>
    <definedName name="цена___5___5">NA()</definedName>
    <definedName name="цена___5_1" localSheetId="0">#REF!</definedName>
    <definedName name="цена___5_1">#REF!</definedName>
    <definedName name="цена___5_3">NA()</definedName>
    <definedName name="цена___5_5">NA()</definedName>
    <definedName name="цена___6" localSheetId="0">#REF!</definedName>
    <definedName name="цена___6">#REF!</definedName>
    <definedName name="цена___6___0" localSheetId="0">#REF!</definedName>
    <definedName name="цена___6___0">#REF!</definedName>
    <definedName name="цена___6___0___0" localSheetId="0">#REF!</definedName>
    <definedName name="цена___6___0___0">#REF!</definedName>
    <definedName name="цена___6___0___0___0" localSheetId="0">#REF!</definedName>
    <definedName name="цена___6___0___0___0">#REF!</definedName>
    <definedName name="цена___6___0___0___0___0" localSheetId="0">#REF!</definedName>
    <definedName name="цена___6___0___0___0___0">#REF!</definedName>
    <definedName name="цена___6___0___1" localSheetId="0">#REF!</definedName>
    <definedName name="цена___6___0___1">#REF!</definedName>
    <definedName name="цена___6___0___3" localSheetId="0">#REF!</definedName>
    <definedName name="цена___6___0___3">#REF!</definedName>
    <definedName name="цена___6___0___5" localSheetId="0">#REF!</definedName>
    <definedName name="цена___6___0___5">#REF!</definedName>
    <definedName name="цена___6___0_1" localSheetId="0">#REF!</definedName>
    <definedName name="цена___6___0_1">#REF!</definedName>
    <definedName name="цена___6___0_3" localSheetId="0">#REF!</definedName>
    <definedName name="цена___6___0_3">#REF!</definedName>
    <definedName name="цена___6___0_5" localSheetId="0">#REF!</definedName>
    <definedName name="цена___6___0_5">#REF!</definedName>
    <definedName name="цена___6___1" localSheetId="0">#REF!</definedName>
    <definedName name="цена___6___1">#REF!</definedName>
    <definedName name="цена___6___10" localSheetId="0">#REF!</definedName>
    <definedName name="цена___6___10">#REF!</definedName>
    <definedName name="цена___6___12" localSheetId="0">#REF!</definedName>
    <definedName name="цена___6___12">#REF!</definedName>
    <definedName name="цена___6___2" localSheetId="0">#REF!</definedName>
    <definedName name="цена___6___2">#REF!</definedName>
    <definedName name="цена___6___3" localSheetId="0">#REF!</definedName>
    <definedName name="цена___6___3">#REF!</definedName>
    <definedName name="цена___6___4" localSheetId="0">#REF!</definedName>
    <definedName name="цена___6___4">#REF!</definedName>
    <definedName name="цена___6___5">NA()</definedName>
    <definedName name="цена___6___6" localSheetId="0">#REF!</definedName>
    <definedName name="цена___6___6">#REF!</definedName>
    <definedName name="цена___6___6___0" localSheetId="0">#REF!</definedName>
    <definedName name="цена___6___6___0">#REF!</definedName>
    <definedName name="цена___6___7">NA()</definedName>
    <definedName name="цена___6___8" localSheetId="0">#REF!</definedName>
    <definedName name="цена___6___8">#REF!</definedName>
    <definedName name="цена___6___8___0" localSheetId="0">#REF!</definedName>
    <definedName name="цена___6___8___0">#REF!</definedName>
    <definedName name="цена___6___9">"$#ССЫЛ!.$L$1:$L$32000"</definedName>
    <definedName name="цена___6_1" localSheetId="0">#REF!</definedName>
    <definedName name="цена___6_1">#REF!</definedName>
    <definedName name="цена___6_3" localSheetId="0">#REF!</definedName>
    <definedName name="цена___6_3">#REF!</definedName>
    <definedName name="цена___6_5">NA()</definedName>
    <definedName name="цена___7" localSheetId="0">#REF!</definedName>
    <definedName name="цена___7">#REF!</definedName>
    <definedName name="цена___7___0" localSheetId="0">#REF!</definedName>
    <definedName name="цена___7___0">#REF!</definedName>
    <definedName name="цена___7___0___0" localSheetId="0">#REF!</definedName>
    <definedName name="цена___7___0___0">#REF!</definedName>
    <definedName name="цена___7___10" localSheetId="0">#REF!</definedName>
    <definedName name="цена___7___10">#REF!</definedName>
    <definedName name="цена___7___2" localSheetId="0">#REF!</definedName>
    <definedName name="цена___7___2">#REF!</definedName>
    <definedName name="цена___7___4" localSheetId="0">#REF!</definedName>
    <definedName name="цена___7___4">#REF!</definedName>
    <definedName name="цена___7___6" localSheetId="0">#REF!</definedName>
    <definedName name="цена___7___6">#REF!</definedName>
    <definedName name="цена___7___8" localSheetId="0">#REF!</definedName>
    <definedName name="цена___7___8">#REF!</definedName>
    <definedName name="цена___8" localSheetId="0">#REF!</definedName>
    <definedName name="цена___8">#REF!</definedName>
    <definedName name="цена___8___0" localSheetId="0">#REF!</definedName>
    <definedName name="цена___8___0">#REF!</definedName>
    <definedName name="цена___8___0___0" localSheetId="0">#REF!</definedName>
    <definedName name="цена___8___0___0">#REF!</definedName>
    <definedName name="цена___8___0___0___0" localSheetId="0">#REF!</definedName>
    <definedName name="цена___8___0___0___0">#REF!</definedName>
    <definedName name="цена___8___0___0___0___0" localSheetId="0">#REF!</definedName>
    <definedName name="цена___8___0___0___0___0">#REF!</definedName>
    <definedName name="цена___8___0___1" localSheetId="0">#REF!</definedName>
    <definedName name="цена___8___0___1">#REF!</definedName>
    <definedName name="цена___8___0___5" localSheetId="0">#REF!</definedName>
    <definedName name="цена___8___0___5">#REF!</definedName>
    <definedName name="цена___8___0_1" localSheetId="0">#REF!</definedName>
    <definedName name="цена___8___0_1">#REF!</definedName>
    <definedName name="цена___8___0_3" localSheetId="0">#REF!</definedName>
    <definedName name="цена___8___0_3">#REF!</definedName>
    <definedName name="цена___8___0_5" localSheetId="0">#REF!</definedName>
    <definedName name="цена___8___0_5">#REF!</definedName>
    <definedName name="цена___8___1" localSheetId="0">#REF!</definedName>
    <definedName name="цена___8___1">#REF!</definedName>
    <definedName name="цена___8___10" localSheetId="0">#REF!</definedName>
    <definedName name="цена___8___10">#REF!</definedName>
    <definedName name="цена___8___12" localSheetId="0">#REF!</definedName>
    <definedName name="цена___8___12">#REF!</definedName>
    <definedName name="цена___8___2" localSheetId="0">#REF!</definedName>
    <definedName name="цена___8___2">#REF!</definedName>
    <definedName name="цена___8___4" localSheetId="0">#REF!</definedName>
    <definedName name="цена___8___4">#REF!</definedName>
    <definedName name="цена___8___5" localSheetId="0">#REF!</definedName>
    <definedName name="цена___8___5">#REF!</definedName>
    <definedName name="цена___8___6" localSheetId="0">#REF!</definedName>
    <definedName name="цена___8___6">#REF!</definedName>
    <definedName name="цена___8___6___0" localSheetId="0">#REF!</definedName>
    <definedName name="цена___8___6___0">#REF!</definedName>
    <definedName name="цена___8___7" localSheetId="0">#REF!</definedName>
    <definedName name="цена___8___7">#REF!</definedName>
    <definedName name="цена___8___8" localSheetId="0">#REF!</definedName>
    <definedName name="цена___8___8">#REF!</definedName>
    <definedName name="цена___8___8___0" localSheetId="0">#REF!</definedName>
    <definedName name="цена___8___8___0">#REF!</definedName>
    <definedName name="цена___8___9">"$#ССЫЛ!.$L$1:$L$32000"</definedName>
    <definedName name="цена___8_1" localSheetId="0">#REF!</definedName>
    <definedName name="цена___8_1">#REF!</definedName>
    <definedName name="цена___8_3" localSheetId="0">#REF!</definedName>
    <definedName name="цена___8_3">#REF!</definedName>
    <definedName name="цена___8_5" localSheetId="0">#REF!</definedName>
    <definedName name="цена___8_5">#REF!</definedName>
    <definedName name="цена___9" localSheetId="0">#REF!</definedName>
    <definedName name="цена___9">#REF!</definedName>
    <definedName name="цена___9___0" localSheetId="0">#REF!</definedName>
    <definedName name="цена___9___0">#REF!</definedName>
    <definedName name="цена___9___0___0" localSheetId="0">#REF!</definedName>
    <definedName name="цена___9___0___0">#REF!</definedName>
    <definedName name="цена___9___0___0___0" localSheetId="0">#REF!</definedName>
    <definedName name="цена___9___0___0___0">#REF!</definedName>
    <definedName name="цена___9___0___0___0___0" localSheetId="0">#REF!</definedName>
    <definedName name="цена___9___0___0___0___0">#REF!</definedName>
    <definedName name="цена___9___0___5" localSheetId="0">#REF!</definedName>
    <definedName name="цена___9___0___5">#REF!</definedName>
    <definedName name="цена___9___0_5" localSheetId="0">#REF!</definedName>
    <definedName name="цена___9___0_5">#REF!</definedName>
    <definedName name="цена___9___10" localSheetId="0">#REF!</definedName>
    <definedName name="цена___9___10">#REF!</definedName>
    <definedName name="цена___9___2" localSheetId="0">#REF!</definedName>
    <definedName name="цена___9___2">#REF!</definedName>
    <definedName name="цена___9___4" localSheetId="0">#REF!</definedName>
    <definedName name="цена___9___4">#REF!</definedName>
    <definedName name="цена___9___5" localSheetId="0">#REF!</definedName>
    <definedName name="цена___9___5">#REF!</definedName>
    <definedName name="цена___9___6" localSheetId="0">#REF!</definedName>
    <definedName name="цена___9___6">#REF!</definedName>
    <definedName name="цена___9___8" localSheetId="0">#REF!</definedName>
    <definedName name="цена___9___8">#REF!</definedName>
    <definedName name="цена___9_1" localSheetId="0">#REF!</definedName>
    <definedName name="цена___9_1">#REF!</definedName>
    <definedName name="цена___9_3" localSheetId="0">#REF!</definedName>
    <definedName name="цена___9_3">#REF!</definedName>
    <definedName name="цена___9_5" localSheetId="0">#REF!</definedName>
    <definedName name="цена___9_5">#REF!</definedName>
    <definedName name="цена_1">NA()</definedName>
    <definedName name="цена_3">NA()</definedName>
    <definedName name="цена_4">NA()</definedName>
    <definedName name="цена_5">NA()</definedName>
    <definedName name="ЦИФРЫ" localSheetId="0">#REF!</definedName>
    <definedName name="ЦИФРЫ">#REF!</definedName>
    <definedName name="цкацу" localSheetId="0">#REF!</definedName>
    <definedName name="цкацу">#REF!</definedName>
    <definedName name="цу" localSheetId="0">[208]Показатели!#REF!</definedName>
    <definedName name="цу">[208]Показатели!#REF!</definedName>
    <definedName name="цук" localSheetId="0">#REF!</definedName>
    <definedName name="цук">#REF!</definedName>
    <definedName name="ЦУКСТ" localSheetId="0">#REF!</definedName>
    <definedName name="ЦУКСТ">#REF!</definedName>
    <definedName name="цц" localSheetId="0">#REF!</definedName>
    <definedName name="цц">#REF!</definedName>
    <definedName name="цы" localSheetId="0">#REF!</definedName>
    <definedName name="цы">#REF!</definedName>
    <definedName name="ч" localSheetId="0" hidden="1">{#N/A,#N/A,FALSE,"накладная04";#N/A,#N/A,FALSE,"накладная03";#N/A,#N/A,FALSE,"накладная02";#N/A,#N/A,FALSE,"накладная01"}</definedName>
    <definedName name="ч" hidden="1">{#N/A,#N/A,FALSE,"накладная04";#N/A,#N/A,FALSE,"накладная03";#N/A,#N/A,FALSE,"накладная02";#N/A,#N/A,FALSE,"накладная01"}</definedName>
    <definedName name="Ч_Щ_1" localSheetId="0">#REF!</definedName>
    <definedName name="Ч_Щ_1">#REF!</definedName>
    <definedName name="Ч_Щ_2">'[75]ч. щ. 2'!$F$29</definedName>
    <definedName name="ч1" localSheetId="0">#REF!</definedName>
    <definedName name="ч1">#REF!</definedName>
    <definedName name="ч2" localSheetId="0">#REF!</definedName>
    <definedName name="ч2">#REF!</definedName>
    <definedName name="ч3" localSheetId="0">#REF!</definedName>
    <definedName name="ч3">#REF!</definedName>
    <definedName name="ч4" localSheetId="0">#REF!</definedName>
    <definedName name="ч4">#REF!</definedName>
    <definedName name="ч5" localSheetId="0">#REF!</definedName>
    <definedName name="ч5">#REF!</definedName>
    <definedName name="ч6" localSheetId="0">#REF!</definedName>
    <definedName name="ч6">#REF!</definedName>
    <definedName name="Части_и_главы" localSheetId="0">#REF!</definedName>
    <definedName name="Части_и_главы">#REF!</definedName>
    <definedName name="Челдень" localSheetId="0">[172]Лист1!#REF!</definedName>
    <definedName name="Челдень">[173]Лист1!#REF!</definedName>
    <definedName name="челдень.1" localSheetId="0">[170]Лист1!#REF!</definedName>
    <definedName name="челдень.1">[171]Лист1!#REF!</definedName>
    <definedName name="Черт." localSheetId="0">'[158]Лист опроса'!#REF!</definedName>
    <definedName name="Черт.">'[159]Лист опроса'!#REF!</definedName>
    <definedName name="черт.1" localSheetId="0">'[164]Лист опроса'!#REF!</definedName>
    <definedName name="черт.1">'[165]Лист опроса'!#REF!</definedName>
    <definedName name="черт.констр.1" localSheetId="0">'[164]Лист опроса'!#REF!</definedName>
    <definedName name="черт.констр.1">'[165]Лист опроса'!#REF!</definedName>
    <definedName name="Черт.костр." localSheetId="0">'[158]Лист опроса'!#REF!</definedName>
    <definedName name="Черт.костр.">'[159]Лист опроса'!#REF!</definedName>
    <definedName name="Чп">[274]Бланк!$E$24</definedName>
    <definedName name="чс" localSheetId="0">#REF!</definedName>
    <definedName name="чс">#REF!</definedName>
    <definedName name="Чспп" localSheetId="0">#REF!</definedName>
    <definedName name="Чспп">#REF!</definedName>
    <definedName name="чть" localSheetId="0">#REF!</definedName>
    <definedName name="чть">#REF!</definedName>
    <definedName name="ш" localSheetId="0">[14]GD!#REF!</definedName>
    <definedName name="ш">[14]GD!#REF!</definedName>
    <definedName name="Шапка" localSheetId="0">#REF!</definedName>
    <definedName name="Шапка">#REF!</definedName>
    <definedName name="Шапка2" localSheetId="0">#REF!</definedName>
    <definedName name="Шапка2">#REF!</definedName>
    <definedName name="шкаф" localSheetId="0" hidden="1">{#N/A,#N/A,FALSE,"накладная04";#N/A,#N/A,FALSE,"накладная03";#N/A,#N/A,FALSE,"накладная02";#N/A,#N/A,FALSE,"накладная01"}</definedName>
    <definedName name="шкаф" hidden="1">{#N/A,#N/A,FALSE,"накладная04";#N/A,#N/A,FALSE,"накладная03";#N/A,#N/A,FALSE,"накладная02";#N/A,#N/A,FALSE,"накладная01"}</definedName>
    <definedName name="Шкафы_ТМ" localSheetId="0">#REF!</definedName>
    <definedName name="Шкафы_ТМ">#REF!</definedName>
    <definedName name="шлд" localSheetId="0">'[277]93-110'!#REF!</definedName>
    <definedName name="шлд">'[277]93-110'!#REF!</definedName>
    <definedName name="шщззхъх" localSheetId="0">#REF!</definedName>
    <definedName name="шщззхъх">#REF!</definedName>
    <definedName name="щщ" localSheetId="0">#REF!</definedName>
    <definedName name="щщ">#REF!</definedName>
    <definedName name="ъхз" localSheetId="0">#REF!</definedName>
    <definedName name="ъхз">#REF!</definedName>
    <definedName name="ы" localSheetId="0">#REF!</definedName>
    <definedName name="ы">#REF!</definedName>
    <definedName name="ы2" localSheetId="0" hidden="1">{"'Hosting'!$A$2:$I$61"}</definedName>
    <definedName name="ы2" hidden="1">{"'Hosting'!$A$2:$I$61"}</definedName>
    <definedName name="ЫВGGGGGGGGGGGGGGG" localSheetId="0">#REF!</definedName>
    <definedName name="ЫВGGGGGGGGGGGGGGG">#REF!</definedName>
    <definedName name="ыва" localSheetId="0">[14]GD!#REF!</definedName>
    <definedName name="ыва">[14]GD!#REF!</definedName>
    <definedName name="ывыв" localSheetId="0" hidden="1">{#N/A,#N/A,FALSE,"накладная04";#N/A,#N/A,FALSE,"накладная03";#N/A,#N/A,FALSE,"накладная02";#N/A,#N/A,FALSE,"накладная01"}</definedName>
    <definedName name="ывыв" hidden="1">{#N/A,#N/A,FALSE,"накладная04";#N/A,#N/A,FALSE,"накладная03";#N/A,#N/A,FALSE,"накладная02";#N/A,#N/A,FALSE,"накладная01"}</definedName>
    <definedName name="ыук" localSheetId="0">'[1]Зап-3- СЦБ'!#REF!</definedName>
    <definedName name="ыук">'[1]Зап-3- СЦБ'!#REF!</definedName>
    <definedName name="ыщыефм">'[278]исх-данные'!$B$16</definedName>
    <definedName name="ыщыефм_11">[279]исх_данные!$B$21</definedName>
    <definedName name="ыщыефм_12">[279]исх_данные!$B$21</definedName>
    <definedName name="ыщыефм_19">'[280]исх-данные'!$B$19</definedName>
    <definedName name="ыщыефм_23">'[281]исх-данные'!$B$19</definedName>
    <definedName name="ыщыефм_45">'[281]исх-данные'!$B$19</definedName>
    <definedName name="ыщыефм_5">[279]исх_данные!$B$21</definedName>
    <definedName name="ыщыефм_7">[279]исх_данные!$B$21</definedName>
    <definedName name="ыщыефм_8">[279]исх_данные!$B$21</definedName>
    <definedName name="ыщыефм_9">[279]исх_данные!$B$21</definedName>
    <definedName name="ыы">[237]свод!$A$7</definedName>
    <definedName name="ыыы" localSheetId="0">#REF!</definedName>
    <definedName name="ыыы">#REF!</definedName>
    <definedName name="ыыыыы" localSheetId="0">#REF!</definedName>
    <definedName name="ыыыыы">#REF!</definedName>
    <definedName name="ьлтлтдж" localSheetId="0" hidden="1">{#N/A,#N/A,FALSE,"накладная04";#N/A,#N/A,FALSE,"накладная03";#N/A,#N/A,FALSE,"накладная02";#N/A,#N/A,FALSE,"накладная01"}</definedName>
    <definedName name="ьлтлтдж" hidden="1">{#N/A,#N/A,FALSE,"накладная04";#N/A,#N/A,FALSE,"накладная03";#N/A,#N/A,FALSE,"накладная02";#N/A,#N/A,FALSE,"накладная01"}</definedName>
    <definedName name="ьощзт" localSheetId="0" hidden="1">{#N/A,#N/A,FALSE,"накладная04";#N/A,#N/A,FALSE,"накладная03";#N/A,#N/A,FALSE,"накладная02";#N/A,#N/A,FALSE,"накладная01"}</definedName>
    <definedName name="ьощзт" hidden="1">{#N/A,#N/A,FALSE,"накладная04";#N/A,#N/A,FALSE,"накладная03";#N/A,#N/A,FALSE,"накладная02";#N/A,#N/A,FALSE,"накладная01"}</definedName>
    <definedName name="Э" localSheetId="0">#REF!</definedName>
    <definedName name="Э">#REF!</definedName>
    <definedName name="э1" localSheetId="0">#REF!</definedName>
    <definedName name="э1">#REF!</definedName>
    <definedName name="э10" localSheetId="0">#REF!</definedName>
    <definedName name="э10">#REF!</definedName>
    <definedName name="э11" localSheetId="0">#REF!</definedName>
    <definedName name="э11">#REF!</definedName>
    <definedName name="э12" localSheetId="0">#REF!</definedName>
    <definedName name="э12">#REF!</definedName>
    <definedName name="э13" localSheetId="0">#REF!</definedName>
    <definedName name="э13">#REF!</definedName>
    <definedName name="э14" localSheetId="0">#REF!</definedName>
    <definedName name="э14">#REF!</definedName>
    <definedName name="э15" localSheetId="0">#REF!</definedName>
    <definedName name="э15">#REF!</definedName>
    <definedName name="э16" localSheetId="0">#REF!</definedName>
    <definedName name="э16">#REF!</definedName>
    <definedName name="э2" localSheetId="0">#REF!</definedName>
    <definedName name="э2">#REF!</definedName>
    <definedName name="э3" localSheetId="0">#REF!</definedName>
    <definedName name="э3">#REF!</definedName>
    <definedName name="э4" localSheetId="0">'[163]геология от 29.08.11'!#REF!</definedName>
    <definedName name="э4">'[163]геология от 29.08.11'!#REF!</definedName>
    <definedName name="э5" localSheetId="0">#REF!</definedName>
    <definedName name="э5">#REF!</definedName>
    <definedName name="э6" localSheetId="0">#REF!</definedName>
    <definedName name="э6">#REF!</definedName>
    <definedName name="э7" localSheetId="0">#REF!</definedName>
    <definedName name="э7">#REF!</definedName>
    <definedName name="э8" localSheetId="0">#REF!</definedName>
    <definedName name="э8">#REF!</definedName>
    <definedName name="э9" localSheetId="0">#REF!</definedName>
    <definedName name="э9">#REF!</definedName>
    <definedName name="эк" localSheetId="0">#REF!</definedName>
    <definedName name="эк">#REF!</definedName>
    <definedName name="эк1" localSheetId="0">#REF!</definedName>
    <definedName name="эк1">#REF!</definedName>
    <definedName name="эко" localSheetId="0">#REF!</definedName>
    <definedName name="эко">#REF!</definedName>
    <definedName name="эко___0" localSheetId="0">#REF!</definedName>
    <definedName name="эко___0">#REF!</definedName>
    <definedName name="эко___4" localSheetId="0">#REF!</definedName>
    <definedName name="эко___4">#REF!</definedName>
    <definedName name="эко___5" localSheetId="0">#REF!</definedName>
    <definedName name="эко___5">#REF!</definedName>
    <definedName name="эко___6" localSheetId="0">#REF!</definedName>
    <definedName name="эко___6">#REF!</definedName>
    <definedName name="эко___7" localSheetId="0">#REF!</definedName>
    <definedName name="эко___7">#REF!</definedName>
    <definedName name="эко___8" localSheetId="0">#REF!</definedName>
    <definedName name="эко___8">#REF!</definedName>
    <definedName name="эко___9" localSheetId="0">#REF!</definedName>
    <definedName name="эко___9">#REF!</definedName>
    <definedName name="эко_5" localSheetId="0">#REF!</definedName>
    <definedName name="эко_5">#REF!</definedName>
    <definedName name="эко1" localSheetId="0">#REF!</definedName>
    <definedName name="эко1">#REF!</definedName>
    <definedName name="экол.1" localSheetId="0">[247]топография!#REF!</definedName>
    <definedName name="экол.1">[247]топография!#REF!</definedName>
    <definedName name="экол1" localSheetId="0">#REF!</definedName>
    <definedName name="экол1">#REF!</definedName>
    <definedName name="экол2" localSheetId="0">#REF!</definedName>
    <definedName name="экол2">#REF!</definedName>
    <definedName name="Экол3" localSheetId="0">#REF!</definedName>
    <definedName name="Экол3">#REF!</definedName>
    <definedName name="эколог" localSheetId="0">#REF!</definedName>
    <definedName name="эколог">#REF!</definedName>
    <definedName name="экология">NA()</definedName>
    <definedName name="экон" localSheetId="0">#REF!</definedName>
    <definedName name="экон">#REF!</definedName>
    <definedName name="Экопия" localSheetId="0" hidden="1">{#N/A,#N/A,FALSE,"Шаблон_Спец1"}</definedName>
    <definedName name="Экопия" hidden="1">{#N/A,#N/A,FALSE,"Шаблон_Спец1"}</definedName>
    <definedName name="эксперт" localSheetId="0">#REF!</definedName>
    <definedName name="эксперт">#REF!</definedName>
    <definedName name="эл">'[147]C.с '!$I$39</definedName>
    <definedName name="электрика">'[282]зим '!$F$31</definedName>
    <definedName name="ЭлеСи">[283]Коэфф1.!$E$7</definedName>
    <definedName name="ЭлеСи_1" localSheetId="0">#REF!</definedName>
    <definedName name="ЭлеСи_1">#REF!</definedName>
    <definedName name="ЭЛСИ_Т" localSheetId="0">#REF!</definedName>
    <definedName name="ЭЛСИ_Т">#REF!</definedName>
    <definedName name="элт" localSheetId="0">#REF!</definedName>
    <definedName name="элт">#REF!</definedName>
    <definedName name="эмс" localSheetId="0">[239]топография!#REF!</definedName>
    <definedName name="эмс">[239]топография!#REF!</definedName>
    <definedName name="эртиль_крА" localSheetId="0">#REF!</definedName>
    <definedName name="эртиль_крА">#REF!</definedName>
    <definedName name="эртиль_крБ" localSheetId="0">#REF!</definedName>
    <definedName name="эртиль_крБ">#REF!</definedName>
    <definedName name="эртиль_крВ" localSheetId="0">#REF!</definedName>
    <definedName name="эртиль_крВ">#REF!</definedName>
    <definedName name="эртиль_крГ" localSheetId="0">#REF!</definedName>
    <definedName name="эртиль_крГ">#REF!</definedName>
    <definedName name="эртиль_крД" localSheetId="0">#REF!</definedName>
    <definedName name="эртиль_крД">#REF!</definedName>
    <definedName name="эртиль_крЕ" localSheetId="0">#REF!</definedName>
    <definedName name="эртиль_крЕ">#REF!</definedName>
    <definedName name="эртиль_крЖ" localSheetId="0">#REF!</definedName>
    <definedName name="эртиль_крЖ">#REF!</definedName>
    <definedName name="ЭЦ1" localSheetId="0">#REF!</definedName>
    <definedName name="ЭЦ1">#REF!</definedName>
    <definedName name="ЭЦ2" localSheetId="0">#REF!</definedName>
    <definedName name="ЭЦ2">#REF!</definedName>
    <definedName name="ЭЦ3" localSheetId="0">#REF!</definedName>
    <definedName name="ЭЦ3">#REF!</definedName>
    <definedName name="ЭЦ4" localSheetId="0">#REF!</definedName>
    <definedName name="ЭЦ4">#REF!</definedName>
    <definedName name="ЭЦ5" localSheetId="0">#REF!</definedName>
    <definedName name="ЭЦ5">#REF!</definedName>
    <definedName name="ЭЦ6" localSheetId="0">#REF!</definedName>
    <definedName name="ЭЦ6">#REF!</definedName>
    <definedName name="ЭЦ7" localSheetId="0">#REF!</definedName>
    <definedName name="ЭЦ7">#REF!</definedName>
    <definedName name="эээ">[237]свод!$A$7</definedName>
    <definedName name="ю1" localSheetId="0">#REF!</definedName>
    <definedName name="ю1">#REF!</definedName>
    <definedName name="ю10" localSheetId="0">#REF!</definedName>
    <definedName name="ю10">#REF!</definedName>
    <definedName name="ю101" localSheetId="0">#REF!</definedName>
    <definedName name="ю101">#REF!</definedName>
    <definedName name="ю102" localSheetId="0">#REF!</definedName>
    <definedName name="ю102">#REF!</definedName>
    <definedName name="ю103" localSheetId="0">'[163]геология от 29.08.11'!#REF!</definedName>
    <definedName name="ю103">'[163]геология от 29.08.11'!#REF!</definedName>
    <definedName name="ю104" localSheetId="0">#REF!</definedName>
    <definedName name="ю104">#REF!</definedName>
    <definedName name="ю105" localSheetId="0">#REF!</definedName>
    <definedName name="ю105">#REF!</definedName>
    <definedName name="ю106" localSheetId="0">#REF!</definedName>
    <definedName name="ю106">#REF!</definedName>
    <definedName name="ю107" localSheetId="0">'[163]геология от 29.08.11'!#REF!</definedName>
    <definedName name="ю107">'[163]геология от 29.08.11'!#REF!</definedName>
    <definedName name="ю109" localSheetId="0">#REF!</definedName>
    <definedName name="ю109">#REF!</definedName>
    <definedName name="ю11" localSheetId="0">#REF!</definedName>
    <definedName name="ю11">#REF!</definedName>
    <definedName name="ю110" localSheetId="0">#REF!</definedName>
    <definedName name="ю110">#REF!</definedName>
    <definedName name="ю12" localSheetId="0">#REF!</definedName>
    <definedName name="ю12">#REF!</definedName>
    <definedName name="ю13" localSheetId="0">#REF!</definedName>
    <definedName name="ю13">#REF!</definedName>
    <definedName name="ю14" localSheetId="0">#REF!</definedName>
    <definedName name="ю14">#REF!</definedName>
    <definedName name="ю15" localSheetId="0">#REF!</definedName>
    <definedName name="ю15">#REF!</definedName>
    <definedName name="ю16" localSheetId="0">#REF!</definedName>
    <definedName name="ю16">#REF!</definedName>
    <definedName name="ю17" localSheetId="0">#REF!</definedName>
    <definedName name="ю17">#REF!</definedName>
    <definedName name="ю18" localSheetId="0">#REF!</definedName>
    <definedName name="ю18">#REF!</definedName>
    <definedName name="ю19" localSheetId="0">'[163]геология от 29.08.11'!#REF!</definedName>
    <definedName name="ю19">'[163]геология от 29.08.11'!#REF!</definedName>
    <definedName name="ю2" localSheetId="0">'[163]геология от 29.08.11'!#REF!</definedName>
    <definedName name="ю2">'[163]геология от 29.08.11'!#REF!</definedName>
    <definedName name="ю20" localSheetId="0">#REF!</definedName>
    <definedName name="ю20">#REF!</definedName>
    <definedName name="ю23" localSheetId="0">#REF!</definedName>
    <definedName name="ю23">#REF!</definedName>
    <definedName name="ю24" localSheetId="0">#REF!</definedName>
    <definedName name="ю24">#REF!</definedName>
    <definedName name="ю25" localSheetId="0">#REF!</definedName>
    <definedName name="ю25">#REF!</definedName>
    <definedName name="ю26" localSheetId="0">#REF!</definedName>
    <definedName name="ю26">#REF!</definedName>
    <definedName name="ю27" localSheetId="0">#REF!</definedName>
    <definedName name="ю27">#REF!</definedName>
    <definedName name="ю28" localSheetId="0">#REF!</definedName>
    <definedName name="ю28">#REF!</definedName>
    <definedName name="ю29" localSheetId="0">#REF!</definedName>
    <definedName name="ю29">#REF!</definedName>
    <definedName name="ю3" localSheetId="0">'[163]геология от 29.08.11'!#REF!</definedName>
    <definedName name="ю3">'[163]геология от 29.08.11'!#REF!</definedName>
    <definedName name="ю30" localSheetId="0">#REF!</definedName>
    <definedName name="ю30">#REF!</definedName>
    <definedName name="ю31" localSheetId="0">#REF!</definedName>
    <definedName name="ю31">#REF!</definedName>
    <definedName name="ю32" localSheetId="0">#REF!</definedName>
    <definedName name="ю32">#REF!</definedName>
    <definedName name="ю33" localSheetId="0">#REF!</definedName>
    <definedName name="ю33">#REF!</definedName>
    <definedName name="ю34" localSheetId="0">#REF!</definedName>
    <definedName name="ю34">#REF!</definedName>
    <definedName name="ю35" localSheetId="0">#REF!</definedName>
    <definedName name="ю35">#REF!</definedName>
    <definedName name="ю37" localSheetId="0">#REF!</definedName>
    <definedName name="ю37">#REF!</definedName>
    <definedName name="ю38" localSheetId="0">#REF!</definedName>
    <definedName name="ю38">#REF!</definedName>
    <definedName name="ю39" localSheetId="0">#REF!</definedName>
    <definedName name="ю39">#REF!</definedName>
    <definedName name="ю4" localSheetId="0">#REF!</definedName>
    <definedName name="ю4">#REF!</definedName>
    <definedName name="ю40" localSheetId="0">#REF!</definedName>
    <definedName name="ю40">#REF!</definedName>
    <definedName name="ю41" localSheetId="0">#REF!</definedName>
    <definedName name="ю41">#REF!</definedName>
    <definedName name="ю42" localSheetId="0">#REF!</definedName>
    <definedName name="ю42">#REF!</definedName>
    <definedName name="ю43" localSheetId="0">#REF!</definedName>
    <definedName name="ю43">#REF!</definedName>
    <definedName name="ю44" localSheetId="0">#REF!</definedName>
    <definedName name="ю44">#REF!</definedName>
    <definedName name="ю45" localSheetId="0">#REF!</definedName>
    <definedName name="ю45">#REF!</definedName>
    <definedName name="ю46" localSheetId="0">#REF!</definedName>
    <definedName name="ю46">#REF!</definedName>
    <definedName name="ю47" localSheetId="0">'[163]геология от 29.08.11'!#REF!</definedName>
    <definedName name="ю47">'[163]геология от 29.08.11'!#REF!</definedName>
    <definedName name="ю48" localSheetId="0">#REF!</definedName>
    <definedName name="ю48">#REF!</definedName>
    <definedName name="ю49" localSheetId="0">#REF!</definedName>
    <definedName name="ю49">#REF!</definedName>
    <definedName name="ю5" localSheetId="0">#REF!</definedName>
    <definedName name="ю5">#REF!</definedName>
    <definedName name="ю50" localSheetId="0">#REF!</definedName>
    <definedName name="ю50">#REF!</definedName>
    <definedName name="ю51" localSheetId="0">#REF!</definedName>
    <definedName name="ю51">#REF!</definedName>
    <definedName name="ю52" localSheetId="0">#REF!</definedName>
    <definedName name="ю52">#REF!</definedName>
    <definedName name="ю55" localSheetId="0">#REF!</definedName>
    <definedName name="ю55">#REF!</definedName>
    <definedName name="ю6" localSheetId="0">#REF!</definedName>
    <definedName name="ю6">#REF!</definedName>
    <definedName name="ю7" localSheetId="0">#REF!</definedName>
    <definedName name="ю7">#REF!</definedName>
    <definedName name="ю8" localSheetId="0">#REF!</definedName>
    <definedName name="ю8">#REF!</definedName>
    <definedName name="ю9" localSheetId="0">#REF!</definedName>
    <definedName name="ю9">#REF!</definedName>
    <definedName name="ЮФУ" localSheetId="0">#REF!</definedName>
    <definedName name="ЮФУ">#REF!</definedName>
    <definedName name="ЮФУ2" localSheetId="0">#REF!</definedName>
    <definedName name="ЮФУ2">#REF!</definedName>
    <definedName name="я" localSheetId="0">'[202]Зап-3- СЦБ'!#REF!</definedName>
    <definedName name="я">'[202]Зап-3- СЦБ'!#REF!</definedName>
    <definedName name="я1" localSheetId="0">#REF!</definedName>
    <definedName name="я1">#REF!</definedName>
    <definedName name="я2" localSheetId="0">#REF!</definedName>
    <definedName name="я2">#REF!</definedName>
    <definedName name="я3" localSheetId="0">'[163]геология от 29.08.11'!#REF!</definedName>
    <definedName name="я3">'[163]геология от 29.08.11'!#REF!</definedName>
    <definedName name="я4" localSheetId="0">#REF!</definedName>
    <definedName name="я4">#REF!</definedName>
    <definedName name="я5" localSheetId="0">#REF!</definedName>
    <definedName name="я5">#REF!</definedName>
    <definedName name="я6" localSheetId="0">#REF!</definedName>
    <definedName name="я6">#REF!</definedName>
    <definedName name="я7" localSheetId="0">'[163]геология от 29.08.11'!#REF!</definedName>
    <definedName name="я7">'[163]геология от 29.08.11'!#REF!</definedName>
    <definedName name="я8" localSheetId="0">#REF!</definedName>
    <definedName name="я8">#REF!</definedName>
    <definedName name="я9" localSheetId="0">#REF!</definedName>
    <definedName name="я9">#REF!</definedName>
    <definedName name="ясело" localSheetId="0">#REF!</definedName>
    <definedName name="ясело">#REF!</definedName>
    <definedName name="ЯЯЯЯ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57" i="6" l="1"/>
  <c r="G1157" i="6"/>
  <c r="D397" i="40"/>
  <c r="E1157" i="6"/>
  <c r="H1173" i="17"/>
  <c r="H1172" i="17"/>
  <c r="G1173" i="17"/>
  <c r="G1172" i="17"/>
  <c r="H360" i="39"/>
  <c r="H359" i="39"/>
  <c r="E1173" i="17"/>
  <c r="E1172" i="17"/>
  <c r="O36" i="16"/>
  <c r="O37" i="16"/>
  <c r="O38" i="16"/>
  <c r="O35" i="16"/>
  <c r="O30" i="16"/>
  <c r="O31" i="16"/>
  <c r="O32" i="16"/>
  <c r="O29" i="16"/>
  <c r="N29" i="16"/>
  <c r="N30" i="16"/>
  <c r="N31" i="16"/>
  <c r="N32" i="16"/>
  <c r="M30" i="16"/>
  <c r="M31" i="16"/>
  <c r="M32" i="16"/>
  <c r="M29" i="16"/>
  <c r="O107" i="16"/>
  <c r="N107" i="16"/>
  <c r="M107" i="16"/>
  <c r="O90" i="16"/>
  <c r="N90" i="16"/>
  <c r="M90" i="16"/>
  <c r="O76" i="16"/>
  <c r="O77" i="16"/>
  <c r="O78" i="16"/>
  <c r="O79" i="16"/>
  <c r="O80" i="16"/>
  <c r="O75" i="16"/>
  <c r="N76" i="16"/>
  <c r="N77" i="16"/>
  <c r="N78" i="16"/>
  <c r="N79" i="16"/>
  <c r="N80" i="16"/>
  <c r="M80" i="16"/>
  <c r="M79" i="16"/>
  <c r="M78" i="16"/>
  <c r="M77" i="16"/>
  <c r="M76" i="16"/>
  <c r="N75" i="16"/>
  <c r="M75" i="16"/>
  <c r="N71" i="16"/>
  <c r="N70" i="16"/>
  <c r="M71" i="16"/>
  <c r="M70" i="16"/>
  <c r="O64" i="16"/>
  <c r="N64" i="16"/>
  <c r="M64" i="16"/>
  <c r="O49" i="16"/>
  <c r="O48" i="16"/>
  <c r="M49" i="16"/>
  <c r="N49" i="16" s="1"/>
  <c r="M48" i="16"/>
  <c r="N48" i="16" s="1"/>
  <c r="N47" i="16"/>
  <c r="M47" i="16"/>
  <c r="N35" i="16"/>
  <c r="N36" i="16"/>
  <c r="N37" i="16"/>
  <c r="N38" i="16"/>
  <c r="M36" i="16"/>
  <c r="M37" i="16"/>
  <c r="M38" i="16"/>
  <c r="M35" i="16"/>
  <c r="M18" i="16"/>
  <c r="N18" i="16" s="1"/>
  <c r="M33" i="16"/>
  <c r="N33" i="16" s="1"/>
  <c r="N6" i="16"/>
  <c r="M6" i="16"/>
  <c r="M3" i="16"/>
  <c r="N3" i="16" s="1"/>
</calcChain>
</file>

<file path=xl/sharedStrings.xml><?xml version="1.0" encoding="utf-8"?>
<sst xmlns="http://schemas.openxmlformats.org/spreadsheetml/2006/main" count="17023" uniqueCount="2889">
  <si>
    <t/>
  </si>
  <si>
    <t>Пусконаладочные работы. Система управления остановочными пунктами. Информационные пилоны и видеонаблюдение.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</si>
  <si>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</si>
  <si>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</si>
  <si>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</si>
  <si>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</si>
  <si>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</si>
  <si>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</si>
  <si>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</si>
  <si>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</si>
  <si>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</si>
  <si>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</si>
  <si>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</si>
  <si>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</si>
  <si>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1</t>
  </si>
  <si>
    <t>шт</t>
  </si>
  <si>
    <t>2</t>
  </si>
  <si>
    <t>3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</si>
  <si>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</si>
  <si>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</si>
  <si>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</si>
  <si>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Пусконаладочные работы. Наружное освещение</t>
  </si>
  <si>
    <t>4</t>
  </si>
  <si>
    <t>5</t>
  </si>
  <si>
    <t>Пусконаладочные работы. Автоматизация и электрообограв стрелочных переводов.</t>
  </si>
  <si>
    <t>компл</t>
  </si>
  <si>
    <t>6</t>
  </si>
  <si>
    <t>7</t>
  </si>
  <si>
    <t>8</t>
  </si>
  <si>
    <t>9</t>
  </si>
  <si>
    <t>10</t>
  </si>
  <si>
    <t>11</t>
  </si>
  <si>
    <t>12</t>
  </si>
  <si>
    <t>100 м</t>
  </si>
  <si>
    <t>м3</t>
  </si>
  <si>
    <t>Ограждения ПО1 "Крест" Оцинков. Стойка 60х60, H=1560, L=2м</t>
  </si>
  <si>
    <t>м</t>
  </si>
  <si>
    <t>100 шт</t>
  </si>
  <si>
    <t>ФЕР01-02-005-01</t>
  </si>
  <si>
    <t>Уплотнение грунта пневматическими трамбовками, группа грунтов: 1-2</t>
  </si>
  <si>
    <t>100 м3</t>
  </si>
  <si>
    <t>ФЕР27-04-001-01</t>
  </si>
  <si>
    <t>Устройство подстилающих и выравнивающих слоев оснований: из песка</t>
  </si>
  <si>
    <t>ФССЦ-02.3.01.02-1012</t>
  </si>
  <si>
    <t>Песок природный II класс, средний, круглые сита</t>
  </si>
  <si>
    <t>ФЕР27-04-001-04</t>
  </si>
  <si>
    <t>Устройство подстилающих и выравнивающих слоев оснований: из щебня</t>
  </si>
  <si>
    <t>13</t>
  </si>
  <si>
    <t>71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</si>
  <si>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</si>
  <si>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</si>
  <si>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</si>
  <si>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14</t>
  </si>
  <si>
    <t>100 м2</t>
  </si>
  <si>
    <t>15</t>
  </si>
  <si>
    <t>16</t>
  </si>
  <si>
    <t>т</t>
  </si>
  <si>
    <t>17</t>
  </si>
  <si>
    <t>ФЕР27-02-010-02</t>
  </si>
  <si>
    <t>Установка бортовых камней бетонных: при других видах покрытий</t>
  </si>
  <si>
    <t>18</t>
  </si>
  <si>
    <t>ФССЦ-04.1.02.05-0006</t>
  </si>
  <si>
    <t>19</t>
  </si>
  <si>
    <t>20</t>
  </si>
  <si>
    <t>21</t>
  </si>
  <si>
    <t>22</t>
  </si>
  <si>
    <t>81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</si>
  <si>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</si>
  <si>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</si>
  <si>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</si>
  <si>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</si>
  <si>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</si>
  <si>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</si>
  <si>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</si>
  <si>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</si>
  <si>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</si>
  <si>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</si>
  <si>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ФЕР06-01-001-01</t>
  </si>
  <si>
    <t>Устройство бетонной подготовки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</si>
  <si>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</si>
  <si>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</si>
  <si>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</si>
  <si>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</si>
  <si>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</si>
  <si>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</si>
  <si>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</si>
  <si>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</si>
  <si>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</si>
  <si>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</si>
  <si>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</si>
  <si>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</si>
  <si>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</si>
  <si>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</si>
  <si>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</si>
  <si>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</si>
  <si>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ФССЦ-16.2.02.07-0161</t>
  </si>
  <si>
    <t>Семена газонных трав (смесь)</t>
  </si>
  <si>
    <t>кг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</si>
  <si>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</si>
  <si>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</si>
  <si>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</si>
  <si>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</si>
  <si>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</si>
  <si>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</si>
  <si>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</si>
  <si>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</si>
  <si>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</si>
  <si>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м2</t>
  </si>
  <si>
    <t>58</t>
  </si>
  <si>
    <t>59</t>
  </si>
  <si>
    <t>60</t>
  </si>
  <si>
    <t>61</t>
  </si>
  <si>
    <t>62</t>
  </si>
  <si>
    <t>63</t>
  </si>
  <si>
    <t>64</t>
  </si>
  <si>
    <t>65</t>
  </si>
  <si>
    <t>Наружное освещение</t>
  </si>
  <si>
    <t>Раздел 1. Общестроительные работы.</t>
  </si>
  <si>
    <t>Земляные работы</t>
  </si>
  <si>
    <t>Участок наружного освещения №1</t>
  </si>
  <si>
    <t>Линия освещения W1.1</t>
  </si>
  <si>
    <t>ФЕР01-01-022-23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</si>
  <si>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2</t>
  </si>
  <si>
    <t>1000 м3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</si>
  <si>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</si>
  <si>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 (ПОС1 лист. 7)</t>
  </si>
  <si>
    <t>1 т груза</t>
  </si>
  <si>
    <t>ФЕР01-01-016-02</t>
  </si>
  <si>
    <t>Работа на отвале, группа грунтов: 2-3 (ПОС1 лист. 7)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</si>
  <si>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2  (погрузка грунта на временном отвале (ПОС1 лист. 7))</t>
  </si>
  <si>
    <t>Перевозка грузов I класса автомобилями-самосвалами грузоподъемностью 10 т работающих вне карьера на расстояние до 2 км (перевозка из временного отвала для обратной засыпки,(ПОС1 лист. 7))</t>
  </si>
  <si>
    <t>ФССЦпг-03-21-01-020</t>
  </si>
  <si>
    <t>Перевозка грузов I класса автомобилями-самосвалами грузоподъемностью 10 т работающих вне карьера на расстояние до 20 км  (перевозка грунта на ТБО)</t>
  </si>
  <si>
    <t>ФЕР01-01-035-02</t>
  </si>
  <si>
    <t>Засыпка траншей и котлованов с перемещением грунта до 5 м бульдозерами мощностью: 132 кВт (180 л.с.), группа грунтов 2</t>
  </si>
  <si>
    <t>ФЕРм08-02-142-01</t>
  </si>
  <si>
    <t>Устройство постели при одном кабеле в траншее</t>
  </si>
  <si>
    <t>Заголовок</t>
  </si>
  <si>
    <t>ФЕР01-02-057-02</t>
  </si>
  <si>
    <t>Разработка грунта вручную в траншеях глубиной до 2 м без креплений с откосами, группа грунтов: 2</t>
  </si>
  <si>
    <t>ФЕР01-02-061-01</t>
  </si>
  <si>
    <t>Засыпка вручную траншей, пазух котлованов и ям, группа грунтов: 1</t>
  </si>
  <si>
    <t>Участок наружного освещения №2</t>
  </si>
  <si>
    <t>Линия освещения W2</t>
  </si>
  <si>
    <t>Линия освещения W2.1</t>
  </si>
  <si>
    <t>66</t>
  </si>
  <si>
    <t>67</t>
  </si>
  <si>
    <t>68</t>
  </si>
  <si>
    <t>69</t>
  </si>
  <si>
    <t>70</t>
  </si>
  <si>
    <t>72</t>
  </si>
  <si>
    <t>73</t>
  </si>
  <si>
    <t>74</t>
  </si>
  <si>
    <t>76</t>
  </si>
  <si>
    <t>75</t>
  </si>
  <si>
    <t>77</t>
  </si>
  <si>
    <t>78</t>
  </si>
  <si>
    <t>79</t>
  </si>
  <si>
    <t>80</t>
  </si>
  <si>
    <t>82</t>
  </si>
  <si>
    <t>83</t>
  </si>
  <si>
    <t>84</t>
  </si>
  <si>
    <t>85</t>
  </si>
  <si>
    <t>86</t>
  </si>
  <si>
    <t>ФЕР27-03-011-03</t>
  </si>
  <si>
    <t>Срезка поверхностного слоя асфальтобетонных дорожных покрытий с применением фрез при ширине фрезерования до 1300 мм, толщина слоя: до 15 см</t>
  </si>
  <si>
    <t>87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</si>
  <si>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</si>
  <si>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</si>
  <si>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88</t>
  </si>
  <si>
    <t>Перевозка грузов I класса автомобилями-самосвалами грузоподъемностью 10 т работающих вне карьера на расстояние до 20 км</t>
  </si>
  <si>
    <t>89</t>
  </si>
  <si>
    <t>ФЕР27-03-008-02</t>
  </si>
  <si>
    <t>Разборка покрытий и оснований: щебеночных</t>
  </si>
  <si>
    <t>90</t>
  </si>
  <si>
    <t>91</t>
  </si>
  <si>
    <t>Перевозка грузов I класса автомобилями-самосвалами грузоподъемностью 10 т работающих вне карьера на расстояние до 20 км (ПОС1 лист 30-33)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</si>
  <si>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</si>
  <si>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</si>
  <si>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</si>
  <si>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</si>
  <si>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</si>
  <si>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</si>
  <si>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</si>
  <si>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</si>
  <si>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</si>
  <si>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</si>
  <si>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</si>
  <si>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ФЕР27-07-016-01</t>
  </si>
  <si>
    <t>Устройство щебеночного основания при толщине слоя 10 см</t>
  </si>
  <si>
    <t>103</t>
  </si>
  <si>
    <t>ФССЦ-02.2.05.04-1586</t>
  </si>
  <si>
    <t>Щебень М 1200, фракция 5(3)-10 мм, группа 1</t>
  </si>
  <si>
    <t>104</t>
  </si>
  <si>
    <t>ФССЦ-02.2.05.04-1827</t>
  </si>
  <si>
    <t>Щебень М 1200, фракция 40-80(70) мм, группа 2</t>
  </si>
  <si>
    <t>105</t>
  </si>
  <si>
    <t>ФЕР27-07-016-02</t>
  </si>
  <si>
    <t>На 1 см изменения толщины слоя щебеночного основания добавлять или исключать к расценке 27-07-016-01</t>
  </si>
  <si>
    <t>106</t>
  </si>
  <si>
    <t>107</t>
  </si>
  <si>
    <t>ФССЦ-02.2.05.05-0005</t>
  </si>
  <si>
    <t>Щебень из пористых горных пород, фракция: 20-40 мм</t>
  </si>
  <si>
    <t>108</t>
  </si>
  <si>
    <t>Устройство покрытия из горячих асфальтобетонных смесей асфальтоукладчиками второго типоразмера, толщина слоя 4 см (толщина 7 см)</t>
  </si>
  <si>
    <t>109</t>
  </si>
  <si>
    <t>ФЕР27-06-030-01</t>
  </si>
  <si>
    <t>При изменении толщины покрытия на 0,5 см добавлять или исключать: к расценке 27-06-029-01</t>
  </si>
  <si>
    <t>110</t>
  </si>
  <si>
    <t>ФССЦ-04.2.01.01-0049</t>
  </si>
  <si>
    <t>Смеси асфальтобетонные плотные мелкозернистые тип Б марка II</t>
  </si>
  <si>
    <t>111</t>
  </si>
  <si>
    <t>Устройство покрытия из горячих асфальтобетонных смесей асфальтоукладчиками второго типоразмера, толщина слоя 4 см (толщина 5 см)</t>
  </si>
  <si>
    <t>112</t>
  </si>
  <si>
    <t>При изменении толщины покрытия на 0,5 см добавлять или исключать: к расценке 27-06-029-01 (доп. 1 см. )</t>
  </si>
  <si>
    <t>113</t>
  </si>
  <si>
    <t>ФССЦ-04.2.03.01-0002</t>
  </si>
  <si>
    <t>Смеси асфальтобетонные щебеночно-мастичные ЩМА-15</t>
  </si>
  <si>
    <t>Линия освещения W2.2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</si>
  <si>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</si>
  <si>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</si>
  <si>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</si>
  <si>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</si>
  <si>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</si>
  <si>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</si>
  <si>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</si>
  <si>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</si>
  <si>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</si>
  <si>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</si>
  <si>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</si>
  <si>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</si>
  <si>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</si>
  <si>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</si>
  <si>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</si>
  <si>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</si>
  <si>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</si>
  <si>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</si>
  <si>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</si>
  <si>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</si>
  <si>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</si>
  <si>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</si>
  <si>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Участок наружного освещения №3</t>
  </si>
  <si>
    <t>Линия освещения W3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</si>
  <si>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</si>
  <si>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</si>
  <si>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</si>
  <si>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</si>
  <si>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</si>
  <si>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</si>
  <si>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</si>
  <si>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</si>
  <si>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</si>
  <si>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</si>
  <si>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</si>
  <si>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</si>
  <si>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</si>
  <si>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</si>
  <si>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</si>
  <si>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</si>
  <si>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</si>
  <si>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</si>
  <si>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</si>
  <si>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</si>
  <si>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</si>
  <si>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</si>
  <si>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</si>
  <si>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</si>
  <si>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</si>
  <si>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</si>
  <si>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</si>
  <si>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</si>
  <si>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</si>
  <si>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</si>
  <si>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</si>
  <si>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</si>
  <si>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</si>
  <si>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</si>
  <si>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</si>
  <si>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</si>
  <si>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</si>
  <si>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</si>
  <si>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</si>
  <si>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</si>
  <si>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</si>
  <si>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</si>
  <si>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</si>
  <si>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</si>
  <si>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</si>
  <si>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</si>
  <si>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</si>
  <si>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</si>
  <si>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</si>
  <si>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</si>
  <si>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</si>
  <si>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Линия освещения W3.2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</si>
  <si>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</si>
  <si>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</si>
  <si>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</si>
  <si>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</si>
  <si>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</si>
  <si>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</si>
  <si>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</si>
  <si>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</si>
  <si>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</si>
  <si>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</si>
  <si>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</si>
  <si>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</si>
  <si>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</si>
  <si>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</si>
  <si>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</si>
  <si>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</si>
  <si>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</si>
  <si>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</si>
  <si>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</si>
  <si>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</si>
  <si>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</si>
  <si>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</si>
  <si>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</si>
  <si>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</si>
  <si>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</si>
  <si>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</si>
  <si>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</si>
  <si>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</si>
  <si>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</si>
  <si>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</si>
  <si>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</si>
  <si>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</si>
  <si>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</si>
  <si>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</si>
  <si>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</si>
  <si>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</si>
  <si>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</si>
  <si>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</si>
  <si>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</si>
  <si>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</si>
  <si>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</si>
  <si>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</si>
  <si>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</si>
  <si>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</si>
  <si>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</si>
  <si>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</si>
  <si>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</si>
  <si>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</si>
  <si>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</si>
  <si>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</si>
  <si>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Участок наружного освещения №4</t>
  </si>
  <si>
    <t>Линия освещения W4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</si>
  <si>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</si>
  <si>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</si>
  <si>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</si>
  <si>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</si>
  <si>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</si>
  <si>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</si>
  <si>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</si>
  <si>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</si>
  <si>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</si>
  <si>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</si>
  <si>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</si>
  <si>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</si>
  <si>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</si>
  <si>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</si>
  <si>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</si>
  <si>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</si>
  <si>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</si>
  <si>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</si>
  <si>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</si>
  <si>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</si>
  <si>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</si>
  <si>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</si>
  <si>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</si>
  <si>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</si>
  <si>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</si>
  <si>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</si>
  <si>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</si>
  <si>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</si>
  <si>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</si>
  <si>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</si>
  <si>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</si>
  <si>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</si>
  <si>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</si>
  <si>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</si>
  <si>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</si>
  <si>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</si>
  <si>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</si>
  <si>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</si>
  <si>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</si>
  <si>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Участок наружного освещения №5</t>
  </si>
  <si>
    <t>Линия освещения W5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</si>
  <si>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</si>
  <si>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</si>
  <si>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</si>
  <si>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</si>
  <si>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</si>
  <si>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</si>
  <si>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</si>
  <si>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</si>
  <si>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</si>
  <si>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</si>
  <si>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</si>
  <si>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</si>
  <si>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</si>
  <si>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</si>
  <si>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</si>
  <si>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</si>
  <si>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</si>
  <si>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</si>
  <si>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</si>
  <si>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</si>
  <si>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</si>
  <si>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</si>
  <si>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</si>
  <si>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</si>
  <si>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</si>
  <si>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</si>
  <si>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</si>
  <si>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</si>
  <si>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</si>
  <si>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</si>
  <si>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</si>
  <si>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</si>
  <si>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</si>
  <si>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</si>
  <si>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</si>
  <si>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</si>
  <si>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</si>
  <si>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</si>
  <si>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</si>
  <si>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</si>
  <si>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Участок наружного освещения №6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</si>
  <si>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</si>
  <si>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</si>
  <si>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</si>
  <si>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</si>
  <si>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</si>
  <si>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</si>
  <si>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</si>
  <si>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</si>
  <si>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</si>
  <si>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</si>
  <si>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Линия освещения W6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</si>
  <si>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</si>
  <si>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</si>
  <si>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</si>
  <si>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</si>
  <si>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</si>
  <si>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</si>
  <si>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</si>
  <si>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</si>
  <si>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</si>
  <si>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</si>
  <si>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</si>
  <si>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</si>
  <si>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</si>
  <si>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</si>
  <si>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</si>
  <si>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</si>
  <si>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</si>
  <si>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</si>
  <si>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</si>
  <si>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</si>
  <si>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</si>
  <si>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</si>
  <si>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</si>
  <si>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</si>
  <si>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</si>
  <si>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</si>
  <si>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</si>
  <si>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</si>
  <si>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Линия освещения W6.1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</si>
  <si>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</si>
  <si>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</si>
  <si>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</si>
  <si>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</si>
  <si>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</si>
  <si>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</si>
  <si>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</si>
  <si>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</si>
  <si>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</si>
  <si>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</si>
  <si>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</si>
  <si>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</si>
  <si>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</si>
  <si>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</si>
  <si>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</si>
  <si>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</si>
  <si>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</si>
  <si>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</si>
  <si>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</si>
  <si>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</si>
  <si>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</si>
  <si>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</si>
  <si>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</si>
  <si>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</si>
  <si>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</si>
  <si>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</si>
  <si>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</si>
  <si>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</si>
  <si>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</si>
  <si>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</si>
  <si>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</si>
  <si>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</si>
  <si>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</si>
  <si>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</si>
  <si>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</si>
  <si>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</si>
  <si>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</si>
  <si>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</si>
  <si>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</si>
  <si>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</si>
  <si>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</si>
  <si>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</si>
  <si>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</si>
  <si>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</si>
  <si>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</si>
  <si>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</si>
  <si>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</si>
  <si>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</si>
  <si>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</si>
  <si>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</si>
  <si>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Монтажные работы</t>
  </si>
  <si>
    <t>Магистральный провод N1</t>
  </si>
  <si>
    <t>404</t>
  </si>
  <si>
    <t>ФЕР33-04-017-01</t>
  </si>
  <si>
    <t>Подвеска самонесущих изолированных проводов (СИП-2А) напряжением от 0,4 кВ до 1 кВ (со снятием напряжения) при количестве 29 опор: с использованием автогидроподъемника</t>
  </si>
  <si>
    <t>1000 м</t>
  </si>
  <si>
    <t>405</t>
  </si>
  <si>
    <t>ФССЦ-21.2.01.01-0029</t>
  </si>
  <si>
    <t>Провод самонесущий изолированный СИП-2 3 х50+54,6</t>
  </si>
  <si>
    <t>406</t>
  </si>
  <si>
    <t>ФССЦ-20.1.01.08-0013</t>
  </si>
  <si>
    <t>Зажим ответвительный с прокалыванием изоляции (СИП): N 640 (прим зажим 635)</t>
  </si>
  <si>
    <t>При изменении количества опор на 1000 м на  участок:</t>
  </si>
  <si>
    <t>407</t>
  </si>
  <si>
    <t>ФЕР33-04-017-03</t>
  </si>
  <si>
    <t>При изменении количества опор на 1000 м добавлять или исключать: к расценке 33-04-017-01</t>
  </si>
  <si>
    <t>Укладка кабеля в трубах</t>
  </si>
  <si>
    <t>408</t>
  </si>
  <si>
    <t>ФЕР22-01-021-03</t>
  </si>
  <si>
    <t>Укладка трубопроводов из полиэтиленовых труб диаметром: 110 мм (прим. Устройство футляра п из ПНД трубы диаметром 110 мм.)</t>
  </si>
  <si>
    <t>км</t>
  </si>
  <si>
    <t>409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</si>
  <si>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</si>
  <si>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</si>
  <si>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410</t>
  </si>
  <si>
    <t>ФЕРм08-02-231-02</t>
  </si>
  <si>
    <t>Прокладка труб гофрированных ПВХ в земле для защиты одного кабеля диаметром: 63 мм</t>
  </si>
  <si>
    <t>411</t>
  </si>
  <si>
    <t>ФССЦ-20.2.12.03-0002</t>
  </si>
  <si>
    <t>Трубы гибкие гофрированные двустенные из ПВХ, диаметр 63 мм</t>
  </si>
  <si>
    <t>412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</si>
  <si>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</si>
  <si>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 (прим. По  опоре)</t>
  </si>
  <si>
    <t>413</t>
  </si>
  <si>
    <t>414</t>
  </si>
  <si>
    <t>ФЕР22-05-005-01</t>
  </si>
  <si>
    <t>Протаскивание в футляр полиэтиленовых труб диаметром: 110 мм (прим. Протаскивание в футляр из ПНД трубы диаметром 110 мм трубы ПНД диаметром 63 мм)</t>
  </si>
  <si>
    <t>100 м трубы, уложенной в футляр</t>
  </si>
  <si>
    <t>415</t>
  </si>
  <si>
    <t>ТЦ_20.2.09.02_76_7604368921_28.05.2024_01</t>
  </si>
  <si>
    <t>Труба ПНД гладкая безгалогенная двухслойная ЭлектроПласт 63х3,8 N 1250 F3 (110605-00500)</t>
  </si>
  <si>
    <t>ФЕРм08-02-148-02</t>
  </si>
  <si>
    <t>Кабель до 35 кВ в проложенных трубах, блоках и коробах, масса 1 м кабеля: до 2 кг</t>
  </si>
  <si>
    <t>416</t>
  </si>
  <si>
    <t>ТЦ_21.1.06.08_77_9705082922_26.11.2024_01_155.1</t>
  </si>
  <si>
    <t>Кабель АВБШвнг 4х50</t>
  </si>
  <si>
    <t>417</t>
  </si>
  <si>
    <t>Укладка трубопроводов из полиэтиленовых труб диаметром: 110 мм (прим. Устройство резервного футляра п из ПНД трубы диаметром 110 мм.)</t>
  </si>
  <si>
    <t>418</t>
  </si>
  <si>
    <t>Кабель с креплением по опоре</t>
  </si>
  <si>
    <t>419</t>
  </si>
  <si>
    <t>ФЕРм08-02-146-02</t>
  </si>
  <si>
    <t>Кабель до 35 кВ с креплением накладными скобами, масса 1 м кабеля: до 1 кг  (прим. С креплением хомутами по опоре контактной сети, без k на высоту.)</t>
  </si>
  <si>
    <t>420</t>
  </si>
  <si>
    <t>421</t>
  </si>
  <si>
    <t>ФЕРм08-03-545-17</t>
  </si>
  <si>
    <t>Кожух металлический для защиты вводов и электрооборудования  (Кожух из уголка стального, вес 1 м.п. уголка 75х75х5 = 5,8 кг)</t>
  </si>
  <si>
    <t>422</t>
  </si>
  <si>
    <t>ФССЦ-08.3.08.02-0072</t>
  </si>
  <si>
    <t>Сталь угловая равнополочная, марка стали: Ст3пс, шириной полок 75-75 мм</t>
  </si>
  <si>
    <t>423</t>
  </si>
  <si>
    <t>ФЕРм08-02-200-01</t>
  </si>
  <si>
    <t>Монтаж термоусаживаемой манжеты из трубки для кабеля</t>
  </si>
  <si>
    <t>424</t>
  </si>
  <si>
    <t>ФССЦ-01.7.06.12-0005</t>
  </si>
  <si>
    <t>Лента клеевая термоспекаемая однослойная</t>
  </si>
  <si>
    <t>425</t>
  </si>
  <si>
    <t>ФССЦ-01.7.06.12-0007</t>
  </si>
  <si>
    <t>Лента покровная термоспекаемая однослойная, ширина 40 мм</t>
  </si>
  <si>
    <t>426</t>
  </si>
  <si>
    <t>Уплотнитель термоусаживаемый УКПтО-130/28</t>
  </si>
  <si>
    <t>427</t>
  </si>
  <si>
    <t>ТЦ_21.1.06.07_76_7716783919_23.01.2024_01</t>
  </si>
  <si>
    <t>Уплотнитель кабельных проходов УКПтО-75/22</t>
  </si>
  <si>
    <t>428</t>
  </si>
  <si>
    <t>ФЕРм08-02-167-01</t>
  </si>
  <si>
    <t>Муфта соединительная эпоксидная для 3-5-жильного кабеля напряжением: до 1 кВ, сечение одной жилы до 35 мм2</t>
  </si>
  <si>
    <t>429</t>
  </si>
  <si>
    <t>ТЦ_20.2.09.04_76_7716783919_23.01.2024_01</t>
  </si>
  <si>
    <t>Соединительная кабельная муфта 4ПСТ(б)-1-25/50</t>
  </si>
  <si>
    <t>Линия освещения N1.1</t>
  </si>
  <si>
    <t>430</t>
  </si>
  <si>
    <t>431</t>
  </si>
  <si>
    <t>432</t>
  </si>
  <si>
    <t>433</t>
  </si>
  <si>
    <t>ФЕРм08-03-545-01</t>
  </si>
  <si>
    <t>Коробка (ящик) с зажимами для кабелей и проводов сечением до 6 мм2, устанавливаемая на конструкции на стене или колонне, количество зажимов: до 10</t>
  </si>
  <si>
    <t>434</t>
  </si>
  <si>
    <t>ФССЦ-20.5.02.06-0024</t>
  </si>
  <si>
    <t>Коробки типа КЗНС-32, для соединения и разветвления электрических цепей с сальниковыми вводами, стальные, степень защиты IP65, количество зажимов 32, размер 322х342х110 мм (ПРИМ Соед.коробка EKM-2035-4S6-1R (версия с DIN-рейкой))</t>
  </si>
  <si>
    <t>10 шт</t>
  </si>
  <si>
    <t>435</t>
  </si>
  <si>
    <t>ФЕРм08-03-526-01</t>
  </si>
  <si>
    <t>Автомат одно-, двух-, трехполюсный, устанавливаемый на конструкции: на стене или колонне, на ток до 25 А</t>
  </si>
  <si>
    <t>436</t>
  </si>
  <si>
    <t>Автоматический выключатель ВА47-29 1P C 2А 4,5кА</t>
  </si>
  <si>
    <t>437</t>
  </si>
  <si>
    <t>ФЕРм08-01-068-01</t>
  </si>
  <si>
    <t>Шина сборная - одна полоса в фазе, медная или алюминиевая сечением: до 250 мм2</t>
  </si>
  <si>
    <t>438</t>
  </si>
  <si>
    <t>Шина N "ноль" на DIN-изоляторе с никелевым покрытием ШНИ-6х9-8-Д-С</t>
  </si>
  <si>
    <t>439</t>
  </si>
  <si>
    <t>ФЕРм08-02-363-01</t>
  </si>
  <si>
    <t>Кронштейны специальные на опорах для светильников сварные металлические, количество рожков: 1</t>
  </si>
  <si>
    <t>440</t>
  </si>
  <si>
    <t>ФССЦ-07.2.02.02-0089</t>
  </si>
  <si>
    <t>Кронштейн для консольных и подвесных светильников, серия 1 (Стандарт), марка: 1.К1-2,0-2,0-О3-ц (ТАНС.41.118.000)</t>
  </si>
  <si>
    <t>441</t>
  </si>
  <si>
    <t>ФССЦ-07.2.02.02-0090</t>
  </si>
  <si>
    <t>Кронштейн для консольных и подвесных светильников, серия 1 (Стандарт), марка: 1.К1-2,0-2,0-О4-ц (ТАНС.41.111.000)</t>
  </si>
  <si>
    <t>442</t>
  </si>
  <si>
    <t>ФЕРм08-02-363-02</t>
  </si>
  <si>
    <t>Кронштейны специальные на опорах для светильников сварные металлические, количество рожков: 2</t>
  </si>
  <si>
    <t>443</t>
  </si>
  <si>
    <t>ФССЦ-07.2.02.02-0130</t>
  </si>
  <si>
    <t>Кронштейн для консольных и подвесных светильников, серия 1 (Стандарт), марка: 1.К2-2,0-2,0-30.15/90-О3-ц (ТАНС.41.095.000)</t>
  </si>
  <si>
    <t>448</t>
  </si>
  <si>
    <t>ФССЦ-07.2.02.02-0131</t>
  </si>
  <si>
    <t>Кронштейн для консольных и подвесных светильников, серия 1 (Стандарт), марка: 1.К2-2,0-2,0-30.15/90-О4-ц (ТАНС.41.195.000)</t>
  </si>
  <si>
    <t>444</t>
  </si>
  <si>
    <t>ФССЦ-07.2.02.02-0137</t>
  </si>
  <si>
    <t>Кронштейн для консольных и подвесных светильников, серия 1 (Стандарт), марка: 1.К2-2,0-2,0-/180-О3-ц (ТАНС.41.408.000)</t>
  </si>
  <si>
    <t>445</t>
  </si>
  <si>
    <t>ФССЦ-07.2.02.02-0138</t>
  </si>
  <si>
    <t>Кронштейн для консольных и подвесных светильников, серия 1 (Стандарт), марка: 1.К2-2,0-2,0-/180-О4-ц (ТАНС.41.409.000)</t>
  </si>
  <si>
    <t>446</t>
  </si>
  <si>
    <t>ФЕРм08-02-369-03</t>
  </si>
  <si>
    <t>Светильник, устанавливаемый вне зданий с лампами: ртутными</t>
  </si>
  <si>
    <t>447</t>
  </si>
  <si>
    <t>ТЦ_20.3.03.07_77_9705082922_05.11.2024_01_96.1</t>
  </si>
  <si>
    <t>Светильник светодиодный Гроза М 70  К 155х70, 70 Вт</t>
  </si>
  <si>
    <t>ТЦ_20.3.03.07_77_9705082922_08.10.2024_01_152.1</t>
  </si>
  <si>
    <t>Светильник Гроза 40 M  5000К  155×70°</t>
  </si>
  <si>
    <t>449</t>
  </si>
  <si>
    <t>ФЕРм08-02-148-01</t>
  </si>
  <si>
    <t>Кабель до 35 кВ в проложенных трубах, блоках и коробах, масса 1 м кабеля: до 1 кг</t>
  </si>
  <si>
    <t>450</t>
  </si>
  <si>
    <t>Кабель АВВГнг(А)-LS 3х2,5</t>
  </si>
  <si>
    <t>451</t>
  </si>
  <si>
    <t>ФЕРм08-03-523-01</t>
  </si>
  <si>
    <t>Предохранитель, устанавливаемый на изоляционном основании, на ток: до 100 А</t>
  </si>
  <si>
    <t>452</t>
  </si>
  <si>
    <t>ТЦ_20.4.02.05_77_9705082922_16.09.2024_01_157.1</t>
  </si>
  <si>
    <t>Предохранитель PF 35</t>
  </si>
  <si>
    <t>453</t>
  </si>
  <si>
    <t>ФЕРм08-02-472-02</t>
  </si>
  <si>
    <t>Заземлитель горизонтальный из стали: полосовой сечением 160 мм2</t>
  </si>
  <si>
    <t>454</t>
  </si>
  <si>
    <t>Зажим для временного заземления PC 481 комплектация с P 635 (11300041)</t>
  </si>
  <si>
    <t>455</t>
  </si>
  <si>
    <t>456</t>
  </si>
  <si>
    <t>ТЦ_20.3.03.07_76_7716783919_23.01.2024_01</t>
  </si>
  <si>
    <t>Сталь полосовая 40x5 мм Ст3 оцинк</t>
  </si>
  <si>
    <t>УЗЕЛ КРЕПЛЕНИЯ СИП</t>
  </si>
  <si>
    <t>Крепления провода СИП на опоре. Узел 2. Кол-во дано на одну опору</t>
  </si>
  <si>
    <t>457</t>
  </si>
  <si>
    <t>ТЦ_25.3.18.01_77_9705082922_08.10.2024_01_234.1</t>
  </si>
  <si>
    <t>Комплект промежуточной подвески ES 1500 (10300111)</t>
  </si>
  <si>
    <t>458</t>
  </si>
  <si>
    <t>Бугель NB 20 (2200051)</t>
  </si>
  <si>
    <t>459</t>
  </si>
  <si>
    <t>ФССЦ-25.2.02.09-0011</t>
  </si>
  <si>
    <t>Хомут стяжной, диаметр 10-45 мм, длина 175 мм, разрушающая нагрузка 0,3 кН (Стяжной ремешок Е260)</t>
  </si>
  <si>
    <t>Крепления провода СИП на опоре. Узел 3. Кол-во дано на одну опору</t>
  </si>
  <si>
    <t>460</t>
  </si>
  <si>
    <t>ФССЦ-25.2.02.04-0011</t>
  </si>
  <si>
    <t>Кронштейн анкерный (СИП), марка CA 1500 (кронштейн анкерный СА 2000)</t>
  </si>
  <si>
    <t>461</t>
  </si>
  <si>
    <t>ТЦ_20.1.01.01_77_9705082922_16.09.2024_01_169.1</t>
  </si>
  <si>
    <t>Зажим анкерный DN 35 (10100011)</t>
  </si>
  <si>
    <t>462</t>
  </si>
  <si>
    <t>463</t>
  </si>
  <si>
    <t>464</t>
  </si>
  <si>
    <t>Дистанционный фиксатор BIC 15.50 (12401521)</t>
  </si>
  <si>
    <t>465</t>
  </si>
  <si>
    <t>ТЦ_20.2.02.04_77_9705082922_16.09.2024_01_171.1</t>
  </si>
  <si>
    <t>Колпачок изолирующий CE 6-35 (12601581)</t>
  </si>
  <si>
    <t>Крепления провода СИП на опоре. Узел 4. Кол-во дано на одну опору</t>
  </si>
  <si>
    <t>466</t>
  </si>
  <si>
    <t>467</t>
  </si>
  <si>
    <t>ФССЦ-25.2.01.06-0002</t>
  </si>
  <si>
    <t>Зажим клиновой для серьги с клином (КС-035) (Зажим анкерный DN 35 )</t>
  </si>
  <si>
    <t>468</t>
  </si>
  <si>
    <t>469</t>
  </si>
  <si>
    <t>470</t>
  </si>
  <si>
    <t>ФССЦ-20.5.04.04-0004</t>
  </si>
  <si>
    <t>Зажим натяжной болтовый НБ-3-6Б(Болтовой соединительный зажим (MET-50SR))</t>
  </si>
  <si>
    <t>471</t>
  </si>
  <si>
    <t>ТЦ_20.2.09.08_77_9705082922_05.11.2024_01_160.1</t>
  </si>
  <si>
    <t>Муфта термоусаживаемая  4ПСТ(б)-1-16/25</t>
  </si>
  <si>
    <t>472</t>
  </si>
  <si>
    <t>ФССЦ-25.2.01.18-0011</t>
  </si>
  <si>
    <t>Фиксатор дистанционный SO70 (Фиксатор дистанции BIC-15.50)</t>
  </si>
  <si>
    <t>Крепления провода СИП на опоре. Узел 5. Кол-во дано на одну опору</t>
  </si>
  <si>
    <t>473</t>
  </si>
  <si>
    <t>Зажим ответвительный с прокалыванием изоляции (СИП): N 640</t>
  </si>
  <si>
    <t>474</t>
  </si>
  <si>
    <t>ТЦ_20.1.01.08_77_9705082922_08.10.2024_01_10.1</t>
  </si>
  <si>
    <t>Ответвительный зажим P 70 (10900371)</t>
  </si>
  <si>
    <t>475</t>
  </si>
  <si>
    <t>476</t>
  </si>
  <si>
    <t>477</t>
  </si>
  <si>
    <t>478</t>
  </si>
  <si>
    <t>479</t>
  </si>
  <si>
    <t>480</t>
  </si>
  <si>
    <t>481</t>
  </si>
  <si>
    <t>ФССЦ-24.3.03.05-0026</t>
  </si>
  <si>
    <t>Трубы полиэтиленовые гибкие гофрированные тяжелые без протяжки, номинальный внутренний диаметр 50 мм</t>
  </si>
  <si>
    <t>482</t>
  </si>
  <si>
    <t>483</t>
  </si>
  <si>
    <t>484</t>
  </si>
  <si>
    <t>485</t>
  </si>
  <si>
    <t>486</t>
  </si>
  <si>
    <t>ТЦ_21.1.06.08_77_9705082922_26.11.2024_01_154.1</t>
  </si>
  <si>
    <t>Кабель АВБШвнг(А)-LS 4х16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</si>
  <si>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</si>
  <si>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</si>
  <si>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</si>
  <si>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</si>
  <si>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</si>
  <si>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</si>
  <si>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</si>
  <si>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</si>
  <si>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</si>
  <si>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</si>
  <si>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</si>
  <si>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</si>
  <si>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</si>
  <si>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</si>
  <si>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</si>
  <si>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</si>
  <si>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</si>
  <si>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</si>
  <si>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</si>
  <si>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</si>
  <si>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Протаскивание в футляр полиэтиленовых труб диаметром: 110 мм (прим. Протаскивание в футляр из ПНД трубы диаметром 110 мм трубы ПНД диаметром 50 мм)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</si>
  <si>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</si>
  <si>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</si>
  <si>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</si>
  <si>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</si>
  <si>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</si>
  <si>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</si>
  <si>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</si>
  <si>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</si>
  <si>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</si>
  <si>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</si>
  <si>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</si>
  <si>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</si>
  <si>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</si>
  <si>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</si>
  <si>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</si>
  <si>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</si>
  <si>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</si>
  <si>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</si>
  <si>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Линия освещения N2.1</t>
  </si>
  <si>
    <t>525</t>
  </si>
  <si>
    <t>526</t>
  </si>
  <si>
    <t>ТЦ_21.2.01.01_77_9705082922_26.11.2024_01_156.1</t>
  </si>
  <si>
    <t>Провод  СИП-2 3х25+1х25 мм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</si>
  <si>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</si>
  <si>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</si>
  <si>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</si>
  <si>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</si>
  <si>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</si>
  <si>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</si>
  <si>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</si>
  <si>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</si>
  <si>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</si>
  <si>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</si>
  <si>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</si>
  <si>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</si>
  <si>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</si>
  <si>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</si>
  <si>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</si>
  <si>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</si>
  <si>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</si>
  <si>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</si>
  <si>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</si>
  <si>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</si>
  <si>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</si>
  <si>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</si>
  <si>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</si>
  <si>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</si>
  <si>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Заземляющий проводник ЗП6</t>
  </si>
  <si>
    <t>551</t>
  </si>
  <si>
    <t>Линия освещения N2.2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</si>
  <si>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</si>
  <si>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</si>
  <si>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</si>
  <si>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</si>
  <si>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</si>
  <si>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</si>
  <si>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</si>
  <si>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</si>
  <si>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</si>
  <si>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</si>
  <si>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</si>
  <si>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</si>
  <si>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</si>
  <si>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</si>
  <si>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</si>
  <si>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</si>
  <si>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</si>
  <si>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</si>
  <si>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</si>
  <si>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</si>
  <si>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</si>
  <si>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</si>
  <si>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</si>
  <si>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</si>
  <si>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</si>
  <si>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</si>
  <si>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</si>
  <si>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</si>
  <si>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</si>
  <si>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</si>
  <si>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</si>
  <si>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</si>
  <si>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</si>
  <si>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</si>
  <si>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</si>
  <si>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</si>
  <si>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</si>
  <si>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</si>
  <si>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</si>
  <si>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</si>
  <si>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</si>
  <si>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</si>
  <si>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</si>
  <si>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</si>
  <si>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</si>
  <si>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</si>
  <si>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</si>
  <si>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</si>
  <si>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</si>
  <si>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</si>
  <si>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ФЕРм08-02-231-01</t>
  </si>
  <si>
    <t>Прокладка труб гофрированных ПВХ в земле для защиты одного кабеля диаметром: 50 мм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</si>
  <si>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</si>
  <si>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</si>
  <si>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</si>
  <si>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</si>
  <si>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</si>
  <si>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</si>
  <si>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</si>
  <si>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</si>
  <si>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</si>
  <si>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</si>
  <si>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</si>
  <si>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</si>
  <si>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</si>
  <si>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</si>
  <si>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</si>
  <si>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</si>
  <si>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</si>
  <si>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</si>
  <si>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</si>
  <si>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Линия освещения N3.1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</si>
  <si>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</si>
  <si>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</si>
  <si>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</si>
  <si>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</si>
  <si>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</si>
  <si>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</si>
  <si>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</si>
  <si>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</si>
  <si>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</si>
  <si>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</si>
  <si>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</si>
  <si>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</si>
  <si>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</si>
  <si>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</si>
  <si>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</si>
  <si>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</si>
  <si>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</si>
  <si>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</si>
  <si>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</si>
  <si>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</si>
  <si>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</si>
  <si>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</si>
  <si>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</si>
  <si>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</si>
  <si>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</si>
  <si>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</si>
  <si>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</si>
  <si>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</si>
  <si>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</si>
  <si>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</si>
  <si>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</si>
  <si>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</si>
  <si>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</si>
  <si>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</si>
  <si>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</si>
  <si>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</si>
  <si>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</si>
  <si>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</si>
  <si>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</si>
  <si>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Линия освещения N3.2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</si>
  <si>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</si>
  <si>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</si>
  <si>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</si>
  <si>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</si>
  <si>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</si>
  <si>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</si>
  <si>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</si>
  <si>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</si>
  <si>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</si>
  <si>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</si>
  <si>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</si>
  <si>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</si>
  <si>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</si>
  <si>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</si>
  <si>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</si>
  <si>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</si>
  <si>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</si>
  <si>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</si>
  <si>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</si>
  <si>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</si>
  <si>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</si>
  <si>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</si>
  <si>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</si>
  <si>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</si>
  <si>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</si>
  <si>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</si>
  <si>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</si>
  <si>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</si>
  <si>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</si>
  <si>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</si>
  <si>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</si>
  <si>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</si>
  <si>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</si>
  <si>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</si>
  <si>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</si>
  <si>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</si>
  <si>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</si>
  <si>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702</t>
  </si>
  <si>
    <t>Соединительная кабельная муфта 4ПСТ(б)-1-16/25</t>
  </si>
  <si>
    <t>697</t>
  </si>
  <si>
    <t>698</t>
  </si>
  <si>
    <t>699</t>
  </si>
  <si>
    <t>700</t>
  </si>
  <si>
    <t>701</t>
  </si>
  <si>
    <t>703</t>
  </si>
  <si>
    <t>704</t>
  </si>
  <si>
    <t>705</t>
  </si>
  <si>
    <t>706</t>
  </si>
  <si>
    <t>707</t>
  </si>
  <si>
    <t>708</t>
  </si>
  <si>
    <t>709</t>
  </si>
  <si>
    <t>710</t>
  </si>
  <si>
    <t>Протаскивание в футляр полиэтиленовых труб диаметром: 110 мм (прим. Протаскивание в футляр из ПНД трубы диаметром 110 мм трубы ПНД диаметром50 мм)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</si>
  <si>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</si>
  <si>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</si>
  <si>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</si>
  <si>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</si>
  <si>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</si>
  <si>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</si>
  <si>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</si>
  <si>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</si>
  <si>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</si>
  <si>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</si>
  <si>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</si>
  <si>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</si>
  <si>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</si>
  <si>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</si>
  <si>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</si>
  <si>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Линия освещения N4.1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</si>
  <si>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</si>
  <si>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</si>
  <si>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</si>
  <si>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</si>
  <si>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</si>
  <si>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</si>
  <si>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</si>
  <si>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</si>
  <si>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</si>
  <si>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</si>
  <si>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</si>
  <si>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</si>
  <si>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</si>
  <si>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Линия освещения N4.2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</si>
  <si>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</si>
  <si>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</si>
  <si>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</si>
  <si>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</si>
  <si>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</si>
  <si>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</si>
  <si>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</si>
  <si>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</si>
  <si>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</si>
  <si>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</si>
  <si>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</si>
  <si>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</si>
  <si>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</si>
  <si>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</si>
  <si>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</si>
  <si>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</si>
  <si>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</si>
  <si>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</si>
  <si>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</si>
  <si>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</si>
  <si>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</si>
  <si>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</si>
  <si>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</si>
  <si>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</si>
  <si>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</si>
  <si>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</si>
  <si>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</si>
  <si>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</si>
  <si>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</si>
  <si>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</si>
  <si>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</si>
  <si>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</si>
  <si>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</si>
  <si>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</si>
  <si>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</si>
  <si>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</si>
  <si>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</si>
  <si>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</si>
  <si>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</si>
  <si>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</si>
  <si>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</si>
  <si>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</si>
  <si>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</si>
  <si>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</si>
  <si>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</si>
  <si>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</si>
  <si>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</si>
  <si>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</si>
  <si>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</si>
  <si>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</si>
  <si>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</si>
  <si>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</si>
  <si>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Линия освещения N5.1</t>
  </si>
  <si>
    <t>791</t>
  </si>
  <si>
    <t>792</t>
  </si>
  <si>
    <t>ТЦ_21.1.08.04_76_7604368921_28.05.2024_01</t>
  </si>
  <si>
    <t>Провод СИП-2 1(3х35+1х35)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</si>
  <si>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</si>
  <si>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</si>
  <si>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</si>
  <si>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</si>
  <si>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</si>
  <si>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</si>
  <si>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</si>
  <si>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</si>
  <si>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</si>
  <si>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</si>
  <si>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</si>
  <si>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</si>
  <si>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</si>
  <si>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</si>
  <si>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Линия освещения N5.2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</si>
  <si>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</si>
  <si>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</si>
  <si>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</si>
  <si>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</si>
  <si>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</si>
  <si>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</si>
  <si>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</si>
  <si>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</si>
  <si>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</si>
  <si>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</si>
  <si>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</si>
  <si>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</si>
  <si>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</si>
  <si>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</si>
  <si>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</si>
  <si>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</si>
  <si>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</si>
  <si>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</si>
  <si>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</si>
  <si>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</si>
  <si>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</si>
  <si>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</si>
  <si>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</si>
  <si>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</si>
  <si>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</si>
  <si>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</si>
  <si>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</si>
  <si>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</si>
  <si>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</si>
  <si>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</si>
  <si>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</si>
  <si>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</si>
  <si>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</si>
  <si>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</si>
  <si>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</si>
  <si>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</si>
  <si>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</si>
  <si>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</si>
  <si>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</si>
  <si>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</si>
  <si>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</si>
  <si>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</si>
  <si>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</si>
  <si>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</si>
  <si>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</si>
  <si>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</si>
  <si>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</si>
  <si>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</si>
  <si>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</si>
  <si>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</si>
  <si>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</si>
  <si>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</si>
  <si>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</si>
  <si>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</si>
  <si>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</si>
  <si>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</si>
  <si>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</si>
  <si>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</si>
  <si>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</si>
  <si>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</si>
  <si>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</si>
  <si>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</si>
  <si>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</si>
  <si>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</si>
  <si>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</si>
  <si>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</si>
  <si>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</si>
  <si>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</si>
  <si>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</si>
  <si>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</si>
  <si>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</si>
  <si>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</si>
  <si>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</si>
  <si>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</si>
  <si>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Линия освещения N6.1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</si>
  <si>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</si>
  <si>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</si>
  <si>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</si>
  <si>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</si>
  <si>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</si>
  <si>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</si>
  <si>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</si>
  <si>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</si>
  <si>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</si>
  <si>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</si>
  <si>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</si>
  <si>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</si>
  <si>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</si>
  <si>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</si>
  <si>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</si>
  <si>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</si>
  <si>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</si>
  <si>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</si>
  <si>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</si>
  <si>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</si>
  <si>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Линия освещения N6.2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</si>
  <si>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</si>
  <si>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</si>
  <si>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</si>
  <si>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</si>
  <si>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</si>
  <si>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</si>
  <si>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</si>
  <si>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</si>
  <si>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</si>
  <si>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</si>
  <si>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</si>
  <si>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</si>
  <si>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</si>
  <si>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</si>
  <si>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</si>
  <si>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</si>
  <si>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</si>
  <si>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</si>
  <si>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</si>
  <si>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</si>
  <si>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</si>
  <si>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</si>
  <si>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</si>
  <si>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</si>
  <si>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</si>
  <si>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</si>
  <si>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</si>
  <si>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</si>
  <si>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</si>
  <si>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947</t>
  </si>
  <si>
    <t>930</t>
  </si>
  <si>
    <t>931</t>
  </si>
  <si>
    <t>932</t>
  </si>
  <si>
    <t>933</t>
  </si>
  <si>
    <t>934</t>
  </si>
  <si>
    <t>935</t>
  </si>
  <si>
    <t>936</t>
  </si>
  <si>
    <t>Раздел 2. Заземление опор контактной сети</t>
  </si>
  <si>
    <t>937</t>
  </si>
  <si>
    <t>938</t>
  </si>
  <si>
    <t>939</t>
  </si>
  <si>
    <t>ФЕРм08-02-471-01</t>
  </si>
  <si>
    <t>Заземлитель вертикальный из угловой стали размером: 50х50х5 мм</t>
  </si>
  <si>
    <t>940</t>
  </si>
  <si>
    <t>Сталь угловая 50x50x5 мм Ст3 оцинк</t>
  </si>
  <si>
    <t>941</t>
  </si>
  <si>
    <t>942</t>
  </si>
  <si>
    <t>Раздел 3. Новый Раздел</t>
  </si>
  <si>
    <t>ПОДД на период эксплуатации</t>
  </si>
  <si>
    <t>Автоматизация и электрообогрев стрелочных переводов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</si>
  <si>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2 (прим погрузка непригодного для засыпки грунта для тр-ки на полигон ТБО)</t>
  </si>
  <si>
    <t>Перевозка грузов I класса автомобилями-самосвалами грузоподъемностью 10 т работающих вне карьера на расстояние до 20 км (прим. грунт вытесненный песком на полигон ТБО)</t>
  </si>
  <si>
    <t>Работа на отвале, группа грунтов: 2-3 (прим. ПОС1 лист 7)</t>
  </si>
  <si>
    <t>ФЕРм08-02-305-01</t>
  </si>
  <si>
    <t>Хомут на опоре</t>
  </si>
  <si>
    <t>ФЕРм08-02-306-01</t>
  </si>
  <si>
    <t>Изоляторы секционные для: трамвая</t>
  </si>
  <si>
    <t>ФЕРм08-02-302-01</t>
  </si>
  <si>
    <t>Поперечины из троса, длина: до 30 м</t>
  </si>
  <si>
    <t>ФЕРм08-02-302-02</t>
  </si>
  <si>
    <t>Поперечины из троса, длина: до 60 м</t>
  </si>
  <si>
    <t>Тройник И 337.00.000</t>
  </si>
  <si>
    <t>ФЕРм08-02-308-05</t>
  </si>
  <si>
    <t>ФЕРм08-02-315-02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</si>
  <si>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2  (прим погрузка пригодного для обратной засыпки грунта для транспортировки во временный отвал)</t>
  </si>
  <si>
    <t>Хомут тяги И 246.00.000</t>
  </si>
  <si>
    <t>Хомут анкерный И 442.00.000</t>
  </si>
  <si>
    <t>Система управления остановочными пунктами. Информационные пилоны и видеонаблюдение.</t>
  </si>
  <si>
    <t>ФЕР08-01-002-01</t>
  </si>
  <si>
    <t>Устройство основания под фундаменты: песчаного</t>
  </si>
  <si>
    <t>Внешние каналы связи (Оптические линии по линейной части, поворотные камеры на опасных участках).</t>
  </si>
  <si>
    <t>Электроснабжение и заземление остановок общественного транспорта.</t>
  </si>
  <si>
    <t>ФССЦпг-03-21-01-001</t>
  </si>
  <si>
    <t>Электроэнергия получаемая от ДЭС.</t>
  </si>
  <si>
    <t>Строительство остановочных комплексов.</t>
  </si>
  <si>
    <t>91.14.01-001</t>
  </si>
  <si>
    <t>Автобетоносмесители, объем барабана 4 м3</t>
  </si>
  <si>
    <t>маш.-ч</t>
  </si>
  <si>
    <t>Защитные мероприятия по сохранению инженерных коммуникаций, находящихся в зоне строительства . Водоотведение от трамвайных путей</t>
  </si>
  <si>
    <t>ФЕР01-02-066-02</t>
  </si>
  <si>
    <t>Крепление инвентарными щитами стенок траншей шириной до 2 м в грунтах: устойчивых</t>
  </si>
  <si>
    <t>ФССЦ-11.2.13.04-0012</t>
  </si>
  <si>
    <t>Щиты из досок, толщина 40 мм</t>
  </si>
  <si>
    <t>Контактная сеть.</t>
  </si>
  <si>
    <t>Раздел 1. Строительные работы  1 подэтап</t>
  </si>
  <si>
    <t>ФЕРр68-12-4</t>
  </si>
  <si>
    <t>Разборка покрытий и оснований: асфальтобетонных с помощью молотков отбойных</t>
  </si>
  <si>
    <t>ФЕР01-01-018-04</t>
  </si>
  <si>
    <t>Разработка грунта с погрузкой на автомобили-самосвалы в котлованах объемом до 500 м3 экскаваторами с ковшом вместимостью 0,25 м3, группа грунтов: 1</t>
  </si>
  <si>
    <t>ФЕР01-01-018-05</t>
  </si>
  <si>
    <t>Разработка грунта с погрузкой на автомобили-самосвалы в котлованах объемом до 500 м3 экскаваторами с ковшом вместимостью 0,25 м3, группа грунтов: 2</t>
  </si>
  <si>
    <t>ФЕР01-01-018-06</t>
  </si>
  <si>
    <t>Разработка грунта с погрузкой на автомобили-самосвалы в котлованах объемом до 500 м3 экскаваторами с ковшом вместимостью 0,25 м3, группа грунтов: 3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</si>
  <si>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</si>
  <si>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</si>
  <si>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ФЕР01-01-022-22</t>
  </si>
  <si>
    <t>Разработка грунта с погрузкой на автомобили-самосвалы в траншеях экскаватором «обратная лопата» с ковшом вместимостью 0,25 м3, группа грунтов: 1  (погрузка пригодного для засыпки грунта для транспортировки во временный отвал)</t>
  </si>
  <si>
    <t>Перевозка грузов I класса автомобилями-самосвалами грузоподъемностью 10 т работающих вне карьера на расстояние до 1 км (пригодного для засыпки грунта во временный отвал ПОС лист 30-33)</t>
  </si>
  <si>
    <t>Перевозка грузов I класса автомобилями-самосвалами грузоподъемностью 10 т работающих вне карьера на расстояние до 2 км (пригодного для обратной засыпки грунта во временный отвал ПОС1 лист 7 )</t>
  </si>
  <si>
    <t>ФЕР08-01-002-02</t>
  </si>
  <si>
    <t>Устройство основания под фундаменты: щебеночного</t>
  </si>
  <si>
    <t>ФССЦ-02.2.05.04-1777</t>
  </si>
  <si>
    <t>Щебень М 800, фракция 20-40 мм, группа 2</t>
  </si>
  <si>
    <t>ФЕР06-01-001-13</t>
  </si>
  <si>
    <t>Устройство фундаментов-столбов: бетонных</t>
  </si>
  <si>
    <t>ФСЭМ-91.14.01-001</t>
  </si>
  <si>
    <t>Автобетоносмесители, объем барабана 4 м3 (ТЧ ФЕР06 п.6.38, 6.39, 6.44; ПОС л.11)</t>
  </si>
  <si>
    <t>Смеси бетонные тяжелого бетона (БСТ), класс B15 (М200)F150 W4</t>
  </si>
  <si>
    <t>Смеси бетонные тяжелого бетона (БСТ), класс B15 (М200)F150 W4 надбавка</t>
  </si>
  <si>
    <t>ФЕР06-03-004-08</t>
  </si>
  <si>
    <t>Установка стальных конструкций, остающихся в теле бетона</t>
  </si>
  <si>
    <t>ТЦ_07.2.02.01_64_6450098526_19.09.2024_01_94.1</t>
  </si>
  <si>
    <t>Закладной фланец для опоры ОСф-0,8-9,0</t>
  </si>
  <si>
    <t>ТЦ_07.2.02.01_64_6450098526_19.09.2024_01_95.1</t>
  </si>
  <si>
    <t>Закладной фланец для опоры ОСф-0,8-9,0-2В с лючком для кабелей</t>
  </si>
  <si>
    <t>ТЦ_07.2.02.01_64_6450098526_19.09.2024_01_96.1</t>
  </si>
  <si>
    <t>Закладной фланец для опоры ОСф-1,5-9,0</t>
  </si>
  <si>
    <t>ТЦ_07.4.03.09_53_7802539985_20.09.2024_01_5.2</t>
  </si>
  <si>
    <t>Закладная деталь ЗДФ-325-3,5(9)</t>
  </si>
  <si>
    <t>ФЕР33-05-001-09</t>
  </si>
  <si>
    <t>Установка стальных опор массой до 1 т контактной сети с бурением котлованов под монолитные фундаменты: группа грунтов 1, при глубине бурения до 2 м</t>
  </si>
  <si>
    <t>ФЕР33-05-002-01</t>
  </si>
  <si>
    <t>Бурение котлованов при установке опор контактной сети: в группе грунта 1 при глубине бурения 2 м</t>
  </si>
  <si>
    <t>опора</t>
  </si>
  <si>
    <t>ТЦ_07.4.03.09_64_6450098526_19.09.2024_01_91.1</t>
  </si>
  <si>
    <t>Опора контактной сети оцинкованная ОСф-0,8-9,0</t>
  </si>
  <si>
    <t>ТЦ_07.4.03.09_64_6450098526_19.09.2024_01_92.1</t>
  </si>
  <si>
    <t>Опора контактной сети оцинкованная ОСф-0,8-9,0-2В</t>
  </si>
  <si>
    <t>ТЦ_07.4.03.09_64_6450098526_19.09.2024_01_93.1</t>
  </si>
  <si>
    <t>Опора контактной сети оцинкованная ОСф-1,5-9,0</t>
  </si>
  <si>
    <t>ТЦ_07.4.03.09_53_7802539985_20.09.2024_01_7.2</t>
  </si>
  <si>
    <t>Опора контактной сети оцинкованная ОСф-1,0-11,0</t>
  </si>
  <si>
    <t>Засыпка вручную траншей, пазух котлованов и ям, группа грунтов: 1 (прим. Засыпка пазух фундамента песком)</t>
  </si>
  <si>
    <t>ФЕРр68-10-2</t>
  </si>
  <si>
    <t>Устройство выравнивающего слоя из асфальтобетонной смеси: без применения укладчиков асфальтобетона</t>
  </si>
  <si>
    <t>100 т</t>
  </si>
  <si>
    <t>ФССЦ-04.2.01.01-0056</t>
  </si>
  <si>
    <t>Смеси асфальтобетонные плотные тип Д марка II</t>
  </si>
  <si>
    <t>ФССЦпг-03-01-01-020</t>
  </si>
  <si>
    <t>Перевозка грузов I класса автомобилями бортовыми грузоподъемностью до 15 т на расстояние до 20 км</t>
  </si>
  <si>
    <t>Раздел 2. Монтажные работы.  2 подэтап</t>
  </si>
  <si>
    <t>ФЕРм08-02-310-02</t>
  </si>
  <si>
    <t>Провод одиночный на: прямой и кривой радиусом более 30 м</t>
  </si>
  <si>
    <t>ТЦ_21.2.01.02_77_9705082922_16.09.2024_01_138.1</t>
  </si>
  <si>
    <t>Провод медный контактный сечением 100 мм2 МФ-100 ГОСТ Р 55647-2018</t>
  </si>
  <si>
    <t>ТЦ_21.2.01.02_76_7604368921_28.05.2024_01</t>
  </si>
  <si>
    <t>Провод медный неизолированный сечением 95 мм2, М95</t>
  </si>
  <si>
    <t>ФЕРм20-03-008-01</t>
  </si>
  <si>
    <t>Регулировка при замене контактного провода полукомпенсированной контактной подвески с контактным проводом: одиночным</t>
  </si>
  <si>
    <t>ФЕРм20-02-003-01</t>
  </si>
  <si>
    <t>Анкеровка односторонняя несущего троса или контактного провода: жесткая</t>
  </si>
  <si>
    <t>ТЦ_27.2.01.03_64_6450098526_19.09.2024_01_216.1</t>
  </si>
  <si>
    <t>Зажим концевой клиновой  ЗКК И 143.00.000</t>
  </si>
  <si>
    <t>ТЦ_27.2.01.03_64_6450098526_19.09.2024_01_109.1</t>
  </si>
  <si>
    <t>Зажим стыковой ЗСТБ И 91.00.000</t>
  </si>
  <si>
    <t>ТЦ_27.2.01.03_64_6450098526_19.09.2024_01_110.1</t>
  </si>
  <si>
    <t>Зажим соединительный ЗС И 90.00.000</t>
  </si>
  <si>
    <t>ТЦ_27.2.01.03_64_6450098526_19.09.2024_01_217.1</t>
  </si>
  <si>
    <t>Зажим подвесной трамвайный для одного провода ЗПО И 89.00.000</t>
  </si>
  <si>
    <t>ТЦ_27.2.01.03_64_6450098526_19.09.2024_01_111.1</t>
  </si>
  <si>
    <t>Зажим троса И 117.00.000</t>
  </si>
  <si>
    <t>ТЦ_25.1.06.03_64_6450098526_19.09.2024_01_112.1</t>
  </si>
  <si>
    <t>Знак секционного изолятора  И 127.00.000</t>
  </si>
  <si>
    <t>ТЦ_22.2.01.03_64_6450098526_19.09.2024_01_113.1</t>
  </si>
  <si>
    <t>Изолятор натяжной подвесной НСКр-36/800-200-А-VII  И 95.00.000</t>
  </si>
  <si>
    <t>ТЦ_22.2.01.03_64_6450098526_19.09.2024_01_116.1</t>
  </si>
  <si>
    <t>Изолятор натяжной НСКр-51/800-400-А-VII И 96.00.000</t>
  </si>
  <si>
    <t>ТЦ_20.1.02.05_64_6450098526_19.09.2024_01_130.1</t>
  </si>
  <si>
    <t>Коромысло И 269.00.000</t>
  </si>
  <si>
    <t>ФССЦ-20.2.08.07-0031</t>
  </si>
  <si>
    <t>Скоба П-образная для оперативных ответвительных зажимов SL 30, SL 36, марки PSS 924 (ENSTO) (Скоба  И 429.00.000
)</t>
  </si>
  <si>
    <t>ТЦ_27.2.01.09_64_6450098526_19.09.2024_01_127.1</t>
  </si>
  <si>
    <t>ФЕРм08-02-307-05</t>
  </si>
  <si>
    <t>Узел грузовой компенсации на металлической опоре: трубчатой</t>
  </si>
  <si>
    <t>узел</t>
  </si>
  <si>
    <t>ТЦ_25.2.01.21_64_6450098526_19.09.2024_01_119.1</t>
  </si>
  <si>
    <t>Компенсатор пружинный DFYCZZ-085 (в комплекте с креплениями) DFHTB</t>
  </si>
  <si>
    <t>ТЦ_25.2.01.21_64_6450098526_19.09.2024_01_120.1</t>
  </si>
  <si>
    <t>Пружинный компенсатор КП-12 И 147.00.000</t>
  </si>
  <si>
    <t>ТЦ_11.1.03.08_64_6450098526_19.09.2024_01_125.1</t>
  </si>
  <si>
    <t>Планка 12/16 И 479.00.000</t>
  </si>
  <si>
    <t>ТЦ_27.2.01.09_64_6450098526_19.09.2024_01_126.1</t>
  </si>
  <si>
    <t>Ролик оттяжной И 125.00.000</t>
  </si>
  <si>
    <t>ТЦ_08.2.02.03_64_6450098526_19.09.2024_01_214.1</t>
  </si>
  <si>
    <t>Канат стальной, оцинкованный, спиральный, семижильный типа ЛК-0, диаметром 6,8 мм 6,8-Г-В-Ж-Н-1370 ГОСТ 3062-80</t>
  </si>
  <si>
    <t>ТЦ_08.2.02.16_64_6450098526_19.09.2024_01_98.1</t>
  </si>
  <si>
    <t>Канат стальной оцинкованный одножильный диаметром 4 мм</t>
  </si>
  <si>
    <t>ФЕРм08-02-303-01</t>
  </si>
  <si>
    <t>Элемент системы из троса с изоляцией, длина: до 30 м</t>
  </si>
  <si>
    <t>ФЕРм08-02-303-02</t>
  </si>
  <si>
    <t>Элемент системы из троса с изоляцией, длина: до 60 м</t>
  </si>
  <si>
    <t>ФЕРм08-02-301-01</t>
  </si>
  <si>
    <t>Кронштейн: односторонний трамвайный и троллейбусный</t>
  </si>
  <si>
    <t>ТЦ_25.2.02.04_64_6450098526_19.09.2024_01_99.1</t>
  </si>
  <si>
    <t>Кронштейн полимерный D68 8-ми метровый И 92.00.000</t>
  </si>
  <si>
    <t>ТЦ_25.2.02.04_76_7802539985_17.07.2024_01</t>
  </si>
  <si>
    <t>Кронштейн полимерный D68 7-и метровый, И 433.00.000</t>
  </si>
  <si>
    <t>ТЦ_25.2.02.04_64_6450098526_19.09.2024_01_101.1</t>
  </si>
  <si>
    <t>Кронштейн полимерный D68 6-ти метровый И 93.00.000</t>
  </si>
  <si>
    <t>ТЦ_25.2.02.04_64_6450098526_19.09.2024_01_102.1</t>
  </si>
  <si>
    <t>Кронштейн полимерный D68 5-ти метровый И 432.00.000</t>
  </si>
  <si>
    <t>ТЦ_25.2.02.04_64_6450098526_19.09.2024_01_100.1</t>
  </si>
  <si>
    <t>Кронштейн полимерный D68 4-х метровый И 561.00.000</t>
  </si>
  <si>
    <t>ТЦ_25.2.02.04_53_7802539985_20.09.2024_01_32.2</t>
  </si>
  <si>
    <t>Кронштейн полимерный D68 3-х метровый, И 568.00.000</t>
  </si>
  <si>
    <t>ТЦ_22.2.01.03_64_6450098526_19.09.2024_01_118.1</t>
  </si>
  <si>
    <t>Изолятор секционный СИУ-ДУ И 97.00.000</t>
  </si>
  <si>
    <t>ФЕР28-03-027-01</t>
  </si>
  <si>
    <t>Установка указателей кабельных трасс (прим. Монтаж знака секционного изолятора)</t>
  </si>
  <si>
    <t>ТЦ_25.1.06.03_64_6450098526_19.09.2024_01_116.1</t>
  </si>
  <si>
    <t>ТЦ_27.2.01.08_64_6450098526_19.09.2024_01_134.1</t>
  </si>
  <si>
    <t>Хомут тяги фиксатора  И 441.00.000</t>
  </si>
  <si>
    <t>ТЦ_27.2.01.08_64_6450098526_19.09.2024_01_133.1</t>
  </si>
  <si>
    <t>ТЦ_27.2.01.08_64_6450098526_19.09.2024_01_132.1</t>
  </si>
  <si>
    <t>Хомут для одиночной консоли d68 И 135.00.000</t>
  </si>
  <si>
    <t>ФЕРм08-02-307-01</t>
  </si>
  <si>
    <t>Подвес без деревянной подшивки</t>
  </si>
  <si>
    <t>ТЦ_20.1.02.10_64_6450098526_19.09.2024_01_104.1</t>
  </si>
  <si>
    <t>Дельта подвес ТМ И 171.00.000</t>
  </si>
  <si>
    <t>ТЦ_27.2.01.09_64_6450098526_19.09.2024_01_124.1</t>
  </si>
  <si>
    <t>Муфта натяжная закрытая МНЗ-100  И 151.00.000</t>
  </si>
  <si>
    <t>ТЦ_27.2.01.09_64_6450098526_19.09.2024_01_123.1</t>
  </si>
  <si>
    <t>Муфта натяжная закрытая МНЗ-300  И 103.00.000</t>
  </si>
  <si>
    <t>ФЕРм08-02-308-01</t>
  </si>
  <si>
    <t>Перемычка трамвайная: на кронштейнах</t>
  </si>
  <si>
    <t>ТЦ_25.2.02.04_78_7802539985_17.07.2024_01</t>
  </si>
  <si>
    <t>Комплект подвешивая провода ТМ на кривой, И 290.00.000</t>
  </si>
  <si>
    <t>ФЕРм08-02-344-01</t>
  </si>
  <si>
    <t>Подвеска контактного провода: фиксаторная или жесткая</t>
  </si>
  <si>
    <t>ТЦ_59.1.25.03_78_7802539985_17.07.2024_01</t>
  </si>
  <si>
    <t>Подвеска провода ТМ в кривой на кронштейне, И 476.00.000</t>
  </si>
  <si>
    <t>ФЕРм08-02-313-04</t>
  </si>
  <si>
    <t>Пересечения контактных проводов: трамвая с контактными проводами троллейбуса</t>
  </si>
  <si>
    <t>ТЦ_27.2.01.04_64_6450098526_19.09.2024_01_45.1</t>
  </si>
  <si>
    <t>Пересечение ТМ – ТБ И 178.00.000</t>
  </si>
  <si>
    <t>Дужка дополнительная длиной 2,5 м</t>
  </si>
  <si>
    <t>ТЦ_27.2.01.02_64_6450098526_19.09.2024_01_105.1</t>
  </si>
  <si>
    <t>Дужка питающая трамвайная 1,0 м И 197.00.000</t>
  </si>
  <si>
    <t>ТЦ_27.2.01.02_64_6450098526_19.09.2024_01_106.1</t>
  </si>
  <si>
    <t>Дужка питающая трамвайная 5,0 м  И 197.00.000</t>
  </si>
  <si>
    <t>ТЦ_20.1.02.21_64_6450098526_19.09.2024_01_39.1</t>
  </si>
  <si>
    <t>Узел крепления ППСРВМ-95 к кронштейну d68  И 667.00.000</t>
  </si>
  <si>
    <t>ТЦ_20.1.02.21_64_6450098526_19.09.2024_01_40.1</t>
  </si>
  <si>
    <t>Узел крепления ППСРВМ-95 к тросу  И 382.00.000</t>
  </si>
  <si>
    <t>ТЦ_59.1.25.01_64_6450098526_19.09.2024_01_131.1</t>
  </si>
  <si>
    <t>Фиксатор трамвайный ТМ И 161.00.000</t>
  </si>
  <si>
    <t>ТЦ_25.2.01.02_64_6450098526_19.09.2024_01_103.1</t>
  </si>
  <si>
    <t>Бугель И 325.00.000</t>
  </si>
  <si>
    <t>ТЦ_22.2.02.09_64_6450098526_19.09.2024_01_121.1</t>
  </si>
  <si>
    <t>Крюк одинарный И 438.00.000</t>
  </si>
  <si>
    <t>ТЦ_22.2.02.09_64_6450098526_19.09.2024_01_122.1</t>
  </si>
  <si>
    <t>Крюк дввойной  И 437.00.000</t>
  </si>
  <si>
    <t>ТЦ_25.2.02.04_53_7802539985_20.09.2024_01_53.1</t>
  </si>
  <si>
    <t>ФССЦ-27.2.01.08-0027</t>
  </si>
  <si>
    <t>Хомут крепления нижнего фиксирующего троса, оцинкованный</t>
  </si>
  <si>
    <t>ТЦ_20.1.02.10_53_7802539985_17.07.2024_01_48.3</t>
  </si>
  <si>
    <t>Изолированный подвес КСУ для консоли d68 И465.00.000</t>
  </si>
  <si>
    <t>ТЦ_25.2.02.04_53_5300008673_19.09.2024_01_51.5</t>
  </si>
  <si>
    <t>Подвес секционного изолятора на кронштейне И 427.00.000</t>
  </si>
  <si>
    <t>ФЕРм08-02-307-02</t>
  </si>
  <si>
    <t>Узел подвески продольно-несущего троса к гибкой поперечине</t>
  </si>
  <si>
    <t>ТЦ_27.2.01.09_64_6450098526_19.09.2024_01_129.1</t>
  </si>
  <si>
    <t>Устройство противоизломное И 128.00.000</t>
  </si>
  <si>
    <t>Устройство трамвайных путей.</t>
  </si>
  <si>
    <t>Раздел 1. Перегон по оси 1,2</t>
  </si>
  <si>
    <t>Земляные работы.</t>
  </si>
  <si>
    <t>устройство котлована</t>
  </si>
  <si>
    <t>Насыпной грунт (ИГЭ-Н) плотностью 1,95 т/м3</t>
  </si>
  <si>
    <t>ФЕР01-01-032-02</t>
  </si>
  <si>
    <t>Разработка грунта с перемещением до 10 м бульдозерами мощностью: 132 кВт (180 л.с.), группа грунтов 2</t>
  </si>
  <si>
    <t>ФЕР01-01-022-13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</si>
  <si>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  (прим погрузка непригодного для засыпки грунта для тр-ки на полигон ТБО)</t>
  </si>
  <si>
    <t>Перевозка грузов I класса автомобилями-самосвалами грузоподъемностью 10 т работающих вне карьера на расстояние до 20 км (вывоз грунта )</t>
  </si>
  <si>
    <t>Грунт  ИГЭ-3 плотностью 1,91 т/м3</t>
  </si>
  <si>
    <t>Суглинок (ИГЭ-4) плотностью 2,11 т/м3</t>
  </si>
  <si>
    <t>Разработка грунта  насыпной грунт (ИГЭ-Н) плотностью 1,95 т/м3 на высоту 0,40 м бульдозером мощностью (132 кВт) в грунтах II группы для установки бортового камня БР100.30.8</t>
  </si>
  <si>
    <t>Верхнее строение пути</t>
  </si>
  <si>
    <t>ФССЦ-02.3.01.02-1014</t>
  </si>
  <si>
    <t>Песок природный II класс, средний, квадратные сита</t>
  </si>
  <si>
    <t>ФЕР27-04-017-01</t>
  </si>
  <si>
    <t>Устройство теплоизоляционного слоя из пенопласта</t>
  </si>
  <si>
    <t>ТЦ_12.2.05.09_76_7604386857_24.09.2024_01_85.1</t>
  </si>
  <si>
    <t>XPS Техно НИКОЛЬ CARBON SOLID 500 2400x600x50 L Тип А</t>
  </si>
  <si>
    <t>ФЕР32-04-005-01</t>
  </si>
  <si>
    <t>Укладка матов эластомерных для виброизоляции при устройстве трамвайных путей: на горизонтальную поверхность</t>
  </si>
  <si>
    <t>ФССЦ-25.1.06.12-0021</t>
  </si>
  <si>
    <t>Маты эластомерные, на основе полиуретана, с верхним слоем из нетканого полотна, для виброизоляции железнодорожных, трамвайных путей и путей метрополитена, коэффициент жесткости 0,01 Н/мм3, толщина 20 мм (прим. маты эластомерные ПМ-010 )</t>
  </si>
  <si>
    <t>ФЕР32-03-001-01</t>
  </si>
  <si>
    <t>Балластировка пути, стрелочных переводов и глухих пересечений балластом: щебеночным</t>
  </si>
  <si>
    <t>ФССЦ-02.2.05.04-1787</t>
  </si>
  <si>
    <t>Щебень М 1200, фракция 20-40 мм, группа 2</t>
  </si>
  <si>
    <t>ж/б шпалы ШТ-02, рельсы РТ65 НТ-260</t>
  </si>
  <si>
    <t>Укладка пути на прямых участках</t>
  </si>
  <si>
    <t>ФЕР32-04-002-08</t>
  </si>
  <si>
    <t>Укладка пути отдельными элементами на прямых участках рельсами трамвайного профиля со скреплением закладными болтами, на 1 км количество железобетонных шпал: 1680 шт.</t>
  </si>
  <si>
    <t>км пути</t>
  </si>
  <si>
    <t>ФССЦ-27.1.01.04-0002</t>
  </si>
  <si>
    <t>Шайбы плоские для путевых болтов, диаметр 22 мм</t>
  </si>
  <si>
    <t>ФССЦ-27.1.01.01-0001</t>
  </si>
  <si>
    <t>Клемма прижимная</t>
  </si>
  <si>
    <t>ФССЦ-20.2.02.01-0021</t>
  </si>
  <si>
    <t>Втулки изолирующие текстолитовые</t>
  </si>
  <si>
    <t>1000 шт</t>
  </si>
  <si>
    <t>ФССЦ-25.1.04.01-0012</t>
  </si>
  <si>
    <t>Болты закладные для рельсовых скреплений железнодорожного пути с гайками, диаметр 22 мм, исполнение 1, класс 5/4.8 и 6/4.8</t>
  </si>
  <si>
    <t>ТЦ_25.1.05.01_33_3334000615_17.09.2024_01_77.1</t>
  </si>
  <si>
    <t>Накладки двухголовые к рельсам РТ65 на 4 отверстия</t>
  </si>
  <si>
    <t>комплект</t>
  </si>
  <si>
    <t>Материалы</t>
  </si>
  <si>
    <t>ТЦ_25.1.02.01_77_9701031606_02.10.2024_01_82.1</t>
  </si>
  <si>
    <t>Железобетонные шпалы ШТ-02 в сборе с упругим анкерным скреплением</t>
  </si>
  <si>
    <t>ТЦ_25.3.10.01_61_6154062128_18.09.2024_01_68.1</t>
  </si>
  <si>
    <t>Рельс железнодорожный Р-65 НТ260</t>
  </si>
  <si>
    <t>Укладка пути на кривых участках</t>
  </si>
  <si>
    <t>Укладка пути отдельными элементами на прямых участках рельсами трамвайного профиля со скреплением закладными болтами, на 1 км количество железобетонных шпал: 1680 шт.(прим. Укладка пути на кривых участков на 1 км количество железобетонных шпал: 1680 шт)</t>
  </si>
  <si>
    <t>Гнутье рельсов</t>
  </si>
  <si>
    <t>ФЕР32-04-002-02</t>
  </si>
  <si>
    <t>Укладка пути отдельными элементами на кривых участках рельсами трамвайного профиля с шурупным скреплением, на 1 км количество деревянных шпал: 1680 шт. (МАТ=0)</t>
  </si>
  <si>
    <t>ФЕР32-04-002-05</t>
  </si>
  <si>
    <t>Укладка пути отдельными элементами на прямых участках рельсами трамвайного профиля с шурупным скреплением, на 1 км количество деревянных шпал: 1680 шт.(МАТ=0)</t>
  </si>
  <si>
    <t>материалы</t>
  </si>
  <si>
    <t>ж/б шпалы ШРТ62Ф, рельсы РТ62</t>
  </si>
  <si>
    <t>ТЦ_25.1.05.01_33_3334000615_17.09.2024_01_76.1</t>
  </si>
  <si>
    <t>Накладки двухголовые к рельсам РТ62 на 4 отверстия</t>
  </si>
  <si>
    <t>ТЦ_25.1.02.01_77_7722364049_17.09.2024_01_83.2</t>
  </si>
  <si>
    <t>Железобетонная шпала ШРТ62Ф с шурупно-дюбельным скреплением ТУ 23.61.12-004-29467306-2019; ТУ 23.61.12-006-19487737-2019</t>
  </si>
  <si>
    <t>ТЦ_25.3.10.01_61_6154062128_18.09.2024_01_69.1</t>
  </si>
  <si>
    <t>Рельс трамвайный желобчатый РТ62</t>
  </si>
  <si>
    <t>Укладка пути на кривых участках  согласно СП  98.13330.2018 «Трамвайные и троллейбусные линии» СНиП 2.05.09-90  п.5.54</t>
  </si>
  <si>
    <t>Укладка пути отдельными элементами на прямых участках рельсами трамвайного профиля со скреплением закладными болтами, на 1 км количество железобетонных шпал: 1680 шт.(прим. Укладка пути на кривых участков на 1 км количество железобетонных шпал: 1840 шт)</t>
  </si>
  <si>
    <t>ТЦ_25.1.05.01_33_3334000615_17.09.2024_01_78.1</t>
  </si>
  <si>
    <t>Накладки двухголовые к рельсам РТ65-РТ-62 на 4 отверстия</t>
  </si>
  <si>
    <t>Стрелочные переводы</t>
  </si>
  <si>
    <t>ФЕР32-06-001-03</t>
  </si>
  <si>
    <t>Укладка литых одиночных стрелочных переводов: N эпюры 640а, б</t>
  </si>
  <si>
    <t>ФССЦ-25.1.01.05-0034</t>
  </si>
  <si>
    <t>Шпалы пропитанные для железных дорог широкой колеи, обрезные и необрезные хвойные, кроме лиственницы, тип I</t>
  </si>
  <si>
    <t>ТЦ_25.1.06.15_77_7707420531_17.09.2024_01_72.1</t>
  </si>
  <si>
    <t>Перевод стрелочный трамвайный R30 с гибкими остряками по эпюре 640а пр. 8620.00.000 правый (без электропривода СПТ) с ящиком под электропривод СПТ</t>
  </si>
  <si>
    <t>ТЦ_25.1.02.01_77_7729790078_16.09.2024_01_51.1</t>
  </si>
  <si>
    <t>Брус композитный ТУ 22.29.29-002-40409414-2023 по Эпюре 640а</t>
  </si>
  <si>
    <t>Шкаф переключения одной автоматической стрелкой трамвая(монтаж ящика под электропривод)</t>
  </si>
  <si>
    <t>ФЕР32-06-002-02</t>
  </si>
  <si>
    <t>Укладка литых стрелочных переводов с пересечением: N эпюры 481, 481а</t>
  </si>
  <si>
    <t>ТЦ_25.1.06.15_77_7707420531_17.09.2024_01_73.1</t>
  </si>
  <si>
    <t>Перевод стрелочный трамвайный R30 с пересечением с гибкими остряками по эпюре 481а пр. 8624.00.000 правый (без электропривода СПТ)</t>
  </si>
  <si>
    <t>ТЦ_25.1.02.01_77_7729790078_17.10.2024_01_87.1</t>
  </si>
  <si>
    <t>Брус композитный - под эпюру 481а пр. 8624.00.000, ТУ 22.29.29-002-40409414-2023</t>
  </si>
  <si>
    <t>ФЕР32-06-002-06</t>
  </si>
  <si>
    <t>Укладка разветвления двухколейного симметричного, N эпюры 30888</t>
  </si>
  <si>
    <t>ФССЦ-25.1.06.15-0001</t>
  </si>
  <si>
    <t>Перевод стрелочный двойной перекрестный для рельсов Р65, марка 1/9, допускаемая скорость по прямому пути 70 км (Симметричный стрелочный перевод по эпюре 30888 (проект 8620.00.000)  с ящиком под электропривод СПТ)</t>
  </si>
  <si>
    <t>ФССЦ-25.1.02.01-0032</t>
  </si>
  <si>
    <t>Шпалы железобетонные для трамвайных путей (Брус композитный - под эпюру по эпюре 30888 (проект 8620.00.000), ТУ 22.29.29-002-40409414-2023)</t>
  </si>
  <si>
    <t>ТЦ_25.1.02.01_22_2222053159_04.10.2024_01_86.3</t>
  </si>
  <si>
    <t>Скрепление рельсовое для шпалы ПКД</t>
  </si>
  <si>
    <t>ФЕР32-09-001-01</t>
  </si>
  <si>
    <t>Сборка стыков на болтах (Применит. Установка накладки двухголовой к рельсам РТ62 на 4 отверстия устанавливаемые на время сборки стрелочных переводов и глухих пересечений до сварки рельсов Коб=8,3)</t>
  </si>
  <si>
    <t>ФССЦ-01.7.11.07-0029</t>
  </si>
  <si>
    <t>Электроды сварочные Э55, диаметр 3 мм</t>
  </si>
  <si>
    <t>ФССЦ-25.2.01.07-1004</t>
  </si>
  <si>
    <t>Электросоединители стыковые для трамвайных путей, длина 300 мм, диаметр 20 мм</t>
  </si>
  <si>
    <t>Сборка стыков на болтах (Применит. Разборка накладки двухголовой к рельсам РТ62 на 4 отверстия устанавливаемые на время сборки стрелочных переводов и глухих пересечений до сварки рельсов Коб=8,3)</t>
  </si>
  <si>
    <t>Сварка стыков и контроль</t>
  </si>
  <si>
    <t>ФЕР32-09-001-02</t>
  </si>
  <si>
    <t>Сварка стыков термитная (прим. на прямых Р-65)</t>
  </si>
  <si>
    <t>ФССЦ-25.1.06.11-0003</t>
  </si>
  <si>
    <t>Компонент литейный для термитной сварки рельсов трамвайных путей АТ-ТРП65</t>
  </si>
  <si>
    <t>Сварка стыков термитная (прим. на прямых и кривых РТ-62)</t>
  </si>
  <si>
    <t>ФССЦ-25.1.06.11-0002</t>
  </si>
  <si>
    <t>Компонент литейный для термитной сварки рельсов трамвайных путей АТ-Т62</t>
  </si>
  <si>
    <t>Сварка стыков термитная (прим. в местах стыковки РТ62 и Р65)</t>
  </si>
  <si>
    <t>Компонент литейный для термитной сварки рельсов трамвайных путей АТ-Т62 (в местах стыковки РТ62 и Р65 НТ-260)</t>
  </si>
  <si>
    <t>Сварка стыков термитная (прим. в местах стыковки Р65 НТ-260 с температурным компенсатором проекта 650,00,000)</t>
  </si>
  <si>
    <t>Сварка стыков термитная (прим. в местах стыковки РТ62 с температурным компенсатором проекта 8640.00.000)</t>
  </si>
  <si>
    <t>ФЕР32-09-001-03</t>
  </si>
  <si>
    <t>Сварка стыков электродуговая (ванный способ) (прим - в местах стыковки стрелочных переводов и глухих пересечений)</t>
  </si>
  <si>
    <t>ФЕР09-05-004-04</t>
  </si>
  <si>
    <t>Ультразвуковой контроль качества сварных соединений, положение шва: нижнее и вертикальное толщиной металла до 40 мм</t>
  </si>
  <si>
    <t>м шва</t>
  </si>
  <si>
    <t>Установка температурных компенсаторов</t>
  </si>
  <si>
    <t>ФЕР32-07-001-01</t>
  </si>
  <si>
    <t>Укладка температурных компенсаторов из рельсов трамвайного профиля</t>
  </si>
  <si>
    <t>ФССЦ-25.1.06.05-0001</t>
  </si>
  <si>
    <t>Компенсаторы температурные</t>
  </si>
  <si>
    <t>ФССЦ-25.1.05.01-0001</t>
  </si>
  <si>
    <t>Накладка рельсовая двухголовая 1Р65</t>
  </si>
  <si>
    <t>91.1</t>
  </si>
  <si>
    <t>ФССЦ-25.1.05.01-0001_ФССЦпг-03-02-01-030</t>
  </si>
  <si>
    <t>Перевозка грузов I класса автомобилями бортовыми грузоподъемностью до 5 т на расстояние до 30 км</t>
  </si>
  <si>
    <t>91.2</t>
  </si>
  <si>
    <t>ФССЦ-25.1.05.01-0001_ФССЦпг-03-02-01-200</t>
  </si>
  <si>
    <t>Перевозка грузов I класса автомобилями бортовыми грузоподъемностью до 5 т на расстояние до 200 км</t>
  </si>
  <si>
    <t>91.3</t>
  </si>
  <si>
    <t>ФССЦ-25.1.05.01-0001_ФССЦпг-03-02-01-201</t>
  </si>
  <si>
    <t>Свыше 200 км добавлять на каждый последующий 1 км</t>
  </si>
  <si>
    <t>ФССЦ-25.1.06.18-0014</t>
  </si>
  <si>
    <t>Прокладки резиновые для железобетонных шпал для рельсов Р65</t>
  </si>
  <si>
    <t>92.1</t>
  </si>
  <si>
    <t>ФССЦ-25.1.06.18-0014_ФССЦпг-03-02-01-030</t>
  </si>
  <si>
    <t>92.2</t>
  </si>
  <si>
    <t>ФССЦ-25.1.06.18-0014_ФССЦпг-03-02-01-200</t>
  </si>
  <si>
    <t>92.3</t>
  </si>
  <si>
    <t>ФССЦ-25.1.06.18-0014_ФССЦпг-03-02-01-201</t>
  </si>
  <si>
    <t>ТЦ_25.1.06.05_77_7707420531_17.09.2024_01_75.1</t>
  </si>
  <si>
    <t>Температурный компенсатор для рельсов Р65 с заводским комплектом скреплений и накладок.чертеж 8650.00.000МЧ</t>
  </si>
  <si>
    <t>Компенсаторы температурные (Температурный компенсатор для рельсов РТ62 с заводским комплектом скреплений и накладок. Чертеж  8640.00.000МЧ.)</t>
  </si>
  <si>
    <t>ТЦ_25.1.06.23_77_7729790078_16.09.2024_01_50.1</t>
  </si>
  <si>
    <t>Шпала композитная ТУ 22.29.29-001-40409414-2023</t>
  </si>
  <si>
    <t>Укладка верхнего покрытия из крупноразмерных ж.б. плит</t>
  </si>
  <si>
    <t>ФЕР32-10-001-02</t>
  </si>
  <si>
    <t>Укладка железобетонных плит покрытия трамвайных путей при толщине плиты 120 мм</t>
  </si>
  <si>
    <t>ТЦ_05.1.08.06_77_5031093773_17.09.2024_01_56.1</t>
  </si>
  <si>
    <t>Железобетонные сборные плиты для покрытия трамвайных путей путевые (1427х3000 ммх170 мм) ТУ 23.61.12-010-02488336-2019</t>
  </si>
  <si>
    <t>ТЦ_05.1.08.06_77_5031093773_17.09.2024_01_57.1</t>
  </si>
  <si>
    <t>Железобетонные сборные плиты для покрытия трамвайных путей боковые (760х3000 ммХ170 мм) ТУ 23.61.12-010-02488336-2019</t>
  </si>
  <si>
    <t>ТЦ_05.1.08.06_77_5031093773_17.09.2024_01_58.1</t>
  </si>
  <si>
    <t>Железобетонные сборные плиты для покрытия трамвайных путей междупутные (1706х3000х170 мм) ТУ 23.61.12-010-02488336-2019</t>
  </si>
  <si>
    <t>Железобетонные сборные плиты плита междупутная, 1782х3000х170 мм</t>
  </si>
  <si>
    <t>ФЕР07-01-060-01</t>
  </si>
  <si>
    <t>Укладка резиновых прокладок толщиной: 30 мм (прим. укладка пробок)</t>
  </si>
  <si>
    <t>ФССЦ-01.7.19.04-0031</t>
  </si>
  <si>
    <t>Прокладки резиновые (пластина техническая прессованная)</t>
  </si>
  <si>
    <t>ТЦ_59.1.27.01_77_5031093773_17.09.2024_01_59.1</t>
  </si>
  <si>
    <t>Пробки резиновые для крупноразмерных плит путевые ТУ 22.19.73-003-68190779-2019</t>
  </si>
  <si>
    <t>ТЦ_59.1.27.01_77_5031093773_17.09.2024_01_60.1</t>
  </si>
  <si>
    <t>Пробки резиновые для крупноразмерных плит боковые ТУ 22.19.73-003-68190779-2019</t>
  </si>
  <si>
    <t>ТЦ_59.1.27.01_77_5031093773_17.09.2024_01_61.1</t>
  </si>
  <si>
    <t>Пробки резиновые для крупноразмерных плит междупутные ТУ 22.19.73-003-68190779-2019</t>
  </si>
  <si>
    <t>ФЕР07-01-060-02</t>
  </si>
  <si>
    <t>Укладка резиновых прокладок толщиной: 50 мм</t>
  </si>
  <si>
    <t>ТЦ_59.1.01.07_77_5031093773_17.09.2024_01_62.1</t>
  </si>
  <si>
    <t>Прокладка резиновая ПДШ 012 под колейные плиты (КТК) ТУ 22.19.73-003-68190779-2019</t>
  </si>
  <si>
    <t>ТЦ_59.1.01.07_77_5031093773_17.09.2024_01_63.1</t>
  </si>
  <si>
    <t>Прокладка резиновая ПДШ 011 под колейные плиты (МТК) ТУ 22.19.73-003-68190779-2019</t>
  </si>
  <si>
    <t>Укладка резиновых прокладок толщиной: 50 мм (250х50х5 мм и 250х50х10 мм) под боковые плиты</t>
  </si>
  <si>
    <t>ТЦ_59.1.01.07_77_5031093773_17.09.2024_01_64.1</t>
  </si>
  <si>
    <t>Прокладка резиновая 250х50х15 мм, состоящая их двух частей (250х50х5 мм и 250х50х10 мм) под боковые плиты (БТК) ТУ 22.19.73-003-68190779-2019</t>
  </si>
  <si>
    <t>Установка фиксаторов резиновых для плиты</t>
  </si>
  <si>
    <t>ТЦ_59.1.25.01_77_5031093773_17.09.2024_01_52.1</t>
  </si>
  <si>
    <t>Фиксатор резиновый боковой 170 мм ТУ 22.19.73-003-68190779-2019</t>
  </si>
  <si>
    <t>п.м.</t>
  </si>
  <si>
    <t>ТЦ_59.1.25.01_77_5031093773_17.09.2024_01_53.1</t>
  </si>
  <si>
    <t>Фиксатор резиновый колейный 170 мм ТУ 22.19.73-003-68190779-2019</t>
  </si>
  <si>
    <t>ТЦ_59.1.25.01_77_5031093773_17.09.2024_01_54.1</t>
  </si>
  <si>
    <t>Фиксатор резиновый межколейный 170 мм ТУ 22.19.73-003-68190779-2019</t>
  </si>
  <si>
    <t>ФССЦ-14.5.01.06-0011</t>
  </si>
  <si>
    <t>Герметик полиуретановый, однокомпонентный, инъекционный, гидрофобный, гидроактивный, эластичный, с низкой вязкостью, для заполнения и ремонта швов, ликвидации протечек в бетонных и каменных конструкциях (прим. герметик «Sikaflex-171 F»)</t>
  </si>
  <si>
    <t>Установка профилей резиновых вдоль рельса РТ62:</t>
  </si>
  <si>
    <t>ТЦ_59.1.25.01_77_5031093773_17.09.2024_01_65.1</t>
  </si>
  <si>
    <t>Профиль резиновый для рельса трамвайного РТ-62 ТУ 22.19.73-003-68190779-2019</t>
  </si>
  <si>
    <t>ТЦ_59.1.25.01_77_5031093773_17.09.2024_01_66.1</t>
  </si>
  <si>
    <t>Профили резиновые боковые для рельсов Т62 ТУ 22.19.73-003-68190779-2019</t>
  </si>
  <si>
    <t>ТЦ_59.1.25.01_77_7722364049_20.12.2024_01_66.1</t>
  </si>
  <si>
    <t>Профиль резиновый для рельсов Р65 ТУ 22.19.73-003-68190779-2019</t>
  </si>
  <si>
    <t>Укладка верхнего покрытия из плит трамвайных П-57</t>
  </si>
  <si>
    <t>Устройство подстилающих и выравнивающих слоев оснований: из щебня (под плиты )</t>
  </si>
  <si>
    <t>ФССЦ-02.2.05.04-1612</t>
  </si>
  <si>
    <t>Щебень М 600, фракция 5(3)-20 мм, группа 2</t>
  </si>
  <si>
    <t>ФССЦ-05.1.08.06-0073</t>
  </si>
  <si>
    <t>Плиты железобетонные для покрытий трамвайных путей (ПРИМ. плитка П57 )</t>
  </si>
  <si>
    <t>Соединители</t>
  </si>
  <si>
    <t>ФЕР28-01-103-02</t>
  </si>
  <si>
    <t>Установка соединителей рельсовых: электротяговых методом сверления</t>
  </si>
  <si>
    <t>ТЦ_20.1.02.15_77_7721838909_16.09.2024_01_79.1</t>
  </si>
  <si>
    <t>Электрический соединитель путевой 49.01В.00</t>
  </si>
  <si>
    <t>ТЦ_20.1.02.15_77_7721838909_16.09.2024_01_80.1</t>
  </si>
  <si>
    <t>Электрический соединитель междупутный 49.01В.01</t>
  </si>
  <si>
    <t>Благоустройство</t>
  </si>
  <si>
    <t>ФССЦ-05.2.03.03-0034</t>
  </si>
  <si>
    <t>Камни бортовые БР 100.30.18, бетон B30 (М400), объем 0,052 м3</t>
  </si>
  <si>
    <t>Послеосадочный ремонт трамвайных путей</t>
  </si>
  <si>
    <t>ФЕР32-11-001-01</t>
  </si>
  <si>
    <t>Послеосадочный ремонт трамвайных путей на железобетонных шпалах при балласте: щебеночном</t>
  </si>
  <si>
    <t>Устройство подстилающих и выравнивающих слоев оснований: из щебня (прим. Подсыпка балласта в местах перехода к открытым участкам пути щебнем фракции 5-20 мм)</t>
  </si>
  <si>
    <t>Устройство примыкания к трамвайным путям</t>
  </si>
  <si>
    <t>Разборка асфальтобетона</t>
  </si>
  <si>
    <t>ФЕР27-03-008-04</t>
  </si>
  <si>
    <t>Разборка покрытий и оснований: асфальтобетонных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</si>
  <si>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1(погрузка асфальтобетонна)</t>
  </si>
  <si>
    <t>Устройство примыканий</t>
  </si>
  <si>
    <t>При изменении толщины покрытия на 0,5 см добавлять или исключать: к расценке 27-06-029-01 (толщина 1 см)</t>
  </si>
  <si>
    <t>ТЦ_04.2.03.01_76_7627051656_28.10.2024_01_90.1</t>
  </si>
  <si>
    <t>Щебеночно-мастичная смесь ЩМА 16 (ГОСТ Р 58406.1-2020)</t>
  </si>
  <si>
    <t>При изменении толщины покрытия на 0,5 см добавлять или исключать: к расценке 27-06-029-01 (толщина 3 см)</t>
  </si>
  <si>
    <t>ТЦ_04.2.01.04_76_7627051656_28.10.2024_01_89.1</t>
  </si>
  <si>
    <t>Горячая асфальтобетонная смесь А16НТ ГОСТ Р 58406.2-2020</t>
  </si>
  <si>
    <t>Устройство рельсосмазывателя (лубрикактор)</t>
  </si>
  <si>
    <t>ФЕРм08-03-572-07</t>
  </si>
  <si>
    <t>Блок управления шкафного исполнения или распределительный пункт (шкаф), устанавливаемый: на полу, высота и ширина до 1700х1100 мм</t>
  </si>
  <si>
    <t>ФЕРм08-01-087-03</t>
  </si>
  <si>
    <t>Металлические конструкции (стойка для шкафов)</t>
  </si>
  <si>
    <t>ФССЦ-07.2.07.04-0007</t>
  </si>
  <si>
    <t>Конструкции стальные индивидуальные решетчатые сварные, масса до 0,1 т</t>
  </si>
  <si>
    <t>ФЕРм37-01-013-02</t>
  </si>
  <si>
    <t>Монтаж машин и механизмов на открытой площадке, масса машин и механизмов: 0,05 т(прим. Установка главного распределителя смазки в защитном пластиковом шкафу)</t>
  </si>
  <si>
    <t>ФЕР32-08-002-01</t>
  </si>
  <si>
    <t>Установка путевых тяг на прямых участках пути из рельсов всех типов (прим. Установка смазочных шин)</t>
  </si>
  <si>
    <t>ФЕРм08-01-080-01</t>
  </si>
  <si>
    <t>Прибор измерения и защиты, количество подключаемых концов: до 2 (прим. установка датчика колесных осей)</t>
  </si>
  <si>
    <t>Прокладка труб гофрированных ПВХ в земле для защиты одного кабеля диаметром: 50 мм (учтены в стоимости лубрикатора)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</si>
  <si>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</si>
  <si>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</si>
  <si>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ТЦ_25.1.06.23_64_6454059052_17.09.2024_01_84.1</t>
  </si>
  <si>
    <t>Стационарный путевой рельсосмазыватель РМ-02 (СПР-Лайт) МПДК.663324.029.00.000 для установки на рельс Р-65</t>
  </si>
  <si>
    <t>Раздел 2. Участок по оси 3</t>
  </si>
  <si>
    <t>Устройство  водоотводных канав</t>
  </si>
  <si>
    <t>ФЕР01-01-048-02</t>
  </si>
  <si>
    <t>Разработка продольных водоотводных и нагорных канав, группа грунтов: 2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</si>
  <si>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 (Погрузка грунта)</t>
  </si>
  <si>
    <t>Перевозка грузов I класса автомобилями-самосвалами грузоподъемностью 10 т работающих вне карьера на расстояние до 20 км(вывоз грунта )</t>
  </si>
  <si>
    <t>ФЕР01-02-040-02</t>
  </si>
  <si>
    <t>Укрепление откосов земляных сооружений посевом многолетних трав: механизированным способом</t>
  </si>
  <si>
    <t>ФССЦ-16.2.01.02-0001</t>
  </si>
  <si>
    <t>Земля растительная</t>
  </si>
  <si>
    <t>ФЕР01-01-046-02</t>
  </si>
  <si>
    <t>Устройство дорожных насыпей бульдозерами с перемещением грунта до 20 м, группа грунтов: 2</t>
  </si>
  <si>
    <t>ФССЦ-02.3.01.02-1008</t>
  </si>
  <si>
    <t>Песок природный II класс, мелкий, круглые сита</t>
  </si>
  <si>
    <t>210.1</t>
  </si>
  <si>
    <t>210.2</t>
  </si>
  <si>
    <t>210.3</t>
  </si>
  <si>
    <t>211.1</t>
  </si>
  <si>
    <t>211.2</t>
  </si>
  <si>
    <t>211.3</t>
  </si>
  <si>
    <t>Раздел 3. Участок по оси 4,5</t>
  </si>
  <si>
    <t>Укладка пути отдельными элементами на прямых участках рельсами трамвайного профиля со скреплением закладными болтами, на 1 км количество железобетонных шпал: 1680 шт. (Укладка пути на прямых участках на 1 км количество железобетонных шпал: 1840 шт. )</t>
  </si>
  <si>
    <t>ТЦ_25.1.02.01_77_7722364049_17.09.2024_01_55.2</t>
  </si>
  <si>
    <t>Укладка стрелочных переводов</t>
  </si>
  <si>
    <t>ФЕР32-06-001-06</t>
  </si>
  <si>
    <t>Укладка литых одиночных стрелочных переводов: N эпюры 878а</t>
  </si>
  <si>
    <t>ТЦ_25.1.06.15_76_6450098526_23.01.2024_01_19</t>
  </si>
  <si>
    <t>Укладка стрелочного перевода по эпюре 878а (правый) 8632.00.000-06 (правый) на композитных брусьях с типовым шурупно-дюбельным скреплением на полимерных подкладках с ящиком под электропривод СПТ</t>
  </si>
  <si>
    <t>303.1</t>
  </si>
  <si>
    <t>303.2</t>
  </si>
  <si>
    <t>303.3</t>
  </si>
  <si>
    <t>304.1</t>
  </si>
  <si>
    <t>304.2</t>
  </si>
  <si>
    <t>304.3</t>
  </si>
  <si>
    <t>Железобетонные сборные плиты для покрытия трамвайных путей междупутные ( 1782х3000х170 мм) ТУ 23.61.12-010-02488336-2019</t>
  </si>
  <si>
    <t>Раздел 4. Ось 6,7 (пк0+00,00 – пк7+68,885)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</si>
  <si>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  (прим погрузкагрунта для тр-ки на полигон ТБО и во временный отвал)</t>
  </si>
  <si>
    <t>Перевозка грузов I класса автомобилями-самосвалами грузоподъемностью 10 т работающих вне карьера на расстояние до 2 км (Перевозка во временный отвал  для обратной засыпки)</t>
  </si>
  <si>
    <t>Укладка пути отдельными элементами на прямых участках рельсами трамвайного профиля со скреплением закладными болтами, на 1 км количество железобетонных шпал: 1680 шт.(Укладка пути на прямых участках на 1 км количество железобетонных шпал: 1840 шт. )</t>
  </si>
  <si>
    <t>ж/б шпалы композитные, рельсы  Р-65 НТ260  на подходах к путепроводу</t>
  </si>
  <si>
    <t>Укладка пути отдельными элементами на прямых участках рельсами трамвайного профиля со скреплением закладными болтами, на 1 км количество железобетонных шпал: 1680 шт. (Укладка трамвайного пути из рельсов железнодорожных Р65 НТ-260на шпалах полимерных композитных тип А  (на подходах к путепроводу) со скреплением ПКД на прямых участках)</t>
  </si>
  <si>
    <t>Укладка пути отдельными элементами на прямых участках рельсами трамвайного профиля со скреплением закладными болтами, на 1 км количество железобетонных шпал: 1680 шт.(Укладка трамвайного пути из рельсов железнодорожных Р65 НТ-260на шпалах полимерных композитных тип А  (на подходах к путепроводу) со скреплением ПКД на кривых участках)</t>
  </si>
  <si>
    <t>Установка охранного рельса</t>
  </si>
  <si>
    <t>ФЕР32-08-001-01</t>
  </si>
  <si>
    <t>Изготовление и установка контррельсов из рельсов железнодорожного профиля на кривых радиусом до 200 м из рельсов типа: Р-65 при количестве деревянных шпал 1840, 1680 шт. на 1 км(Установка охранного рельса Р65 на шпалах полимерных композитных тип А )</t>
  </si>
  <si>
    <t>ФССЦ-25.1.05.07-0011</t>
  </si>
  <si>
    <t>Рельсы старогодные, 1 группа</t>
  </si>
  <si>
    <t>ФССЦ-25.1.03.06-0037</t>
  </si>
  <si>
    <t>Шайбы пружинные путевые, исполнение 2, диаметр 27 мм</t>
  </si>
  <si>
    <t>ФССЦ-25.1.04.04-0013</t>
  </si>
  <si>
    <t>Болты для рельсовых стыков, диаметр 27 мм, класс 8,8</t>
  </si>
  <si>
    <t>ФССЦ-25.1.05.02-0032</t>
  </si>
  <si>
    <t>Подкладка для изостыков железных дорог широкой колеи рельсов Р-65</t>
  </si>
  <si>
    <t>ФССЦ-25.1.06.23-0001</t>
  </si>
  <si>
    <t>Вкладыши путевые</t>
  </si>
  <si>
    <t>ТЦ_25.1.06.15_77_7707420531_17.09.2024_01_71.1</t>
  </si>
  <si>
    <t>Перевод стрелочный трамвайный R30 с гибкими остряками по эпюре 640а пр.8620.00.000 левый (без электропривода СПТ)</t>
  </si>
  <si>
    <t>ФЕР32-06-002-03</t>
  </si>
  <si>
    <t>Укладка литых стрелочных переводов с пересечением: N эпюры 505</t>
  </si>
  <si>
    <t>ТЦ_25.1.06.15_77_7707420531_17.09.2024_01_70.1</t>
  </si>
  <si>
    <t>Перевод стрелочный трамвайный R50 с пересечением с гибкими остряками по эпюре 505 пр. 8628.00.000 левый (без электропривода СПТ) с ящиком под электропривод СПТ</t>
  </si>
  <si>
    <t>ТЦ_25.1.02.01_77_7729790078_17.10.2024_01_88.1</t>
  </si>
  <si>
    <t>Брус композитный - под эпюру 505 пр. 8628.00.000, ТУ 22.29.29-002-40409414-2023</t>
  </si>
  <si>
    <t>457.1</t>
  </si>
  <si>
    <t>457.2</t>
  </si>
  <si>
    <t>457.3</t>
  </si>
  <si>
    <t>458.1</t>
  </si>
  <si>
    <t>458.2</t>
  </si>
  <si>
    <t>458.3</t>
  </si>
  <si>
    <t>Устройство подстилающих и выравнивающих слоев оснований: из щебня (прим. Укладка щебня под боковую плиту )</t>
  </si>
  <si>
    <t>Устройство подстилающих и выравнивающих слоев оснований: из щебня (прим. Укладка щебня под плитку трамвайную П-57)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</si>
  <si>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 (Погрузка грунта во временной отвале )</t>
  </si>
  <si>
    <t>Перевозка грузов I класса автомобилями-самосвалами грузоподъемностью 10 т работающих вне карьера на расстояние до 2 км (Перевозка из временного отвала  для обратной засыпки)</t>
  </si>
  <si>
    <t>ФЕР01-02-061-02</t>
  </si>
  <si>
    <t>Засыпка вручную траншей, пазух котлованов и ям, группа грунтов: 2 (Устройство обратной засыпки бортового камня БР100.30.18 (на подходах к путепроводам))</t>
  </si>
  <si>
    <t>Ограждение</t>
  </si>
  <si>
    <t>ФССЦ-04.1.01.01-0241</t>
  </si>
  <si>
    <t>Смеси бетонные легкого бетона (БСЛ) на пористых заполнителях, средняя плотность D1800 кг/м3, крупность заполнителя более 10 мм, класс B15 (М200)</t>
  </si>
  <si>
    <t>ФЕР27-09-001-08</t>
  </si>
  <si>
    <t>Устройство металлических пешеходных ограждений</t>
  </si>
  <si>
    <t>ТЦ_01.5.02.01_77_7721838909_23.09.2024_01_159.2</t>
  </si>
  <si>
    <t>Раздел 5. Ось 6,7 (пк8+79,70 – пк31+00,83)</t>
  </si>
  <si>
    <t>Нарезка уступов в существующей насыпи: насыпной грунт (ИГЭ-Н) плотностью 1,95 т/м3</t>
  </si>
  <si>
    <t>ФЕР01-02-029-02</t>
  </si>
  <si>
    <t>Устройство уступов по откосам насыпей, группа грунтов: 2</t>
  </si>
  <si>
    <t>Отсыпка земляного полотна</t>
  </si>
  <si>
    <t>Сварка стыков термитная (прим.в местах стыковки РТ62 и Р65)</t>
  </si>
  <si>
    <t>625.1</t>
  </si>
  <si>
    <t>625.2</t>
  </si>
  <si>
    <t>625.3</t>
  </si>
  <si>
    <t>626.1</t>
  </si>
  <si>
    <t>626.2</t>
  </si>
  <si>
    <t>626.3</t>
  </si>
  <si>
    <t>Раздел 6. Участок Ось 8,9</t>
  </si>
  <si>
    <t>Раздел 7. Участок Ось 10</t>
  </si>
  <si>
    <t>Сварка стыков термитная (прим. * в местах стыковки РТ62 с температурным компенсатором проекта 8640.00.000)</t>
  </si>
  <si>
    <t>781.1</t>
  </si>
  <si>
    <t>781.2</t>
  </si>
  <si>
    <t>781.3</t>
  </si>
  <si>
    <t>782.1</t>
  </si>
  <si>
    <t>782.2</t>
  </si>
  <si>
    <t>782.3</t>
  </si>
  <si>
    <t>Раздел 8. Ось 11</t>
  </si>
  <si>
    <t>Раздел 9. Обкатка рельсов</t>
  </si>
  <si>
    <t>Калькуляция-расчет</t>
  </si>
  <si>
    <t>Обкатка рельсов при наличие напряжения в КС</t>
  </si>
  <si>
    <t>участок.</t>
  </si>
  <si>
    <t>Защитные мероприятия по сохранению инженерных коммуникаций, находящихся в зоне строительства. Сети канализации.</t>
  </si>
  <si>
    <t>Защитные мероприятия по сохранению инженерных коммуникаций, находящихся в зоне строительства. Сети водопровода.</t>
  </si>
  <si>
    <t>Демонтажные работы</t>
  </si>
  <si>
    <t>Защитные мероприятия по сохранению инженерных коммуникаций. Сети газоснабжения.</t>
  </si>
  <si>
    <t>Защитные мероприятия по сохранению инженерных коммуникаций. Тепловые сети</t>
  </si>
  <si>
    <t>Мероприятия по защите инженерных сетей, находящихся в зоне реконструкции. Сети ЭЛЕКТРОСНАБЖЕНИЯ</t>
  </si>
  <si>
    <t>Мероприятия по защите инженерных сетей, находящихся в зоне реконструкции. Сети связи</t>
  </si>
  <si>
    <t>Демонтаж остановочных комплексов.</t>
  </si>
  <si>
    <t>Работы по демонтажу контактной сети</t>
  </si>
  <si>
    <t>Подготовительные работы (демонтаж РШП)</t>
  </si>
  <si>
    <t>Валка и выкорчевка зеленых насаждений.</t>
  </si>
  <si>
    <t>ПОДД на период строительства.</t>
  </si>
  <si>
    <t>Вода</t>
  </si>
  <si>
    <t>ЛСР-09-01-01</t>
  </si>
  <si>
    <t>Пусконаладочные работы внешнее электроснабжение и заземление остановочных комплексов.</t>
  </si>
  <si>
    <t>ЛСР-09-01-02</t>
  </si>
  <si>
    <t>ЛСР-09-01-03</t>
  </si>
  <si>
    <t>ЛСР-09-01-04</t>
  </si>
  <si>
    <t>ЛСР-02-01-01</t>
  </si>
  <si>
    <t>ЛСР-02-01-02</t>
  </si>
  <si>
    <t>ЛСР-02-01-03</t>
  </si>
  <si>
    <t>ЛСР-02-01-04</t>
  </si>
  <si>
    <t>ЛСР-02-01-05</t>
  </si>
  <si>
    <t>ЛСР-01-04-01</t>
  </si>
  <si>
    <t>ЛСР-01-04-02</t>
  </si>
  <si>
    <t>ЛСР-01-04-03</t>
  </si>
  <si>
    <t>Содержание</t>
  </si>
  <si>
    <t xml:space="preserve">№ сметы </t>
  </si>
  <si>
    <t>Наменование сметы</t>
  </si>
  <si>
    <t>стр.</t>
  </si>
  <si>
    <t>ЛСР-01-01-01</t>
  </si>
  <si>
    <t>ЛСР-05-01-01</t>
  </si>
  <si>
    <t>ОСР 09-01</t>
  </si>
  <si>
    <t>Разбивка осей трассы</t>
  </si>
  <si>
    <t>ЛСР-01-02-01</t>
  </si>
  <si>
    <t>ЛСР-01-03-01</t>
  </si>
  <si>
    <t>ЛСР-01-05-01</t>
  </si>
  <si>
    <t>ЛСР-01-06-01</t>
  </si>
  <si>
    <t>ЛСР-07-01-01</t>
  </si>
  <si>
    <t>ЛСР-01-08-01</t>
  </si>
  <si>
    <t>ЛСР-01-09-01</t>
  </si>
  <si>
    <t>ЛСР-01-10-01</t>
  </si>
  <si>
    <t>ЛСР-02-02-01</t>
  </si>
  <si>
    <t>Глава 4. Объекты энергетического хозяйства</t>
  </si>
  <si>
    <t>Мероприятия по обеспечению доступа инвалидов.</t>
  </si>
  <si>
    <t>ЛСР-04-01-01</t>
  </si>
  <si>
    <t>ЛСР-05-02-01</t>
  </si>
  <si>
    <t>ЛСР-05-03-01</t>
  </si>
  <si>
    <t>ЛСР-05-04-01</t>
  </si>
  <si>
    <t>Глава 5. Объекты транспортного хозяйства и связи</t>
  </si>
  <si>
    <t>Глава 1. Подготовка территории строительства</t>
  </si>
  <si>
    <t>ОСР 01-04</t>
  </si>
  <si>
    <t>Глава 2. Технологические  и конструктивные решения линейного объекта.</t>
  </si>
  <si>
    <t>ОСР 02-01</t>
  </si>
  <si>
    <t>ЛСР-07-01-02</t>
  </si>
  <si>
    <t>Глава 9. Прочие работы и затраты</t>
  </si>
  <si>
    <t>Ед. изм.</t>
  </si>
  <si>
    <t>Кол-во</t>
  </si>
  <si>
    <t>Ссылка на чертежи, спецификации</t>
  </si>
  <si>
    <r>
      <rPr>
        <sz val="10"/>
        <rFont val="ISOCPEUR"/>
        <family val="2"/>
        <charset val="204"/>
      </rPr>
      <t>Формула расчета, расчет объемов работ и расхода
материалов</t>
    </r>
  </si>
  <si>
    <r>
      <rPr>
        <u/>
        <sz val="10"/>
        <rFont val="ISOCPEUR"/>
        <family val="2"/>
        <charset val="204"/>
      </rPr>
      <t>Строительные работы</t>
    </r>
  </si>
  <si>
    <t>Разборка покрытий и оснований асфальтобетонных</t>
  </si>
  <si>
    <r>
      <rPr>
        <i/>
        <vertAlign val="subscript"/>
        <sz val="10"/>
        <rFont val="ISOCPEUR"/>
        <family val="2"/>
        <charset val="204"/>
      </rPr>
      <t>м</t>
    </r>
    <r>
      <rPr>
        <i/>
        <sz val="10"/>
        <rFont val="ISOCPEUR"/>
        <family val="2"/>
        <charset val="204"/>
      </rPr>
      <t>3</t>
    </r>
  </si>
  <si>
    <r>
      <rPr>
        <i/>
        <sz val="10"/>
        <rFont val="ISOCPEUR"/>
        <family val="2"/>
        <charset val="204"/>
      </rPr>
      <t>Разработка грунта вручную в котлованах площадью до 5 м</t>
    </r>
    <r>
      <rPr>
        <i/>
        <vertAlign val="superscript"/>
        <sz val="10"/>
        <rFont val="ISOCPEUR"/>
        <family val="2"/>
        <charset val="204"/>
      </rPr>
      <t xml:space="preserve">2 </t>
    </r>
    <r>
      <rPr>
        <i/>
        <sz val="10"/>
        <rFont val="ISOCPEUR"/>
        <family val="2"/>
        <charset val="204"/>
      </rPr>
      <t>при глубине до 3 м, группа грунтов 1</t>
    </r>
  </si>
  <si>
    <r>
      <rPr>
        <i/>
        <sz val="10"/>
        <rFont val="ISOCPEUR"/>
        <family val="2"/>
        <charset val="204"/>
      </rPr>
      <t>Разработка грунта вручную в котлованах площадью до 5 м</t>
    </r>
    <r>
      <rPr>
        <i/>
        <vertAlign val="superscript"/>
        <sz val="10"/>
        <rFont val="ISOCPEUR"/>
        <family val="2"/>
        <charset val="204"/>
      </rPr>
      <t xml:space="preserve">2 </t>
    </r>
    <r>
      <rPr>
        <i/>
        <sz val="10"/>
        <rFont val="ISOCPEUR"/>
        <family val="2"/>
        <charset val="204"/>
      </rPr>
      <t>при глубине до 3 м, группа грунтов 2</t>
    </r>
  </si>
  <si>
    <r>
      <rPr>
        <i/>
        <sz val="10"/>
        <rFont val="ISOCPEUR"/>
        <family val="2"/>
        <charset val="204"/>
      </rPr>
      <t>Разработка грунта вручную в котлованах площадью до 5 м</t>
    </r>
    <r>
      <rPr>
        <i/>
        <vertAlign val="superscript"/>
        <sz val="10"/>
        <rFont val="ISOCPEUR"/>
        <family val="2"/>
        <charset val="204"/>
      </rPr>
      <t xml:space="preserve">2 </t>
    </r>
    <r>
      <rPr>
        <i/>
        <sz val="10"/>
        <rFont val="ISOCPEUR"/>
        <family val="2"/>
        <charset val="204"/>
      </rPr>
      <t>при глубине до 3 м, группа грунтов 3</t>
    </r>
  </si>
  <si>
    <t>Погрузка грунта экскаватором на самосвалы</t>
  </si>
  <si>
    <t>Транспорт грунта автосамосвалами грузоподъемностью до 16 т</t>
  </si>
  <si>
    <r>
      <rPr>
        <i/>
        <sz val="10"/>
        <rFont val="ISOCPEUR"/>
        <family val="2"/>
        <charset val="204"/>
      </rPr>
      <t>Крепление досками стенок котлованов шириной более 2 м  при глубине до 3 м в устойчивых грунтах</t>
    </r>
  </si>
  <si>
    <r>
      <rPr>
        <i/>
        <vertAlign val="subscript"/>
        <sz val="10"/>
        <rFont val="ISOCPEUR"/>
        <family val="2"/>
        <charset val="204"/>
      </rPr>
      <t>м</t>
    </r>
    <r>
      <rPr>
        <i/>
        <sz val="10"/>
        <rFont val="ISOCPEUR"/>
        <family val="2"/>
        <charset val="204"/>
      </rPr>
      <t>2</t>
    </r>
  </si>
  <si>
    <t>Разбивка основных осей опор контактной сети</t>
  </si>
  <si>
    <t>Установка стальных опор контактной сети до 9 м</t>
  </si>
  <si>
    <t>опор.</t>
  </si>
  <si>
    <t>Установка стальных опор контактной сети до 11 м</t>
  </si>
  <si>
    <t>Опоры стальные с горячим оцинкованием:</t>
  </si>
  <si>
    <t>ОС-0,8-9,0</t>
  </si>
  <si>
    <t>ОС-0,8-9,0-2В</t>
  </si>
  <si>
    <t>ОС-1,5-9,0</t>
  </si>
  <si>
    <t>ОС-1,0-11,0</t>
  </si>
  <si>
    <t>Устройство монолитных бетонных фундаментов</t>
  </si>
  <si>
    <t>Бетоны марки 200 (В15 F150 W4) с учетом коэф. уплотнения 1,02</t>
  </si>
  <si>
    <r>
      <rPr>
        <i/>
        <sz val="10"/>
        <rFont val="ISOCPEUR"/>
        <family val="2"/>
        <charset val="204"/>
      </rPr>
      <t>Устройство подстилающих и выравнивающих слоев оснований фундаментов из песка с учетом коэф. уплотнения 1,1</t>
    </r>
  </si>
  <si>
    <r>
      <rPr>
        <i/>
        <sz val="10"/>
        <rFont val="ISOCPEUR"/>
        <family val="2"/>
        <charset val="204"/>
      </rPr>
      <t>Устройство подстилающих слоев оснований фундаментов из щебня с учетом коэф. уплотнения 1,15</t>
    </r>
  </si>
  <si>
    <r>
      <rPr>
        <i/>
        <sz val="10"/>
        <rFont val="ISOCPEUR"/>
        <family val="2"/>
        <charset val="204"/>
      </rPr>
      <t>Устройство покрытия толщиной 10 см из горячих асфальтобетонных смесей (нижний слой). Тип 1</t>
    </r>
  </si>
  <si>
    <r>
      <rPr>
        <i/>
        <sz val="10"/>
        <rFont val="ISOCPEUR"/>
        <family val="2"/>
        <charset val="204"/>
      </rPr>
      <t>Устройство покрытия толщиной 10 см из горячих асфальтобетонных смесей (верхний слой). Тип Д</t>
    </r>
  </si>
  <si>
    <r>
      <rPr>
        <i/>
        <sz val="10"/>
        <rFont val="ISOCPEUR"/>
        <family val="2"/>
        <charset val="204"/>
      </rPr>
      <t>Погрузка при автомобильных перевозках мусора строительного с погрузкой экскаваторами емкостью ковша до 0,5 м</t>
    </r>
    <r>
      <rPr>
        <i/>
        <vertAlign val="superscript"/>
        <sz val="10"/>
        <rFont val="ISOCPEUR"/>
        <family val="2"/>
        <charset val="204"/>
      </rPr>
      <t>3</t>
    </r>
  </si>
  <si>
    <r>
      <rPr>
        <i/>
        <sz val="10"/>
        <rFont val="ISOCPEUR"/>
        <family val="2"/>
        <charset val="204"/>
      </rPr>
      <t>Перевозка грузов I класса автомобилями-самосвалами грузоподъемностью 10 т работающих вне карьера на расстояние до 20 км</t>
    </r>
  </si>
  <si>
    <t>Утилизация мусора</t>
  </si>
  <si>
    <t>Засыпка пазуха фундамента песком</t>
  </si>
  <si>
    <t>Укладка труб ПНД SDR17, ∅63х3,8 мм</t>
  </si>
  <si>
    <t>-</t>
  </si>
  <si>
    <r>
      <rPr>
        <u/>
        <sz val="10"/>
        <rFont val="ISOCPEUR"/>
        <family val="2"/>
        <charset val="204"/>
      </rPr>
      <t>Монтажные работы.</t>
    </r>
  </si>
  <si>
    <r>
      <rPr>
        <i/>
        <sz val="10"/>
        <rFont val="ISOCPEUR"/>
        <family val="2"/>
        <charset val="204"/>
      </rPr>
      <t>Провода контактные трамвая: провод одиночный на прямой и кривой радиусом свыше 30 м</t>
    </r>
  </si>
  <si>
    <t>Провод усиливающий</t>
  </si>
  <si>
    <t>Регулировка контактного провода трамвая</t>
  </si>
  <si>
    <t>Анкеровка контактного провода трамвая</t>
  </si>
  <si>
    <t>Поперечина из троса, длина до 30 м</t>
  </si>
  <si>
    <t>Поперечина из троса, длина до 60 м</t>
  </si>
  <si>
    <t>Узел грузовой компенсации контактной сети трамвая.</t>
  </si>
  <si>
    <t>компл.</t>
  </si>
  <si>
    <r>
      <rPr>
        <i/>
        <sz val="10"/>
        <rFont val="ISOCPEUR"/>
        <family val="2"/>
        <charset val="204"/>
      </rPr>
      <t>Элементы системы подвески контактных сетей и продольно- несущих тросов, элемент системы из троса с изоляцией, длина до 30 м</t>
    </r>
  </si>
  <si>
    <r>
      <rPr>
        <i/>
        <sz val="10"/>
        <rFont val="ISOCPEUR"/>
        <family val="2"/>
        <charset val="204"/>
      </rPr>
      <t>Элементы системы подвески контактных сетей и продольно- несущих тросов, элемент системы из троса с изоляцией, длина до 60 м</t>
    </r>
  </si>
  <si>
    <r>
      <rPr>
        <i/>
        <sz val="10"/>
        <rFont val="ISOCPEUR"/>
        <family val="2"/>
        <charset val="204"/>
      </rPr>
      <t>Кронштейн односторонний трамвайный на установленных опорах 3, 4, 5 -метровый</t>
    </r>
  </si>
  <si>
    <r>
      <rPr>
        <i/>
        <sz val="10"/>
        <rFont val="ISOCPEUR"/>
        <family val="2"/>
        <charset val="204"/>
      </rPr>
      <t>Кронштейн односторонний трамвайный на установленных опорах 6, 7, 8 -метровый</t>
    </r>
  </si>
  <si>
    <t>Хомут на опоре и анкерный</t>
  </si>
  <si>
    <t>Изолятор секционный</t>
  </si>
  <si>
    <t>Дельта подвес</t>
  </si>
  <si>
    <t>Перемычка трамвайная на кронштейнах</t>
  </si>
  <si>
    <t>Комплект подвешивания провода ТМ на кривой</t>
  </si>
  <si>
    <t>Подвеска провода ТМ в кривой на кронштейне</t>
  </si>
  <si>
    <t>Подвеска провода ТМ на прямой на кронштейне</t>
  </si>
  <si>
    <t>Пересечение трамвая-трамвай</t>
  </si>
  <si>
    <t>Муфта натяжная</t>
  </si>
  <si>
    <r>
      <rPr>
        <sz val="14"/>
        <rFont val="Arial"/>
        <family val="2"/>
      </rPr>
      <t>Поз.</t>
    </r>
  </si>
  <si>
    <r>
      <rPr>
        <sz val="12"/>
        <rFont val="Arial"/>
        <family val="2"/>
      </rPr>
      <t>Тип, марка, обозначение документа, опросного листа</t>
    </r>
  </si>
  <si>
    <r>
      <rPr>
        <sz val="12"/>
        <rFont val="Arial"/>
        <family val="2"/>
      </rPr>
      <t>Код продукции</t>
    </r>
  </si>
  <si>
    <r>
      <rPr>
        <sz val="12"/>
        <rFont val="Arial"/>
        <family val="2"/>
      </rPr>
      <t>Поставщик</t>
    </r>
  </si>
  <si>
    <r>
      <rPr>
        <sz val="12"/>
        <rFont val="Arial"/>
        <family val="2"/>
      </rPr>
      <t>Ед. изме- рения</t>
    </r>
  </si>
  <si>
    <r>
      <rPr>
        <sz val="12"/>
        <rFont val="Arial"/>
        <family val="2"/>
      </rPr>
      <t>Кол.</t>
    </r>
  </si>
  <si>
    <r>
      <rPr>
        <sz val="12"/>
        <rFont val="Arial"/>
        <family val="2"/>
      </rPr>
      <t>Масса 1 ед., кг</t>
    </r>
  </si>
  <si>
    <r>
      <rPr>
        <sz val="12"/>
        <rFont val="Arial"/>
        <family val="2"/>
      </rPr>
      <t>Примечание</t>
    </r>
  </si>
  <si>
    <r>
      <rPr>
        <sz val="10"/>
        <rFont val="Arial"/>
        <family val="2"/>
      </rPr>
      <t>Опора контактной сети оцинкованная ОС-0,8-9,0</t>
    </r>
  </si>
  <si>
    <r>
      <rPr>
        <sz val="10"/>
        <rFont val="Arial"/>
        <family val="2"/>
      </rPr>
      <t>ОС-0,8-9,0</t>
    </r>
  </si>
  <si>
    <r>
      <rPr>
        <sz val="10"/>
        <rFont val="Arial"/>
        <family val="2"/>
      </rPr>
      <t>Россия</t>
    </r>
  </si>
  <si>
    <r>
      <rPr>
        <sz val="10"/>
        <rFont val="Arial"/>
        <family val="2"/>
      </rPr>
      <t>шт</t>
    </r>
  </si>
  <si>
    <r>
      <rPr>
        <sz val="10"/>
        <rFont val="Arial"/>
        <family val="2"/>
      </rPr>
      <t>Возможен аналог</t>
    </r>
  </si>
  <si>
    <r>
      <rPr>
        <sz val="10"/>
        <rFont val="Arial"/>
        <family val="2"/>
      </rPr>
      <t>Опора контактной сети оцинкованная ОС-0,8-9,0-2В</t>
    </r>
  </si>
  <si>
    <r>
      <rPr>
        <sz val="10"/>
        <rFont val="Arial"/>
        <family val="2"/>
      </rPr>
      <t>ОС-0,8-9,0-2В</t>
    </r>
  </si>
  <si>
    <r>
      <rPr>
        <sz val="10"/>
        <rFont val="Arial"/>
        <family val="2"/>
      </rPr>
      <t>Опора контактной сети оцинкованная ОС-1,5-9,0</t>
    </r>
  </si>
  <si>
    <r>
      <rPr>
        <sz val="10"/>
        <rFont val="Arial"/>
        <family val="2"/>
      </rPr>
      <t>ОС-1,5-9,0</t>
    </r>
  </si>
  <si>
    <r>
      <rPr>
        <sz val="10"/>
        <rFont val="Arial"/>
        <family val="2"/>
      </rPr>
      <t>Опора контактной сети оцинкованная ОС-1,0-11,0</t>
    </r>
  </si>
  <si>
    <r>
      <rPr>
        <sz val="10"/>
        <rFont val="Arial"/>
        <family val="2"/>
      </rPr>
      <t>ОС-1,0-11,0</t>
    </r>
  </si>
  <si>
    <r>
      <rPr>
        <sz val="10"/>
        <rFont val="Arial"/>
        <family val="2"/>
      </rPr>
      <t>Провод медный неизолированный сечением 95 мм2</t>
    </r>
  </si>
  <si>
    <r>
      <rPr>
        <sz val="10"/>
        <rFont val="Arial"/>
        <family val="2"/>
      </rPr>
      <t>М-95</t>
    </r>
  </si>
  <si>
    <r>
      <rPr>
        <sz val="10"/>
        <rFont val="Arial"/>
        <family val="2"/>
      </rPr>
      <t>км</t>
    </r>
  </si>
  <si>
    <r>
      <rPr>
        <sz val="10"/>
        <rFont val="Arial"/>
        <family val="2"/>
      </rPr>
      <t>ГОСТ 839-2019</t>
    </r>
  </si>
  <si>
    <r>
      <rPr>
        <sz val="10"/>
        <rFont val="Arial"/>
        <family val="2"/>
      </rPr>
      <t>Провод медный контактный сечением 100 мм2</t>
    </r>
  </si>
  <si>
    <r>
      <rPr>
        <sz val="10"/>
        <rFont val="Arial"/>
        <family val="2"/>
      </rPr>
      <t>МФ-100</t>
    </r>
  </si>
  <si>
    <r>
      <rPr>
        <sz val="10"/>
        <rFont val="Arial"/>
        <family val="2"/>
      </rPr>
      <t>ГОСТ Р 55647-2018</t>
    </r>
  </si>
  <si>
    <r>
      <rPr>
        <sz val="10"/>
        <rFont val="Arial"/>
        <family val="2"/>
      </rPr>
      <t>Канат стальной, спиральный, семижильный типа ЛК-0, диаметром 6,8 мм</t>
    </r>
  </si>
  <si>
    <r>
      <rPr>
        <sz val="10"/>
        <rFont val="Arial"/>
        <family val="2"/>
      </rPr>
      <t xml:space="preserve">ГОСТ 3062-80
</t>
    </r>
    <r>
      <rPr>
        <sz val="10"/>
        <rFont val="Arial"/>
        <family val="2"/>
      </rPr>
      <t>6,8-Г-В-Ж-Н</t>
    </r>
  </si>
  <si>
    <r>
      <rPr>
        <sz val="10"/>
        <rFont val="Arial"/>
        <family val="2"/>
      </rPr>
      <t>Канат стальной оцинкованный одножильный диаметром 4мм</t>
    </r>
  </si>
  <si>
    <r>
      <rPr>
        <sz val="10"/>
        <rFont val="Arial"/>
        <family val="2"/>
      </rPr>
      <t>Компенсатор пружинный DFYCZZ-085 (в комплекте с креплениями)</t>
    </r>
  </si>
  <si>
    <r>
      <rPr>
        <sz val="10"/>
        <rFont val="Arial"/>
        <family val="2"/>
      </rPr>
      <t>DFHTB</t>
    </r>
  </si>
  <si>
    <r>
      <rPr>
        <sz val="10"/>
        <rFont val="Arial"/>
        <family val="2"/>
      </rPr>
      <t>ООО «МК-ТТ»</t>
    </r>
  </si>
  <si>
    <r>
      <rPr>
        <sz val="10"/>
        <rFont val="Arial"/>
        <family val="2"/>
      </rPr>
      <t>Бугель</t>
    </r>
  </si>
  <si>
    <r>
      <rPr>
        <sz val="10"/>
        <rFont val="Arial"/>
        <family val="2"/>
      </rPr>
      <t>И 325.00.000</t>
    </r>
  </si>
  <si>
    <r>
      <rPr>
        <sz val="10"/>
        <rFont val="Arial"/>
        <family val="2"/>
      </rPr>
      <t>ООО «ИВИС»</t>
    </r>
  </si>
  <si>
    <r>
      <rPr>
        <sz val="10"/>
        <rFont val="Arial"/>
        <family val="2"/>
      </rPr>
      <t>Дельта подвес ТМ</t>
    </r>
  </si>
  <si>
    <r>
      <rPr>
        <sz val="10"/>
        <rFont val="Arial"/>
        <family val="2"/>
      </rPr>
      <t>И 171.00.000</t>
    </r>
  </si>
  <si>
    <r>
      <rPr>
        <sz val="10"/>
        <rFont val="Arial"/>
        <family val="2"/>
      </rPr>
      <t>Дужка питающая трамвайная 1,0м</t>
    </r>
  </si>
  <si>
    <r>
      <rPr>
        <sz val="10"/>
        <rFont val="Arial"/>
        <family val="2"/>
      </rPr>
      <t>И 197.00.000</t>
    </r>
  </si>
  <si>
    <r>
      <rPr>
        <sz val="10"/>
        <rFont val="Arial"/>
        <family val="2"/>
      </rPr>
      <t>Дужка питающая трамвайная 5,0м</t>
    </r>
  </si>
  <si>
    <r>
      <rPr>
        <sz val="10"/>
        <rFont val="Arial"/>
        <family val="2"/>
      </rPr>
      <t>Изолятор секционный СИУ-ДУ</t>
    </r>
  </si>
  <si>
    <r>
      <rPr>
        <sz val="10"/>
        <rFont val="Arial"/>
        <family val="2"/>
      </rPr>
      <t>И 97.00.000</t>
    </r>
  </si>
  <si>
    <r>
      <rPr>
        <sz val="10"/>
        <rFont val="Arial"/>
        <family val="2"/>
      </rPr>
      <t>Изолятор натяжной подвесной НСКр-36/800-200-А-VII</t>
    </r>
  </si>
  <si>
    <r>
      <rPr>
        <sz val="10"/>
        <rFont val="Arial"/>
        <family val="2"/>
      </rPr>
      <t>И 95.00.000</t>
    </r>
  </si>
  <si>
    <r>
      <rPr>
        <sz val="10"/>
        <rFont val="Arial"/>
        <family val="2"/>
      </rPr>
      <t>Изолятор натяжной НСКр-51/800-400-А-VII</t>
    </r>
  </si>
  <si>
    <r>
      <rPr>
        <sz val="10"/>
        <rFont val="Arial"/>
        <family val="2"/>
      </rPr>
      <t>И 96.00.000</t>
    </r>
  </si>
  <si>
    <r>
      <rPr>
        <sz val="10"/>
        <rFont val="Arial"/>
        <family val="2"/>
      </rPr>
      <t>Кронштейн полимерный D68 3-х метровый</t>
    </r>
  </si>
  <si>
    <r>
      <rPr>
        <sz val="10"/>
        <rFont val="Arial"/>
        <family val="2"/>
      </rPr>
      <t>И 568.00.000</t>
    </r>
  </si>
  <si>
    <r>
      <rPr>
        <sz val="10"/>
        <rFont val="Arial"/>
        <family val="2"/>
      </rPr>
      <t>Кронштейн полимерный D68 4-х метровый</t>
    </r>
  </si>
  <si>
    <r>
      <rPr>
        <sz val="10"/>
        <rFont val="Arial"/>
        <family val="2"/>
      </rPr>
      <t>И 561.00.000</t>
    </r>
  </si>
  <si>
    <r>
      <rPr>
        <sz val="10"/>
        <rFont val="Arial"/>
        <family val="2"/>
      </rPr>
      <t>Кронштейн полимерный D68 5-ти метровый</t>
    </r>
  </si>
  <si>
    <r>
      <rPr>
        <sz val="10"/>
        <rFont val="Arial"/>
        <family val="2"/>
      </rPr>
      <t>И 432.00.000</t>
    </r>
  </si>
  <si>
    <r>
      <rPr>
        <sz val="10"/>
        <rFont val="Arial"/>
        <family val="2"/>
      </rPr>
      <t>Кронштейн полимерный D68 6-ти метровый</t>
    </r>
  </si>
  <si>
    <r>
      <rPr>
        <sz val="10"/>
        <rFont val="Arial"/>
        <family val="2"/>
      </rPr>
      <t>И 93.00.000</t>
    </r>
  </si>
  <si>
    <r>
      <rPr>
        <sz val="10"/>
        <rFont val="Arial"/>
        <family val="2"/>
      </rPr>
      <t>Кронштейн полимерный D68 7-ми метровый</t>
    </r>
  </si>
  <si>
    <r>
      <rPr>
        <sz val="10"/>
        <rFont val="Arial"/>
        <family val="2"/>
      </rPr>
      <t>И 433.00.000</t>
    </r>
  </si>
  <si>
    <r>
      <rPr>
        <sz val="10"/>
        <rFont val="Arial"/>
        <family val="2"/>
      </rPr>
      <t>Кронштейн полимерный D68 8-ми метровый</t>
    </r>
  </si>
  <si>
    <r>
      <rPr>
        <sz val="10"/>
        <rFont val="Arial"/>
        <family val="2"/>
      </rPr>
      <t>И 92.00.000</t>
    </r>
  </si>
  <si>
    <r>
      <rPr>
        <sz val="10"/>
        <rFont val="Arial"/>
        <family val="2"/>
      </rPr>
      <t>Зажим концевой клиновой для троса ЗКК</t>
    </r>
  </si>
  <si>
    <r>
      <rPr>
        <sz val="10"/>
        <rFont val="Arial"/>
        <family val="2"/>
      </rPr>
      <t>143.00.000</t>
    </r>
  </si>
  <si>
    <r>
      <rPr>
        <sz val="10"/>
        <rFont val="Arial"/>
        <family val="2"/>
      </rPr>
      <t>Зажим стыковой ЗСТБ</t>
    </r>
  </si>
  <si>
    <r>
      <rPr>
        <sz val="10"/>
        <rFont val="Arial"/>
        <family val="2"/>
      </rPr>
      <t>И 91.00.000</t>
    </r>
  </si>
  <si>
    <r>
      <rPr>
        <sz val="10"/>
        <rFont val="Arial"/>
        <family val="2"/>
      </rPr>
      <t>Зажим соединительный ЗС</t>
    </r>
  </si>
  <si>
    <r>
      <rPr>
        <sz val="10"/>
        <rFont val="Arial"/>
        <family val="2"/>
      </rPr>
      <t>И 90.00.000</t>
    </r>
  </si>
  <si>
    <r>
      <rPr>
        <sz val="10"/>
        <rFont val="Arial"/>
        <family val="2"/>
      </rPr>
      <t>Зажим ЗПО</t>
    </r>
  </si>
  <si>
    <r>
      <rPr>
        <sz val="10"/>
        <rFont val="Arial"/>
        <family val="2"/>
      </rPr>
      <t>И 89.00.000</t>
    </r>
  </si>
  <si>
    <r>
      <rPr>
        <sz val="10"/>
        <rFont val="Arial"/>
        <family val="2"/>
      </rPr>
      <t>Зажим троса</t>
    </r>
  </si>
  <si>
    <r>
      <rPr>
        <sz val="10"/>
        <rFont val="Arial"/>
        <family val="2"/>
      </rPr>
      <t>И 117.00.000</t>
    </r>
  </si>
  <si>
    <r>
      <rPr>
        <sz val="10"/>
        <rFont val="Arial"/>
        <family val="2"/>
      </rPr>
      <t>Знак секционного изолятора</t>
    </r>
  </si>
  <si>
    <r>
      <rPr>
        <sz val="10"/>
        <rFont val="Arial"/>
        <family val="2"/>
      </rPr>
      <t>И 127.00.000</t>
    </r>
  </si>
  <si>
    <r>
      <rPr>
        <sz val="10"/>
        <rFont val="Arial"/>
        <family val="2"/>
      </rPr>
      <t>Муфта натяжная закрытая МНЗ-100</t>
    </r>
  </si>
  <si>
    <r>
      <rPr>
        <sz val="10"/>
        <rFont val="Arial"/>
        <family val="2"/>
      </rPr>
      <t>И 151.00.000</t>
    </r>
  </si>
  <si>
    <r>
      <rPr>
        <sz val="10"/>
        <rFont val="Arial"/>
        <family val="2"/>
      </rPr>
      <t>Муфта натяжная закрытая МНЗ-300</t>
    </r>
  </si>
  <si>
    <r>
      <rPr>
        <sz val="10"/>
        <rFont val="Arial"/>
        <family val="2"/>
      </rPr>
      <t>И 103.00.000</t>
    </r>
  </si>
  <si>
    <r>
      <rPr>
        <sz val="10"/>
        <rFont val="Arial"/>
        <family val="2"/>
      </rPr>
      <t>Ролик оттяжной</t>
    </r>
  </si>
  <si>
    <r>
      <rPr>
        <sz val="10"/>
        <rFont val="Arial"/>
        <family val="2"/>
      </rPr>
      <t>И 125.00.000</t>
    </r>
  </si>
  <si>
    <r>
      <rPr>
        <sz val="10"/>
        <rFont val="Arial"/>
        <family val="2"/>
      </rPr>
      <t>Комплект подвешивая провода ТМ на кривой</t>
    </r>
  </si>
  <si>
    <r>
      <rPr>
        <sz val="10"/>
        <rFont val="Arial"/>
        <family val="2"/>
      </rPr>
      <t>И 290.00.000</t>
    </r>
  </si>
  <si>
    <r>
      <rPr>
        <sz val="10"/>
        <rFont val="Arial"/>
        <family val="2"/>
      </rPr>
      <t>Крюк двойной</t>
    </r>
  </si>
  <si>
    <r>
      <rPr>
        <sz val="10"/>
        <rFont val="Arial"/>
        <family val="2"/>
      </rPr>
      <t>И 437.00.000</t>
    </r>
  </si>
  <si>
    <r>
      <rPr>
        <sz val="10"/>
        <rFont val="Arial"/>
        <family val="2"/>
      </rPr>
      <t>Крюк одинарный</t>
    </r>
  </si>
  <si>
    <r>
      <rPr>
        <sz val="10"/>
        <rFont val="Arial"/>
        <family val="2"/>
      </rPr>
      <t>И 438.00.000</t>
    </r>
  </si>
  <si>
    <r>
      <rPr>
        <sz val="10"/>
        <rFont val="Arial"/>
        <family val="2"/>
      </rPr>
      <t>Подвес секционного изолятора на кронштейне</t>
    </r>
  </si>
  <si>
    <r>
      <rPr>
        <sz val="10"/>
        <rFont val="Arial"/>
        <family val="2"/>
      </rPr>
      <t>И 427.00.000</t>
    </r>
  </si>
  <si>
    <r>
      <rPr>
        <sz val="10"/>
        <rFont val="Arial"/>
        <family val="2"/>
      </rPr>
      <t>Пересечение ТМ-ТМ 90</t>
    </r>
    <r>
      <rPr>
        <vertAlign val="superscript"/>
        <sz val="6.5"/>
        <rFont val="Arial"/>
        <family val="2"/>
      </rPr>
      <t>0</t>
    </r>
  </si>
  <si>
    <r>
      <rPr>
        <sz val="10"/>
        <rFont val="Arial"/>
        <family val="2"/>
      </rPr>
      <t>И 184.00.000</t>
    </r>
  </si>
  <si>
    <r>
      <rPr>
        <sz val="10"/>
        <rFont val="Arial"/>
        <family val="2"/>
      </rPr>
      <t>Пересечение ТМ-ТМ 30</t>
    </r>
    <r>
      <rPr>
        <vertAlign val="superscript"/>
        <sz val="6.5"/>
        <rFont val="Arial"/>
        <family val="2"/>
      </rPr>
      <t>0</t>
    </r>
  </si>
  <si>
    <r>
      <rPr>
        <sz val="10"/>
        <rFont val="Arial"/>
        <family val="2"/>
      </rPr>
      <t>И 570.00.000</t>
    </r>
  </si>
  <si>
    <r>
      <rPr>
        <sz val="10"/>
        <rFont val="Arial"/>
        <family val="2"/>
      </rPr>
      <t>Тройник</t>
    </r>
  </si>
  <si>
    <r>
      <rPr>
        <sz val="10"/>
        <rFont val="Arial"/>
        <family val="2"/>
      </rPr>
      <t>И 337.00.000</t>
    </r>
  </si>
  <si>
    <r>
      <rPr>
        <sz val="10"/>
        <rFont val="Arial"/>
        <family val="2"/>
      </rPr>
      <t>Устройство противоизломное</t>
    </r>
  </si>
  <si>
    <r>
      <rPr>
        <sz val="10"/>
        <rFont val="Arial"/>
        <family val="2"/>
      </rPr>
      <t>И 128.00.000</t>
    </r>
  </si>
  <si>
    <r>
      <rPr>
        <sz val="10"/>
        <rFont val="Arial"/>
        <family val="2"/>
      </rPr>
      <t>Узел крепления изолированных проводов к кронштейну D68</t>
    </r>
  </si>
  <si>
    <r>
      <rPr>
        <sz val="10"/>
        <rFont val="Arial"/>
        <family val="2"/>
      </rPr>
      <t>И 667.00.000</t>
    </r>
  </si>
  <si>
    <r>
      <rPr>
        <sz val="10"/>
        <rFont val="Arial"/>
        <family val="2"/>
      </rPr>
      <t>Хомут тяги фиксатора</t>
    </r>
  </si>
  <si>
    <r>
      <rPr>
        <sz val="10"/>
        <rFont val="Arial"/>
        <family val="2"/>
      </rPr>
      <t>И 441.00.000</t>
    </r>
  </si>
  <si>
    <r>
      <rPr>
        <sz val="10"/>
        <rFont val="Arial"/>
        <family val="2"/>
      </rPr>
      <t>Хомут тяги</t>
    </r>
  </si>
  <si>
    <r>
      <rPr>
        <sz val="10"/>
        <rFont val="Arial"/>
        <family val="2"/>
      </rPr>
      <t>И 246.00.000</t>
    </r>
  </si>
  <si>
    <r>
      <rPr>
        <sz val="10"/>
        <rFont val="Arial"/>
        <family val="2"/>
      </rPr>
      <t>Хомут для одиночной консоли d68</t>
    </r>
  </si>
  <si>
    <r>
      <rPr>
        <sz val="10"/>
        <rFont val="Arial"/>
        <family val="2"/>
      </rPr>
      <t>И 135.00.000</t>
    </r>
  </si>
  <si>
    <r>
      <rPr>
        <sz val="10"/>
        <rFont val="Arial"/>
        <family val="2"/>
      </rPr>
      <t>Фиксатор трамвайный ТМ</t>
    </r>
  </si>
  <si>
    <r>
      <rPr>
        <sz val="10"/>
        <rFont val="Arial"/>
        <family val="2"/>
      </rPr>
      <t>И 161.00.000</t>
    </r>
  </si>
  <si>
    <r>
      <rPr>
        <sz val="10"/>
        <rFont val="Arial"/>
        <family val="2"/>
      </rPr>
      <t>Бетон В15 F150 W4</t>
    </r>
  </si>
  <si>
    <r>
      <rPr>
        <vertAlign val="subscript"/>
        <sz val="10"/>
        <rFont val="Arial"/>
        <family val="2"/>
      </rPr>
      <t>м</t>
    </r>
    <r>
      <rPr>
        <sz val="6.5"/>
        <rFont val="Arial"/>
        <family val="2"/>
      </rPr>
      <t>3</t>
    </r>
  </si>
  <si>
    <r>
      <rPr>
        <sz val="10"/>
        <rFont val="Arial"/>
        <family val="2"/>
      </rPr>
      <t>Щебень фр. 20…40</t>
    </r>
  </si>
  <si>
    <r>
      <rPr>
        <sz val="10"/>
        <rFont val="Arial"/>
        <family val="2"/>
      </rPr>
      <t>Песок</t>
    </r>
  </si>
  <si>
    <r>
      <rPr>
        <sz val="10"/>
        <rFont val="Arial"/>
        <family val="2"/>
      </rPr>
      <t>Асфальтобетон (тип 1)</t>
    </r>
  </si>
  <si>
    <r>
      <rPr>
        <sz val="10"/>
        <rFont val="Arial"/>
        <family val="2"/>
      </rPr>
      <t>Асфальтобетон (тип Д)</t>
    </r>
  </si>
  <si>
    <r>
      <rPr>
        <sz val="10"/>
        <rFont val="Arial"/>
        <family val="2"/>
      </rPr>
      <t xml:space="preserve">Труба ПНД SDR17, </t>
    </r>
    <r>
      <rPr>
        <sz val="10"/>
        <rFont val="Cambria"/>
        <family val="1"/>
      </rPr>
      <t>∅</t>
    </r>
    <r>
      <rPr>
        <sz val="10"/>
        <rFont val="Arial"/>
        <family val="2"/>
      </rPr>
      <t>63х3,8 мм</t>
    </r>
  </si>
  <si>
    <r>
      <rPr>
        <sz val="10"/>
        <rFont val="Arial"/>
        <family val="2"/>
      </rPr>
      <t>м</t>
    </r>
  </si>
  <si>
    <r>
      <rPr>
        <sz val="10"/>
        <rFont val="Arial"/>
        <family val="2"/>
      </rPr>
      <t>-</t>
    </r>
  </si>
  <si>
    <t>Разница СМ-РД</t>
  </si>
  <si>
    <r>
      <rPr>
        <b/>
        <sz val="10"/>
        <color rgb="FFFF0000"/>
        <rFont val="ISOCPEUR"/>
        <family val="2"/>
        <charset val="204"/>
      </rPr>
      <t xml:space="preserve">ВОР </t>
    </r>
    <r>
      <rPr>
        <sz val="10"/>
        <rFont val="ISOCPEUR"/>
        <family val="2"/>
        <charset val="204"/>
      </rPr>
      <t xml:space="preserve">        Наименование работ</t>
    </r>
  </si>
  <si>
    <r>
      <rPr>
        <b/>
        <sz val="12"/>
        <color rgb="FFFF0000"/>
        <rFont val="Arial"/>
        <family val="2"/>
        <charset val="204"/>
      </rPr>
      <t xml:space="preserve">СО  </t>
    </r>
    <r>
      <rPr>
        <sz val="12"/>
        <rFont val="Arial"/>
        <family val="2"/>
      </rPr>
      <t xml:space="preserve">        Наименование и техническая характеристика</t>
    </r>
  </si>
  <si>
    <r>
      <t xml:space="preserve">РД </t>
    </r>
    <r>
      <rPr>
        <b/>
        <sz val="8"/>
        <color rgb="FF0070C0"/>
        <rFont val="Arial"/>
        <family val="2"/>
        <charset val="204"/>
      </rPr>
      <t>(СО)</t>
    </r>
  </si>
  <si>
    <t>Примечание</t>
  </si>
  <si>
    <t>Смета</t>
  </si>
  <si>
    <t>СО ПД</t>
  </si>
  <si>
    <t>Позиция</t>
  </si>
  <si>
    <t>Наименование и техническая характеристика</t>
  </si>
  <si>
    <r>
      <rPr>
        <i/>
        <sz val="12"/>
        <rFont val="ISOCPEUR"/>
        <family val="2"/>
        <charset val="204"/>
      </rPr>
      <t>Тип</t>
    </r>
    <r>
      <rPr>
        <sz val="12"/>
        <rFont val="ISOCPEUR"/>
        <family val="2"/>
        <charset val="204"/>
      </rPr>
      <t xml:space="preserve">, </t>
    </r>
    <r>
      <rPr>
        <i/>
        <sz val="12"/>
        <rFont val="ISOCPEUR"/>
        <family val="2"/>
        <charset val="204"/>
      </rPr>
      <t>марка</t>
    </r>
    <r>
      <rPr>
        <sz val="12"/>
        <rFont val="ISOCPEUR"/>
        <family val="2"/>
        <charset val="204"/>
      </rPr>
      <t xml:space="preserve">, </t>
    </r>
    <r>
      <rPr>
        <i/>
        <sz val="12"/>
        <rFont val="ISOCPEUR"/>
        <family val="2"/>
        <charset val="204"/>
      </rPr>
      <t>обозначение документа</t>
    </r>
    <r>
      <rPr>
        <sz val="12"/>
        <rFont val="ISOCPEUR"/>
        <family val="2"/>
        <charset val="204"/>
      </rPr>
      <t xml:space="preserve">, </t>
    </r>
    <r>
      <rPr>
        <i/>
        <sz val="12"/>
        <rFont val="ISOCPEUR"/>
        <family val="2"/>
        <charset val="204"/>
      </rPr>
      <t>опросного листа</t>
    </r>
  </si>
  <si>
    <r>
      <rPr>
        <i/>
        <sz val="12"/>
        <rFont val="ISOCPEUR"/>
        <family val="2"/>
        <charset val="204"/>
      </rPr>
      <t>Код продукции</t>
    </r>
  </si>
  <si>
    <t>Поставщик</t>
  </si>
  <si>
    <r>
      <rPr>
        <i/>
        <sz val="12"/>
        <rFont val="ISOCPEUR"/>
        <family val="2"/>
        <charset val="204"/>
      </rPr>
      <t>Ед</t>
    </r>
    <r>
      <rPr>
        <sz val="12"/>
        <rFont val="ISOCPEUR"/>
        <family val="2"/>
        <charset val="204"/>
      </rPr>
      <t xml:space="preserve">. </t>
    </r>
    <r>
      <rPr>
        <i/>
        <sz val="12"/>
        <rFont val="ISOCPEUR"/>
        <family val="2"/>
        <charset val="204"/>
      </rPr>
      <t>изме</t>
    </r>
    <r>
      <rPr>
        <sz val="12"/>
        <rFont val="ISOCPEUR"/>
        <family val="2"/>
        <charset val="204"/>
      </rPr>
      <t xml:space="preserve">- </t>
    </r>
    <r>
      <rPr>
        <i/>
        <sz val="12"/>
        <rFont val="ISOCPEUR"/>
        <family val="2"/>
        <charset val="204"/>
      </rPr>
      <t>рения</t>
    </r>
  </si>
  <si>
    <r>
      <rPr>
        <i/>
        <sz val="12"/>
        <rFont val="ISOCPEUR"/>
        <family val="2"/>
        <charset val="204"/>
      </rPr>
      <t>Коли</t>
    </r>
    <r>
      <rPr>
        <sz val="12"/>
        <rFont val="ISOCPEUR"/>
        <family val="2"/>
        <charset val="204"/>
      </rPr>
      <t xml:space="preserve">- </t>
    </r>
    <r>
      <rPr>
        <i/>
        <sz val="12"/>
        <rFont val="ISOCPEUR"/>
        <family val="2"/>
        <charset val="204"/>
      </rPr>
      <t>чество</t>
    </r>
  </si>
  <si>
    <r>
      <rPr>
        <i/>
        <sz val="12"/>
        <rFont val="ISOCPEUR"/>
        <family val="2"/>
        <charset val="204"/>
      </rPr>
      <t xml:space="preserve">Масса </t>
    </r>
    <r>
      <rPr>
        <sz val="12"/>
        <rFont val="ISOCPEUR"/>
        <family val="2"/>
        <charset val="204"/>
      </rPr>
      <t xml:space="preserve">1 </t>
    </r>
    <r>
      <rPr>
        <i/>
        <sz val="12"/>
        <rFont val="ISOCPEUR"/>
        <family val="2"/>
        <charset val="204"/>
      </rPr>
      <t>ед</t>
    </r>
    <r>
      <rPr>
        <sz val="12"/>
        <rFont val="ISOCPEUR"/>
        <family val="2"/>
        <charset val="204"/>
      </rPr>
      <t xml:space="preserve">., </t>
    </r>
    <r>
      <rPr>
        <i/>
        <sz val="12"/>
        <rFont val="ISOCPEUR"/>
        <family val="2"/>
        <charset val="204"/>
      </rPr>
      <t>кг</t>
    </r>
  </si>
  <si>
    <r>
      <rPr>
        <i/>
        <sz val="12"/>
        <rFont val="ISOCPEUR"/>
        <family val="2"/>
        <charset val="204"/>
      </rPr>
      <t>Примечание Общий вес</t>
    </r>
    <r>
      <rPr>
        <sz val="12"/>
        <rFont val="ISOCPEUR"/>
        <family val="2"/>
        <charset val="204"/>
      </rPr>
      <t>, (</t>
    </r>
    <r>
      <rPr>
        <i/>
        <sz val="12"/>
        <rFont val="ISOCPEUR"/>
        <family val="2"/>
        <charset val="204"/>
      </rPr>
      <t>т</t>
    </r>
    <r>
      <rPr>
        <sz val="12"/>
        <rFont val="ISOCPEUR"/>
        <family val="2"/>
        <charset val="204"/>
      </rPr>
      <t xml:space="preserve">)
</t>
    </r>
    <r>
      <rPr>
        <i/>
        <sz val="12"/>
        <rFont val="ISOCPEUR"/>
        <family val="2"/>
        <charset val="204"/>
      </rPr>
      <t xml:space="preserve">Объем </t>
    </r>
    <r>
      <rPr>
        <sz val="12"/>
        <rFont val="ISOCPEUR"/>
        <family val="2"/>
        <charset val="204"/>
      </rPr>
      <t>(</t>
    </r>
    <r>
      <rPr>
        <i/>
        <sz val="12"/>
        <rFont val="ISOCPEUR"/>
        <family val="2"/>
        <charset val="204"/>
      </rPr>
      <t>м</t>
    </r>
    <r>
      <rPr>
        <vertAlign val="superscript"/>
        <sz val="12"/>
        <rFont val="ISOCPEUR"/>
        <family val="2"/>
        <charset val="204"/>
      </rPr>
      <t>3</t>
    </r>
    <r>
      <rPr>
        <sz val="12"/>
        <rFont val="ISOCPEUR"/>
        <family val="2"/>
        <charset val="204"/>
      </rPr>
      <t>)</t>
    </r>
  </si>
  <si>
    <t>Верхнее строение трамвайного пути</t>
  </si>
  <si>
    <r>
      <rPr>
        <i/>
        <sz val="12"/>
        <rFont val="ISOCPEUR"/>
        <family val="2"/>
        <charset val="204"/>
      </rPr>
      <t>Трамвайное кольцо</t>
    </r>
    <r>
      <rPr>
        <sz val="12"/>
        <rFont val="ISOCPEUR"/>
        <family val="2"/>
        <charset val="204"/>
      </rPr>
      <t>_</t>
    </r>
    <r>
      <rPr>
        <i/>
        <sz val="12"/>
        <rFont val="ISOCPEUR"/>
        <family val="2"/>
        <charset val="204"/>
      </rPr>
      <t>Больница №</t>
    </r>
    <r>
      <rPr>
        <sz val="12"/>
        <rFont val="ISOCPEUR"/>
        <family val="2"/>
        <charset val="204"/>
      </rPr>
      <t>9</t>
    </r>
  </si>
  <si>
    <r>
      <rPr>
        <i/>
        <sz val="12"/>
        <rFont val="ISOCPEUR"/>
        <family val="2"/>
        <charset val="204"/>
      </rPr>
      <t xml:space="preserve">Пенополистерол Экструдированный с прочностью не менее </t>
    </r>
    <r>
      <rPr>
        <sz val="12"/>
        <rFont val="ISOCPEUR"/>
        <family val="2"/>
        <charset val="204"/>
      </rPr>
      <t xml:space="preserve">450 </t>
    </r>
    <r>
      <rPr>
        <i/>
        <sz val="12"/>
        <rFont val="ISOCPEUR"/>
        <family val="2"/>
        <charset val="204"/>
      </rPr>
      <t xml:space="preserve">кПа ТЕХНОНИКОЛЬ
</t>
    </r>
    <r>
      <rPr>
        <sz val="12"/>
        <rFont val="ISOCPEUR"/>
        <family val="2"/>
        <charset val="204"/>
      </rPr>
      <t xml:space="preserve">CARBON SOLID </t>
    </r>
    <r>
      <rPr>
        <i/>
        <sz val="12"/>
        <rFont val="ISOCPEUR"/>
        <family val="2"/>
        <charset val="204"/>
      </rPr>
      <t>тип Б</t>
    </r>
  </si>
  <si>
    <r>
      <rPr>
        <i/>
        <sz val="12"/>
        <rFont val="ISOCPEUR"/>
        <family val="2"/>
        <charset val="204"/>
      </rPr>
      <t xml:space="preserve">СТО </t>
    </r>
    <r>
      <rPr>
        <sz val="12"/>
        <rFont val="ISOCPEUR"/>
        <family val="2"/>
        <charset val="204"/>
      </rPr>
      <t>72746455-3.3.1-2012</t>
    </r>
  </si>
  <si>
    <r>
      <rPr>
        <i/>
        <sz val="12"/>
        <rFont val="ISOCPEUR"/>
        <family val="2"/>
        <charset val="204"/>
      </rPr>
      <t>м</t>
    </r>
    <r>
      <rPr>
        <sz val="12"/>
        <rFont val="ISOCPEUR"/>
        <family val="2"/>
        <charset val="204"/>
      </rPr>
      <t>2</t>
    </r>
  </si>
  <si>
    <t>559.62</t>
  </si>
  <si>
    <r>
      <rPr>
        <i/>
        <sz val="12"/>
        <rFont val="ISOCPEUR"/>
        <family val="2"/>
        <charset val="204"/>
      </rPr>
      <t>Железобетонных шпала
ШТ</t>
    </r>
    <r>
      <rPr>
        <sz val="12"/>
        <rFont val="ISOCPEUR"/>
        <family val="2"/>
        <charset val="204"/>
      </rPr>
      <t xml:space="preserve">-02 </t>
    </r>
    <r>
      <rPr>
        <i/>
        <sz val="12"/>
        <rFont val="ISOCPEUR"/>
        <family val="2"/>
        <charset val="204"/>
      </rPr>
      <t>с анкерным скреплением</t>
    </r>
  </si>
  <si>
    <r>
      <rPr>
        <i/>
        <sz val="12"/>
        <rFont val="ISOCPEUR"/>
        <family val="2"/>
        <charset val="204"/>
      </rPr>
      <t xml:space="preserve">ТУ </t>
    </r>
    <r>
      <rPr>
        <sz val="12"/>
        <rFont val="ISOCPEUR"/>
        <family val="2"/>
        <charset val="204"/>
      </rPr>
      <t>5864-
002-09874445-2014</t>
    </r>
  </si>
  <si>
    <t>19.32</t>
  </si>
  <si>
    <r>
      <rPr>
        <i/>
        <sz val="12"/>
        <rFont val="ISOCPEUR"/>
        <family val="2"/>
        <charset val="204"/>
      </rPr>
      <t>Железобетонная шпала
ШРТ</t>
    </r>
    <r>
      <rPr>
        <sz val="12"/>
        <rFont val="ISOCPEUR"/>
        <family val="2"/>
        <charset val="204"/>
      </rPr>
      <t>62</t>
    </r>
    <r>
      <rPr>
        <i/>
        <sz val="12"/>
        <rFont val="ISOCPEUR"/>
        <family val="2"/>
        <charset val="204"/>
      </rPr>
      <t>Ф с шурупно</t>
    </r>
    <r>
      <rPr>
        <sz val="12"/>
        <rFont val="ISOCPEUR"/>
        <family val="2"/>
        <charset val="204"/>
      </rPr>
      <t>-</t>
    </r>
    <r>
      <rPr>
        <i/>
        <sz val="12"/>
        <rFont val="ISOCPEUR"/>
        <family val="2"/>
        <charset val="204"/>
      </rPr>
      <t>дюбельным скреплением</t>
    </r>
  </si>
  <si>
    <r>
      <rPr>
        <i/>
        <sz val="12"/>
        <rFont val="ISOCPEUR"/>
        <family val="2"/>
        <charset val="204"/>
      </rPr>
      <t xml:space="preserve">ТУ </t>
    </r>
    <r>
      <rPr>
        <sz val="12"/>
        <rFont val="ISOCPEUR"/>
        <family val="2"/>
        <charset val="204"/>
      </rPr>
      <t>23.61.12-004-29467306-
2019</t>
    </r>
  </si>
  <si>
    <t>64.11</t>
  </si>
  <si>
    <r>
      <rPr>
        <i/>
        <sz val="12"/>
        <rFont val="ISOCPEUR"/>
        <family val="2"/>
        <charset val="204"/>
      </rPr>
      <t>Рельс железнодорожный Р</t>
    </r>
    <r>
      <rPr>
        <sz val="12"/>
        <rFont val="ISOCPEUR"/>
        <family val="2"/>
        <charset val="204"/>
      </rPr>
      <t xml:space="preserve">65 </t>
    </r>
    <r>
      <rPr>
        <i/>
        <sz val="12"/>
        <rFont val="ISOCPEUR"/>
        <family val="2"/>
        <charset val="204"/>
      </rPr>
      <t>НТ</t>
    </r>
    <r>
      <rPr>
        <sz val="12"/>
        <rFont val="ISOCPEUR"/>
        <family val="2"/>
        <charset val="204"/>
      </rPr>
      <t>-
260</t>
    </r>
  </si>
  <si>
    <r>
      <rPr>
        <i/>
        <sz val="12"/>
        <rFont val="ISOCPEUR"/>
        <family val="2"/>
        <charset val="204"/>
      </rPr>
      <t>ГОСТ Р</t>
    </r>
    <r>
      <rPr>
        <sz val="12"/>
        <rFont val="ISOCPEUR"/>
        <family val="2"/>
        <charset val="204"/>
      </rPr>
      <t>51685-2013</t>
    </r>
  </si>
  <si>
    <t>пмоп</t>
  </si>
  <si>
    <t>86.80</t>
  </si>
  <si>
    <t>64.88</t>
  </si>
  <si>
    <t>5.63</t>
  </si>
  <si>
    <r>
      <rPr>
        <i/>
        <sz val="12"/>
        <rFont val="ISOCPEUR"/>
        <family val="2"/>
        <charset val="204"/>
      </rPr>
      <t>Рельс трамвайный желобчатый
РТ</t>
    </r>
    <r>
      <rPr>
        <sz val="12"/>
        <rFont val="ISOCPEUR"/>
        <family val="2"/>
        <charset val="204"/>
      </rPr>
      <t>62</t>
    </r>
  </si>
  <si>
    <r>
      <rPr>
        <i/>
        <sz val="12"/>
        <rFont val="ISOCPEUR"/>
        <family val="2"/>
        <charset val="204"/>
      </rPr>
      <t>ГОСТ Р</t>
    </r>
    <r>
      <rPr>
        <sz val="12"/>
        <rFont val="ISOCPEUR"/>
        <family val="2"/>
        <charset val="204"/>
      </rPr>
      <t xml:space="preserve">55941-2014; </t>
    </r>
    <r>
      <rPr>
        <i/>
        <sz val="12"/>
        <rFont val="ISOCPEUR"/>
        <family val="2"/>
        <charset val="204"/>
      </rPr>
      <t xml:space="preserve">ТУ </t>
    </r>
    <r>
      <rPr>
        <sz val="12"/>
        <rFont val="ISOCPEUR"/>
        <family val="2"/>
        <charset val="204"/>
      </rPr>
      <t>14-
2</t>
    </r>
    <r>
      <rPr>
        <i/>
        <sz val="12"/>
        <rFont val="ISOCPEUR"/>
        <family val="2"/>
        <charset val="204"/>
      </rPr>
      <t>Р</t>
    </r>
    <r>
      <rPr>
        <sz val="12"/>
        <rFont val="ISOCPEUR"/>
        <family val="2"/>
        <charset val="204"/>
      </rPr>
      <t>-320-96</t>
    </r>
  </si>
  <si>
    <t>271.46</t>
  </si>
  <si>
    <t>62.1</t>
  </si>
  <si>
    <t>16.86</t>
  </si>
  <si>
    <r>
      <rPr>
        <i/>
        <sz val="12"/>
        <rFont val="ISOCPEUR"/>
        <family val="2"/>
        <charset val="204"/>
      </rPr>
      <t>Накладки двухголовые к рельсам РТ</t>
    </r>
    <r>
      <rPr>
        <sz val="12"/>
        <rFont val="ISOCPEUR"/>
        <family val="2"/>
        <charset val="204"/>
      </rPr>
      <t xml:space="preserve">62 </t>
    </r>
    <r>
      <rPr>
        <i/>
        <sz val="12"/>
        <rFont val="ISOCPEUR"/>
        <family val="2"/>
        <charset val="204"/>
      </rPr>
      <t xml:space="preserve">на </t>
    </r>
    <r>
      <rPr>
        <sz val="12"/>
        <rFont val="ISOCPEUR"/>
        <family val="2"/>
        <charset val="204"/>
      </rPr>
      <t xml:space="preserve">4 </t>
    </r>
    <r>
      <rPr>
        <i/>
        <sz val="12"/>
        <rFont val="ISOCPEUR"/>
        <family val="2"/>
        <charset val="204"/>
      </rPr>
      <t>отверстия
устанавливаемые на время сборки до сварки рельсов</t>
    </r>
    <r>
      <rPr>
        <sz val="12"/>
        <rFont val="ISOCPEUR"/>
        <family val="2"/>
        <charset val="204"/>
      </rPr>
      <t xml:space="preserve">, </t>
    </r>
    <r>
      <rPr>
        <i/>
        <sz val="12"/>
        <rFont val="ISOCPEUR"/>
        <family val="2"/>
        <charset val="204"/>
      </rPr>
      <t>Коб</t>
    </r>
    <r>
      <rPr>
        <sz val="12"/>
        <rFont val="ISOCPEUR"/>
        <family val="2"/>
        <charset val="204"/>
      </rPr>
      <t>=8,3</t>
    </r>
  </si>
  <si>
    <t>0.704</t>
  </si>
  <si>
    <r>
      <rPr>
        <i/>
        <sz val="12"/>
        <rFont val="ISOCPEUR"/>
        <family val="2"/>
        <charset val="204"/>
      </rPr>
      <t>Накладки двухголовые к рельсам Р</t>
    </r>
    <r>
      <rPr>
        <sz val="12"/>
        <rFont val="ISOCPEUR"/>
        <family val="2"/>
        <charset val="204"/>
      </rPr>
      <t xml:space="preserve">65 </t>
    </r>
    <r>
      <rPr>
        <i/>
        <sz val="12"/>
        <rFont val="ISOCPEUR"/>
        <family val="2"/>
        <charset val="204"/>
      </rPr>
      <t xml:space="preserve">на </t>
    </r>
    <r>
      <rPr>
        <sz val="12"/>
        <rFont val="ISOCPEUR"/>
        <family val="2"/>
        <charset val="204"/>
      </rPr>
      <t xml:space="preserve">4 </t>
    </r>
    <r>
      <rPr>
        <i/>
        <sz val="12"/>
        <rFont val="ISOCPEUR"/>
        <family val="2"/>
        <charset val="204"/>
      </rPr>
      <t>отверстия устанавливаемые
на время сборки до сварки рельсов</t>
    </r>
    <r>
      <rPr>
        <sz val="12"/>
        <rFont val="ISOCPEUR"/>
        <family val="2"/>
        <charset val="204"/>
      </rPr>
      <t xml:space="preserve">, </t>
    </r>
    <r>
      <rPr>
        <i/>
        <sz val="12"/>
        <rFont val="ISOCPEUR"/>
        <family val="2"/>
        <charset val="204"/>
      </rPr>
      <t>Коб</t>
    </r>
    <r>
      <rPr>
        <sz val="12"/>
        <rFont val="ISOCPEUR"/>
        <family val="2"/>
        <charset val="204"/>
      </rPr>
      <t>=8,3</t>
    </r>
  </si>
  <si>
    <t>23.78</t>
  </si>
  <si>
    <t>0.19</t>
  </si>
  <si>
    <r>
      <rPr>
        <i/>
        <sz val="12"/>
        <rFont val="ISOCPEUR"/>
        <family val="2"/>
        <charset val="204"/>
      </rPr>
      <t>Накладки двухголовые к рельсам Р</t>
    </r>
    <r>
      <rPr>
        <sz val="12"/>
        <rFont val="ISOCPEUR"/>
        <family val="2"/>
        <charset val="204"/>
      </rPr>
      <t>65-</t>
    </r>
    <r>
      <rPr>
        <i/>
        <sz val="12"/>
        <rFont val="ISOCPEUR"/>
        <family val="2"/>
        <charset val="204"/>
      </rPr>
      <t>РТ</t>
    </r>
    <r>
      <rPr>
        <sz val="12"/>
        <rFont val="ISOCPEUR"/>
        <family val="2"/>
        <charset val="204"/>
      </rPr>
      <t xml:space="preserve">-62 </t>
    </r>
    <r>
      <rPr>
        <i/>
        <sz val="12"/>
        <rFont val="ISOCPEUR"/>
        <family val="2"/>
        <charset val="204"/>
      </rPr>
      <t xml:space="preserve">на </t>
    </r>
    <r>
      <rPr>
        <sz val="12"/>
        <rFont val="ISOCPEUR"/>
        <family val="2"/>
        <charset val="204"/>
      </rPr>
      <t xml:space="preserve">4 </t>
    </r>
    <r>
      <rPr>
        <i/>
        <sz val="12"/>
        <rFont val="ISOCPEUR"/>
        <family val="2"/>
        <charset val="204"/>
      </rPr>
      <t>отверстия
устанавливаемые на время сборки до сварки рельсов Коб</t>
    </r>
    <r>
      <rPr>
        <sz val="12"/>
        <rFont val="ISOCPEUR"/>
        <family val="2"/>
        <charset val="204"/>
      </rPr>
      <t>=8,3</t>
    </r>
  </si>
  <si>
    <t>41.4</t>
  </si>
  <si>
    <t>0.17</t>
  </si>
  <si>
    <t>Набор для сварки рельсовых стыков алюминотермитным способом</t>
  </si>
  <si>
    <r>
      <rPr>
        <i/>
        <sz val="12"/>
        <rFont val="ISOCPEUR"/>
        <family val="2"/>
        <charset val="204"/>
      </rPr>
      <t>Компонент литейный для термитной сварки рельсов методом промежуточного
литья АТ</t>
    </r>
    <r>
      <rPr>
        <sz val="12"/>
        <rFont val="ISOCPEUR"/>
        <family val="2"/>
        <charset val="204"/>
      </rPr>
      <t>-</t>
    </r>
    <r>
      <rPr>
        <i/>
        <sz val="12"/>
        <rFont val="ISOCPEUR"/>
        <family val="2"/>
        <charset val="204"/>
      </rPr>
      <t>Р</t>
    </r>
    <r>
      <rPr>
        <sz val="12"/>
        <rFont val="ISOCPEUR"/>
        <family val="2"/>
        <charset val="204"/>
      </rPr>
      <t xml:space="preserve">65  </t>
    </r>
    <r>
      <rPr>
        <i/>
        <sz val="12"/>
        <rFont val="ISOCPEUR"/>
        <family val="2"/>
        <charset val="204"/>
      </rPr>
      <t xml:space="preserve">ТУ </t>
    </r>
    <r>
      <rPr>
        <sz val="12"/>
        <rFont val="ISOCPEUR"/>
        <family val="2"/>
        <charset val="204"/>
      </rPr>
      <t>24.10.14-001-63287675-2018</t>
    </r>
  </si>
  <si>
    <t>упаковка</t>
  </si>
  <si>
    <r>
      <rPr>
        <i/>
        <sz val="12"/>
        <rFont val="ISOCPEUR"/>
        <family val="2"/>
        <charset val="204"/>
      </rPr>
      <t>Порошок магнезитовый ПП</t>
    </r>
    <r>
      <rPr>
        <sz val="12"/>
        <rFont val="ISOCPEUR"/>
        <family val="2"/>
        <charset val="204"/>
      </rPr>
      <t xml:space="preserve">K - 87 </t>
    </r>
    <r>
      <rPr>
        <i/>
        <sz val="12"/>
        <rFont val="ISOCPEUR"/>
        <family val="2"/>
        <charset val="204"/>
      </rPr>
      <t xml:space="preserve">ГОСТ </t>
    </r>
    <r>
      <rPr>
        <sz val="12"/>
        <rFont val="ISOCPEUR"/>
        <family val="2"/>
        <charset val="204"/>
      </rPr>
      <t>1216-87</t>
    </r>
  </si>
  <si>
    <r>
      <rPr>
        <i/>
        <sz val="12"/>
        <rFont val="ISOCPEUR"/>
        <family val="2"/>
        <charset val="204"/>
      </rPr>
      <t>Литник  для термитной  сварки  рельсов</t>
    </r>
    <r>
      <rPr>
        <sz val="12"/>
        <rFont val="ISOCPEUR"/>
        <family val="2"/>
        <charset val="204"/>
      </rPr>
      <t xml:space="preserve">. </t>
    </r>
    <r>
      <rPr>
        <i/>
        <sz val="12"/>
        <rFont val="ISOCPEUR"/>
        <family val="2"/>
        <charset val="204"/>
      </rPr>
      <t xml:space="preserve">ТУ </t>
    </r>
    <r>
      <rPr>
        <sz val="12"/>
        <rFont val="ISOCPEUR"/>
        <family val="2"/>
        <charset val="204"/>
      </rPr>
      <t>23.20.12-042-63287675-2018</t>
    </r>
  </si>
  <si>
    <r>
      <rPr>
        <i/>
        <sz val="12"/>
        <rFont val="ISOCPEUR"/>
        <family val="2"/>
        <charset val="204"/>
      </rPr>
      <t>Спичка запальная СЗ</t>
    </r>
    <r>
      <rPr>
        <sz val="12"/>
        <rFont val="ISOCPEUR"/>
        <family val="2"/>
        <charset val="204"/>
      </rPr>
      <t xml:space="preserve">-1 </t>
    </r>
    <r>
      <rPr>
        <i/>
        <sz val="12"/>
        <rFont val="ISOCPEUR"/>
        <family val="2"/>
        <charset val="204"/>
      </rPr>
      <t xml:space="preserve">ТУ </t>
    </r>
    <r>
      <rPr>
        <sz val="12"/>
        <rFont val="ISOCPEUR"/>
        <family val="2"/>
        <charset val="204"/>
      </rPr>
      <t>20.51.20-036-63287675-2018</t>
    </r>
  </si>
  <si>
    <r>
      <rPr>
        <i/>
        <sz val="12"/>
        <rFont val="ISOCPEUR"/>
        <family val="2"/>
        <charset val="204"/>
      </rPr>
      <t xml:space="preserve">Смесь формовочная   ОМЖ ТУ </t>
    </r>
    <r>
      <rPr>
        <sz val="12"/>
        <rFont val="ISOCPEUR"/>
        <family val="2"/>
        <charset val="204"/>
      </rPr>
      <t>08.12.22-002-63287675-2018</t>
    </r>
  </si>
  <si>
    <r>
      <rPr>
        <i/>
        <sz val="12"/>
        <rFont val="ISOCPEUR"/>
        <family val="2"/>
        <charset val="204"/>
      </rPr>
      <t>Тигель реакционный многоразовый ТР</t>
    </r>
    <r>
      <rPr>
        <sz val="12"/>
        <rFont val="ISOCPEUR"/>
        <family val="2"/>
        <charset val="204"/>
      </rPr>
      <t>-1</t>
    </r>
    <r>
      <rPr>
        <i/>
        <sz val="12"/>
        <rFont val="ISOCPEUR"/>
        <family val="2"/>
        <charset val="204"/>
      </rPr>
      <t xml:space="preserve">К ТУ </t>
    </r>
    <r>
      <rPr>
        <sz val="12"/>
        <rFont val="ISOCPEUR"/>
        <family val="2"/>
        <charset val="204"/>
      </rPr>
      <t>23.20.12–055–63287675-2020</t>
    </r>
  </si>
  <si>
    <r>
      <rPr>
        <i/>
        <sz val="12"/>
        <rFont val="ISOCPEUR"/>
        <family val="2"/>
        <charset val="204"/>
      </rPr>
      <t>Бандаж тигля БТ</t>
    </r>
    <r>
      <rPr>
        <sz val="12"/>
        <rFont val="ISOCPEUR"/>
        <family val="2"/>
        <charset val="204"/>
      </rPr>
      <t>-1</t>
    </r>
    <r>
      <rPr>
        <i/>
        <sz val="12"/>
        <rFont val="ISOCPEUR"/>
        <family val="2"/>
        <charset val="204"/>
      </rPr>
      <t>К</t>
    </r>
    <r>
      <rPr>
        <sz val="12"/>
        <rFont val="ISOCPEUR"/>
        <family val="2"/>
        <charset val="204"/>
      </rPr>
      <t>.</t>
    </r>
  </si>
  <si>
    <r>
      <rPr>
        <i/>
        <sz val="12"/>
        <rFont val="ISOCPEUR"/>
        <family val="2"/>
        <charset val="204"/>
      </rPr>
      <t>Форма для термитной сварки Р</t>
    </r>
    <r>
      <rPr>
        <sz val="12"/>
        <rFont val="ISOCPEUR"/>
        <family val="2"/>
        <charset val="204"/>
      </rPr>
      <t xml:space="preserve">-65 </t>
    </r>
    <r>
      <rPr>
        <i/>
        <sz val="12"/>
        <rFont val="ISOCPEUR"/>
        <family val="2"/>
        <charset val="204"/>
      </rPr>
      <t xml:space="preserve">ТУ </t>
    </r>
    <r>
      <rPr>
        <sz val="12"/>
        <rFont val="ISOCPEUR"/>
        <family val="2"/>
        <charset val="204"/>
      </rPr>
      <t>23.20.12-040-63287675-2018</t>
    </r>
  </si>
  <si>
    <r>
      <rPr>
        <i/>
        <sz val="12"/>
        <rFont val="ISOCPEUR"/>
        <family val="2"/>
        <charset val="204"/>
      </rPr>
      <t>Мостик литниковый для термитной сварки Р</t>
    </r>
    <r>
      <rPr>
        <sz val="12"/>
        <rFont val="ISOCPEUR"/>
        <family val="2"/>
        <charset val="204"/>
      </rPr>
      <t xml:space="preserve">-65 </t>
    </r>
    <r>
      <rPr>
        <i/>
        <sz val="12"/>
        <rFont val="ISOCPEUR"/>
        <family val="2"/>
        <charset val="204"/>
      </rPr>
      <t xml:space="preserve">ТУ </t>
    </r>
    <r>
      <rPr>
        <sz val="12"/>
        <rFont val="ISOCPEUR"/>
        <family val="2"/>
        <charset val="204"/>
      </rPr>
      <t>23.20.12-041-63287675-2018</t>
    </r>
  </si>
  <si>
    <r>
      <rPr>
        <i/>
        <sz val="12"/>
        <rFont val="ISOCPEUR"/>
        <family val="2"/>
        <charset val="204"/>
      </rPr>
      <t xml:space="preserve">Круг отрезной для рельс </t>
    </r>
    <r>
      <rPr>
        <sz val="12"/>
        <rFont val="ISOCPEUR"/>
        <family val="2"/>
        <charset val="204"/>
      </rPr>
      <t>355</t>
    </r>
    <r>
      <rPr>
        <i/>
        <sz val="12"/>
        <rFont val="ISOCPEUR"/>
        <family val="2"/>
        <charset val="204"/>
      </rPr>
      <t>х</t>
    </r>
    <r>
      <rPr>
        <sz val="12"/>
        <rFont val="ISOCPEUR"/>
        <family val="2"/>
        <charset val="204"/>
      </rPr>
      <t>4,0</t>
    </r>
    <r>
      <rPr>
        <i/>
        <sz val="12"/>
        <rFont val="ISOCPEUR"/>
        <family val="2"/>
        <charset val="204"/>
      </rPr>
      <t>х</t>
    </r>
    <r>
      <rPr>
        <sz val="12"/>
        <rFont val="ISOCPEUR"/>
        <family val="2"/>
        <charset val="204"/>
      </rPr>
      <t xml:space="preserve">25,4 </t>
    </r>
    <r>
      <rPr>
        <i/>
        <sz val="12"/>
        <rFont val="ISOCPEUR"/>
        <family val="2"/>
        <charset val="204"/>
      </rPr>
      <t>А</t>
    </r>
    <r>
      <rPr>
        <sz val="12"/>
        <rFont val="ISOCPEUR"/>
        <family val="2"/>
        <charset val="204"/>
      </rPr>
      <t>24 R BF 100</t>
    </r>
    <r>
      <rPr>
        <i/>
        <sz val="12"/>
        <rFont val="ISOCPEUR"/>
        <family val="2"/>
        <charset val="204"/>
      </rPr>
      <t>м</t>
    </r>
    <r>
      <rPr>
        <sz val="12"/>
        <rFont val="ISOCPEUR"/>
        <family val="2"/>
        <charset val="204"/>
      </rPr>
      <t>/</t>
    </r>
    <r>
      <rPr>
        <i/>
        <sz val="12"/>
        <rFont val="ISOCPEUR"/>
        <family val="2"/>
        <charset val="204"/>
      </rPr>
      <t>с ручн</t>
    </r>
  </si>
  <si>
    <r>
      <rPr>
        <i/>
        <sz val="12"/>
        <rFont val="ISOCPEUR"/>
        <family val="2"/>
        <charset val="204"/>
      </rPr>
      <t xml:space="preserve">Круги для операций торцешлифования </t>
    </r>
    <r>
      <rPr>
        <sz val="12"/>
        <rFont val="ISOCPEUR"/>
        <family val="2"/>
        <charset val="204"/>
      </rPr>
      <t>36 150 73 56 14</t>
    </r>
    <r>
      <rPr>
        <i/>
        <sz val="12"/>
        <rFont val="ISOCPEUR"/>
        <family val="2"/>
        <charset val="204"/>
      </rPr>
      <t xml:space="preserve">А </t>
    </r>
    <r>
      <rPr>
        <sz val="12"/>
        <rFont val="ISOCPEUR"/>
        <family val="2"/>
        <charset val="204"/>
      </rPr>
      <t>Q B 50 M8</t>
    </r>
  </si>
  <si>
    <r>
      <rPr>
        <i/>
        <sz val="12"/>
        <rFont val="ISOCPEUR"/>
        <family val="2"/>
        <charset val="204"/>
      </rPr>
      <t xml:space="preserve">Набор для сварки рельсовых стыков алюминотермитным способом </t>
    </r>
    <r>
      <rPr>
        <sz val="12"/>
        <rFont val="ISOCPEUR"/>
        <family val="2"/>
        <charset val="204"/>
      </rPr>
      <t>(</t>
    </r>
    <r>
      <rPr>
        <i/>
        <sz val="12"/>
        <rFont val="ISOCPEUR"/>
        <family val="2"/>
        <charset val="204"/>
      </rPr>
      <t>для стыков рельс Т</t>
    </r>
    <r>
      <rPr>
        <sz val="12"/>
        <rFont val="ISOCPEUR"/>
        <family val="2"/>
        <charset val="204"/>
      </rPr>
      <t>62)</t>
    </r>
  </si>
  <si>
    <r>
      <rPr>
        <i/>
        <sz val="12"/>
        <rFont val="ISOCPEUR"/>
        <family val="2"/>
        <charset val="204"/>
      </rPr>
      <t>Компонент литейный для термитной сварки рельсов методом промежуточного
литья  АТ</t>
    </r>
    <r>
      <rPr>
        <sz val="12"/>
        <rFont val="ISOCPEUR"/>
        <family val="2"/>
        <charset val="204"/>
      </rPr>
      <t>-</t>
    </r>
    <r>
      <rPr>
        <i/>
        <sz val="12"/>
        <rFont val="ISOCPEUR"/>
        <family val="2"/>
        <charset val="204"/>
      </rPr>
      <t>Т</t>
    </r>
    <r>
      <rPr>
        <sz val="12"/>
        <rFont val="ISOCPEUR"/>
        <family val="2"/>
        <charset val="204"/>
      </rPr>
      <t xml:space="preserve">62 </t>
    </r>
    <r>
      <rPr>
        <i/>
        <sz val="12"/>
        <rFont val="ISOCPEUR"/>
        <family val="2"/>
        <charset val="204"/>
      </rPr>
      <t xml:space="preserve">ТУ </t>
    </r>
    <r>
      <rPr>
        <sz val="12"/>
        <rFont val="ISOCPEUR"/>
        <family val="2"/>
        <charset val="204"/>
      </rPr>
      <t>24.10.14-038-63287675-2018</t>
    </r>
  </si>
  <si>
    <r>
      <rPr>
        <i/>
        <sz val="12"/>
        <rFont val="ISOCPEUR"/>
        <family val="2"/>
        <charset val="204"/>
      </rPr>
      <t>шт</t>
    </r>
    <r>
      <rPr>
        <sz val="12"/>
        <rFont val="ISOCPEUR"/>
        <family val="2"/>
        <charset val="204"/>
      </rPr>
      <t>.</t>
    </r>
  </si>
  <si>
    <r>
      <rPr>
        <i/>
        <sz val="12"/>
        <rFont val="ISOCPEUR"/>
        <family val="2"/>
        <charset val="204"/>
      </rPr>
      <t>Форма  для термитной сварки Т</t>
    </r>
    <r>
      <rPr>
        <sz val="12"/>
        <rFont val="ISOCPEUR"/>
        <family val="2"/>
        <charset val="204"/>
      </rPr>
      <t xml:space="preserve">-62 </t>
    </r>
    <r>
      <rPr>
        <i/>
        <sz val="12"/>
        <rFont val="ISOCPEUR"/>
        <family val="2"/>
        <charset val="204"/>
      </rPr>
      <t xml:space="preserve">ТУ </t>
    </r>
    <r>
      <rPr>
        <sz val="12"/>
        <rFont val="ISOCPEUR"/>
        <family val="2"/>
        <charset val="204"/>
      </rPr>
      <t>23.20.12-040-63287675-2018</t>
    </r>
  </si>
  <si>
    <r>
      <rPr>
        <i/>
        <sz val="12"/>
        <rFont val="ISOCPEUR"/>
        <family val="2"/>
        <charset val="204"/>
      </rPr>
      <t>Мостик литниковый для термитной сварки Т</t>
    </r>
    <r>
      <rPr>
        <sz val="12"/>
        <rFont val="ISOCPEUR"/>
        <family val="2"/>
        <charset val="204"/>
      </rPr>
      <t xml:space="preserve">-62 </t>
    </r>
    <r>
      <rPr>
        <i/>
        <sz val="12"/>
        <rFont val="ISOCPEUR"/>
        <family val="2"/>
        <charset val="204"/>
      </rPr>
      <t xml:space="preserve">ТУ </t>
    </r>
    <r>
      <rPr>
        <sz val="12"/>
        <rFont val="ISOCPEUR"/>
        <family val="2"/>
        <charset val="204"/>
      </rPr>
      <t>23.20.12-041-63287675-2018</t>
    </r>
  </si>
  <si>
    <r>
      <rPr>
        <i/>
        <sz val="12"/>
        <rFont val="ISOCPEUR"/>
        <family val="2"/>
        <charset val="204"/>
      </rPr>
      <t xml:space="preserve">Набор для сварки рельсовых стыков алюминотермитным способом </t>
    </r>
    <r>
      <rPr>
        <sz val="12"/>
        <rFont val="ISOCPEUR"/>
        <family val="2"/>
        <charset val="204"/>
      </rPr>
      <t>(</t>
    </r>
    <r>
      <rPr>
        <i/>
        <sz val="12"/>
        <rFont val="ISOCPEUR"/>
        <family val="2"/>
        <charset val="204"/>
      </rPr>
      <t>для
переходных стыков рельс Р</t>
    </r>
    <r>
      <rPr>
        <sz val="12"/>
        <rFont val="ISOCPEUR"/>
        <family val="2"/>
        <charset val="204"/>
      </rPr>
      <t>65/</t>
    </r>
    <r>
      <rPr>
        <i/>
        <sz val="12"/>
        <rFont val="ISOCPEUR"/>
        <family val="2"/>
        <charset val="204"/>
      </rPr>
      <t>Т</t>
    </r>
    <r>
      <rPr>
        <sz val="12"/>
        <rFont val="ISOCPEUR"/>
        <family val="2"/>
        <charset val="204"/>
      </rPr>
      <t>62)</t>
    </r>
  </si>
  <si>
    <r>
      <rPr>
        <i/>
        <sz val="12"/>
        <rFont val="ISOCPEUR"/>
        <family val="2"/>
        <charset val="204"/>
      </rPr>
      <t>Компонент литейный для термитной сварки рельсов методом промежуточного литья  АТ</t>
    </r>
    <r>
      <rPr>
        <sz val="12"/>
        <rFont val="ISOCPEUR"/>
        <family val="2"/>
        <charset val="204"/>
      </rPr>
      <t>-</t>
    </r>
    <r>
      <rPr>
        <i/>
        <sz val="12"/>
        <rFont val="ISOCPEUR"/>
        <family val="2"/>
        <charset val="204"/>
      </rPr>
      <t>Т</t>
    </r>
    <r>
      <rPr>
        <sz val="12"/>
        <rFont val="ISOCPEUR"/>
        <family val="2"/>
        <charset val="204"/>
      </rPr>
      <t xml:space="preserve">62 </t>
    </r>
    <r>
      <rPr>
        <i/>
        <sz val="12"/>
        <rFont val="ISOCPEUR"/>
        <family val="2"/>
        <charset val="204"/>
      </rPr>
      <t xml:space="preserve">ТУ </t>
    </r>
    <r>
      <rPr>
        <sz val="12"/>
        <rFont val="ISOCPEUR"/>
        <family val="2"/>
        <charset val="204"/>
      </rPr>
      <t>24.10.14-038-63287675-2018</t>
    </r>
  </si>
  <si>
    <r>
      <rPr>
        <i/>
        <sz val="12"/>
        <rFont val="ISOCPEUR"/>
        <family val="2"/>
        <charset val="204"/>
      </rPr>
      <t>Форма  для термитной сварки Р</t>
    </r>
    <r>
      <rPr>
        <sz val="12"/>
        <rFont val="ISOCPEUR"/>
        <family val="2"/>
        <charset val="204"/>
      </rPr>
      <t>65/</t>
    </r>
    <r>
      <rPr>
        <i/>
        <sz val="12"/>
        <rFont val="ISOCPEUR"/>
        <family val="2"/>
        <charset val="204"/>
      </rPr>
      <t>Т</t>
    </r>
    <r>
      <rPr>
        <sz val="12"/>
        <rFont val="ISOCPEUR"/>
        <family val="2"/>
        <charset val="204"/>
      </rPr>
      <t>62 (</t>
    </r>
    <r>
      <rPr>
        <i/>
        <sz val="12"/>
        <rFont val="ISOCPEUR"/>
        <family val="2"/>
        <charset val="204"/>
      </rPr>
      <t>переходной стык</t>
    </r>
    <r>
      <rPr>
        <sz val="12"/>
        <rFont val="ISOCPEUR"/>
        <family val="2"/>
        <charset val="204"/>
      </rPr>
      <t xml:space="preserve">) </t>
    </r>
    <r>
      <rPr>
        <i/>
        <sz val="12"/>
        <rFont val="ISOCPEUR"/>
        <family val="2"/>
        <charset val="204"/>
      </rPr>
      <t xml:space="preserve">ТУ </t>
    </r>
    <r>
      <rPr>
        <sz val="12"/>
        <rFont val="ISOCPEUR"/>
        <family val="2"/>
        <charset val="204"/>
      </rPr>
      <t>23.20.12-040- 63287675-2018</t>
    </r>
  </si>
  <si>
    <r>
      <rPr>
        <i/>
        <sz val="12"/>
        <rFont val="ISOCPEUR"/>
        <family val="2"/>
        <charset val="204"/>
      </rPr>
      <t xml:space="preserve">Мостик литниковый для термитной сварки </t>
    </r>
    <r>
      <rPr>
        <sz val="12"/>
        <rFont val="ISOCPEUR"/>
        <family val="2"/>
        <charset val="204"/>
      </rPr>
      <t>(</t>
    </r>
    <r>
      <rPr>
        <i/>
        <sz val="12"/>
        <rFont val="ISOCPEUR"/>
        <family val="2"/>
        <charset val="204"/>
      </rPr>
      <t>переходной стык Р</t>
    </r>
    <r>
      <rPr>
        <sz val="12"/>
        <rFont val="ISOCPEUR"/>
        <family val="2"/>
        <charset val="204"/>
      </rPr>
      <t>65/</t>
    </r>
    <r>
      <rPr>
        <i/>
        <sz val="12"/>
        <rFont val="ISOCPEUR"/>
        <family val="2"/>
        <charset val="204"/>
      </rPr>
      <t>Т</t>
    </r>
    <r>
      <rPr>
        <sz val="12"/>
        <rFont val="ISOCPEUR"/>
        <family val="2"/>
        <charset val="204"/>
      </rPr>
      <t xml:space="preserve">62) </t>
    </r>
    <r>
      <rPr>
        <i/>
        <sz val="12"/>
        <rFont val="ISOCPEUR"/>
        <family val="2"/>
        <charset val="204"/>
      </rPr>
      <t xml:space="preserve">ТУ
</t>
    </r>
    <r>
      <rPr>
        <sz val="12"/>
        <rFont val="ISOCPEUR"/>
        <family val="2"/>
        <charset val="204"/>
      </rPr>
      <t>23.20.12-041-63287675-2018</t>
    </r>
  </si>
  <si>
    <r>
      <rPr>
        <i/>
        <sz val="12"/>
        <rFont val="ISOCPEUR"/>
        <family val="2"/>
        <charset val="204"/>
      </rPr>
      <t>Круги отрезные</t>
    </r>
    <r>
      <rPr>
        <sz val="12"/>
        <rFont val="ISOCPEUR"/>
        <family val="2"/>
        <charset val="204"/>
      </rPr>
      <t>,</t>
    </r>
    <r>
      <rPr>
        <i/>
        <sz val="12"/>
        <rFont val="ISOCPEUR"/>
        <family val="2"/>
        <charset val="204"/>
      </rPr>
      <t xml:space="preserve">шлифовальные и полировальные </t>
    </r>
    <r>
      <rPr>
        <sz val="12"/>
        <rFont val="ISOCPEUR"/>
        <family val="2"/>
        <charset val="204"/>
      </rPr>
      <t>11 125 50 14 14</t>
    </r>
    <r>
      <rPr>
        <i/>
        <sz val="12"/>
        <rFont val="ISOCPEUR"/>
        <family val="2"/>
        <charset val="204"/>
      </rPr>
      <t xml:space="preserve">А </t>
    </r>
    <r>
      <rPr>
        <sz val="12"/>
        <rFont val="ISOCPEUR"/>
        <family val="2"/>
        <charset val="204"/>
      </rPr>
      <t xml:space="preserve">16 Q B 50
</t>
    </r>
    <r>
      <rPr>
        <i/>
        <sz val="12"/>
        <rFont val="ISOCPEUR"/>
        <family val="2"/>
        <charset val="204"/>
      </rPr>
      <t>рез</t>
    </r>
    <r>
      <rPr>
        <sz val="12"/>
        <rFont val="ISOCPEUR"/>
        <family val="2"/>
        <charset val="204"/>
      </rPr>
      <t>.</t>
    </r>
    <r>
      <rPr>
        <i/>
        <sz val="12"/>
        <rFont val="ISOCPEUR"/>
        <family val="2"/>
        <charset val="204"/>
      </rPr>
      <t>М</t>
    </r>
    <r>
      <rPr>
        <sz val="12"/>
        <rFont val="ISOCPEUR"/>
        <family val="2"/>
        <charset val="204"/>
      </rPr>
      <t xml:space="preserve">14 </t>
    </r>
    <r>
      <rPr>
        <i/>
        <sz val="12"/>
        <rFont val="ISOCPEUR"/>
        <family val="2"/>
        <charset val="204"/>
      </rPr>
      <t xml:space="preserve">чертеж </t>
    </r>
    <r>
      <rPr>
        <sz val="12"/>
        <rFont val="ISOCPEUR"/>
        <family val="2"/>
        <charset val="204"/>
      </rPr>
      <t>2.</t>
    </r>
    <r>
      <rPr>
        <i/>
        <sz val="12"/>
        <rFont val="ISOCPEUR"/>
        <family val="2"/>
        <charset val="204"/>
      </rPr>
      <t>И</t>
    </r>
    <r>
      <rPr>
        <sz val="12"/>
        <rFont val="ISOCPEUR"/>
        <family val="2"/>
        <charset val="204"/>
      </rPr>
      <t>.11.060.001</t>
    </r>
  </si>
  <si>
    <r>
      <rPr>
        <i/>
        <sz val="12"/>
        <rFont val="ISOCPEUR"/>
        <family val="2"/>
        <charset val="204"/>
      </rPr>
      <t>Электрические соединители</t>
    </r>
    <r>
      <rPr>
        <sz val="12"/>
        <rFont val="ISOCPEUR"/>
        <family val="2"/>
        <charset val="204"/>
      </rPr>
      <t>:</t>
    </r>
  </si>
  <si>
    <t>путевые</t>
  </si>
  <si>
    <r>
      <rPr>
        <sz val="12"/>
        <rFont val="ISOCPEUR"/>
        <family val="2"/>
        <charset val="204"/>
      </rPr>
      <t>49.01</t>
    </r>
    <r>
      <rPr>
        <i/>
        <sz val="12"/>
        <rFont val="ISOCPEUR"/>
        <family val="2"/>
        <charset val="204"/>
      </rPr>
      <t>В</t>
    </r>
    <r>
      <rPr>
        <sz val="12"/>
        <rFont val="ISOCPEUR"/>
        <family val="2"/>
        <charset val="204"/>
      </rPr>
      <t>.00</t>
    </r>
  </si>
  <si>
    <t>СВАРЗ</t>
  </si>
  <si>
    <t>Насосная станция в защитном шкафу</t>
  </si>
  <si>
    <r>
      <rPr>
        <i/>
        <sz val="12"/>
        <rFont val="ISOCPEUR"/>
        <family val="2"/>
        <charset val="204"/>
      </rPr>
      <t xml:space="preserve">ГК </t>
    </r>
    <r>
      <rPr>
        <sz val="12"/>
        <rFont val="ISOCPEUR"/>
        <family val="2"/>
        <charset val="204"/>
      </rPr>
      <t>"</t>
    </r>
    <r>
      <rPr>
        <i/>
        <sz val="12"/>
        <rFont val="ISOCPEUR"/>
        <family val="2"/>
        <charset val="204"/>
      </rPr>
      <t>Машиностроитель</t>
    </r>
    <r>
      <rPr>
        <sz val="12"/>
        <rFont val="ISOCPEUR"/>
        <family val="2"/>
        <charset val="204"/>
      </rPr>
      <t>"</t>
    </r>
  </si>
  <si>
    <t>распределитель смазки в защитном пластиковом шкафу</t>
  </si>
  <si>
    <t>Смазочная шина</t>
  </si>
  <si>
    <t>датчик колесных осей</t>
  </si>
  <si>
    <r>
      <rPr>
        <i/>
        <sz val="12"/>
        <rFont val="ISOCPEUR"/>
        <family val="2"/>
        <charset val="204"/>
      </rPr>
      <t xml:space="preserve">Песок средней крупности </t>
    </r>
    <r>
      <rPr>
        <sz val="12"/>
        <rFont val="ISOCPEUR"/>
        <family val="2"/>
        <charset val="204"/>
      </rPr>
      <t>c</t>
    </r>
  </si>
  <si>
    <r>
      <rPr>
        <i/>
        <sz val="12"/>
        <rFont val="ISOCPEUR"/>
        <family val="2"/>
        <charset val="204"/>
      </rPr>
      <t xml:space="preserve">ГОСТ </t>
    </r>
    <r>
      <rPr>
        <sz val="12"/>
        <rFont val="ISOCPEUR"/>
        <family val="2"/>
        <charset val="204"/>
      </rPr>
      <t>8736-2014</t>
    </r>
  </si>
  <si>
    <r>
      <rPr>
        <i/>
        <sz val="12"/>
        <rFont val="ISOCPEUR"/>
        <family val="2"/>
        <charset val="204"/>
      </rPr>
      <t>м</t>
    </r>
    <r>
      <rPr>
        <sz val="12"/>
        <rFont val="ISOCPEUR"/>
        <family val="2"/>
        <charset val="204"/>
      </rPr>
      <t>3/</t>
    </r>
    <r>
      <rPr>
        <i/>
        <sz val="12"/>
        <rFont val="ISOCPEUR"/>
        <family val="2"/>
        <charset val="204"/>
      </rPr>
      <t>м</t>
    </r>
    <r>
      <rPr>
        <sz val="12"/>
        <rFont val="ISOCPEUR"/>
        <family val="2"/>
        <charset val="204"/>
      </rPr>
      <t>3</t>
    </r>
  </si>
  <si>
    <t>55.96</t>
  </si>
  <si>
    <r>
      <rPr>
        <i/>
        <sz val="12"/>
        <rFont val="ISOCPEUR"/>
        <family val="2"/>
        <charset val="204"/>
      </rPr>
      <t xml:space="preserve">коэффициентом фильтрации не менее </t>
    </r>
    <r>
      <rPr>
        <sz val="12"/>
        <rFont val="ISOCPEUR"/>
        <family val="2"/>
        <charset val="204"/>
      </rPr>
      <t>3</t>
    </r>
    <r>
      <rPr>
        <i/>
        <sz val="12"/>
        <rFont val="ISOCPEUR"/>
        <family val="2"/>
        <charset val="204"/>
      </rPr>
      <t>м в сутки</t>
    </r>
    <r>
      <rPr>
        <sz val="12"/>
        <rFont val="ISOCPEUR"/>
        <family val="2"/>
        <charset val="204"/>
      </rPr>
      <t>/</t>
    </r>
    <r>
      <rPr>
        <i/>
        <sz val="12"/>
        <rFont val="ISOCPEUR"/>
        <family val="2"/>
        <charset val="204"/>
      </rPr>
      <t xml:space="preserve">с учетом коэффициента на уплотнение </t>
    </r>
    <r>
      <rPr>
        <sz val="12"/>
        <rFont val="ISOCPEUR"/>
        <family val="2"/>
        <charset val="204"/>
      </rPr>
      <t>- 1,2</t>
    </r>
  </si>
  <si>
    <t>67.15</t>
  </si>
  <si>
    <r>
      <rPr>
        <i/>
        <sz val="12"/>
        <rFont val="ISOCPEUR"/>
        <family val="2"/>
        <charset val="204"/>
      </rPr>
      <t xml:space="preserve">Щебень фракции
</t>
    </r>
    <r>
      <rPr>
        <sz val="12"/>
        <rFont val="ISOCPEUR"/>
        <family val="2"/>
        <charset val="204"/>
      </rPr>
      <t xml:space="preserve">20-40, </t>
    </r>
    <r>
      <rPr>
        <i/>
        <sz val="12"/>
        <rFont val="ISOCPEUR"/>
        <family val="2"/>
        <charset val="204"/>
      </rPr>
      <t xml:space="preserve">категории </t>
    </r>
    <r>
      <rPr>
        <sz val="12"/>
        <rFont val="ISOCPEUR"/>
        <family val="2"/>
        <charset val="204"/>
      </rPr>
      <t>II (</t>
    </r>
    <r>
      <rPr>
        <i/>
        <sz val="12"/>
        <rFont val="ISOCPEUR"/>
        <family val="2"/>
        <charset val="204"/>
      </rPr>
      <t xml:space="preserve">ГОСТ </t>
    </r>
    <r>
      <rPr>
        <sz val="12"/>
        <rFont val="ISOCPEUR"/>
        <family val="2"/>
        <charset val="204"/>
      </rPr>
      <t>8267-93) /</t>
    </r>
    <r>
      <rPr>
        <i/>
        <sz val="12"/>
        <rFont val="ISOCPEUR"/>
        <family val="2"/>
        <charset val="204"/>
      </rPr>
      <t xml:space="preserve">с учетом коэффициента на
уплотнение </t>
    </r>
    <r>
      <rPr>
        <sz val="12"/>
        <rFont val="ISOCPEUR"/>
        <family val="2"/>
        <charset val="204"/>
      </rPr>
      <t>- 1,3</t>
    </r>
  </si>
  <si>
    <r>
      <rPr>
        <i/>
        <sz val="12"/>
        <rFont val="ISOCPEUR"/>
        <family val="2"/>
        <charset val="204"/>
      </rPr>
      <t xml:space="preserve">ГОСТ </t>
    </r>
    <r>
      <rPr>
        <sz val="12"/>
        <rFont val="ISOCPEUR"/>
        <family val="2"/>
        <charset val="204"/>
      </rPr>
      <t>8267-93</t>
    </r>
  </si>
  <si>
    <t>172.65</t>
  </si>
  <si>
    <t>224.44</t>
  </si>
  <si>
    <r>
      <rPr>
        <i/>
        <sz val="12"/>
        <rFont val="ISOCPEUR"/>
        <family val="2"/>
        <charset val="204"/>
      </rPr>
      <t>Камень бортовой БР</t>
    </r>
    <r>
      <rPr>
        <sz val="12"/>
        <rFont val="ISOCPEUR"/>
        <family val="2"/>
        <charset val="204"/>
      </rPr>
      <t>100.30.18</t>
    </r>
  </si>
  <si>
    <r>
      <rPr>
        <i/>
        <sz val="12"/>
        <rFont val="ISOCPEUR"/>
        <family val="2"/>
        <charset val="204"/>
      </rPr>
      <t xml:space="preserve">ГОСТ </t>
    </r>
    <r>
      <rPr>
        <sz val="12"/>
        <rFont val="ISOCPEUR"/>
        <family val="2"/>
        <charset val="204"/>
      </rPr>
      <t>6665-91</t>
    </r>
  </si>
  <si>
    <t>пм</t>
  </si>
  <si>
    <r>
      <rPr>
        <i/>
        <sz val="12"/>
        <rFont val="ISOCPEUR"/>
        <family val="2"/>
        <charset val="204"/>
      </rPr>
      <t>Бетон В</t>
    </r>
    <r>
      <rPr>
        <sz val="12"/>
        <rFont val="ISOCPEUR"/>
        <family val="2"/>
        <charset val="204"/>
      </rPr>
      <t>15 F100</t>
    </r>
  </si>
  <si>
    <r>
      <rPr>
        <i/>
        <sz val="12"/>
        <rFont val="ISOCPEUR"/>
        <family val="2"/>
        <charset val="204"/>
      </rPr>
      <t xml:space="preserve">ГОСТ </t>
    </r>
    <r>
      <rPr>
        <sz val="12"/>
        <rFont val="ISOCPEUR"/>
        <family val="2"/>
        <charset val="204"/>
      </rPr>
      <t>26633-15</t>
    </r>
  </si>
  <si>
    <r>
      <rPr>
        <i/>
        <sz val="12"/>
        <rFont val="ISOCPEUR"/>
        <family val="2"/>
        <charset val="204"/>
      </rPr>
      <t>м</t>
    </r>
    <r>
      <rPr>
        <sz val="12"/>
        <rFont val="ISOCPEUR"/>
        <family val="2"/>
        <charset val="204"/>
      </rPr>
      <t>3</t>
    </r>
  </si>
  <si>
    <t>19.25</t>
  </si>
  <si>
    <r>
      <rPr>
        <i/>
        <sz val="12"/>
        <rFont val="ISOCPEUR"/>
        <family val="2"/>
        <charset val="204"/>
      </rPr>
      <t xml:space="preserve">Однокомпонентный эластичный
герметик </t>
    </r>
    <r>
      <rPr>
        <sz val="12"/>
        <rFont val="ISOCPEUR"/>
        <family val="2"/>
        <charset val="204"/>
      </rPr>
      <t>«Silkaflex Construction+»</t>
    </r>
  </si>
  <si>
    <t>0.03</t>
  </si>
  <si>
    <r>
      <rPr>
        <i/>
        <sz val="12"/>
        <rFont val="ISOCPEUR"/>
        <family val="2"/>
        <charset val="204"/>
      </rPr>
      <t xml:space="preserve">Перегон оси </t>
    </r>
    <r>
      <rPr>
        <sz val="12"/>
        <rFont val="ISOCPEUR"/>
        <family val="2"/>
        <charset val="204"/>
      </rPr>
      <t>1,2</t>
    </r>
  </si>
  <si>
    <r>
      <rPr>
        <i/>
        <sz val="12"/>
        <rFont val="ISOCPEUR"/>
        <family val="2"/>
        <charset val="204"/>
      </rPr>
      <t xml:space="preserve">Пенополистерол Экструдированный с прочностью не менее </t>
    </r>
    <r>
      <rPr>
        <sz val="12"/>
        <rFont val="ISOCPEUR"/>
        <family val="2"/>
        <charset val="204"/>
      </rPr>
      <t xml:space="preserve">450 </t>
    </r>
    <r>
      <rPr>
        <i/>
        <sz val="12"/>
        <rFont val="ISOCPEUR"/>
        <family val="2"/>
        <charset val="204"/>
      </rPr>
      <t xml:space="preserve">кПа ТЕХНОНИКОЛЬ
</t>
    </r>
    <r>
      <rPr>
        <sz val="12"/>
        <rFont val="ISOCPEUR"/>
        <family val="2"/>
        <charset val="204"/>
      </rPr>
      <t xml:space="preserve">CARBON SOLID </t>
    </r>
    <r>
      <rPr>
        <i/>
        <sz val="12"/>
        <rFont val="ISOCPEUR"/>
        <family val="2"/>
        <charset val="204"/>
      </rPr>
      <t>тип Ю</t>
    </r>
  </si>
  <si>
    <t>Подбалластный мат</t>
  </si>
  <si>
    <r>
      <rPr>
        <i/>
        <sz val="12"/>
        <rFont val="ISOCPEUR"/>
        <family val="2"/>
        <charset val="204"/>
      </rPr>
      <t>ТУ</t>
    </r>
    <r>
      <rPr>
        <sz val="12"/>
        <rFont val="ISOCPEUR"/>
        <family val="2"/>
        <charset val="204"/>
      </rPr>
      <t>22.21.42-002-68190779-2019</t>
    </r>
  </si>
  <si>
    <r>
      <rPr>
        <i/>
        <sz val="12"/>
        <rFont val="ISOCPEUR"/>
        <family val="2"/>
        <charset val="204"/>
      </rPr>
      <t>ПМ</t>
    </r>
    <r>
      <rPr>
        <sz val="12"/>
        <rFont val="ISOCPEUR"/>
        <family val="2"/>
        <charset val="204"/>
      </rPr>
      <t xml:space="preserve">-010 (h= 19 </t>
    </r>
    <r>
      <rPr>
        <i/>
        <sz val="12"/>
        <rFont val="ISOCPEUR"/>
        <family val="2"/>
        <charset val="204"/>
      </rPr>
      <t>мм</t>
    </r>
    <r>
      <rPr>
        <sz val="12"/>
        <rFont val="ISOCPEUR"/>
        <family val="2"/>
        <charset val="204"/>
      </rPr>
      <t>)</t>
    </r>
  </si>
  <si>
    <t>20909.24</t>
  </si>
  <si>
    <t>3276.49</t>
  </si>
  <si>
    <t>Железобетонная шпала</t>
  </si>
  <si>
    <r>
      <rPr>
        <i/>
        <sz val="12"/>
        <rFont val="ISOCPEUR"/>
        <family val="2"/>
        <charset val="204"/>
      </rPr>
      <t xml:space="preserve">ТУ </t>
    </r>
    <r>
      <rPr>
        <sz val="12"/>
        <rFont val="ISOCPEUR"/>
        <family val="2"/>
        <charset val="204"/>
      </rPr>
      <t>23.61.12-004-29467306-</t>
    </r>
  </si>
  <si>
    <t>359.78</t>
  </si>
  <si>
    <t>Шпала композитная</t>
  </si>
  <si>
    <r>
      <rPr>
        <i/>
        <sz val="12"/>
        <rFont val="ISOCPEUR"/>
        <family val="2"/>
        <charset val="204"/>
      </rPr>
      <t xml:space="preserve">ТУ </t>
    </r>
    <r>
      <rPr>
        <sz val="12"/>
        <rFont val="ISOCPEUR"/>
        <family val="2"/>
        <charset val="204"/>
      </rPr>
      <t>22.29.29-001-40409414-2023</t>
    </r>
  </si>
  <si>
    <t>8.82</t>
  </si>
  <si>
    <t>Брус композитный</t>
  </si>
  <si>
    <r>
      <rPr>
        <i/>
        <sz val="12"/>
        <rFont val="ISOCPEUR"/>
        <family val="2"/>
        <charset val="204"/>
      </rPr>
      <t xml:space="preserve">ТУ </t>
    </r>
    <r>
      <rPr>
        <sz val="12"/>
        <rFont val="ISOCPEUR"/>
        <family val="2"/>
        <charset val="204"/>
      </rPr>
      <t>22.29.29-002-40409414-2023</t>
    </r>
  </si>
  <si>
    <t>13.23</t>
  </si>
  <si>
    <r>
      <rPr>
        <i/>
        <sz val="12"/>
        <rFont val="ISOCPEUR"/>
        <family val="2"/>
        <charset val="204"/>
      </rPr>
      <t>Рельс железнодорожный Р</t>
    </r>
    <r>
      <rPr>
        <sz val="12"/>
        <rFont val="ISOCPEUR"/>
        <family val="2"/>
        <charset val="204"/>
      </rPr>
      <t xml:space="preserve">65 </t>
    </r>
    <r>
      <rPr>
        <i/>
        <sz val="12"/>
        <rFont val="ISOCPEUR"/>
        <family val="2"/>
        <charset val="204"/>
      </rPr>
      <t>НТ</t>
    </r>
    <r>
      <rPr>
        <sz val="12"/>
        <rFont val="ISOCPEUR"/>
        <family val="2"/>
        <charset val="204"/>
      </rPr>
      <t>- 260</t>
    </r>
  </si>
  <si>
    <t>14719.20</t>
  </si>
  <si>
    <t>954.98</t>
  </si>
  <si>
    <t>Рельс трамвайный желобчатый</t>
  </si>
  <si>
    <r>
      <rPr>
        <i/>
        <sz val="12"/>
        <rFont val="ISOCPEUR"/>
        <family val="2"/>
        <charset val="204"/>
      </rPr>
      <t>ГОСТ Р</t>
    </r>
    <r>
      <rPr>
        <sz val="12"/>
        <rFont val="ISOCPEUR"/>
        <family val="2"/>
        <charset val="204"/>
      </rPr>
      <t xml:space="preserve">55941-2014; </t>
    </r>
    <r>
      <rPr>
        <i/>
        <sz val="12"/>
        <rFont val="ISOCPEUR"/>
        <family val="2"/>
        <charset val="204"/>
      </rPr>
      <t xml:space="preserve">ТУ </t>
    </r>
    <r>
      <rPr>
        <sz val="12"/>
        <rFont val="ISOCPEUR"/>
        <family val="2"/>
        <charset val="204"/>
      </rPr>
      <t>14-</t>
    </r>
  </si>
  <si>
    <t>1534.74</t>
  </si>
  <si>
    <t>95.31</t>
  </si>
  <si>
    <r>
      <rPr>
        <i/>
        <sz val="12"/>
        <rFont val="ISOCPEUR"/>
        <family val="2"/>
        <charset val="204"/>
      </rPr>
      <t>Накладки двухголовые к рельсам РТ</t>
    </r>
    <r>
      <rPr>
        <sz val="12"/>
        <rFont val="ISOCPEUR"/>
        <family val="2"/>
        <charset val="204"/>
      </rPr>
      <t xml:space="preserve">62 </t>
    </r>
    <r>
      <rPr>
        <i/>
        <sz val="12"/>
        <rFont val="ISOCPEUR"/>
        <family val="2"/>
        <charset val="204"/>
      </rPr>
      <t xml:space="preserve">на </t>
    </r>
    <r>
      <rPr>
        <sz val="12"/>
        <rFont val="ISOCPEUR"/>
        <family val="2"/>
        <charset val="204"/>
      </rPr>
      <t xml:space="preserve">4 </t>
    </r>
    <r>
      <rPr>
        <i/>
        <sz val="12"/>
        <rFont val="ISOCPEUR"/>
        <family val="2"/>
        <charset val="204"/>
      </rPr>
      <t>отверстия устанавливаемые
на время сборки до сварки рельсов Коб</t>
    </r>
    <r>
      <rPr>
        <sz val="12"/>
        <rFont val="ISOCPEUR"/>
        <family val="2"/>
        <charset val="204"/>
      </rPr>
      <t>=8,3</t>
    </r>
  </si>
  <si>
    <r>
      <rPr>
        <i/>
        <sz val="12"/>
        <rFont val="ISOCPEUR"/>
        <family val="2"/>
        <charset val="204"/>
      </rPr>
      <t>Накладки двухголовые к рельсам Р</t>
    </r>
    <r>
      <rPr>
        <sz val="12"/>
        <rFont val="ISOCPEUR"/>
        <family val="2"/>
        <charset val="204"/>
      </rPr>
      <t xml:space="preserve">65 </t>
    </r>
    <r>
      <rPr>
        <i/>
        <sz val="12"/>
        <rFont val="ISOCPEUR"/>
        <family val="2"/>
        <charset val="204"/>
      </rPr>
      <t xml:space="preserve">на </t>
    </r>
    <r>
      <rPr>
        <sz val="12"/>
        <rFont val="ISOCPEUR"/>
        <family val="2"/>
        <charset val="204"/>
      </rPr>
      <t xml:space="preserve">4 </t>
    </r>
    <r>
      <rPr>
        <i/>
        <sz val="12"/>
        <rFont val="ISOCPEUR"/>
        <family val="2"/>
        <charset val="204"/>
      </rPr>
      <t>отверстия устанавливаемые
на время сборки до сварки рельсов Коб</t>
    </r>
    <r>
      <rPr>
        <sz val="12"/>
        <rFont val="ISOCPEUR"/>
        <family val="2"/>
        <charset val="204"/>
      </rPr>
      <t>=8,3</t>
    </r>
  </si>
  <si>
    <t>29.75</t>
  </si>
  <si>
    <t>2.07</t>
  </si>
  <si>
    <t>Набор для сварки рельсовых стыков ванным способом</t>
  </si>
  <si>
    <r>
      <rPr>
        <i/>
        <sz val="12"/>
        <rFont val="ISOCPEUR"/>
        <family val="2"/>
        <charset val="204"/>
      </rPr>
      <t>Компонент литейный для термитной сварки рельсов методом промежуточного
литья  АТ</t>
    </r>
    <r>
      <rPr>
        <sz val="12"/>
        <rFont val="ISOCPEUR"/>
        <family val="2"/>
        <charset val="204"/>
      </rPr>
      <t>-</t>
    </r>
    <r>
      <rPr>
        <i/>
        <sz val="12"/>
        <rFont val="ISOCPEUR"/>
        <family val="2"/>
        <charset val="204"/>
      </rPr>
      <t>Р</t>
    </r>
    <r>
      <rPr>
        <sz val="12"/>
        <rFont val="ISOCPEUR"/>
        <family val="2"/>
        <charset val="204"/>
      </rPr>
      <t xml:space="preserve">65 </t>
    </r>
    <r>
      <rPr>
        <i/>
        <sz val="12"/>
        <rFont val="ISOCPEUR"/>
        <family val="2"/>
        <charset val="204"/>
      </rPr>
      <t xml:space="preserve">ТУ </t>
    </r>
    <r>
      <rPr>
        <sz val="12"/>
        <rFont val="ISOCPEUR"/>
        <family val="2"/>
        <charset val="204"/>
      </rPr>
      <t>24.10.14-001-63287675-2018</t>
    </r>
  </si>
  <si>
    <r>
      <rPr>
        <i/>
        <sz val="12"/>
        <rFont val="ISOCPEUR"/>
        <family val="2"/>
        <charset val="204"/>
      </rPr>
      <t xml:space="preserve">Набор для сварки рельсовых стыков алюминотермитным способом </t>
    </r>
    <r>
      <rPr>
        <sz val="12"/>
        <rFont val="ISOCPEUR"/>
        <family val="2"/>
        <charset val="204"/>
      </rPr>
      <t>(</t>
    </r>
    <r>
      <rPr>
        <i/>
        <sz val="12"/>
        <rFont val="ISOCPEUR"/>
        <family val="2"/>
        <charset val="204"/>
      </rPr>
      <t>для стыков
рельс Т</t>
    </r>
    <r>
      <rPr>
        <sz val="12"/>
        <rFont val="ISOCPEUR"/>
        <family val="2"/>
        <charset val="204"/>
      </rPr>
      <t>62)</t>
    </r>
  </si>
  <si>
    <r>
      <rPr>
        <i/>
        <sz val="12"/>
        <rFont val="ISOCPEUR"/>
        <family val="2"/>
        <charset val="204"/>
      </rPr>
      <t>Форма  для термитной сварки Р</t>
    </r>
    <r>
      <rPr>
        <sz val="12"/>
        <rFont val="ISOCPEUR"/>
        <family val="2"/>
        <charset val="204"/>
      </rPr>
      <t>65/</t>
    </r>
    <r>
      <rPr>
        <i/>
        <sz val="12"/>
        <rFont val="ISOCPEUR"/>
        <family val="2"/>
        <charset val="204"/>
      </rPr>
      <t>Т</t>
    </r>
    <r>
      <rPr>
        <sz val="12"/>
        <rFont val="ISOCPEUR"/>
        <family val="2"/>
        <charset val="204"/>
      </rPr>
      <t>62 (</t>
    </r>
    <r>
      <rPr>
        <i/>
        <sz val="12"/>
        <rFont val="ISOCPEUR"/>
        <family val="2"/>
        <charset val="204"/>
      </rPr>
      <t>переходной стык</t>
    </r>
    <r>
      <rPr>
        <sz val="12"/>
        <rFont val="ISOCPEUR"/>
        <family val="2"/>
        <charset val="204"/>
      </rPr>
      <t xml:space="preserve">) </t>
    </r>
    <r>
      <rPr>
        <i/>
        <sz val="12"/>
        <rFont val="ISOCPEUR"/>
        <family val="2"/>
        <charset val="204"/>
      </rPr>
      <t xml:space="preserve">ТУ </t>
    </r>
    <r>
      <rPr>
        <sz val="12"/>
        <rFont val="ISOCPEUR"/>
        <family val="2"/>
        <charset val="204"/>
      </rPr>
      <t>23.20.12-040-
63287675-2018</t>
    </r>
  </si>
  <si>
    <r>
      <rPr>
        <i/>
        <sz val="12"/>
        <rFont val="ISOCPEUR"/>
        <family val="2"/>
        <charset val="204"/>
      </rPr>
      <t>Температурный компенсатор для рельсов Р</t>
    </r>
    <r>
      <rPr>
        <sz val="12"/>
        <rFont val="ISOCPEUR"/>
        <family val="2"/>
        <charset val="204"/>
      </rPr>
      <t xml:space="preserve">65
</t>
    </r>
    <r>
      <rPr>
        <i/>
        <sz val="12"/>
        <rFont val="ISOCPEUR"/>
        <family val="2"/>
        <charset val="204"/>
      </rPr>
      <t>с заводским комплектом скреплений и накладок</t>
    </r>
    <r>
      <rPr>
        <sz val="12"/>
        <rFont val="ISOCPEUR"/>
        <family val="2"/>
        <charset val="204"/>
      </rPr>
      <t>.</t>
    </r>
  </si>
  <si>
    <r>
      <rPr>
        <i/>
        <sz val="12"/>
        <rFont val="ISOCPEUR"/>
        <family val="2"/>
        <charset val="204"/>
      </rPr>
      <t xml:space="preserve">чертеж
</t>
    </r>
    <r>
      <rPr>
        <sz val="12"/>
        <rFont val="ISOCPEUR"/>
        <family val="2"/>
        <charset val="204"/>
      </rPr>
      <t>8650.00.000</t>
    </r>
    <r>
      <rPr>
        <i/>
        <sz val="12"/>
        <rFont val="ISOCPEUR"/>
        <family val="2"/>
        <charset val="204"/>
      </rPr>
      <t>МЧ</t>
    </r>
  </si>
  <si>
    <r>
      <rPr>
        <i/>
        <sz val="12"/>
        <rFont val="ISOCPEUR"/>
        <family val="2"/>
        <charset val="204"/>
      </rPr>
      <t>Муромский
стрелочный завод</t>
    </r>
  </si>
  <si>
    <t>междупутные</t>
  </si>
  <si>
    <t>Железобетонные сборные плиты для покрытия трамвайных путей</t>
  </si>
  <si>
    <r>
      <rPr>
        <i/>
        <sz val="12"/>
        <rFont val="ISOCPEUR"/>
        <family val="2"/>
        <charset val="204"/>
      </rPr>
      <t xml:space="preserve">путевые </t>
    </r>
    <r>
      <rPr>
        <sz val="12"/>
        <rFont val="ISOCPEUR"/>
        <family val="2"/>
        <charset val="204"/>
      </rPr>
      <t>(1427</t>
    </r>
    <r>
      <rPr>
        <i/>
        <sz val="12"/>
        <rFont val="ISOCPEUR"/>
        <family val="2"/>
        <charset val="204"/>
      </rPr>
      <t>х</t>
    </r>
    <r>
      <rPr>
        <sz val="12"/>
        <rFont val="ISOCPEUR"/>
        <family val="2"/>
        <charset val="204"/>
      </rPr>
      <t xml:space="preserve">3000 </t>
    </r>
    <r>
      <rPr>
        <i/>
        <sz val="12"/>
        <rFont val="ISOCPEUR"/>
        <family val="2"/>
        <charset val="204"/>
      </rPr>
      <t>мм</t>
    </r>
    <r>
      <rPr>
        <sz val="12"/>
        <rFont val="ISOCPEUR"/>
        <family val="2"/>
        <charset val="204"/>
      </rPr>
      <t>)</t>
    </r>
  </si>
  <si>
    <r>
      <rPr>
        <i/>
        <sz val="12"/>
        <rFont val="ISOCPEUR"/>
        <family val="2"/>
        <charset val="204"/>
      </rPr>
      <t xml:space="preserve">ТУ </t>
    </r>
    <r>
      <rPr>
        <sz val="12"/>
        <rFont val="ISOCPEUR"/>
        <family val="2"/>
        <charset val="204"/>
      </rPr>
      <t>23.61.12-010-02488336-2019</t>
    </r>
  </si>
  <si>
    <r>
      <rPr>
        <i/>
        <sz val="12"/>
        <rFont val="ISOCPEUR"/>
        <family val="2"/>
        <charset val="204"/>
      </rPr>
      <t xml:space="preserve">боковые </t>
    </r>
    <r>
      <rPr>
        <sz val="12"/>
        <rFont val="ISOCPEUR"/>
        <family val="2"/>
        <charset val="204"/>
      </rPr>
      <t>(760</t>
    </r>
    <r>
      <rPr>
        <i/>
        <sz val="12"/>
        <rFont val="ISOCPEUR"/>
        <family val="2"/>
        <charset val="204"/>
      </rPr>
      <t>х</t>
    </r>
    <r>
      <rPr>
        <sz val="12"/>
        <rFont val="ISOCPEUR"/>
        <family val="2"/>
        <charset val="204"/>
      </rPr>
      <t xml:space="preserve">3000 </t>
    </r>
    <r>
      <rPr>
        <i/>
        <sz val="12"/>
        <rFont val="ISOCPEUR"/>
        <family val="2"/>
        <charset val="204"/>
      </rPr>
      <t>мм</t>
    </r>
    <r>
      <rPr>
        <sz val="12"/>
        <rFont val="ISOCPEUR"/>
        <family val="2"/>
        <charset val="204"/>
      </rPr>
      <t>)</t>
    </r>
  </si>
  <si>
    <r>
      <rPr>
        <i/>
        <sz val="12"/>
        <rFont val="ISOCPEUR"/>
        <family val="2"/>
        <charset val="204"/>
      </rPr>
      <t xml:space="preserve">междупутные </t>
    </r>
    <r>
      <rPr>
        <sz val="12"/>
        <rFont val="ISOCPEUR"/>
        <family val="2"/>
        <charset val="204"/>
      </rPr>
      <t>(1706</t>
    </r>
    <r>
      <rPr>
        <i/>
        <sz val="12"/>
        <rFont val="ISOCPEUR"/>
        <family val="2"/>
        <charset val="204"/>
      </rPr>
      <t>х</t>
    </r>
    <r>
      <rPr>
        <sz val="12"/>
        <rFont val="ISOCPEUR"/>
        <family val="2"/>
        <charset val="204"/>
      </rPr>
      <t>3000</t>
    </r>
    <r>
      <rPr>
        <i/>
        <sz val="12"/>
        <rFont val="ISOCPEUR"/>
        <family val="2"/>
        <charset val="204"/>
      </rPr>
      <t>х</t>
    </r>
    <r>
      <rPr>
        <sz val="12"/>
        <rFont val="ISOCPEUR"/>
        <family val="2"/>
        <charset val="204"/>
      </rPr>
      <t>170)</t>
    </r>
  </si>
  <si>
    <t>Пробки резиновые для крупноразмерных плит</t>
  </si>
  <si>
    <r>
      <rPr>
        <i/>
        <sz val="12"/>
        <rFont val="ISOCPEUR"/>
        <family val="2"/>
        <charset val="204"/>
      </rPr>
      <t xml:space="preserve">ТУ </t>
    </r>
    <r>
      <rPr>
        <sz val="12"/>
        <rFont val="ISOCPEUR"/>
        <family val="2"/>
        <charset val="204"/>
      </rPr>
      <t>22.19.73-003-68190779-2019</t>
    </r>
  </si>
  <si>
    <t>боковые</t>
  </si>
  <si>
    <r>
      <rPr>
        <i/>
        <sz val="12"/>
        <rFont val="ISOCPEUR"/>
        <family val="2"/>
        <charset val="204"/>
      </rPr>
      <t xml:space="preserve">Прокладка резиновая ПДШ </t>
    </r>
    <r>
      <rPr>
        <sz val="12"/>
        <rFont val="ISOCPEUR"/>
        <family val="2"/>
        <charset val="204"/>
      </rPr>
      <t xml:space="preserve">012 </t>
    </r>
    <r>
      <rPr>
        <i/>
        <sz val="12"/>
        <rFont val="ISOCPEUR"/>
        <family val="2"/>
        <charset val="204"/>
      </rPr>
      <t xml:space="preserve">под колейные плиты </t>
    </r>
    <r>
      <rPr>
        <sz val="12"/>
        <rFont val="ISOCPEUR"/>
        <family val="2"/>
        <charset val="204"/>
      </rPr>
      <t>(</t>
    </r>
    <r>
      <rPr>
        <i/>
        <sz val="12"/>
        <rFont val="ISOCPEUR"/>
        <family val="2"/>
        <charset val="204"/>
      </rPr>
      <t>КТК</t>
    </r>
    <r>
      <rPr>
        <sz val="12"/>
        <rFont val="ISOCPEUR"/>
        <family val="2"/>
        <charset val="204"/>
      </rPr>
      <t>)</t>
    </r>
  </si>
  <si>
    <r>
      <rPr>
        <i/>
        <sz val="12"/>
        <rFont val="ISOCPEUR"/>
        <family val="2"/>
        <charset val="204"/>
      </rPr>
      <t xml:space="preserve">Прокладка резиновая ПДШ </t>
    </r>
    <r>
      <rPr>
        <sz val="12"/>
        <rFont val="ISOCPEUR"/>
        <family val="2"/>
        <charset val="204"/>
      </rPr>
      <t xml:space="preserve">011 </t>
    </r>
    <r>
      <rPr>
        <i/>
        <sz val="12"/>
        <rFont val="ISOCPEUR"/>
        <family val="2"/>
        <charset val="204"/>
      </rPr>
      <t xml:space="preserve">под междупутные плиты </t>
    </r>
    <r>
      <rPr>
        <sz val="12"/>
        <rFont val="ISOCPEUR"/>
        <family val="2"/>
        <charset val="204"/>
      </rPr>
      <t>(</t>
    </r>
    <r>
      <rPr>
        <i/>
        <sz val="12"/>
        <rFont val="ISOCPEUR"/>
        <family val="2"/>
        <charset val="204"/>
      </rPr>
      <t>МТК</t>
    </r>
    <r>
      <rPr>
        <sz val="12"/>
        <rFont val="ISOCPEUR"/>
        <family val="2"/>
        <charset val="204"/>
      </rPr>
      <t>)</t>
    </r>
  </si>
  <si>
    <r>
      <rPr>
        <i/>
        <sz val="12"/>
        <rFont val="ISOCPEUR"/>
        <family val="2"/>
        <charset val="204"/>
      </rPr>
      <t xml:space="preserve">Прокладка резиновая </t>
    </r>
    <r>
      <rPr>
        <sz val="12"/>
        <rFont val="ISOCPEUR"/>
        <family val="2"/>
        <charset val="204"/>
      </rPr>
      <t>250</t>
    </r>
    <r>
      <rPr>
        <i/>
        <sz val="12"/>
        <rFont val="ISOCPEUR"/>
        <family val="2"/>
        <charset val="204"/>
      </rPr>
      <t>х</t>
    </r>
    <r>
      <rPr>
        <sz val="12"/>
        <rFont val="ISOCPEUR"/>
        <family val="2"/>
        <charset val="204"/>
      </rPr>
      <t>50</t>
    </r>
    <r>
      <rPr>
        <i/>
        <sz val="12"/>
        <rFont val="ISOCPEUR"/>
        <family val="2"/>
        <charset val="204"/>
      </rPr>
      <t>х</t>
    </r>
    <r>
      <rPr>
        <sz val="12"/>
        <rFont val="ISOCPEUR"/>
        <family val="2"/>
        <charset val="204"/>
      </rPr>
      <t xml:space="preserve">15 </t>
    </r>
    <r>
      <rPr>
        <i/>
        <sz val="12"/>
        <rFont val="ISOCPEUR"/>
        <family val="2"/>
        <charset val="204"/>
      </rPr>
      <t>мм</t>
    </r>
    <r>
      <rPr>
        <sz val="12"/>
        <rFont val="ISOCPEUR"/>
        <family val="2"/>
        <charset val="204"/>
      </rPr>
      <t xml:space="preserve">, </t>
    </r>
    <r>
      <rPr>
        <i/>
        <sz val="12"/>
        <rFont val="ISOCPEUR"/>
        <family val="2"/>
        <charset val="204"/>
      </rPr>
      <t xml:space="preserve">состоящая их двух частей
</t>
    </r>
    <r>
      <rPr>
        <sz val="12"/>
        <rFont val="ISOCPEUR"/>
        <family val="2"/>
        <charset val="204"/>
      </rPr>
      <t>(250</t>
    </r>
    <r>
      <rPr>
        <i/>
        <sz val="12"/>
        <rFont val="ISOCPEUR"/>
        <family val="2"/>
        <charset val="204"/>
      </rPr>
      <t>х</t>
    </r>
    <r>
      <rPr>
        <sz val="12"/>
        <rFont val="ISOCPEUR"/>
        <family val="2"/>
        <charset val="204"/>
      </rPr>
      <t>50</t>
    </r>
    <r>
      <rPr>
        <i/>
        <sz val="12"/>
        <rFont val="ISOCPEUR"/>
        <family val="2"/>
        <charset val="204"/>
      </rPr>
      <t>х</t>
    </r>
    <r>
      <rPr>
        <sz val="12"/>
        <rFont val="ISOCPEUR"/>
        <family val="2"/>
        <charset val="204"/>
      </rPr>
      <t xml:space="preserve">5 </t>
    </r>
    <r>
      <rPr>
        <i/>
        <sz val="12"/>
        <rFont val="ISOCPEUR"/>
        <family val="2"/>
        <charset val="204"/>
      </rPr>
      <t xml:space="preserve">мм и </t>
    </r>
    <r>
      <rPr>
        <sz val="12"/>
        <rFont val="ISOCPEUR"/>
        <family val="2"/>
        <charset val="204"/>
      </rPr>
      <t>250</t>
    </r>
    <r>
      <rPr>
        <i/>
        <sz val="12"/>
        <rFont val="ISOCPEUR"/>
        <family val="2"/>
        <charset val="204"/>
      </rPr>
      <t>х</t>
    </r>
    <r>
      <rPr>
        <sz val="12"/>
        <rFont val="ISOCPEUR"/>
        <family val="2"/>
        <charset val="204"/>
      </rPr>
      <t>50</t>
    </r>
    <r>
      <rPr>
        <i/>
        <sz val="12"/>
        <rFont val="ISOCPEUR"/>
        <family val="2"/>
        <charset val="204"/>
      </rPr>
      <t>х</t>
    </r>
    <r>
      <rPr>
        <sz val="12"/>
        <rFont val="ISOCPEUR"/>
        <family val="2"/>
        <charset val="204"/>
      </rPr>
      <t xml:space="preserve">10 </t>
    </r>
    <r>
      <rPr>
        <i/>
        <sz val="12"/>
        <rFont val="ISOCPEUR"/>
        <family val="2"/>
        <charset val="204"/>
      </rPr>
      <t>мм</t>
    </r>
    <r>
      <rPr>
        <sz val="12"/>
        <rFont val="ISOCPEUR"/>
        <family val="2"/>
        <charset val="204"/>
      </rPr>
      <t xml:space="preserve">) </t>
    </r>
    <r>
      <rPr>
        <i/>
        <sz val="12"/>
        <rFont val="ISOCPEUR"/>
        <family val="2"/>
        <charset val="204"/>
      </rPr>
      <t xml:space="preserve">под боковые плиты </t>
    </r>
    <r>
      <rPr>
        <sz val="12"/>
        <rFont val="ISOCPEUR"/>
        <family val="2"/>
        <charset val="204"/>
      </rPr>
      <t>(</t>
    </r>
    <r>
      <rPr>
        <i/>
        <sz val="12"/>
        <rFont val="ISOCPEUR"/>
        <family val="2"/>
        <charset val="204"/>
      </rPr>
      <t>БТК</t>
    </r>
    <r>
      <rPr>
        <sz val="12"/>
        <rFont val="ISOCPEUR"/>
        <family val="2"/>
        <charset val="204"/>
      </rPr>
      <t>)</t>
    </r>
  </si>
  <si>
    <r>
      <rPr>
        <i/>
        <sz val="12"/>
        <rFont val="ISOCPEUR"/>
        <family val="2"/>
        <charset val="204"/>
      </rPr>
      <t xml:space="preserve">Фиксатор резиновый для плиты </t>
    </r>
    <r>
      <rPr>
        <sz val="12"/>
        <rFont val="ISOCPEUR"/>
        <family val="2"/>
        <charset val="204"/>
      </rPr>
      <t xml:space="preserve">170 </t>
    </r>
    <r>
      <rPr>
        <i/>
        <sz val="12"/>
        <rFont val="ISOCPEUR"/>
        <family val="2"/>
        <charset val="204"/>
      </rPr>
      <t>мм</t>
    </r>
  </si>
  <si>
    <r>
      <rPr>
        <i/>
        <sz val="12"/>
        <rFont val="ISOCPEUR"/>
        <family val="2"/>
        <charset val="204"/>
      </rPr>
      <t xml:space="preserve">Фиксатор резиновый боковой </t>
    </r>
    <r>
      <rPr>
        <sz val="12"/>
        <rFont val="ISOCPEUR"/>
        <family val="2"/>
        <charset val="204"/>
      </rPr>
      <t xml:space="preserve">170 </t>
    </r>
    <r>
      <rPr>
        <i/>
        <sz val="12"/>
        <rFont val="ISOCPEUR"/>
        <family val="2"/>
        <charset val="204"/>
      </rPr>
      <t>мм</t>
    </r>
  </si>
  <si>
    <r>
      <rPr>
        <i/>
        <sz val="12"/>
        <rFont val="ISOCPEUR"/>
        <family val="2"/>
        <charset val="204"/>
      </rPr>
      <t xml:space="preserve">Фиксатор резиновый колейный </t>
    </r>
    <r>
      <rPr>
        <sz val="12"/>
        <rFont val="ISOCPEUR"/>
        <family val="2"/>
        <charset val="204"/>
      </rPr>
      <t xml:space="preserve">170 </t>
    </r>
    <r>
      <rPr>
        <i/>
        <sz val="12"/>
        <rFont val="ISOCPEUR"/>
        <family val="2"/>
        <charset val="204"/>
      </rPr>
      <t>мм</t>
    </r>
  </si>
  <si>
    <r>
      <rPr>
        <i/>
        <sz val="12"/>
        <rFont val="ISOCPEUR"/>
        <family val="2"/>
        <charset val="204"/>
      </rPr>
      <t xml:space="preserve">Фиксатор резиновый межколейный </t>
    </r>
    <r>
      <rPr>
        <sz val="12"/>
        <rFont val="ISOCPEUR"/>
        <family val="2"/>
        <charset val="204"/>
      </rPr>
      <t xml:space="preserve">170 </t>
    </r>
    <r>
      <rPr>
        <i/>
        <sz val="12"/>
        <rFont val="ISOCPEUR"/>
        <family val="2"/>
        <charset val="204"/>
      </rPr>
      <t>мм</t>
    </r>
  </si>
  <si>
    <r>
      <rPr>
        <i/>
        <sz val="12"/>
        <rFont val="ISOCPEUR"/>
        <family val="2"/>
        <charset val="204"/>
      </rPr>
      <t>Профиль резиновый для рельса трамвайного РТ</t>
    </r>
    <r>
      <rPr>
        <sz val="12"/>
        <rFont val="ISOCPEUR"/>
        <family val="2"/>
        <charset val="204"/>
      </rPr>
      <t>-62</t>
    </r>
  </si>
  <si>
    <r>
      <rPr>
        <i/>
        <sz val="12"/>
        <rFont val="ISOCPEUR"/>
        <family val="2"/>
        <charset val="204"/>
      </rPr>
      <t>Профили резиновые боковые для рельсов Т</t>
    </r>
    <r>
      <rPr>
        <sz val="12"/>
        <rFont val="ISOCPEUR"/>
        <family val="2"/>
        <charset val="204"/>
      </rPr>
      <t>62</t>
    </r>
  </si>
  <si>
    <r>
      <rPr>
        <i/>
        <sz val="12"/>
        <rFont val="ISOCPEUR"/>
        <family val="2"/>
        <charset val="204"/>
      </rPr>
      <t>Профили резиновые колейные для рельсов Т</t>
    </r>
    <r>
      <rPr>
        <sz val="12"/>
        <rFont val="ISOCPEUR"/>
        <family val="2"/>
        <charset val="204"/>
      </rPr>
      <t>62</t>
    </r>
  </si>
  <si>
    <r>
      <rPr>
        <i/>
        <sz val="12"/>
        <rFont val="ISOCPEUR"/>
        <family val="2"/>
        <charset val="204"/>
      </rPr>
      <t>Плита трамвайная П</t>
    </r>
    <r>
      <rPr>
        <sz val="12"/>
        <rFont val="ISOCPEUR"/>
        <family val="2"/>
        <charset val="204"/>
      </rPr>
      <t xml:space="preserve">57 (0,57*0,46*0,12 </t>
    </r>
    <r>
      <rPr>
        <i/>
        <sz val="12"/>
        <rFont val="ISOCPEUR"/>
        <family val="2"/>
        <charset val="204"/>
      </rPr>
      <t>м</t>
    </r>
    <r>
      <rPr>
        <sz val="12"/>
        <rFont val="ISOCPEUR"/>
        <family val="2"/>
        <charset val="204"/>
      </rPr>
      <t>)</t>
    </r>
  </si>
  <si>
    <r>
      <rPr>
        <i/>
        <sz val="12"/>
        <rFont val="ISOCPEUR"/>
        <family val="2"/>
        <charset val="204"/>
      </rPr>
      <t xml:space="preserve">Песок средней крупности </t>
    </r>
    <r>
      <rPr>
        <sz val="12"/>
        <rFont val="ISOCPEUR"/>
        <family val="2"/>
        <charset val="204"/>
      </rPr>
      <t xml:space="preserve">c
</t>
    </r>
    <r>
      <rPr>
        <i/>
        <sz val="12"/>
        <rFont val="ISOCPEUR"/>
        <family val="2"/>
        <charset val="204"/>
      </rPr>
      <t xml:space="preserve">коэффициентом фильтрации не
менее </t>
    </r>
    <r>
      <rPr>
        <sz val="12"/>
        <rFont val="ISOCPEUR"/>
        <family val="2"/>
        <charset val="204"/>
      </rPr>
      <t>3</t>
    </r>
    <r>
      <rPr>
        <i/>
        <sz val="12"/>
        <rFont val="ISOCPEUR"/>
        <family val="2"/>
        <charset val="204"/>
      </rPr>
      <t>м в сутки</t>
    </r>
    <r>
      <rPr>
        <sz val="12"/>
        <rFont val="ISOCPEUR"/>
        <family val="2"/>
        <charset val="204"/>
      </rPr>
      <t>/</t>
    </r>
    <r>
      <rPr>
        <i/>
        <sz val="12"/>
        <rFont val="ISOCPEUR"/>
        <family val="2"/>
        <charset val="204"/>
      </rPr>
      <t xml:space="preserve">с учетом коэффициента на уплотнение </t>
    </r>
    <r>
      <rPr>
        <sz val="12"/>
        <rFont val="ISOCPEUR"/>
        <family val="2"/>
        <charset val="204"/>
      </rPr>
      <t>- 1,2</t>
    </r>
  </si>
  <si>
    <t>4127.59</t>
  </si>
  <si>
    <t>4953.11</t>
  </si>
  <si>
    <t>8138.30</t>
  </si>
  <si>
    <t>10579.79</t>
  </si>
  <si>
    <r>
      <rPr>
        <i/>
        <sz val="12"/>
        <rFont val="ISOCPEUR"/>
        <family val="2"/>
        <charset val="204"/>
      </rPr>
      <t xml:space="preserve">Щебень фракции </t>
    </r>
    <r>
      <rPr>
        <sz val="12"/>
        <rFont val="ISOCPEUR"/>
        <family val="2"/>
        <charset val="204"/>
      </rPr>
      <t xml:space="preserve">5-20 </t>
    </r>
    <r>
      <rPr>
        <i/>
        <sz val="12"/>
        <rFont val="ISOCPEUR"/>
        <family val="2"/>
        <charset val="204"/>
      </rPr>
      <t>мм</t>
    </r>
    <r>
      <rPr>
        <sz val="12"/>
        <rFont val="ISOCPEUR"/>
        <family val="2"/>
        <charset val="204"/>
      </rPr>
      <t xml:space="preserve">, </t>
    </r>
    <r>
      <rPr>
        <i/>
        <sz val="12"/>
        <rFont val="ISOCPEUR"/>
        <family val="2"/>
        <charset val="204"/>
      </rPr>
      <t>не менее М</t>
    </r>
    <r>
      <rPr>
        <sz val="12"/>
        <rFont val="ISOCPEUR"/>
        <family val="2"/>
        <charset val="204"/>
      </rPr>
      <t>600</t>
    </r>
  </si>
  <si>
    <t>191.18</t>
  </si>
  <si>
    <t>248.54</t>
  </si>
  <si>
    <r>
      <rPr>
        <i/>
        <sz val="12"/>
        <rFont val="ISOCPEUR"/>
        <family val="2"/>
        <charset val="204"/>
      </rPr>
      <t>Бетон В</t>
    </r>
    <r>
      <rPr>
        <sz val="12"/>
        <rFont val="ISOCPEUR"/>
        <family val="2"/>
        <charset val="204"/>
      </rPr>
      <t>10 F100</t>
    </r>
  </si>
  <si>
    <t>21.86</t>
  </si>
  <si>
    <t>25712.6</t>
  </si>
  <si>
    <r>
      <rPr>
        <i/>
        <sz val="12"/>
        <rFont val="ISOCPEUR"/>
        <family val="2"/>
        <charset val="204"/>
      </rPr>
      <t>ЩМА</t>
    </r>
    <r>
      <rPr>
        <sz val="12"/>
        <rFont val="ISOCPEUR"/>
        <family val="2"/>
        <charset val="204"/>
      </rPr>
      <t xml:space="preserve">-16 </t>
    </r>
    <r>
      <rPr>
        <i/>
        <sz val="12"/>
        <rFont val="ISOCPEUR"/>
        <family val="2"/>
        <charset val="204"/>
      </rPr>
      <t xml:space="preserve">по ГОСТ </t>
    </r>
    <r>
      <rPr>
        <sz val="12"/>
        <rFont val="ISOCPEUR"/>
        <family val="2"/>
        <charset val="204"/>
      </rPr>
      <t xml:space="preserve">58406.1-2020 </t>
    </r>
    <r>
      <rPr>
        <i/>
        <sz val="12"/>
        <rFont val="ISOCPEUR"/>
        <family val="2"/>
        <charset val="204"/>
      </rPr>
      <t>на ПБВ</t>
    </r>
    <r>
      <rPr>
        <sz val="12"/>
        <rFont val="ISOCPEUR"/>
        <family val="2"/>
        <charset val="204"/>
      </rPr>
      <t xml:space="preserve">-60      </t>
    </r>
    <r>
      <rPr>
        <i/>
        <sz val="12"/>
        <rFont val="ISOCPEUR"/>
        <family val="2"/>
        <charset val="204"/>
      </rPr>
      <t xml:space="preserve">ГОСТ Р </t>
    </r>
    <r>
      <rPr>
        <sz val="12"/>
        <rFont val="ISOCPEUR"/>
        <family val="2"/>
        <charset val="204"/>
      </rPr>
      <t xml:space="preserve">52056-2003, h=0,05
</t>
    </r>
    <r>
      <rPr>
        <i/>
        <sz val="12"/>
        <rFont val="ISOCPEUR"/>
        <family val="2"/>
        <charset val="204"/>
      </rPr>
      <t>м</t>
    </r>
    <r>
      <rPr>
        <sz val="12"/>
        <rFont val="ISOCPEUR"/>
        <family val="2"/>
        <charset val="204"/>
      </rPr>
      <t>;</t>
    </r>
  </si>
  <si>
    <r>
      <rPr>
        <i/>
        <sz val="12"/>
        <rFont val="ISOCPEUR"/>
        <family val="2"/>
        <charset val="204"/>
      </rPr>
      <t xml:space="preserve">ГОСТ </t>
    </r>
    <r>
      <rPr>
        <sz val="12"/>
        <rFont val="ISOCPEUR"/>
        <family val="2"/>
        <charset val="204"/>
      </rPr>
      <t>9128-2013</t>
    </r>
  </si>
  <si>
    <t>287.77</t>
  </si>
  <si>
    <r>
      <rPr>
        <i/>
        <sz val="12"/>
        <rFont val="ISOCPEUR"/>
        <family val="2"/>
        <charset val="204"/>
      </rPr>
      <t>Асфальтобетон А</t>
    </r>
    <r>
      <rPr>
        <sz val="12"/>
        <rFont val="ISOCPEUR"/>
        <family val="2"/>
        <charset val="204"/>
      </rPr>
      <t>16</t>
    </r>
    <r>
      <rPr>
        <i/>
        <sz val="12"/>
        <rFont val="ISOCPEUR"/>
        <family val="2"/>
        <charset val="204"/>
      </rPr>
      <t xml:space="preserve">НТ ГОСТ </t>
    </r>
    <r>
      <rPr>
        <sz val="12"/>
        <rFont val="ISOCPEUR"/>
        <family val="2"/>
        <charset val="204"/>
      </rPr>
      <t xml:space="preserve">58406.2-2020, h=0,07 </t>
    </r>
    <r>
      <rPr>
        <i/>
        <sz val="12"/>
        <rFont val="ISOCPEUR"/>
        <family val="2"/>
        <charset val="204"/>
      </rPr>
      <t>м</t>
    </r>
  </si>
  <si>
    <t>402.87</t>
  </si>
  <si>
    <r>
      <rPr>
        <i/>
        <sz val="12"/>
        <color rgb="FFFF0000"/>
        <rFont val="ISOCPEUR"/>
        <family val="2"/>
        <charset val="204"/>
      </rPr>
      <t>Многолетние травянистые растения</t>
    </r>
  </si>
  <si>
    <r>
      <rPr>
        <i/>
        <sz val="12"/>
        <color rgb="FFFF0000"/>
        <rFont val="ISOCPEUR"/>
        <family val="2"/>
        <charset val="204"/>
      </rPr>
      <t>кг</t>
    </r>
  </si>
  <si>
    <r>
      <rPr>
        <sz val="12"/>
        <color rgb="FFFF0000"/>
        <rFont val="ISOCPEUR"/>
        <family val="2"/>
        <charset val="204"/>
      </rPr>
      <t>40</t>
    </r>
    <r>
      <rPr>
        <i/>
        <sz val="12"/>
        <color rgb="FFFF0000"/>
        <rFont val="ISOCPEUR"/>
        <family val="2"/>
        <charset val="204"/>
      </rPr>
      <t>г</t>
    </r>
    <r>
      <rPr>
        <sz val="12"/>
        <color rgb="FFFF0000"/>
        <rFont val="ISOCPEUR"/>
        <family val="2"/>
        <charset val="204"/>
      </rPr>
      <t>/</t>
    </r>
    <r>
      <rPr>
        <i/>
        <sz val="12"/>
        <color rgb="FFFF0000"/>
        <rFont val="ISOCPEUR"/>
        <family val="2"/>
        <charset val="204"/>
      </rPr>
      <t>м</t>
    </r>
    <r>
      <rPr>
        <sz val="12"/>
        <color rgb="FFFF0000"/>
        <rFont val="ISOCPEUR"/>
        <family val="2"/>
        <charset val="204"/>
      </rPr>
      <t>2</t>
    </r>
  </si>
  <si>
    <t>2709.02</t>
  </si>
  <si>
    <r>
      <rPr>
        <i/>
        <sz val="12"/>
        <rFont val="ISOCPEUR"/>
        <family val="2"/>
        <charset val="204"/>
      </rPr>
      <t xml:space="preserve">На осях </t>
    </r>
    <r>
      <rPr>
        <sz val="12"/>
        <rFont val="ISOCPEUR"/>
        <family val="2"/>
        <charset val="204"/>
      </rPr>
      <t>4,5</t>
    </r>
  </si>
  <si>
    <t>112.55</t>
  </si>
  <si>
    <t>248.27</t>
  </si>
  <si>
    <t>0.49</t>
  </si>
  <si>
    <t>0.84</t>
  </si>
  <si>
    <t>505.60</t>
  </si>
  <si>
    <t>32.80</t>
  </si>
  <si>
    <t>1018.34</t>
  </si>
  <si>
    <t>63.24</t>
  </si>
  <si>
    <t>1.09</t>
  </si>
  <si>
    <r>
      <rPr>
        <i/>
        <sz val="12"/>
        <rFont val="ISOCPEUR"/>
        <family val="2"/>
        <charset val="204"/>
      </rPr>
      <t>Форма для термитной сварки Т</t>
    </r>
    <r>
      <rPr>
        <sz val="12"/>
        <rFont val="ISOCPEUR"/>
        <family val="2"/>
        <charset val="204"/>
      </rPr>
      <t xml:space="preserve">-62 </t>
    </r>
    <r>
      <rPr>
        <i/>
        <sz val="12"/>
        <rFont val="ISOCPEUR"/>
        <family val="2"/>
        <charset val="204"/>
      </rPr>
      <t xml:space="preserve">ТУ </t>
    </r>
    <r>
      <rPr>
        <sz val="12"/>
        <rFont val="ISOCPEUR"/>
        <family val="2"/>
        <charset val="204"/>
      </rPr>
      <t>23.20.12-040-63287675-2018</t>
    </r>
  </si>
  <si>
    <r>
      <rPr>
        <i/>
        <sz val="12"/>
        <rFont val="ISOCPEUR"/>
        <family val="2"/>
        <charset val="204"/>
      </rPr>
      <t>Литник для термитной  сварки  рельсов</t>
    </r>
    <r>
      <rPr>
        <sz val="12"/>
        <rFont val="ISOCPEUR"/>
        <family val="2"/>
        <charset val="204"/>
      </rPr>
      <t xml:space="preserve">. </t>
    </r>
    <r>
      <rPr>
        <i/>
        <sz val="12"/>
        <rFont val="ISOCPEUR"/>
        <family val="2"/>
        <charset val="204"/>
      </rPr>
      <t xml:space="preserve">ТУ </t>
    </r>
    <r>
      <rPr>
        <sz val="12"/>
        <rFont val="ISOCPEUR"/>
        <family val="2"/>
        <charset val="204"/>
      </rPr>
      <t>23.20.12-042-63287675-2018</t>
    </r>
  </si>
  <si>
    <r>
      <rPr>
        <i/>
        <sz val="12"/>
        <rFont val="ISOCPEUR"/>
        <family val="2"/>
        <charset val="204"/>
      </rPr>
      <t>Асфальтобетон А</t>
    </r>
    <r>
      <rPr>
        <sz val="12"/>
        <rFont val="ISOCPEUR"/>
        <family val="2"/>
        <charset val="204"/>
      </rPr>
      <t>16</t>
    </r>
    <r>
      <rPr>
        <i/>
        <sz val="12"/>
        <rFont val="ISOCPEUR"/>
        <family val="2"/>
        <charset val="204"/>
      </rPr>
      <t xml:space="preserve">НТ ГОСТ </t>
    </r>
    <r>
      <rPr>
        <sz val="12"/>
        <rFont val="ISOCPEUR"/>
        <family val="2"/>
        <charset val="204"/>
      </rPr>
      <t xml:space="preserve">58406.2-2020,
h=0,07 </t>
    </r>
    <r>
      <rPr>
        <i/>
        <sz val="12"/>
        <rFont val="ISOCPEUR"/>
        <family val="2"/>
        <charset val="204"/>
      </rPr>
      <t>м</t>
    </r>
  </si>
  <si>
    <r>
      <rPr>
        <i/>
        <sz val="12"/>
        <rFont val="ISOCPEUR"/>
        <family val="2"/>
        <charset val="204"/>
      </rPr>
      <t xml:space="preserve">На осях </t>
    </r>
    <r>
      <rPr>
        <sz val="12"/>
        <rFont val="ISOCPEUR"/>
        <family val="2"/>
        <charset val="204"/>
      </rPr>
      <t>6,7,8,9,10,11</t>
    </r>
  </si>
  <si>
    <t>2406.53</t>
  </si>
  <si>
    <t>604.52</t>
  </si>
  <si>
    <t>7.84</t>
  </si>
  <si>
    <t>19.60</t>
  </si>
  <si>
    <t>10811.02</t>
  </si>
  <si>
    <t>701.42</t>
  </si>
  <si>
    <t>1757.82</t>
  </si>
  <si>
    <t>109.16</t>
  </si>
  <si>
    <r>
      <rPr>
        <i/>
        <sz val="12"/>
        <rFont val="ISOCPEUR"/>
        <family val="2"/>
        <charset val="204"/>
      </rPr>
      <t>Накладки двухголовые к рельсам РТ</t>
    </r>
    <r>
      <rPr>
        <sz val="12"/>
        <rFont val="ISOCPEUR"/>
        <family val="2"/>
        <charset val="204"/>
      </rPr>
      <t xml:space="preserve">62 </t>
    </r>
    <r>
      <rPr>
        <i/>
        <sz val="12"/>
        <rFont val="ISOCPEUR"/>
        <family val="2"/>
        <charset val="204"/>
      </rPr>
      <t xml:space="preserve">на </t>
    </r>
    <r>
      <rPr>
        <sz val="12"/>
        <rFont val="ISOCPEUR"/>
        <family val="2"/>
        <charset val="204"/>
      </rPr>
      <t xml:space="preserve">4 </t>
    </r>
    <r>
      <rPr>
        <i/>
        <sz val="12"/>
        <rFont val="ISOCPEUR"/>
        <family val="2"/>
        <charset val="204"/>
      </rPr>
      <t>отверстия
устанавливаемые на время сборки до сварки рельсов Коб</t>
    </r>
    <r>
      <rPr>
        <sz val="12"/>
        <rFont val="ISOCPEUR"/>
        <family val="2"/>
        <charset val="204"/>
      </rPr>
      <t>=8,3</t>
    </r>
  </si>
  <si>
    <t>22.12</t>
  </si>
  <si>
    <t>0.99</t>
  </si>
  <si>
    <r>
      <rPr>
        <i/>
        <sz val="12"/>
        <rFont val="ISOCPEUR"/>
        <family val="2"/>
        <charset val="204"/>
      </rPr>
      <t xml:space="preserve">Набор для сварки рельсовых стыков алюминотермитным способом </t>
    </r>
    <r>
      <rPr>
        <sz val="12"/>
        <rFont val="ISOCPEUR"/>
        <family val="2"/>
        <charset val="204"/>
      </rPr>
      <t>(</t>
    </r>
    <r>
      <rPr>
        <i/>
        <sz val="12"/>
        <rFont val="ISOCPEUR"/>
        <family val="2"/>
        <charset val="204"/>
      </rPr>
      <t>для переходных стыков рельс Р</t>
    </r>
    <r>
      <rPr>
        <sz val="12"/>
        <rFont val="ISOCPEUR"/>
        <family val="2"/>
        <charset val="204"/>
      </rPr>
      <t>65/</t>
    </r>
    <r>
      <rPr>
        <i/>
        <sz val="12"/>
        <rFont val="ISOCPEUR"/>
        <family val="2"/>
        <charset val="204"/>
      </rPr>
      <t>Т</t>
    </r>
    <r>
      <rPr>
        <sz val="12"/>
        <rFont val="ISOCPEUR"/>
        <family val="2"/>
        <charset val="204"/>
      </rPr>
      <t>62)</t>
    </r>
  </si>
  <si>
    <t>3427.07</t>
  </si>
  <si>
    <t>3998.08</t>
  </si>
  <si>
    <t>7380.21</t>
  </si>
  <si>
    <t>9594.28</t>
  </si>
  <si>
    <t>41.33</t>
  </si>
  <si>
    <t>53.73</t>
  </si>
  <si>
    <t>291.5</t>
  </si>
  <si>
    <t>5.31</t>
  </si>
  <si>
    <t>6248.2</t>
  </si>
  <si>
    <t>225.25</t>
  </si>
  <si>
    <t>315.35</t>
  </si>
  <si>
    <t>Многолетние травянистые растения</t>
  </si>
  <si>
    <t>6.56</t>
  </si>
  <si>
    <r>
      <rPr>
        <sz val="12"/>
        <rFont val="ISOCPEUR"/>
        <family val="2"/>
        <charset val="204"/>
      </rPr>
      <t>40</t>
    </r>
    <r>
      <rPr>
        <i/>
        <sz val="12"/>
        <rFont val="ISOCPEUR"/>
        <family val="2"/>
        <charset val="204"/>
      </rPr>
      <t>г</t>
    </r>
    <r>
      <rPr>
        <sz val="12"/>
        <rFont val="ISOCPEUR"/>
        <family val="2"/>
        <charset val="204"/>
      </rPr>
      <t>/</t>
    </r>
    <r>
      <rPr>
        <i/>
        <sz val="12"/>
        <rFont val="ISOCPEUR"/>
        <family val="2"/>
        <charset val="204"/>
      </rPr>
      <t>м</t>
    </r>
    <r>
      <rPr>
        <sz val="12"/>
        <rFont val="ISOCPEUR"/>
        <family val="2"/>
        <charset val="204"/>
      </rPr>
      <t>2</t>
    </r>
  </si>
  <si>
    <t>2267.78</t>
  </si>
  <si>
    <t>Дельта</t>
  </si>
  <si>
    <r>
      <rPr>
        <sz val="14"/>
        <rFont val="Times New Roman"/>
        <family val="1"/>
      </rPr>
      <t>Наименование работ</t>
    </r>
  </si>
  <si>
    <r>
      <rPr>
        <sz val="14"/>
        <rFont val="Times New Roman"/>
        <family val="1"/>
      </rPr>
      <t>Ед. изм.</t>
    </r>
  </si>
  <si>
    <r>
      <rPr>
        <sz val="14"/>
        <rFont val="Times New Roman"/>
        <family val="1"/>
      </rPr>
      <t>Количество</t>
    </r>
  </si>
  <si>
    <r>
      <rPr>
        <sz val="14"/>
        <rFont val="Times New Roman"/>
        <family val="1"/>
      </rPr>
      <t>Ссылка на чертежи, спецификации</t>
    </r>
  </si>
  <si>
    <r>
      <rPr>
        <sz val="14"/>
        <rFont val="Times New Roman"/>
        <family val="1"/>
      </rPr>
      <t>Формула расчета, расчет объемов работ и расхода материалов</t>
    </r>
  </si>
  <si>
    <r>
      <rPr>
        <sz val="14"/>
        <rFont val="Times New Roman"/>
        <family val="1"/>
      </rPr>
      <t>Примечание</t>
    </r>
  </si>
  <si>
    <r>
      <rPr>
        <b/>
        <sz val="12"/>
        <rFont val="Times New Roman"/>
        <family val="1"/>
      </rPr>
      <t>«Наружное электроосвещение»</t>
    </r>
  </si>
  <si>
    <r>
      <rPr>
        <sz val="11"/>
        <rFont val="Times New Roman"/>
        <family val="1"/>
      </rPr>
      <t>Подготовительные работы</t>
    </r>
  </si>
  <si>
    <r>
      <rPr>
        <sz val="11"/>
        <rFont val="Times New Roman"/>
        <family val="1"/>
      </rPr>
      <t>0.1</t>
    </r>
  </si>
  <si>
    <r>
      <rPr>
        <sz val="11"/>
        <rFont val="Times New Roman"/>
        <family val="1"/>
      </rPr>
      <t>Подготовка территории</t>
    </r>
  </si>
  <si>
    <r>
      <rPr>
        <sz val="11"/>
        <rFont val="Times New Roman"/>
        <family val="1"/>
      </rPr>
      <t>0.1.1</t>
    </r>
  </si>
  <si>
    <r>
      <rPr>
        <sz val="11"/>
        <rFont val="Times New Roman"/>
        <family val="1"/>
      </rPr>
      <t xml:space="preserve">Вынос в натуру осей проектируемых кабелей в местности 1 категории
</t>
    </r>
    <r>
      <rPr>
        <sz val="11"/>
        <rFont val="Times New Roman"/>
        <family val="1"/>
      </rPr>
      <t>сложности</t>
    </r>
  </si>
  <si>
    <r>
      <rPr>
        <sz val="11"/>
        <rFont val="Times New Roman"/>
        <family val="1"/>
      </rPr>
      <t>м</t>
    </r>
  </si>
  <si>
    <r>
      <rPr>
        <sz val="11"/>
        <rFont val="Times New Roman"/>
        <family val="1"/>
      </rPr>
      <t xml:space="preserve">0484ГП.09-2-ТКР4,
</t>
    </r>
    <r>
      <rPr>
        <sz val="11"/>
        <rFont val="Times New Roman"/>
        <family val="1"/>
      </rPr>
      <t>лист №3,4,7,8,11-14</t>
    </r>
  </si>
  <si>
    <r>
      <rPr>
        <sz val="11"/>
        <rFont val="Times New Roman"/>
        <family val="1"/>
      </rPr>
      <t>0.1.2</t>
    </r>
  </si>
  <si>
    <r>
      <rPr>
        <sz val="11"/>
        <rFont val="Times New Roman"/>
        <family val="1"/>
      </rPr>
      <t>Закрепление оси проектируемых кабелей на местности</t>
    </r>
  </si>
  <si>
    <r>
      <rPr>
        <sz val="11"/>
        <rFont val="Times New Roman"/>
        <family val="1"/>
      </rPr>
      <t>т м</t>
    </r>
  </si>
  <si>
    <r>
      <rPr>
        <sz val="11"/>
        <rFont val="Times New Roman"/>
        <family val="1"/>
      </rPr>
      <t xml:space="preserve">33
</t>
    </r>
    <r>
      <rPr>
        <sz val="11"/>
        <rFont val="Times New Roman"/>
        <family val="1"/>
      </rPr>
      <t>637</t>
    </r>
  </si>
  <si>
    <r>
      <rPr>
        <sz val="11"/>
        <rFont val="Times New Roman"/>
        <family val="1"/>
      </rPr>
      <t>Земляные работы</t>
    </r>
  </si>
  <si>
    <r>
      <rPr>
        <sz val="11"/>
        <rFont val="Times New Roman"/>
        <family val="1"/>
      </rPr>
      <t>1.1</t>
    </r>
  </si>
  <si>
    <r>
      <rPr>
        <sz val="11"/>
        <rFont val="Times New Roman"/>
        <family val="1"/>
      </rPr>
      <t>Участок наружного освещения №1</t>
    </r>
  </si>
  <si>
    <r>
      <rPr>
        <sz val="11"/>
        <rFont val="Times New Roman"/>
        <family val="1"/>
      </rPr>
      <t>1.1.1</t>
    </r>
  </si>
  <si>
    <r>
      <rPr>
        <sz val="11"/>
        <rFont val="Times New Roman"/>
        <family val="1"/>
      </rPr>
      <t>Линия освещения W1.1</t>
    </r>
  </si>
  <si>
    <r>
      <rPr>
        <sz val="11"/>
        <rFont val="Times New Roman"/>
        <family val="1"/>
      </rPr>
      <t>1.1.1.1</t>
    </r>
  </si>
  <si>
    <r>
      <rPr>
        <sz val="11"/>
        <rFont val="Times New Roman"/>
        <family val="1"/>
      </rPr>
      <t xml:space="preserve">Разработка грунта механизированным способом в траншеях шириной до 2 м без креплений с откосами, группа грунтов 2 (размеры В=400 мм; H=900
</t>
    </r>
    <r>
      <rPr>
        <sz val="11"/>
        <rFont val="Times New Roman"/>
        <family val="1"/>
      </rPr>
      <t>мм)</t>
    </r>
  </si>
  <si>
    <r>
      <rPr>
        <vertAlign val="subscript"/>
        <sz val="11"/>
        <rFont val="Times New Roman"/>
        <family val="1"/>
      </rPr>
      <t>м</t>
    </r>
    <r>
      <rPr>
        <sz val="7"/>
        <rFont val="Times New Roman"/>
        <family val="1"/>
      </rPr>
      <t>3</t>
    </r>
  </si>
  <si>
    <r>
      <rPr>
        <sz val="11"/>
        <rFont val="Times New Roman"/>
        <family val="1"/>
      </rPr>
      <t xml:space="preserve">0484ГП.09-2-ТКР4,
</t>
    </r>
    <r>
      <rPr>
        <sz val="11"/>
        <rFont val="Times New Roman"/>
        <family val="1"/>
      </rPr>
      <t>лист №3</t>
    </r>
  </si>
  <si>
    <r>
      <rPr>
        <sz val="11"/>
        <rFont val="Times New Roman"/>
        <family val="1"/>
      </rPr>
      <t>V=(h*(a+b)/2)*L=(0,9*0,4)*17</t>
    </r>
  </si>
  <si>
    <r>
      <rPr>
        <sz val="11"/>
        <rFont val="Times New Roman"/>
        <family val="1"/>
      </rPr>
      <t>Траншея ТК-1, L=17 м</t>
    </r>
  </si>
  <si>
    <r>
      <rPr>
        <sz val="11"/>
        <rFont val="Times New Roman"/>
        <family val="1"/>
      </rPr>
      <t>1.1.1.2</t>
    </r>
  </si>
  <si>
    <r>
      <rPr>
        <sz val="11"/>
        <rFont val="Times New Roman"/>
        <family val="1"/>
      </rPr>
      <t xml:space="preserve">Засыпка механизированным способом траншей пазух котлованов и ям грунтом, группа грунтов 2
</t>
    </r>
    <r>
      <rPr>
        <sz val="11"/>
        <rFont val="Times New Roman"/>
        <family val="1"/>
      </rPr>
      <t>(засыпка песком H=250 мм)</t>
    </r>
  </si>
  <si>
    <r>
      <rPr>
        <sz val="11"/>
        <rFont val="Times New Roman"/>
        <family val="1"/>
      </rPr>
      <t>1.1.1.3</t>
    </r>
  </si>
  <si>
    <r>
      <rPr>
        <sz val="11"/>
        <rFont val="Times New Roman"/>
        <family val="1"/>
      </rPr>
      <t>Засыпка механизированным</t>
    </r>
  </si>
  <si>
    <r>
      <rPr>
        <sz val="11"/>
        <rFont val="Times New Roman"/>
        <family val="1"/>
      </rPr>
      <t>0484ГП.09-2-ТКР4,</t>
    </r>
  </si>
  <si>
    <r>
      <rPr>
        <sz val="11"/>
        <rFont val="Times New Roman"/>
        <family val="1"/>
      </rPr>
      <t>Траншея ТК-1,</t>
    </r>
  </si>
  <si>
    <r>
      <rPr>
        <sz val="11"/>
        <rFont val="Times New Roman"/>
        <family val="1"/>
      </rPr>
      <t xml:space="preserve">способом траншей пазух котлованов и ям грунтом, группа грунтов 2
</t>
    </r>
    <r>
      <rPr>
        <sz val="11"/>
        <rFont val="Times New Roman"/>
        <family val="1"/>
      </rPr>
      <t>(засыпка грунтом H=650 мм)</t>
    </r>
  </si>
  <si>
    <r>
      <rPr>
        <sz val="11"/>
        <rFont val="Times New Roman"/>
        <family val="1"/>
      </rPr>
      <t>лист №3</t>
    </r>
  </si>
  <si>
    <r>
      <rPr>
        <sz val="11"/>
        <rFont val="Times New Roman"/>
        <family val="1"/>
      </rPr>
      <t>L=17 м</t>
    </r>
  </si>
  <si>
    <r>
      <rPr>
        <sz val="11"/>
        <rFont val="Times New Roman"/>
        <family val="1"/>
      </rPr>
      <t>1.1.1.4</t>
    </r>
  </si>
  <si>
    <r>
      <rPr>
        <sz val="11"/>
        <rFont val="Times New Roman"/>
        <family val="1"/>
      </rPr>
      <t xml:space="preserve">Песок природный для строительных
</t>
    </r>
    <r>
      <rPr>
        <sz val="11"/>
        <rFont val="Times New Roman"/>
        <family val="1"/>
      </rPr>
      <t>работ средний</t>
    </r>
  </si>
  <si>
    <r>
      <rPr>
        <sz val="11"/>
        <rFont val="Times New Roman"/>
        <family val="1"/>
      </rPr>
      <t>1.1.1.5</t>
    </r>
  </si>
  <si>
    <r>
      <rPr>
        <sz val="11"/>
        <rFont val="Times New Roman"/>
        <family val="1"/>
      </rPr>
      <t xml:space="preserve">Погрузка и перевозка грунта на ТБО
</t>
    </r>
    <r>
      <rPr>
        <sz val="11"/>
        <rFont val="Times New Roman"/>
        <family val="1"/>
      </rPr>
      <t>20 км</t>
    </r>
  </si>
  <si>
    <r>
      <rPr>
        <sz val="11"/>
        <rFont val="Times New Roman"/>
        <family val="1"/>
      </rPr>
      <t>т</t>
    </r>
  </si>
  <si>
    <r>
      <rPr>
        <sz val="11"/>
        <rFont val="Times New Roman"/>
        <family val="1"/>
      </rPr>
      <t>1,70 м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*1,75</t>
    </r>
  </si>
  <si>
    <r>
      <rPr>
        <sz val="11"/>
        <rFont val="Times New Roman"/>
        <family val="1"/>
      </rPr>
      <t>1.1.1.6</t>
    </r>
  </si>
  <si>
    <r>
      <rPr>
        <sz val="11"/>
        <rFont val="Times New Roman"/>
        <family val="1"/>
      </rPr>
      <t xml:space="preserve">Разработка грунта механизированным способом в траншеях шириной до 2 м без креплений с откосами, группа
</t>
    </r>
    <r>
      <rPr>
        <sz val="11"/>
        <rFont val="Times New Roman"/>
        <family val="1"/>
      </rPr>
      <t>грунтов 2 (размеры В=400 мм; H=1250 мм)</t>
    </r>
  </si>
  <si>
    <r>
      <rPr>
        <sz val="11"/>
        <rFont val="Times New Roman"/>
        <family val="1"/>
      </rPr>
      <t>V=(h*(a+b)/2)*L=(1,25*0,4)*9</t>
    </r>
  </si>
  <si>
    <r>
      <rPr>
        <sz val="11"/>
        <rFont val="Times New Roman"/>
        <family val="1"/>
      </rPr>
      <t xml:space="preserve">Траншея ТК-2, L=9
</t>
    </r>
    <r>
      <rPr>
        <sz val="11"/>
        <rFont val="Times New Roman"/>
        <family val="1"/>
      </rPr>
      <t>м</t>
    </r>
  </si>
  <si>
    <r>
      <rPr>
        <sz val="11"/>
        <rFont val="Times New Roman"/>
        <family val="1"/>
      </rPr>
      <t>1.1.1.7</t>
    </r>
  </si>
  <si>
    <r>
      <rPr>
        <sz val="11"/>
        <rFont val="Times New Roman"/>
        <family val="1"/>
      </rPr>
      <t>V=(h*(a+b)/2)*L=(0,65*0,4)*9</t>
    </r>
  </si>
  <si>
    <r>
      <rPr>
        <sz val="11"/>
        <rFont val="Times New Roman"/>
        <family val="1"/>
      </rPr>
      <t>1.1.1.8</t>
    </r>
  </si>
  <si>
    <r>
      <rPr>
        <sz val="11"/>
        <rFont val="Times New Roman"/>
        <family val="1"/>
      </rPr>
      <t>Засыпка механизированным способом траншей пазух котлованов и ям грунтом, группа грунтов 2 (засыпка грунтом H=1000 мм)</t>
    </r>
  </si>
  <si>
    <r>
      <rPr>
        <sz val="11"/>
        <rFont val="Times New Roman"/>
        <family val="1"/>
      </rPr>
      <t>V=(h*(a+b)/2)*L=(0,25*0,4)*9</t>
    </r>
  </si>
  <si>
    <r>
      <rPr>
        <sz val="11"/>
        <rFont val="Times New Roman"/>
        <family val="1"/>
      </rPr>
      <t>1.1.1.9</t>
    </r>
  </si>
  <si>
    <r>
      <rPr>
        <sz val="11"/>
        <rFont val="Times New Roman"/>
        <family val="1"/>
      </rPr>
      <t>Песок природный для строительных работ средний</t>
    </r>
  </si>
  <si>
    <r>
      <rPr>
        <sz val="11"/>
        <rFont val="Times New Roman"/>
        <family val="1"/>
      </rPr>
      <t>1.1.1.10</t>
    </r>
  </si>
  <si>
    <r>
      <rPr>
        <sz val="11"/>
        <rFont val="Times New Roman"/>
        <family val="1"/>
      </rPr>
      <t>0,90 м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*1,75</t>
    </r>
  </si>
  <si>
    <r>
      <rPr>
        <sz val="11"/>
        <rFont val="Times New Roman"/>
        <family val="1"/>
      </rPr>
      <t>1.1.2</t>
    </r>
  </si>
  <si>
    <r>
      <rPr>
        <sz val="11"/>
        <rFont val="Times New Roman"/>
        <family val="1"/>
      </rPr>
      <t>Линия освещения W1.2</t>
    </r>
  </si>
  <si>
    <r>
      <rPr>
        <sz val="11"/>
        <rFont val="Times New Roman"/>
        <family val="1"/>
      </rPr>
      <t>1.1.2.1</t>
    </r>
  </si>
  <si>
    <r>
      <rPr>
        <sz val="11"/>
        <rFont val="Times New Roman"/>
        <family val="1"/>
      </rPr>
      <t xml:space="preserve">0484ГП.09-2-ТКР4,
</t>
    </r>
    <r>
      <rPr>
        <sz val="11"/>
        <rFont val="Times New Roman"/>
        <family val="1"/>
      </rPr>
      <t>лист №4</t>
    </r>
  </si>
  <si>
    <r>
      <rPr>
        <sz val="11"/>
        <rFont val="Times New Roman"/>
        <family val="1"/>
      </rPr>
      <t>Траншея ТК-1, L=85 м</t>
    </r>
  </si>
  <si>
    <r>
      <rPr>
        <sz val="11"/>
        <rFont val="Times New Roman"/>
        <family val="1"/>
      </rPr>
      <t>1.1.2.2</t>
    </r>
  </si>
  <si>
    <r>
      <rPr>
        <sz val="11"/>
        <rFont val="Times New Roman"/>
        <family val="1"/>
      </rPr>
      <t>Засыпка механизированным способом траншей пазух котлованов и ям грунтом, группа грунтов 2 (засыпка песком H=250 мм)</t>
    </r>
  </si>
  <si>
    <r>
      <rPr>
        <sz val="11"/>
        <rFont val="Times New Roman"/>
        <family val="1"/>
      </rPr>
      <t>1.1.2.3</t>
    </r>
  </si>
  <si>
    <r>
      <rPr>
        <sz val="11"/>
        <rFont val="Times New Roman"/>
        <family val="1"/>
      </rPr>
      <t xml:space="preserve">Засыпка механизированным способом траншей пазух котлованов и ям грунтом, группа грунтов 2
</t>
    </r>
    <r>
      <rPr>
        <sz val="11"/>
        <rFont val="Times New Roman"/>
        <family val="1"/>
      </rPr>
      <t>(засыпка грунтом H=650 мм)</t>
    </r>
  </si>
  <si>
    <r>
      <rPr>
        <sz val="11"/>
        <rFont val="Times New Roman"/>
        <family val="1"/>
      </rPr>
      <t>1.1.2.4</t>
    </r>
  </si>
  <si>
    <r>
      <rPr>
        <sz val="11"/>
        <rFont val="Times New Roman"/>
        <family val="1"/>
      </rPr>
      <t>1.1.2.5</t>
    </r>
  </si>
  <si>
    <r>
      <rPr>
        <sz val="11"/>
        <rFont val="Times New Roman"/>
        <family val="1"/>
      </rPr>
      <t>8,50 м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*1,75</t>
    </r>
  </si>
  <si>
    <r>
      <rPr>
        <sz val="11"/>
        <rFont val="Times New Roman"/>
        <family val="1"/>
      </rPr>
      <t>1.1.2.6</t>
    </r>
  </si>
  <si>
    <r>
      <rPr>
        <sz val="11"/>
        <rFont val="Times New Roman"/>
        <family val="1"/>
      </rPr>
      <t xml:space="preserve">Разработка грунта механизированным способом в траншеях шириной до 2 м без креплений с откосами, группа грунтов 2 (размеры В=400 мм;
</t>
    </r>
    <r>
      <rPr>
        <sz val="11"/>
        <rFont val="Times New Roman"/>
        <family val="1"/>
      </rPr>
      <t>H=1250 мм)</t>
    </r>
  </si>
  <si>
    <r>
      <rPr>
        <sz val="11"/>
        <rFont val="Times New Roman"/>
        <family val="1"/>
      </rPr>
      <t xml:space="preserve">Траншея ТК-4, L=9
</t>
    </r>
    <r>
      <rPr>
        <sz val="11"/>
        <rFont val="Times New Roman"/>
        <family val="1"/>
      </rPr>
      <t>м</t>
    </r>
  </si>
  <si>
    <r>
      <rPr>
        <sz val="11"/>
        <rFont val="Times New Roman"/>
        <family val="1"/>
      </rPr>
      <t>1.1.2.7</t>
    </r>
  </si>
  <si>
    <r>
      <rPr>
        <sz val="11"/>
        <rFont val="Times New Roman"/>
        <family val="1"/>
      </rPr>
      <t>1.1.2.8</t>
    </r>
  </si>
  <si>
    <r>
      <rPr>
        <sz val="11"/>
        <rFont val="Times New Roman"/>
        <family val="1"/>
      </rPr>
      <t>1.1.2.9</t>
    </r>
  </si>
  <si>
    <r>
      <rPr>
        <sz val="11"/>
        <rFont val="Times New Roman"/>
        <family val="1"/>
      </rPr>
      <t>1.1.2.10</t>
    </r>
  </si>
  <si>
    <r>
      <rPr>
        <sz val="11"/>
        <rFont val="Times New Roman"/>
        <family val="1"/>
      </rPr>
      <t>1,13 м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*1,75</t>
    </r>
  </si>
  <si>
    <r>
      <rPr>
        <sz val="11"/>
        <rFont val="Times New Roman"/>
        <family val="1"/>
      </rPr>
      <t>1.2</t>
    </r>
  </si>
  <si>
    <r>
      <rPr>
        <sz val="11"/>
        <rFont val="Times New Roman"/>
        <family val="1"/>
      </rPr>
      <t>Участок наружного освещения №2</t>
    </r>
  </si>
  <si>
    <r>
      <rPr>
        <sz val="11"/>
        <rFont val="Times New Roman"/>
        <family val="1"/>
      </rPr>
      <t>1.2.1</t>
    </r>
  </si>
  <si>
    <r>
      <rPr>
        <sz val="11"/>
        <rFont val="Times New Roman"/>
        <family val="1"/>
      </rPr>
      <t>Линия освещения W2.1</t>
    </r>
  </si>
  <si>
    <r>
      <rPr>
        <sz val="11"/>
        <rFont val="Times New Roman"/>
        <family val="1"/>
      </rPr>
      <t>1.2.1.1</t>
    </r>
  </si>
  <si>
    <r>
      <rPr>
        <sz val="11"/>
        <rFont val="Times New Roman"/>
        <family val="1"/>
      </rPr>
      <t xml:space="preserve">0484ГП.09-2-ТКР4,
</t>
    </r>
    <r>
      <rPr>
        <sz val="11"/>
        <rFont val="Times New Roman"/>
        <family val="1"/>
      </rPr>
      <t>лист №7,8</t>
    </r>
  </si>
  <si>
    <r>
      <rPr>
        <sz val="11"/>
        <rFont val="Times New Roman"/>
        <family val="1"/>
      </rPr>
      <t>Траншея ТК-1, L=92 м</t>
    </r>
  </si>
  <si>
    <r>
      <rPr>
        <sz val="11"/>
        <rFont val="Times New Roman"/>
        <family val="1"/>
      </rPr>
      <t>1.2.1.2</t>
    </r>
  </si>
  <si>
    <r>
      <rPr>
        <sz val="11"/>
        <rFont val="Times New Roman"/>
        <family val="1"/>
      </rPr>
      <t>1.2.1.3</t>
    </r>
  </si>
  <si>
    <r>
      <rPr>
        <sz val="11"/>
        <rFont val="Times New Roman"/>
        <family val="1"/>
      </rPr>
      <t>Засыпка механизированным способом траншей пазух котлованов и ям грунтом, группа грунтов 2 (засыпка грунтом H=650 мм)</t>
    </r>
  </si>
  <si>
    <r>
      <rPr>
        <sz val="11"/>
        <rFont val="Times New Roman"/>
        <family val="1"/>
      </rPr>
      <t>1.2.1.4</t>
    </r>
  </si>
  <si>
    <r>
      <rPr>
        <sz val="11"/>
        <rFont val="Times New Roman"/>
        <family val="1"/>
      </rPr>
      <t>1.2.1.5</t>
    </r>
  </si>
  <si>
    <r>
      <rPr>
        <sz val="11"/>
        <rFont val="Times New Roman"/>
        <family val="1"/>
      </rPr>
      <t>9,20 м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*1,75</t>
    </r>
  </si>
  <si>
    <r>
      <rPr>
        <sz val="11"/>
        <rFont val="Times New Roman"/>
        <family val="1"/>
      </rPr>
      <t>1.2.1.6</t>
    </r>
  </si>
  <si>
    <r>
      <rPr>
        <sz val="11"/>
        <rFont val="Times New Roman"/>
        <family val="1"/>
      </rPr>
      <t>Траншея ТК-2, L=46 м</t>
    </r>
  </si>
  <si>
    <r>
      <rPr>
        <sz val="11"/>
        <rFont val="Times New Roman"/>
        <family val="1"/>
      </rPr>
      <t>1.2.1.7</t>
    </r>
  </si>
  <si>
    <r>
      <rPr>
        <sz val="11"/>
        <rFont val="Times New Roman"/>
        <family val="1"/>
      </rPr>
      <t xml:space="preserve">Засыпка механизированным способом траншей пазух котлованов
</t>
    </r>
    <r>
      <rPr>
        <sz val="11"/>
        <rFont val="Times New Roman"/>
        <family val="1"/>
      </rPr>
      <t>и ям грунтом, группа грунтов 2 (засыпка песком H=250 мм)</t>
    </r>
  </si>
  <si>
    <r>
      <rPr>
        <sz val="11"/>
        <rFont val="Times New Roman"/>
        <family val="1"/>
      </rPr>
      <t>1.2.1.8</t>
    </r>
  </si>
  <si>
    <r>
      <rPr>
        <sz val="11"/>
        <rFont val="Times New Roman"/>
        <family val="1"/>
      </rPr>
      <t xml:space="preserve">Засыпка механизированным способом траншей пазух котлованов и ям грунтом, группа грунтов 2
</t>
    </r>
    <r>
      <rPr>
        <sz val="11"/>
        <rFont val="Times New Roman"/>
        <family val="1"/>
      </rPr>
      <t>(засыпка грунтом H=1000 мм)</t>
    </r>
  </si>
  <si>
    <r>
      <rPr>
        <sz val="11"/>
        <rFont val="Times New Roman"/>
        <family val="1"/>
      </rPr>
      <t>1.2.1.9</t>
    </r>
  </si>
  <si>
    <r>
      <rPr>
        <sz val="11"/>
        <rFont val="Times New Roman"/>
        <family val="1"/>
      </rPr>
      <t>1.2.1.10</t>
    </r>
  </si>
  <si>
    <r>
      <rPr>
        <sz val="11"/>
        <rFont val="Times New Roman"/>
        <family val="1"/>
      </rPr>
      <t>4,60 м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*1,75</t>
    </r>
  </si>
  <si>
    <r>
      <rPr>
        <sz val="11"/>
        <rFont val="Times New Roman"/>
        <family val="1"/>
      </rPr>
      <t>1.3</t>
    </r>
  </si>
  <si>
    <r>
      <rPr>
        <sz val="11"/>
        <rFont val="Times New Roman"/>
        <family val="1"/>
      </rPr>
      <t>Участок наружного освещения №4</t>
    </r>
  </si>
  <si>
    <r>
      <rPr>
        <sz val="11"/>
        <rFont val="Times New Roman"/>
        <family val="1"/>
      </rPr>
      <t>1.3.1</t>
    </r>
  </si>
  <si>
    <r>
      <rPr>
        <sz val="11"/>
        <rFont val="Times New Roman"/>
        <family val="1"/>
      </rPr>
      <t>Линия освещения W4.1</t>
    </r>
  </si>
  <si>
    <r>
      <rPr>
        <sz val="11"/>
        <rFont val="Times New Roman"/>
        <family val="1"/>
      </rPr>
      <t>1.3.1.1</t>
    </r>
  </si>
  <si>
    <r>
      <rPr>
        <sz val="11"/>
        <rFont val="Times New Roman"/>
        <family val="1"/>
      </rPr>
      <t xml:space="preserve">0484ГП.09-2-ТКР4,
</t>
    </r>
    <r>
      <rPr>
        <sz val="11"/>
        <rFont val="Times New Roman"/>
        <family val="1"/>
      </rPr>
      <t>лист №11</t>
    </r>
  </si>
  <si>
    <r>
      <rPr>
        <sz val="11"/>
        <rFont val="Times New Roman"/>
        <family val="1"/>
      </rPr>
      <t>Траншея ТК-1, L=35 м</t>
    </r>
  </si>
  <si>
    <r>
      <rPr>
        <sz val="11"/>
        <rFont val="Times New Roman"/>
        <family val="1"/>
      </rPr>
      <t>1.3.1.2</t>
    </r>
  </si>
  <si>
    <r>
      <rPr>
        <sz val="11"/>
        <rFont val="Times New Roman"/>
        <family val="1"/>
      </rPr>
      <t>1.3.1.3</t>
    </r>
  </si>
  <si>
    <r>
      <rPr>
        <sz val="11"/>
        <rFont val="Times New Roman"/>
        <family val="1"/>
      </rPr>
      <t>1.3.1.4</t>
    </r>
  </si>
  <si>
    <r>
      <rPr>
        <sz val="11"/>
        <rFont val="Times New Roman"/>
        <family val="1"/>
      </rPr>
      <t>1.3.1.5</t>
    </r>
  </si>
  <si>
    <r>
      <rPr>
        <sz val="11"/>
        <rFont val="Times New Roman"/>
        <family val="1"/>
      </rPr>
      <t>Погрузка и перевозка грунта на ТБО</t>
    </r>
  </si>
  <si>
    <r>
      <rPr>
        <sz val="11"/>
        <rFont val="Times New Roman"/>
        <family val="1"/>
      </rPr>
      <t>3,50 м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*1,75</t>
    </r>
  </si>
  <si>
    <r>
      <rPr>
        <sz val="11"/>
        <rFont val="Times New Roman"/>
        <family val="1"/>
      </rPr>
      <t>20 км</t>
    </r>
  </si>
  <si>
    <r>
      <rPr>
        <sz val="11"/>
        <rFont val="Times New Roman"/>
        <family val="1"/>
      </rPr>
      <t>1.3.1.6</t>
    </r>
  </si>
  <si>
    <r>
      <rPr>
        <sz val="11"/>
        <rFont val="Times New Roman"/>
        <family val="1"/>
      </rPr>
      <t>Траншея ТК-2, L=10 м</t>
    </r>
  </si>
  <si>
    <r>
      <rPr>
        <sz val="11"/>
        <rFont val="Times New Roman"/>
        <family val="1"/>
      </rPr>
      <t>1.3.1.7</t>
    </r>
  </si>
  <si>
    <r>
      <rPr>
        <sz val="11"/>
        <rFont val="Times New Roman"/>
        <family val="1"/>
      </rPr>
      <t>1.3.1.8</t>
    </r>
  </si>
  <si>
    <r>
      <rPr>
        <sz val="11"/>
        <rFont val="Times New Roman"/>
        <family val="1"/>
      </rPr>
      <t>1.3.1.9</t>
    </r>
  </si>
  <si>
    <r>
      <rPr>
        <sz val="11"/>
        <rFont val="Times New Roman"/>
        <family val="1"/>
      </rPr>
      <t>1.3.1.10</t>
    </r>
  </si>
  <si>
    <r>
      <rPr>
        <sz val="11"/>
        <rFont val="Times New Roman"/>
        <family val="1"/>
      </rPr>
      <t>1,00 м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*1,75</t>
    </r>
  </si>
  <si>
    <r>
      <rPr>
        <sz val="11"/>
        <rFont val="Times New Roman"/>
        <family val="1"/>
      </rPr>
      <t>1.3.2</t>
    </r>
  </si>
  <si>
    <r>
      <rPr>
        <sz val="11"/>
        <rFont val="Times New Roman"/>
        <family val="1"/>
      </rPr>
      <t>Линия освещения W4.2</t>
    </r>
  </si>
  <si>
    <r>
      <rPr>
        <sz val="11"/>
        <rFont val="Times New Roman"/>
        <family val="1"/>
      </rPr>
      <t>1.3.2.1</t>
    </r>
  </si>
  <si>
    <r>
      <rPr>
        <sz val="11"/>
        <rFont val="Times New Roman"/>
        <family val="1"/>
      </rPr>
      <t>Разработка грунта механизированным способом в траншеях шириной до 2 м без креплений с откосами, группа грунтов 2 (размеры В=400 мм; H=900 мм)</t>
    </r>
  </si>
  <si>
    <r>
      <rPr>
        <sz val="11"/>
        <rFont val="Times New Roman"/>
        <family val="1"/>
      </rPr>
      <t xml:space="preserve">0484ГП.09-2-ТКР4,
</t>
    </r>
    <r>
      <rPr>
        <sz val="11"/>
        <rFont val="Times New Roman"/>
        <family val="1"/>
      </rPr>
      <t>лист №12</t>
    </r>
  </si>
  <si>
    <r>
      <rPr>
        <sz val="11"/>
        <rFont val="Times New Roman"/>
        <family val="1"/>
      </rPr>
      <t>Траншея ТК-1, L=158 м</t>
    </r>
  </si>
  <si>
    <r>
      <rPr>
        <sz val="11"/>
        <rFont val="Times New Roman"/>
        <family val="1"/>
      </rPr>
      <t>1.3.2.2</t>
    </r>
  </si>
  <si>
    <r>
      <rPr>
        <sz val="11"/>
        <rFont val="Times New Roman"/>
        <family val="1"/>
      </rPr>
      <t>1.3.2.3</t>
    </r>
  </si>
  <si>
    <r>
      <rPr>
        <sz val="11"/>
        <rFont val="Times New Roman"/>
        <family val="1"/>
      </rPr>
      <t>1.3.2.4</t>
    </r>
  </si>
  <si>
    <r>
      <rPr>
        <sz val="11"/>
        <rFont val="Times New Roman"/>
        <family val="1"/>
      </rPr>
      <t>1.3.2.5</t>
    </r>
  </si>
  <si>
    <r>
      <rPr>
        <sz val="11"/>
        <rFont val="Times New Roman"/>
        <family val="1"/>
      </rPr>
      <t>15,80 м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*1,75</t>
    </r>
  </si>
  <si>
    <r>
      <rPr>
        <sz val="11"/>
        <rFont val="Times New Roman"/>
        <family val="1"/>
      </rPr>
      <t>1.3.2.6</t>
    </r>
  </si>
  <si>
    <r>
      <rPr>
        <sz val="11"/>
        <rFont val="Times New Roman"/>
        <family val="1"/>
      </rPr>
      <t>Разработка грунта механизированным способом в</t>
    </r>
  </si>
  <si>
    <r>
      <rPr>
        <sz val="11"/>
        <rFont val="Times New Roman"/>
        <family val="1"/>
      </rPr>
      <t>Траншея ТК-2 L=34 м</t>
    </r>
  </si>
  <si>
    <r>
      <rPr>
        <sz val="11"/>
        <rFont val="Times New Roman"/>
        <family val="1"/>
      </rPr>
      <t xml:space="preserve">траншеях шириной до 2 м без креплений с откосами, группа грунтов 2 (размеры В=400 мм;
</t>
    </r>
    <r>
      <rPr>
        <sz val="11"/>
        <rFont val="Times New Roman"/>
        <family val="1"/>
      </rPr>
      <t>H=1250 мм)</t>
    </r>
  </si>
  <si>
    <r>
      <rPr>
        <sz val="11"/>
        <rFont val="Times New Roman"/>
        <family val="1"/>
      </rPr>
      <t>1.3.2.7</t>
    </r>
  </si>
  <si>
    <r>
      <rPr>
        <sz val="11"/>
        <rFont val="Times New Roman"/>
        <family val="1"/>
      </rPr>
      <t>1.3.2.8</t>
    </r>
  </si>
  <si>
    <r>
      <rPr>
        <sz val="11"/>
        <rFont val="Times New Roman"/>
        <family val="1"/>
      </rPr>
      <t>1.3.2.9</t>
    </r>
  </si>
  <si>
    <r>
      <rPr>
        <sz val="11"/>
        <rFont val="Times New Roman"/>
        <family val="1"/>
      </rPr>
      <t>1.3.2.10</t>
    </r>
  </si>
  <si>
    <r>
      <rPr>
        <sz val="11"/>
        <rFont val="Times New Roman"/>
        <family val="1"/>
      </rPr>
      <t>3,40 м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*1,75</t>
    </r>
  </si>
  <si>
    <r>
      <rPr>
        <sz val="11"/>
        <rFont val="Times New Roman"/>
        <family val="1"/>
      </rPr>
      <t>1.3.2.11</t>
    </r>
  </si>
  <si>
    <r>
      <rPr>
        <sz val="11"/>
        <rFont val="Times New Roman"/>
        <family val="1"/>
      </rPr>
      <t>Разработка асфальтобетонного покрытия механизированным способом при помощи фрезерования (H=120 мм)</t>
    </r>
  </si>
  <si>
    <r>
      <rPr>
        <sz val="11"/>
        <rFont val="Times New Roman"/>
        <family val="1"/>
      </rPr>
      <t>Траншея ТК-3, L=12 м</t>
    </r>
  </si>
  <si>
    <r>
      <rPr>
        <sz val="11"/>
        <rFont val="Times New Roman"/>
        <family val="1"/>
      </rPr>
      <t>1.3.2.12</t>
    </r>
  </si>
  <si>
    <r>
      <rPr>
        <sz val="11"/>
        <rFont val="Times New Roman"/>
        <family val="1"/>
      </rPr>
      <t>Разработка щебеночного основания ручным способом (H=200 мм)</t>
    </r>
  </si>
  <si>
    <r>
      <rPr>
        <sz val="11"/>
        <rFont val="Times New Roman"/>
        <family val="1"/>
      </rPr>
      <t>1.3.2.13</t>
    </r>
  </si>
  <si>
    <r>
      <rPr>
        <sz val="11"/>
        <rFont val="Times New Roman"/>
        <family val="1"/>
      </rPr>
      <t xml:space="preserve">Разработка грунта механизированным способом в траншеях шириной до 2 м без креплений с откосами, группа грунтов 2 (размеры В=400 мм; H=930
</t>
    </r>
    <r>
      <rPr>
        <sz val="11"/>
        <rFont val="Times New Roman"/>
        <family val="1"/>
      </rPr>
      <t>мм)</t>
    </r>
  </si>
  <si>
    <r>
      <rPr>
        <sz val="11"/>
        <rFont val="Times New Roman"/>
        <family val="1"/>
      </rPr>
      <t>1.3.2.14</t>
    </r>
  </si>
  <si>
    <r>
      <rPr>
        <sz val="11"/>
        <rFont val="Times New Roman"/>
        <family val="1"/>
      </rPr>
      <t>1.3.2.15</t>
    </r>
  </si>
  <si>
    <r>
      <rPr>
        <sz val="11"/>
        <rFont val="Times New Roman"/>
        <family val="1"/>
      </rPr>
      <t>1.3.2.16</t>
    </r>
  </si>
  <si>
    <r>
      <rPr>
        <sz val="11"/>
        <rFont val="Times New Roman"/>
        <family val="1"/>
      </rPr>
      <t xml:space="preserve">Засыпка механизированным способом траншей пазух котлованов
</t>
    </r>
    <r>
      <rPr>
        <sz val="11"/>
        <rFont val="Times New Roman"/>
        <family val="1"/>
      </rPr>
      <t>и ям грунтом, группа грунтов 2 (засыпка грунтом H=680 мм)</t>
    </r>
  </si>
  <si>
    <r>
      <rPr>
        <sz val="11"/>
        <rFont val="Times New Roman"/>
        <family val="1"/>
      </rPr>
      <t>1.3.2.17</t>
    </r>
  </si>
  <si>
    <r>
      <rPr>
        <sz val="11"/>
        <rFont val="Times New Roman"/>
        <family val="1"/>
      </rPr>
      <t xml:space="preserve">Устройство щебеночного основания
</t>
    </r>
    <r>
      <rPr>
        <sz val="11"/>
        <rFont val="Times New Roman"/>
        <family val="1"/>
      </rPr>
      <t>для дорожного покрытия ручным способом (H=200 мм)</t>
    </r>
  </si>
  <si>
    <r>
      <rPr>
        <sz val="11"/>
        <rFont val="Times New Roman"/>
        <family val="1"/>
      </rPr>
      <t xml:space="preserve">Траншея ТК-3, L=12 м, B=0,4 м
</t>
    </r>
    <r>
      <rPr>
        <sz val="11"/>
        <rFont val="Times New Roman"/>
        <family val="1"/>
      </rPr>
      <t>(S=4,8 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</si>
  <si>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1.3.2.18</t>
    </r>
  </si>
  <si>
    <r>
      <rPr>
        <sz val="11"/>
        <rFont val="Times New Roman"/>
        <family val="1"/>
      </rPr>
      <t>Устройство асфальтобетонного</t>
    </r>
  </si>
  <si>
    <r>
      <rPr>
        <sz val="11"/>
        <rFont val="Times New Roman"/>
        <family val="1"/>
      </rPr>
      <t>Траншея ТК-3,</t>
    </r>
  </si>
  <si>
    <r>
      <rPr>
        <sz val="11"/>
        <rFont val="Times New Roman"/>
        <family val="1"/>
      </rPr>
      <t>покрытия механизированным способом (H=120 м)</t>
    </r>
  </si>
  <si>
    <r>
      <rPr>
        <sz val="11"/>
        <rFont val="Times New Roman"/>
        <family val="1"/>
      </rPr>
      <t>лист №12</t>
    </r>
  </si>
  <si>
    <r>
      <rPr>
        <sz val="11"/>
        <rFont val="Times New Roman"/>
        <family val="1"/>
      </rPr>
      <t xml:space="preserve">L=12 м, B=0,4 м
</t>
    </r>
    <r>
      <rPr>
        <sz val="11"/>
        <rFont val="Times New Roman"/>
        <family val="1"/>
      </rPr>
      <t>(S=4,8 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</si>
  <si>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1.3.2.19</t>
    </r>
  </si>
  <si>
    <r>
      <rPr>
        <sz val="11"/>
        <rFont val="Times New Roman"/>
        <family val="1"/>
      </rPr>
      <t xml:space="preserve">Погрузка и перевозка асфальтобетонного покрытия на ТБО
</t>
    </r>
    <r>
      <rPr>
        <sz val="11"/>
        <rFont val="Times New Roman"/>
        <family val="1"/>
      </rPr>
      <t>20 км</t>
    </r>
  </si>
  <si>
    <r>
      <rPr>
        <sz val="11"/>
        <rFont val="Times New Roman"/>
        <family val="1"/>
      </rPr>
      <t>0,58 м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*2,4</t>
    </r>
  </si>
  <si>
    <r>
      <rPr>
        <sz val="11"/>
        <rFont val="Times New Roman"/>
        <family val="1"/>
      </rPr>
      <t>1.3.2.20</t>
    </r>
  </si>
  <si>
    <r>
      <rPr>
        <sz val="11"/>
        <rFont val="Times New Roman"/>
        <family val="1"/>
      </rPr>
      <t xml:space="preserve">Погрузка и перевозка щебеночного
</t>
    </r>
    <r>
      <rPr>
        <sz val="11"/>
        <rFont val="Times New Roman"/>
        <family val="1"/>
      </rPr>
      <t>основания на ТБО 20 км</t>
    </r>
  </si>
  <si>
    <r>
      <rPr>
        <sz val="11"/>
        <rFont val="Times New Roman"/>
        <family val="1"/>
      </rPr>
      <t>0,96 м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*1,44</t>
    </r>
  </si>
  <si>
    <r>
      <rPr>
        <sz val="11"/>
        <rFont val="Times New Roman"/>
        <family val="1"/>
      </rPr>
      <t>1.3.2.21</t>
    </r>
  </si>
  <si>
    <r>
      <rPr>
        <sz val="11"/>
        <rFont val="Times New Roman"/>
        <family val="1"/>
      </rPr>
      <t>1,20 м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*1,75</t>
    </r>
  </si>
  <si>
    <r>
      <rPr>
        <sz val="11"/>
        <rFont val="Times New Roman"/>
        <family val="1"/>
      </rPr>
      <t>1.3.2.22</t>
    </r>
  </si>
  <si>
    <r>
      <rPr>
        <sz val="11"/>
        <rFont val="Times New Roman"/>
        <family val="1"/>
      </rPr>
      <t xml:space="preserve">Разработка грунта механизированным способом в траншеях шириной до 2 м без креплений с откосами, группа
</t>
    </r>
    <r>
      <rPr>
        <sz val="11"/>
        <rFont val="Times New Roman"/>
        <family val="1"/>
      </rPr>
      <t>грунтов 2 (размеры В=500 мм; H=1250 мм)</t>
    </r>
  </si>
  <si>
    <r>
      <rPr>
        <sz val="11"/>
        <rFont val="Times New Roman"/>
        <family val="1"/>
      </rPr>
      <t>Траншея ТК-4 L=10 м</t>
    </r>
  </si>
  <si>
    <r>
      <rPr>
        <sz val="11"/>
        <rFont val="Times New Roman"/>
        <family val="1"/>
      </rPr>
      <t>1.3.2.23</t>
    </r>
  </si>
  <si>
    <r>
      <rPr>
        <sz val="11"/>
        <rFont val="Times New Roman"/>
        <family val="1"/>
      </rPr>
      <t>1.3.2.24</t>
    </r>
  </si>
  <si>
    <r>
      <rPr>
        <sz val="11"/>
        <rFont val="Times New Roman"/>
        <family val="1"/>
      </rPr>
      <t>1.3.2.25</t>
    </r>
  </si>
  <si>
    <r>
      <rPr>
        <sz val="11"/>
        <rFont val="Times New Roman"/>
        <family val="1"/>
      </rPr>
      <t>1.3.2.26</t>
    </r>
  </si>
  <si>
    <r>
      <rPr>
        <sz val="11"/>
        <rFont val="Times New Roman"/>
        <family val="1"/>
      </rPr>
      <t>1,25 м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*1,75</t>
    </r>
  </si>
  <si>
    <r>
      <rPr>
        <sz val="11"/>
        <rFont val="Times New Roman"/>
        <family val="1"/>
      </rPr>
      <t>1.4</t>
    </r>
  </si>
  <si>
    <r>
      <rPr>
        <sz val="11"/>
        <rFont val="Times New Roman"/>
        <family val="1"/>
      </rPr>
      <t>Участок наружного освещения №5</t>
    </r>
  </si>
  <si>
    <r>
      <rPr>
        <sz val="11"/>
        <rFont val="Times New Roman"/>
        <family val="1"/>
      </rPr>
      <t>1.4.1</t>
    </r>
  </si>
  <si>
    <r>
      <rPr>
        <sz val="11"/>
        <rFont val="Times New Roman"/>
        <family val="1"/>
      </rPr>
      <t>Линия освещения W5.1</t>
    </r>
  </si>
  <si>
    <r>
      <rPr>
        <sz val="11"/>
        <rFont val="Times New Roman"/>
        <family val="1"/>
      </rPr>
      <t>1.4.1.1</t>
    </r>
  </si>
  <si>
    <r>
      <rPr>
        <sz val="11"/>
        <rFont val="Times New Roman"/>
        <family val="1"/>
      </rPr>
      <t xml:space="preserve">0484ГП.09-2-ТКР4,
</t>
    </r>
    <r>
      <rPr>
        <sz val="11"/>
        <rFont val="Times New Roman"/>
        <family val="1"/>
      </rPr>
      <t>лист №13</t>
    </r>
  </si>
  <si>
    <r>
      <rPr>
        <sz val="11"/>
        <rFont val="Times New Roman"/>
        <family val="1"/>
      </rPr>
      <t>1.4.1.2</t>
    </r>
  </si>
  <si>
    <r>
      <rPr>
        <sz val="11"/>
        <rFont val="Times New Roman"/>
        <family val="1"/>
      </rPr>
      <t>1.4.1.3</t>
    </r>
  </si>
  <si>
    <r>
      <rPr>
        <sz val="11"/>
        <rFont val="Times New Roman"/>
        <family val="1"/>
      </rPr>
      <t>лист №13</t>
    </r>
  </si>
  <si>
    <r>
      <rPr>
        <sz val="11"/>
        <rFont val="Times New Roman"/>
        <family val="1"/>
      </rPr>
      <t>L=92 м</t>
    </r>
  </si>
  <si>
    <r>
      <rPr>
        <sz val="11"/>
        <rFont val="Times New Roman"/>
        <family val="1"/>
      </rPr>
      <t>1.4.1.4</t>
    </r>
  </si>
  <si>
    <r>
      <rPr>
        <sz val="11"/>
        <rFont val="Times New Roman"/>
        <family val="1"/>
      </rPr>
      <t>1.4.1.5</t>
    </r>
  </si>
  <si>
    <r>
      <rPr>
        <sz val="11"/>
        <rFont val="Times New Roman"/>
        <family val="1"/>
      </rPr>
      <t>1.4.1.6</t>
    </r>
  </si>
  <si>
    <r>
      <rPr>
        <sz val="11"/>
        <rFont val="Times New Roman"/>
        <family val="1"/>
      </rPr>
      <t>Траншея ТК-2, L=30 м</t>
    </r>
  </si>
  <si>
    <r>
      <rPr>
        <sz val="11"/>
        <rFont val="Times New Roman"/>
        <family val="1"/>
      </rPr>
      <t>1.4.1.7</t>
    </r>
  </si>
  <si>
    <r>
      <rPr>
        <sz val="11"/>
        <rFont val="Times New Roman"/>
        <family val="1"/>
      </rPr>
      <t>1.4.1.8</t>
    </r>
  </si>
  <si>
    <r>
      <rPr>
        <sz val="11"/>
        <rFont val="Times New Roman"/>
        <family val="1"/>
      </rPr>
      <t>1.4.1.9</t>
    </r>
  </si>
  <si>
    <r>
      <rPr>
        <sz val="11"/>
        <rFont val="Times New Roman"/>
        <family val="1"/>
      </rPr>
      <t>1.4.1.10</t>
    </r>
  </si>
  <si>
    <r>
      <rPr>
        <sz val="11"/>
        <rFont val="Times New Roman"/>
        <family val="1"/>
      </rPr>
      <t>Т</t>
    </r>
  </si>
  <si>
    <r>
      <rPr>
        <sz val="11"/>
        <rFont val="Times New Roman"/>
        <family val="1"/>
      </rPr>
      <t>3,00 м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*1,75</t>
    </r>
  </si>
  <si>
    <r>
      <rPr>
        <sz val="11"/>
        <rFont val="Times New Roman"/>
        <family val="1"/>
      </rPr>
      <t>1.4.1.11</t>
    </r>
  </si>
  <si>
    <r>
      <rPr>
        <sz val="11"/>
        <rFont val="Times New Roman"/>
        <family val="1"/>
      </rPr>
      <t xml:space="preserve">Разработка асфальтобетонного покрытия механизированным способом при помощи фрезерования
</t>
    </r>
    <r>
      <rPr>
        <sz val="11"/>
        <rFont val="Times New Roman"/>
        <family val="1"/>
      </rPr>
      <t>(H=120 мм)</t>
    </r>
  </si>
  <si>
    <r>
      <rPr>
        <sz val="11"/>
        <rFont val="Times New Roman"/>
        <family val="1"/>
      </rPr>
      <t xml:space="preserve">Траншея ТК-3, L=8
</t>
    </r>
    <r>
      <rPr>
        <sz val="11"/>
        <rFont val="Times New Roman"/>
        <family val="1"/>
      </rPr>
      <t>м</t>
    </r>
  </si>
  <si>
    <r>
      <rPr>
        <sz val="11"/>
        <rFont val="Times New Roman"/>
        <family val="1"/>
      </rPr>
      <t>1.4.1.12</t>
    </r>
  </si>
  <si>
    <r>
      <rPr>
        <sz val="11"/>
        <rFont val="Times New Roman"/>
        <family val="1"/>
      </rPr>
      <t xml:space="preserve">Разработка щебеночного основания
</t>
    </r>
    <r>
      <rPr>
        <sz val="11"/>
        <rFont val="Times New Roman"/>
        <family val="1"/>
      </rPr>
      <t>ручным способом (H=200 м)</t>
    </r>
  </si>
  <si>
    <r>
      <rPr>
        <sz val="11"/>
        <rFont val="Times New Roman"/>
        <family val="1"/>
      </rPr>
      <t>1.4.1.13</t>
    </r>
  </si>
  <si>
    <r>
      <rPr>
        <sz val="11"/>
        <rFont val="Times New Roman"/>
        <family val="1"/>
      </rPr>
      <t>1.4.1.14</t>
    </r>
  </si>
  <si>
    <r>
      <rPr>
        <sz val="11"/>
        <rFont val="Times New Roman"/>
        <family val="1"/>
      </rPr>
      <t>1.4.1.15</t>
    </r>
  </si>
  <si>
    <r>
      <rPr>
        <sz val="11"/>
        <rFont val="Times New Roman"/>
        <family val="1"/>
      </rPr>
      <t>Песок природный для строительных</t>
    </r>
  </si>
  <si>
    <r>
      <rPr>
        <sz val="11"/>
        <rFont val="Times New Roman"/>
        <family val="1"/>
      </rPr>
      <t>работ средний</t>
    </r>
  </si>
  <si>
    <r>
      <rPr>
        <sz val="11"/>
        <rFont val="Times New Roman"/>
        <family val="1"/>
      </rPr>
      <t>1.4.1.16</t>
    </r>
  </si>
  <si>
    <r>
      <rPr>
        <sz val="11"/>
        <rFont val="Times New Roman"/>
        <family val="1"/>
      </rPr>
      <t xml:space="preserve">Засыпка механизированным способом траншей пазух котлованов и ям грунтом, группа грунтов 2
</t>
    </r>
    <r>
      <rPr>
        <sz val="11"/>
        <rFont val="Times New Roman"/>
        <family val="1"/>
      </rPr>
      <t>(засыпка грунтом H=680 мм)</t>
    </r>
  </si>
  <si>
    <r>
      <rPr>
        <sz val="11"/>
        <rFont val="Times New Roman"/>
        <family val="1"/>
      </rPr>
      <t>1.4.1.17</t>
    </r>
  </si>
  <si>
    <r>
      <rPr>
        <sz val="11"/>
        <rFont val="Times New Roman"/>
        <family val="1"/>
      </rPr>
      <t xml:space="preserve">Устройство щебеночного основания для дорожного покрытия ручным
</t>
    </r>
    <r>
      <rPr>
        <sz val="11"/>
        <rFont val="Times New Roman"/>
        <family val="1"/>
      </rPr>
      <t>способом (H=200 мм)</t>
    </r>
  </si>
  <si>
    <r>
      <rPr>
        <sz val="11"/>
        <rFont val="Times New Roman"/>
        <family val="1"/>
      </rPr>
      <t xml:space="preserve">Траншея ТК-3, L=8
</t>
    </r>
    <r>
      <rPr>
        <sz val="11"/>
        <rFont val="Times New Roman"/>
        <family val="1"/>
      </rPr>
      <t>м, B=0,4 (S=3,2 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)</t>
    </r>
  </si>
  <si>
    <r>
      <rPr>
        <sz val="11"/>
        <rFont val="Times New Roman"/>
        <family val="1"/>
      </rPr>
      <t>1.4.1.18</t>
    </r>
  </si>
  <si>
    <r>
      <rPr>
        <sz val="11"/>
        <rFont val="Times New Roman"/>
        <family val="1"/>
      </rPr>
      <t>Устройство асфальтобетонного покрытия механизированным способом (H=120 м)</t>
    </r>
  </si>
  <si>
    <r>
      <rPr>
        <sz val="11"/>
        <rFont val="Times New Roman"/>
        <family val="1"/>
      </rPr>
      <t>1.4.1.19</t>
    </r>
  </si>
  <si>
    <r>
      <rPr>
        <sz val="11"/>
        <rFont val="Times New Roman"/>
        <family val="1"/>
      </rPr>
      <t>0,38 м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*2,4</t>
    </r>
  </si>
  <si>
    <r>
      <rPr>
        <sz val="11"/>
        <rFont val="Times New Roman"/>
        <family val="1"/>
      </rPr>
      <t>1.4.1.20</t>
    </r>
  </si>
  <si>
    <r>
      <rPr>
        <sz val="11"/>
        <rFont val="Times New Roman"/>
        <family val="1"/>
      </rPr>
      <t>Погрузка и перевозка щебеночного основания на ТБО 20 км</t>
    </r>
  </si>
  <si>
    <r>
      <rPr>
        <sz val="11"/>
        <rFont val="Times New Roman"/>
        <family val="1"/>
      </rPr>
      <t>0,64 м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*1,44</t>
    </r>
  </si>
  <si>
    <r>
      <rPr>
        <sz val="11"/>
        <rFont val="Times New Roman"/>
        <family val="1"/>
      </rPr>
      <t>1.4.1.21</t>
    </r>
  </si>
  <si>
    <r>
      <rPr>
        <sz val="11"/>
        <rFont val="Times New Roman"/>
        <family val="1"/>
      </rPr>
      <t>0,80 м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*1,75</t>
    </r>
  </si>
  <si>
    <r>
      <rPr>
        <sz val="11"/>
        <rFont val="Times New Roman"/>
        <family val="1"/>
      </rPr>
      <t>1.4.2</t>
    </r>
  </si>
  <si>
    <r>
      <rPr>
        <sz val="11"/>
        <rFont val="Times New Roman"/>
        <family val="1"/>
      </rPr>
      <t>Линия освещения W5.2</t>
    </r>
  </si>
  <si>
    <r>
      <rPr>
        <sz val="11"/>
        <rFont val="Times New Roman"/>
        <family val="1"/>
      </rPr>
      <t>1.4.2.1</t>
    </r>
  </si>
  <si>
    <r>
      <rPr>
        <sz val="11"/>
        <rFont val="Times New Roman"/>
        <family val="1"/>
      </rPr>
      <t xml:space="preserve">0484ГП.09-2-ТКР4,
</t>
    </r>
    <r>
      <rPr>
        <sz val="11"/>
        <rFont val="Times New Roman"/>
        <family val="1"/>
      </rPr>
      <t>лист №14</t>
    </r>
  </si>
  <si>
    <r>
      <rPr>
        <sz val="11"/>
        <rFont val="Times New Roman"/>
        <family val="1"/>
      </rPr>
      <t>Траншея ТК-1, L=24 м</t>
    </r>
  </si>
  <si>
    <r>
      <rPr>
        <sz val="11"/>
        <rFont val="Times New Roman"/>
        <family val="1"/>
      </rPr>
      <t>1.4.2.2</t>
    </r>
  </si>
  <si>
    <r>
      <rPr>
        <sz val="11"/>
        <rFont val="Times New Roman"/>
        <family val="1"/>
      </rPr>
      <t>1.4.2.3</t>
    </r>
  </si>
  <si>
    <r>
      <rPr>
        <sz val="11"/>
        <rFont val="Times New Roman"/>
        <family val="1"/>
      </rPr>
      <t>1.4.2.4</t>
    </r>
  </si>
  <si>
    <r>
      <rPr>
        <sz val="11"/>
        <rFont val="Times New Roman"/>
        <family val="1"/>
      </rPr>
      <t>1.4.2.5</t>
    </r>
  </si>
  <si>
    <r>
      <rPr>
        <sz val="11"/>
        <rFont val="Times New Roman"/>
        <family val="1"/>
      </rPr>
      <t>2,40 м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*1,75</t>
    </r>
  </si>
  <si>
    <r>
      <rPr>
        <sz val="11"/>
        <rFont val="Times New Roman"/>
        <family val="1"/>
      </rPr>
      <t>1.4.2.6</t>
    </r>
  </si>
  <si>
    <r>
      <rPr>
        <sz val="11"/>
        <rFont val="Times New Roman"/>
        <family val="1"/>
      </rPr>
      <t>Разработка грунта механизированным способом в траншеях шириной до 2 м без</t>
    </r>
  </si>
  <si>
    <r>
      <rPr>
        <sz val="11"/>
        <rFont val="Times New Roman"/>
        <family val="1"/>
      </rPr>
      <t xml:space="preserve">креплений с откосами, группа грунтов 2 (размеры В=400 мм;
</t>
    </r>
    <r>
      <rPr>
        <sz val="11"/>
        <rFont val="Times New Roman"/>
        <family val="1"/>
      </rPr>
      <t>H=1250 мм)</t>
    </r>
  </si>
  <si>
    <r>
      <rPr>
        <sz val="11"/>
        <rFont val="Times New Roman"/>
        <family val="1"/>
      </rPr>
      <t>1.4.2.7</t>
    </r>
  </si>
  <si>
    <r>
      <rPr>
        <sz val="11"/>
        <rFont val="Times New Roman"/>
        <family val="1"/>
      </rPr>
      <t xml:space="preserve">Засыпка вручную пазух, траншей, ям и котлованов (засыпка песком H=250
</t>
    </r>
    <r>
      <rPr>
        <sz val="11"/>
        <rFont val="Times New Roman"/>
        <family val="1"/>
      </rPr>
      <t>мм)</t>
    </r>
  </si>
  <si>
    <r>
      <rPr>
        <sz val="11"/>
        <rFont val="Times New Roman"/>
        <family val="1"/>
      </rPr>
      <t>1.4.2.8</t>
    </r>
  </si>
  <si>
    <r>
      <rPr>
        <sz val="11"/>
        <rFont val="Times New Roman"/>
        <family val="1"/>
      </rPr>
      <t>Засыпка вручную пазух, траншей, ям и котлованов (засыпка грунтом H=650 мм)</t>
    </r>
  </si>
  <si>
    <r>
      <rPr>
        <sz val="11"/>
        <rFont val="Times New Roman"/>
        <family val="1"/>
      </rPr>
      <t>1.4.2.9</t>
    </r>
  </si>
  <si>
    <r>
      <rPr>
        <sz val="11"/>
        <rFont val="Times New Roman"/>
        <family val="1"/>
      </rPr>
      <t>1.4.2.10</t>
    </r>
  </si>
  <si>
    <r>
      <rPr>
        <sz val="11"/>
        <rFont val="Times New Roman"/>
        <family val="1"/>
      </rPr>
      <t>Монтажные работы</t>
    </r>
  </si>
  <si>
    <r>
      <rPr>
        <sz val="11"/>
        <rFont val="Times New Roman"/>
        <family val="1"/>
      </rPr>
      <t>2.1</t>
    </r>
  </si>
  <si>
    <r>
      <rPr>
        <sz val="11"/>
        <rFont val="Times New Roman"/>
        <family val="1"/>
      </rPr>
      <t>2.1.1</t>
    </r>
  </si>
  <si>
    <r>
      <rPr>
        <sz val="11"/>
        <rFont val="Times New Roman"/>
        <family val="1"/>
      </rPr>
      <t>Магистральный провод N1</t>
    </r>
  </si>
  <si>
    <r>
      <rPr>
        <sz val="11"/>
        <rFont val="Times New Roman"/>
        <family val="1"/>
      </rPr>
      <t>2.1.1.1</t>
    </r>
  </si>
  <si>
    <r>
      <rPr>
        <sz val="11"/>
        <rFont val="Times New Roman"/>
        <family val="1"/>
      </rPr>
      <t>Прокладка провода СИП-2 3х50+1х54,6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по опорам
</t>
    </r>
    <r>
      <rPr>
        <sz val="11"/>
        <rFont val="Times New Roman"/>
        <family val="1"/>
      </rPr>
      <t>контактной сети</t>
    </r>
  </si>
  <si>
    <r>
      <rPr>
        <sz val="11"/>
        <rFont val="Times New Roman"/>
        <family val="1"/>
      </rPr>
      <t>Вес 1 м = 0,77 кг</t>
    </r>
  </si>
  <si>
    <r>
      <rPr>
        <sz val="11"/>
        <rFont val="Times New Roman"/>
        <family val="1"/>
      </rPr>
      <t>2.1.1.2</t>
    </r>
  </si>
  <si>
    <r>
      <rPr>
        <sz val="11"/>
        <rFont val="Times New Roman"/>
        <family val="1"/>
      </rPr>
      <t>Присоединение к зажимам жил проводов или кабелей сечением: до 50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(зажим Р 70)</t>
    </r>
  </si>
  <si>
    <r>
      <rPr>
        <sz val="11"/>
        <rFont val="Times New Roman"/>
        <family val="1"/>
      </rPr>
      <t>шт.</t>
    </r>
  </si>
  <si>
    <r>
      <rPr>
        <sz val="11"/>
        <rFont val="Times New Roman"/>
        <family val="1"/>
      </rPr>
      <t>2.1.2</t>
    </r>
  </si>
  <si>
    <r>
      <rPr>
        <sz val="11"/>
        <rFont val="Times New Roman"/>
        <family val="1"/>
      </rPr>
      <t>2.1.2.1</t>
    </r>
  </si>
  <si>
    <r>
      <rPr>
        <sz val="11"/>
        <rFont val="Times New Roman"/>
        <family val="1"/>
      </rPr>
      <t>Затягивание кабеля силового бронированного с алюминиевыми жилами АВБбШв, сечением 4х16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в трубу двустенную ПНД </t>
    </r>
    <r>
      <rPr>
        <sz val="11"/>
        <rFont val="Cambria"/>
        <family val="1"/>
      </rPr>
      <t>∅</t>
    </r>
    <r>
      <rPr>
        <sz val="11"/>
        <rFont val="Times New Roman"/>
        <family val="1"/>
      </rPr>
      <t>63 мм</t>
    </r>
  </si>
  <si>
    <r>
      <rPr>
        <sz val="11"/>
        <rFont val="Times New Roman"/>
        <family val="1"/>
      </rPr>
      <t>п.п. 2.1.2.2 + 2.1.2.5</t>
    </r>
  </si>
  <si>
    <r>
      <rPr>
        <sz val="11"/>
        <rFont val="Times New Roman"/>
        <family val="1"/>
      </rPr>
      <t>Вес 1 м = 0,94 кг</t>
    </r>
  </si>
  <si>
    <r>
      <rPr>
        <sz val="11"/>
        <rFont val="Times New Roman"/>
        <family val="1"/>
      </rPr>
      <t>2.1.2.2</t>
    </r>
  </si>
  <si>
    <r>
      <rPr>
        <sz val="11"/>
        <rFont val="Times New Roman"/>
        <family val="1"/>
      </rPr>
      <t>Прокладка кабеля силового бронированного с алюминиевыми жилами АВБбШв, сечением 4х16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, в земле в трубе ПНД </t>
    </r>
    <r>
      <rPr>
        <sz val="11"/>
        <rFont val="Cambria"/>
        <family val="1"/>
      </rPr>
      <t>∅</t>
    </r>
    <r>
      <rPr>
        <sz val="11"/>
        <rFont val="Times New Roman"/>
        <family val="1"/>
      </rPr>
      <t>63 мм</t>
    </r>
  </si>
  <si>
    <r>
      <rPr>
        <sz val="11"/>
        <rFont val="Times New Roman"/>
        <family val="1"/>
      </rPr>
      <t>2.1.2.3</t>
    </r>
  </si>
  <si>
    <r>
      <rPr>
        <sz val="11"/>
        <rFont val="Times New Roman"/>
        <family val="1"/>
      </rPr>
      <t>Прокладка кабеля силового бронированного с алюминиевыми жилами АВБбШв, сечением 4х16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, в трубе ПНД </t>
    </r>
    <r>
      <rPr>
        <sz val="11"/>
        <rFont val="Cambria"/>
        <family val="1"/>
      </rPr>
      <t>∅</t>
    </r>
    <r>
      <rPr>
        <sz val="11"/>
        <rFont val="Times New Roman"/>
        <family val="1"/>
      </rPr>
      <t xml:space="preserve">63 мм в футляре из трубы ПНД SDR 17, </t>
    </r>
    <r>
      <rPr>
        <sz val="11"/>
        <rFont val="Cambria"/>
        <family val="1"/>
      </rPr>
      <t xml:space="preserve">∅110 </t>
    </r>
    <r>
      <rPr>
        <sz val="11"/>
        <rFont val="Times New Roman"/>
        <family val="1"/>
      </rPr>
      <t xml:space="preserve">мм и
</t>
    </r>
    <r>
      <rPr>
        <sz val="11"/>
        <rFont val="Times New Roman"/>
        <family val="1"/>
      </rPr>
      <t>укладка футляра в земле под дорогой</t>
    </r>
  </si>
  <si>
    <r>
      <rPr>
        <sz val="11"/>
        <rFont val="Times New Roman"/>
        <family val="1"/>
      </rPr>
      <t>Пересечение №1</t>
    </r>
  </si>
  <si>
    <r>
      <rPr>
        <sz val="11"/>
        <rFont val="Times New Roman"/>
        <family val="1"/>
      </rPr>
      <t>2.1.2.4</t>
    </r>
  </si>
  <si>
    <r>
      <rPr>
        <sz val="11"/>
        <rFont val="Times New Roman"/>
        <family val="1"/>
      </rPr>
      <t xml:space="preserve">Укладка резервного футляра под
</t>
    </r>
    <r>
      <rPr>
        <sz val="11"/>
        <rFont val="Times New Roman"/>
        <family val="1"/>
      </rPr>
      <t xml:space="preserve">дорогой из трубы ПНД SDR 17, </t>
    </r>
    <r>
      <rPr>
        <sz val="11"/>
        <rFont val="Cambria"/>
        <family val="1"/>
      </rPr>
      <t>∅</t>
    </r>
    <r>
      <rPr>
        <sz val="11"/>
        <rFont val="Times New Roman"/>
        <family val="1"/>
      </rPr>
      <t>110</t>
    </r>
  </si>
  <si>
    <r>
      <rPr>
        <sz val="11"/>
        <rFont val="Times New Roman"/>
        <family val="1"/>
      </rPr>
      <t xml:space="preserve">Пересечение №1
</t>
    </r>
    <r>
      <rPr>
        <sz val="11"/>
        <rFont val="Times New Roman"/>
        <family val="1"/>
      </rPr>
      <t>Резервный футляр</t>
    </r>
  </si>
  <si>
    <r>
      <rPr>
        <sz val="11"/>
        <rFont val="Times New Roman"/>
        <family val="1"/>
      </rPr>
      <t>мм</t>
    </r>
  </si>
  <si>
    <r>
      <rPr>
        <sz val="11"/>
        <rFont val="Times New Roman"/>
        <family val="1"/>
      </rPr>
      <t>2.1.2.5</t>
    </r>
  </si>
  <si>
    <r>
      <rPr>
        <sz val="11"/>
        <rFont val="Times New Roman"/>
        <family val="1"/>
      </rPr>
      <t>Прокладка кабеля силового бронированного с алюминиевыми жилами АВБбШв, сечением 4х16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, в трубе ПНД </t>
    </r>
    <r>
      <rPr>
        <sz val="11"/>
        <rFont val="Cambria"/>
        <family val="1"/>
      </rPr>
      <t>∅</t>
    </r>
    <r>
      <rPr>
        <sz val="11"/>
        <rFont val="Times New Roman"/>
        <family val="1"/>
      </rPr>
      <t xml:space="preserve">63 мм по опоре
</t>
    </r>
    <r>
      <rPr>
        <sz val="11"/>
        <rFont val="Times New Roman"/>
        <family val="1"/>
      </rPr>
      <t>контактной сети</t>
    </r>
  </si>
  <si>
    <r>
      <rPr>
        <sz val="11"/>
        <rFont val="Times New Roman"/>
        <family val="1"/>
      </rPr>
      <t>2.1.2.6</t>
    </r>
  </si>
  <si>
    <r>
      <rPr>
        <sz val="11"/>
        <rFont val="Times New Roman"/>
        <family val="1"/>
      </rPr>
      <t>Прокладка кабеля силового бронированного с алюминиевыми жилами АВБбШв, сечением 4х16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, с креплением хомутами по опоре
</t>
    </r>
    <r>
      <rPr>
        <sz val="11"/>
        <rFont val="Times New Roman"/>
        <family val="1"/>
      </rPr>
      <t>контактной сети</t>
    </r>
  </si>
  <si>
    <r>
      <rPr>
        <sz val="11"/>
        <rFont val="Times New Roman"/>
        <family val="1"/>
      </rPr>
      <t xml:space="preserve">0484ГП.09-2-ТКР4,
</t>
    </r>
    <r>
      <rPr>
        <sz val="11"/>
        <rFont val="Times New Roman"/>
        <family val="1"/>
      </rPr>
      <t>лист №16</t>
    </r>
  </si>
  <si>
    <r>
      <rPr>
        <sz val="11"/>
        <rFont val="Times New Roman"/>
        <family val="1"/>
      </rPr>
      <t>2.1.2.7</t>
    </r>
  </si>
  <si>
    <r>
      <rPr>
        <sz val="11"/>
        <rFont val="Times New Roman"/>
        <family val="1"/>
      </rPr>
      <t xml:space="preserve">Монтаж защитного кожуха на опоре
</t>
    </r>
    <r>
      <rPr>
        <sz val="11"/>
        <rFont val="Times New Roman"/>
        <family val="1"/>
      </rPr>
      <t>(металлический уголок 75х75х5 мм, длина L=2,2)</t>
    </r>
  </si>
  <si>
    <r>
      <rPr>
        <sz val="11"/>
        <rFont val="Times New Roman"/>
        <family val="1"/>
      </rPr>
      <t xml:space="preserve">На проектируемой
</t>
    </r>
    <r>
      <rPr>
        <sz val="11"/>
        <rFont val="Times New Roman"/>
        <family val="1"/>
      </rPr>
      <t>опоре контактной сети</t>
    </r>
  </si>
  <si>
    <r>
      <rPr>
        <sz val="11"/>
        <rFont val="Times New Roman"/>
        <family val="1"/>
      </rPr>
      <t>2.1.2.8</t>
    </r>
  </si>
  <si>
    <r>
      <rPr>
        <sz val="11"/>
        <rFont val="Times New Roman"/>
        <family val="1"/>
      </rPr>
      <t xml:space="preserve">Герметизация стыка кабеля и трубы уплотнителем термоусаживаемый
</t>
    </r>
    <r>
      <rPr>
        <sz val="11"/>
        <rFont val="Times New Roman"/>
        <family val="1"/>
      </rPr>
      <t>УКПтО-130/28</t>
    </r>
  </si>
  <si>
    <r>
      <rPr>
        <sz val="11"/>
        <rFont val="Times New Roman"/>
        <family val="1"/>
      </rPr>
      <t xml:space="preserve">0484ГП.09-2-ТКР4,
</t>
    </r>
    <r>
      <rPr>
        <sz val="11"/>
        <rFont val="Times New Roman"/>
        <family val="1"/>
      </rPr>
      <t>лист №24</t>
    </r>
  </si>
  <si>
    <r>
      <rPr>
        <sz val="11"/>
        <rFont val="Times New Roman"/>
        <family val="1"/>
      </rPr>
      <t>2.1.2.9</t>
    </r>
  </si>
  <si>
    <r>
      <rPr>
        <sz val="11"/>
        <rFont val="Times New Roman"/>
        <family val="1"/>
      </rPr>
      <t>Герметизация стыка кабеля и трубы уплотнителем термоусаживаемый УКПтО-75/22</t>
    </r>
  </si>
  <si>
    <r>
      <rPr>
        <sz val="11"/>
        <rFont val="Times New Roman"/>
        <family val="1"/>
      </rPr>
      <t>2.1.2.10</t>
    </r>
  </si>
  <si>
    <r>
      <rPr>
        <sz val="11"/>
        <rFont val="Times New Roman"/>
        <family val="1"/>
      </rPr>
      <t xml:space="preserve">Монтаж соединительной кабельной
</t>
    </r>
    <r>
      <rPr>
        <sz val="11"/>
        <rFont val="Times New Roman"/>
        <family val="1"/>
      </rPr>
      <t>муфты 4ПСТ(б)-1-16/25</t>
    </r>
  </si>
  <si>
    <r>
      <rPr>
        <sz val="11"/>
        <rFont val="Times New Roman"/>
        <family val="1"/>
      </rPr>
      <t>2.1.3</t>
    </r>
  </si>
  <si>
    <r>
      <rPr>
        <sz val="11"/>
        <rFont val="Times New Roman"/>
        <family val="1"/>
      </rPr>
      <t>Линия освещения N1.1</t>
    </r>
  </si>
  <si>
    <r>
      <rPr>
        <sz val="11"/>
        <rFont val="Times New Roman"/>
        <family val="1"/>
      </rPr>
      <t>2.1.3.1</t>
    </r>
  </si>
  <si>
    <r>
      <rPr>
        <sz val="11"/>
        <rFont val="Times New Roman"/>
        <family val="1"/>
      </rPr>
      <t>Прокладка провода СИП-2 3х16+1х25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по опорам контактной
</t>
    </r>
    <r>
      <rPr>
        <sz val="11"/>
        <rFont val="Times New Roman"/>
        <family val="1"/>
      </rPr>
      <t>сети</t>
    </r>
  </si>
  <si>
    <r>
      <rPr>
        <sz val="11"/>
        <rFont val="Times New Roman"/>
        <family val="1"/>
      </rPr>
      <t>Вес 1 м = 0,34кг</t>
    </r>
  </si>
  <si>
    <r>
      <rPr>
        <sz val="11"/>
        <rFont val="Times New Roman"/>
        <family val="1"/>
      </rPr>
      <t>2.1.3.2</t>
    </r>
  </si>
  <si>
    <r>
      <rPr>
        <sz val="11"/>
        <rFont val="Times New Roman"/>
        <family val="1"/>
      </rPr>
      <t>Присоединение к зажимам жил проводов или кабелей сечением: до 25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(зажим Р 635)</t>
    </r>
  </si>
  <si>
    <r>
      <rPr>
        <sz val="11"/>
        <rFont val="Times New Roman"/>
        <family val="1"/>
      </rPr>
      <t>Высота Н=9,0 м</t>
    </r>
  </si>
  <si>
    <r>
      <rPr>
        <sz val="11"/>
        <rFont val="Times New Roman"/>
        <family val="1"/>
      </rPr>
      <t>2.1.3.3</t>
    </r>
  </si>
  <si>
    <r>
      <rPr>
        <sz val="11"/>
        <rFont val="Times New Roman"/>
        <family val="1"/>
      </rPr>
      <t xml:space="preserve">Установка консольного кронштейна
</t>
    </r>
    <r>
      <rPr>
        <sz val="11"/>
        <rFont val="Times New Roman"/>
        <family val="1"/>
      </rPr>
      <t>типа 1.К1-2,0-2,0-О3-ц</t>
    </r>
  </si>
  <si>
    <r>
      <rPr>
        <sz val="11"/>
        <rFont val="Times New Roman"/>
        <family val="1"/>
      </rPr>
      <t xml:space="preserve">0484ГП.09-2-ТКР4,
</t>
    </r>
    <r>
      <rPr>
        <sz val="11"/>
        <rFont val="Times New Roman"/>
        <family val="1"/>
      </rPr>
      <t>лист №15</t>
    </r>
  </si>
  <si>
    <r>
      <rPr>
        <sz val="11"/>
        <rFont val="Times New Roman"/>
        <family val="1"/>
      </rPr>
      <t xml:space="preserve">Вес 1 шт.= 26,1 кг,
</t>
    </r>
    <r>
      <rPr>
        <sz val="11"/>
        <rFont val="Times New Roman"/>
        <family val="1"/>
      </rPr>
      <t>Высота Н=9,0 м</t>
    </r>
  </si>
  <si>
    <r>
      <rPr>
        <sz val="11"/>
        <rFont val="Times New Roman"/>
        <family val="1"/>
      </rPr>
      <t>2.1.3.4</t>
    </r>
  </si>
  <si>
    <r>
      <rPr>
        <sz val="11"/>
        <rFont val="Times New Roman"/>
        <family val="1"/>
      </rPr>
      <t>Установка консольного кронштейна типа 1.К1-2,0-2,0-О4-ц</t>
    </r>
  </si>
  <si>
    <r>
      <rPr>
        <sz val="11"/>
        <rFont val="Times New Roman"/>
        <family val="1"/>
      </rPr>
      <t>Вес 1 шт.= 28,1 кг, Высота Н=9,0 м</t>
    </r>
  </si>
  <si>
    <r>
      <rPr>
        <sz val="11"/>
        <rFont val="Times New Roman"/>
        <family val="1"/>
      </rPr>
      <t>2.1.3.5</t>
    </r>
  </si>
  <si>
    <r>
      <rPr>
        <sz val="11"/>
        <rFont val="Times New Roman"/>
        <family val="1"/>
      </rPr>
      <t xml:space="preserve">Установка светильника мощностью
</t>
    </r>
    <r>
      <rPr>
        <sz val="11"/>
        <rFont val="Times New Roman"/>
        <family val="1"/>
      </rPr>
      <t>150 Вт</t>
    </r>
  </si>
  <si>
    <r>
      <rPr>
        <sz val="11"/>
        <rFont val="Times New Roman"/>
        <family val="1"/>
      </rPr>
      <t>2.1.3.6</t>
    </r>
  </si>
  <si>
    <r>
      <rPr>
        <sz val="11"/>
        <rFont val="Times New Roman"/>
        <family val="1"/>
      </rPr>
      <t xml:space="preserve">Установка светильника мощностью
</t>
    </r>
    <r>
      <rPr>
        <sz val="11"/>
        <rFont val="Times New Roman"/>
        <family val="1"/>
      </rPr>
      <t>70 Вт</t>
    </r>
  </si>
  <si>
    <r>
      <rPr>
        <sz val="11"/>
        <rFont val="Times New Roman"/>
        <family val="1"/>
      </rPr>
      <t>2.1.3.7</t>
    </r>
  </si>
  <si>
    <r>
      <rPr>
        <sz val="11"/>
        <rFont val="Times New Roman"/>
        <family val="1"/>
      </rPr>
      <t xml:space="preserve">Прокладка кабеля АВВГнг(A)-LS
</t>
    </r>
    <r>
      <rPr>
        <sz val="11"/>
        <rFont val="Times New Roman"/>
        <family val="1"/>
      </rPr>
      <t>3х2,5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внутри консольного кронштейна</t>
    </r>
  </si>
  <si>
    <r>
      <rPr>
        <sz val="11"/>
        <rFont val="Times New Roman"/>
        <family val="1"/>
      </rPr>
      <t>2.1.3.8</t>
    </r>
  </si>
  <si>
    <r>
      <rPr>
        <sz val="11"/>
        <rFont val="Times New Roman"/>
        <family val="1"/>
      </rPr>
      <t>Установка предохранителя PF-35 на отходящей линии, Iн=6А</t>
    </r>
  </si>
  <si>
    <r>
      <rPr>
        <sz val="11"/>
        <rFont val="Times New Roman"/>
        <family val="1"/>
      </rPr>
      <t>2.1.3.9</t>
    </r>
  </si>
  <si>
    <r>
      <rPr>
        <sz val="11"/>
        <rFont val="Times New Roman"/>
        <family val="1"/>
      </rPr>
      <t>Заземление светильника заземляющим проводником ЗП6</t>
    </r>
  </si>
  <si>
    <r>
      <rPr>
        <sz val="11"/>
        <rFont val="Times New Roman"/>
        <family val="1"/>
      </rPr>
      <t>2.1.4</t>
    </r>
  </si>
  <si>
    <r>
      <rPr>
        <sz val="11"/>
        <rFont val="Times New Roman"/>
        <family val="1"/>
      </rPr>
      <t>2.1.4.1</t>
    </r>
  </si>
  <si>
    <r>
      <rPr>
        <sz val="11"/>
        <rFont val="Times New Roman"/>
        <family val="1"/>
      </rPr>
      <t>Затягивание кабеля силового бронированного с алюминиевыми жилами АВБбШв, сечением 4х50 мм</t>
    </r>
    <r>
      <rPr>
        <vertAlign val="superscript"/>
        <sz val="11"/>
        <rFont val="Times New Roman"/>
        <family val="1"/>
      </rPr>
      <t xml:space="preserve">2
</t>
    </r>
    <r>
      <rPr>
        <sz val="11"/>
        <rFont val="Times New Roman"/>
        <family val="1"/>
      </rPr>
      <t xml:space="preserve">в трубу двустенную ПНД </t>
    </r>
    <r>
      <rPr>
        <sz val="11"/>
        <rFont val="Cambria"/>
        <family val="1"/>
      </rPr>
      <t>∅</t>
    </r>
    <r>
      <rPr>
        <sz val="11"/>
        <rFont val="Times New Roman"/>
        <family val="1"/>
      </rPr>
      <t>63 мм</t>
    </r>
  </si>
  <si>
    <r>
      <rPr>
        <sz val="11"/>
        <rFont val="Times New Roman"/>
        <family val="1"/>
      </rPr>
      <t xml:space="preserve">0484ГП.09-2-ТКР4,
</t>
    </r>
    <r>
      <rPr>
        <sz val="11"/>
        <rFont val="Times New Roman"/>
        <family val="1"/>
      </rPr>
      <t>лист №3,4</t>
    </r>
  </si>
  <si>
    <r>
      <rPr>
        <sz val="11"/>
        <rFont val="Times New Roman"/>
        <family val="1"/>
      </rPr>
      <t>п.п. 2.1.4.2 + 2.1.4.5</t>
    </r>
  </si>
  <si>
    <r>
      <rPr>
        <sz val="11"/>
        <rFont val="Times New Roman"/>
        <family val="1"/>
      </rPr>
      <t>Вес 1 м = 2,02 кг</t>
    </r>
  </si>
  <si>
    <r>
      <rPr>
        <sz val="11"/>
        <rFont val="Times New Roman"/>
        <family val="1"/>
      </rPr>
      <t>2.1.4.2</t>
    </r>
  </si>
  <si>
    <r>
      <rPr>
        <sz val="11"/>
        <rFont val="Times New Roman"/>
        <family val="1"/>
      </rPr>
      <t xml:space="preserve">Прокладка кабеля силового бронированного с алюминиевыми жилами АВБбШв, сечением 4х50
</t>
    </r>
    <r>
      <rPr>
        <sz val="11"/>
        <rFont val="Times New Roman"/>
        <family val="1"/>
      </rPr>
      <t>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, в земле в трубе ПНД </t>
    </r>
    <r>
      <rPr>
        <sz val="11"/>
        <rFont val="Cambria"/>
        <family val="1"/>
      </rPr>
      <t>∅</t>
    </r>
    <r>
      <rPr>
        <sz val="11"/>
        <rFont val="Times New Roman"/>
        <family val="1"/>
      </rPr>
      <t>63 мм</t>
    </r>
  </si>
  <si>
    <r>
      <rPr>
        <sz val="11"/>
        <rFont val="Times New Roman"/>
        <family val="1"/>
      </rPr>
      <t>2.1.4.3</t>
    </r>
  </si>
  <si>
    <r>
      <rPr>
        <sz val="11"/>
        <rFont val="Times New Roman"/>
        <family val="1"/>
      </rPr>
      <t>Прокладка кабеля силового бронированного с алюминиевыми жилами АВБбШв, сечением 4х50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, в трубе ПНД </t>
    </r>
    <r>
      <rPr>
        <sz val="11"/>
        <rFont val="Cambria"/>
        <family val="1"/>
      </rPr>
      <t>∅</t>
    </r>
    <r>
      <rPr>
        <sz val="11"/>
        <rFont val="Times New Roman"/>
        <family val="1"/>
      </rPr>
      <t xml:space="preserve">63 мм в футляре из трубы ПНД SDR 17, </t>
    </r>
    <r>
      <rPr>
        <sz val="11"/>
        <rFont val="Cambria"/>
        <family val="1"/>
      </rPr>
      <t xml:space="preserve">∅110 </t>
    </r>
    <r>
      <rPr>
        <sz val="11"/>
        <rFont val="Times New Roman"/>
        <family val="1"/>
      </rPr>
      <t xml:space="preserve">мм и
</t>
    </r>
    <r>
      <rPr>
        <sz val="11"/>
        <rFont val="Times New Roman"/>
        <family val="1"/>
      </rPr>
      <t>укладка футляра в земле под дорогой</t>
    </r>
  </si>
  <si>
    <r>
      <rPr>
        <sz val="11"/>
        <rFont val="Times New Roman"/>
        <family val="1"/>
      </rPr>
      <t>Пересечение №2, 3</t>
    </r>
  </si>
  <si>
    <r>
      <rPr>
        <sz val="11"/>
        <rFont val="Times New Roman"/>
        <family val="1"/>
      </rPr>
      <t>2.1.4.4</t>
    </r>
  </si>
  <si>
    <r>
      <rPr>
        <sz val="11"/>
        <rFont val="Times New Roman"/>
        <family val="1"/>
      </rPr>
      <t xml:space="preserve">Укладка резервного футляра под дорогой из трубы ПНД SDR 17, </t>
    </r>
    <r>
      <rPr>
        <sz val="11"/>
        <rFont val="Cambria"/>
        <family val="1"/>
      </rPr>
      <t>∅</t>
    </r>
    <r>
      <rPr>
        <sz val="11"/>
        <rFont val="Times New Roman"/>
        <family val="1"/>
      </rPr>
      <t xml:space="preserve">110
</t>
    </r>
    <r>
      <rPr>
        <sz val="11"/>
        <rFont val="Times New Roman"/>
        <family val="1"/>
      </rPr>
      <t>мм</t>
    </r>
  </si>
  <si>
    <r>
      <rPr>
        <sz val="11"/>
        <rFont val="Times New Roman"/>
        <family val="1"/>
      </rPr>
      <t xml:space="preserve">Пересечение №2, 3
</t>
    </r>
    <r>
      <rPr>
        <sz val="11"/>
        <rFont val="Times New Roman"/>
        <family val="1"/>
      </rPr>
      <t>Резервный футляр</t>
    </r>
  </si>
  <si>
    <r>
      <rPr>
        <sz val="11"/>
        <rFont val="Times New Roman"/>
        <family val="1"/>
      </rPr>
      <t>2.1.4.5</t>
    </r>
  </si>
  <si>
    <r>
      <rPr>
        <sz val="11"/>
        <rFont val="Times New Roman"/>
        <family val="1"/>
      </rPr>
      <t>Прокладка кабеля силового бронированного с алюминиевыми жилами АВБбШв, сечением 4х50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, в трубе ПНД </t>
    </r>
    <r>
      <rPr>
        <sz val="11"/>
        <rFont val="Cambria"/>
        <family val="1"/>
      </rPr>
      <t>∅</t>
    </r>
    <r>
      <rPr>
        <sz val="11"/>
        <rFont val="Times New Roman"/>
        <family val="1"/>
      </rPr>
      <t xml:space="preserve">63 мм по опоре
</t>
    </r>
    <r>
      <rPr>
        <sz val="11"/>
        <rFont val="Times New Roman"/>
        <family val="1"/>
      </rPr>
      <t>контактной сети</t>
    </r>
  </si>
  <si>
    <r>
      <rPr>
        <sz val="11"/>
        <rFont val="Times New Roman"/>
        <family val="1"/>
      </rPr>
      <t>2.1.4.6</t>
    </r>
  </si>
  <si>
    <r>
      <rPr>
        <sz val="11"/>
        <rFont val="Times New Roman"/>
        <family val="1"/>
      </rPr>
      <t xml:space="preserve">Прокладка кабеля силового бронированного с алюминиевыми жилами АВБбШв, сечением 4х50
</t>
    </r>
    <r>
      <rPr>
        <sz val="11"/>
        <rFont val="Times New Roman"/>
        <family val="1"/>
      </rPr>
      <t>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, с креплением хомутами по опоре контактной сети</t>
    </r>
  </si>
  <si>
    <r>
      <rPr>
        <sz val="11"/>
        <rFont val="Times New Roman"/>
        <family val="1"/>
      </rPr>
      <t>2.1.4.7</t>
    </r>
  </si>
  <si>
    <r>
      <rPr>
        <sz val="11"/>
        <rFont val="Times New Roman"/>
        <family val="1"/>
      </rPr>
      <t xml:space="preserve">Прокладка кабеля силового бронированного с алюминиевыми жилами АВБбШв, сечением 4х50
</t>
    </r>
    <r>
      <rPr>
        <sz val="11"/>
        <rFont val="Times New Roman"/>
        <family val="1"/>
      </rPr>
      <t>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, внутри опоры контактной сети</t>
    </r>
  </si>
  <si>
    <r>
      <rPr>
        <sz val="11"/>
        <rFont val="Times New Roman"/>
        <family val="1"/>
      </rPr>
      <t xml:space="preserve">0484ГП.09-2-ТКР4,
</t>
    </r>
    <r>
      <rPr>
        <sz val="11"/>
        <rFont val="Times New Roman"/>
        <family val="1"/>
      </rPr>
      <t>лист №17</t>
    </r>
  </si>
  <si>
    <r>
      <rPr>
        <sz val="11"/>
        <rFont val="Times New Roman"/>
        <family val="1"/>
      </rPr>
      <t>2.1.4.8</t>
    </r>
  </si>
  <si>
    <r>
      <rPr>
        <sz val="11"/>
        <rFont val="Times New Roman"/>
        <family val="1"/>
      </rPr>
      <t>Монтаж защитного кожуха на опоре (металлический уголок 75х75х5 мм, длина L=2,2)</t>
    </r>
  </si>
  <si>
    <r>
      <rPr>
        <sz val="11"/>
        <rFont val="Times New Roman"/>
        <family val="1"/>
      </rPr>
      <t>На проектируемой опоре контактной сети</t>
    </r>
  </si>
  <si>
    <r>
      <rPr>
        <sz val="11"/>
        <rFont val="Times New Roman"/>
        <family val="1"/>
      </rPr>
      <t>2.1.4.9</t>
    </r>
  </si>
  <si>
    <r>
      <rPr>
        <sz val="11"/>
        <rFont val="Times New Roman"/>
        <family val="1"/>
      </rPr>
      <t>Герметизация стыка кабеля и трубы</t>
    </r>
  </si>
  <si>
    <r>
      <rPr>
        <sz val="11"/>
        <rFont val="Times New Roman"/>
        <family val="1"/>
      </rPr>
      <t>уплотнителем термоусаживаемый УКПтО-130/28</t>
    </r>
  </si>
  <si>
    <r>
      <rPr>
        <sz val="11"/>
        <rFont val="Times New Roman"/>
        <family val="1"/>
      </rPr>
      <t>лист №24</t>
    </r>
  </si>
  <si>
    <r>
      <rPr>
        <sz val="11"/>
        <rFont val="Times New Roman"/>
        <family val="1"/>
      </rPr>
      <t>2.1.4.10</t>
    </r>
  </si>
  <si>
    <r>
      <rPr>
        <sz val="11"/>
        <rFont val="Times New Roman"/>
        <family val="1"/>
      </rPr>
      <t xml:space="preserve">Герметизация стыка кабеля и трубы уплотнителем термоусаживаемый
</t>
    </r>
    <r>
      <rPr>
        <sz val="11"/>
        <rFont val="Times New Roman"/>
        <family val="1"/>
      </rPr>
      <t>УКПтО-75/22</t>
    </r>
  </si>
  <si>
    <r>
      <rPr>
        <sz val="11"/>
        <rFont val="Times New Roman"/>
        <family val="1"/>
      </rPr>
      <t>2.1.4.11</t>
    </r>
  </si>
  <si>
    <r>
      <rPr>
        <sz val="11"/>
        <rFont val="Times New Roman"/>
        <family val="1"/>
      </rPr>
      <t xml:space="preserve">Монтаж соединительной кабельной
</t>
    </r>
    <r>
      <rPr>
        <sz val="11"/>
        <rFont val="Times New Roman"/>
        <family val="1"/>
      </rPr>
      <t>муфты 4ПСТ(б)-1-25/50</t>
    </r>
  </si>
  <si>
    <r>
      <rPr>
        <sz val="11"/>
        <rFont val="Times New Roman"/>
        <family val="1"/>
      </rPr>
      <t>2.1.5</t>
    </r>
  </si>
  <si>
    <r>
      <rPr>
        <sz val="11"/>
        <rFont val="Times New Roman"/>
        <family val="1"/>
      </rPr>
      <t>Линия освещения N1.2</t>
    </r>
  </si>
  <si>
    <r>
      <rPr>
        <sz val="11"/>
        <rFont val="Times New Roman"/>
        <family val="1"/>
      </rPr>
      <t>2.1.5.1</t>
    </r>
  </si>
  <si>
    <r>
      <rPr>
        <sz val="11"/>
        <rFont val="Times New Roman"/>
        <family val="1"/>
      </rPr>
      <t xml:space="preserve">0484ГП.09-2-ТКР4,
</t>
    </r>
    <r>
      <rPr>
        <sz val="11"/>
        <rFont val="Times New Roman"/>
        <family val="1"/>
      </rPr>
      <t>лист №3,4,5,6</t>
    </r>
  </si>
  <si>
    <r>
      <rPr>
        <sz val="11"/>
        <rFont val="Times New Roman"/>
        <family val="1"/>
      </rPr>
      <t>2.1.5.2</t>
    </r>
  </si>
  <si>
    <r>
      <rPr>
        <sz val="11"/>
        <rFont val="Times New Roman"/>
        <family val="1"/>
      </rPr>
      <t>Установка коробки соединительной внутри опоры освещения</t>
    </r>
  </si>
  <si>
    <r>
      <rPr>
        <sz val="11"/>
        <rFont val="Times New Roman"/>
        <family val="1"/>
      </rPr>
      <t xml:space="preserve">0484ГП.09-2-ТКР4,
</t>
    </r>
    <r>
      <rPr>
        <sz val="11"/>
        <rFont val="Times New Roman"/>
        <family val="1"/>
      </rPr>
      <t>лист №25</t>
    </r>
  </si>
  <si>
    <r>
      <rPr>
        <sz val="11"/>
        <rFont val="Times New Roman"/>
        <family val="1"/>
      </rPr>
      <t>2.1.5.3</t>
    </r>
  </si>
  <si>
    <r>
      <rPr>
        <sz val="11"/>
        <rFont val="Times New Roman"/>
        <family val="1"/>
      </rPr>
      <t>Установка автоматического выключателя дифференциального 1Р+N, Iн=16А/30mA</t>
    </r>
  </si>
  <si>
    <r>
      <rPr>
        <sz val="11"/>
        <rFont val="Times New Roman"/>
        <family val="1"/>
      </rPr>
      <t>2.1.5.4</t>
    </r>
  </si>
  <si>
    <r>
      <rPr>
        <sz val="11"/>
        <rFont val="Times New Roman"/>
        <family val="1"/>
      </rPr>
      <t>Установка шины нулевой</t>
    </r>
  </si>
  <si>
    <r>
      <rPr>
        <sz val="11"/>
        <rFont val="Times New Roman"/>
        <family val="1"/>
      </rPr>
      <t>2.1.5.5</t>
    </r>
  </si>
  <si>
    <r>
      <rPr>
        <sz val="11"/>
        <rFont val="Times New Roman"/>
        <family val="1"/>
      </rPr>
      <t>Установка консольного кронштейна типа 1.К1-2,0-2,0-О3-ц</t>
    </r>
  </si>
  <si>
    <r>
      <rPr>
        <sz val="11"/>
        <rFont val="Times New Roman"/>
        <family val="1"/>
      </rPr>
      <t>Вес 1 шт.= 26,1 кг, Высота Н=9,0 м</t>
    </r>
  </si>
  <si>
    <r>
      <rPr>
        <sz val="11"/>
        <rFont val="Times New Roman"/>
        <family val="1"/>
      </rPr>
      <t>2.1.5.6</t>
    </r>
  </si>
  <si>
    <r>
      <rPr>
        <sz val="11"/>
        <rFont val="Times New Roman"/>
        <family val="1"/>
      </rPr>
      <t>2.1.5.7</t>
    </r>
  </si>
  <si>
    <r>
      <rPr>
        <sz val="11"/>
        <rFont val="Times New Roman"/>
        <family val="1"/>
      </rPr>
      <t xml:space="preserve">Установка консольного кронштейна
</t>
    </r>
    <r>
      <rPr>
        <sz val="11"/>
        <rFont val="Times New Roman"/>
        <family val="1"/>
      </rPr>
      <t>типа 1.К2-2,0-2,0-/90-О3-ц</t>
    </r>
  </si>
  <si>
    <r>
      <rPr>
        <sz val="11"/>
        <rFont val="Times New Roman"/>
        <family val="1"/>
      </rPr>
      <t xml:space="preserve">Вес 1 шт.= 56,0 кг,
</t>
    </r>
    <r>
      <rPr>
        <sz val="11"/>
        <rFont val="Times New Roman"/>
        <family val="1"/>
      </rPr>
      <t>Высота Н=9,0 м</t>
    </r>
  </si>
  <si>
    <r>
      <rPr>
        <sz val="11"/>
        <rFont val="Times New Roman"/>
        <family val="1"/>
      </rPr>
      <t>2.1.5.8</t>
    </r>
  </si>
  <si>
    <r>
      <rPr>
        <sz val="11"/>
        <rFont val="Times New Roman"/>
        <family val="1"/>
      </rPr>
      <t>2.1.5.9</t>
    </r>
  </si>
  <si>
    <r>
      <rPr>
        <sz val="11"/>
        <rFont val="Times New Roman"/>
        <family val="1"/>
      </rPr>
      <t>2.1.5.10</t>
    </r>
  </si>
  <si>
    <r>
      <rPr>
        <sz val="11"/>
        <rFont val="Times New Roman"/>
        <family val="1"/>
      </rPr>
      <t>Прокладка кабеля АВВГнг(A)-LS 3х2,5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внутри консольного кронштейна</t>
    </r>
  </si>
  <si>
    <r>
      <rPr>
        <sz val="11"/>
        <rFont val="Times New Roman"/>
        <family val="1"/>
      </rPr>
      <t>2.1.5.11</t>
    </r>
  </si>
  <si>
    <r>
      <rPr>
        <sz val="11"/>
        <rFont val="Times New Roman"/>
        <family val="1"/>
      </rPr>
      <t xml:space="preserve">Прокладка кабеля АВВГнг(A)-LS
</t>
    </r>
    <r>
      <rPr>
        <sz val="11"/>
        <rFont val="Times New Roman"/>
        <family val="1"/>
      </rPr>
      <t>3х2,5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внутри опоры контактной сети</t>
    </r>
  </si>
  <si>
    <r>
      <rPr>
        <sz val="11"/>
        <rFont val="Times New Roman"/>
        <family val="1"/>
      </rPr>
      <t>2.1.5.12</t>
    </r>
  </si>
  <si>
    <r>
      <rPr>
        <sz val="11"/>
        <rFont val="Times New Roman"/>
        <family val="1"/>
      </rPr>
      <t>2.1.5.13</t>
    </r>
  </si>
  <si>
    <r>
      <rPr>
        <sz val="11"/>
        <rFont val="Times New Roman"/>
        <family val="1"/>
      </rPr>
      <t xml:space="preserve">Заземление светильника
</t>
    </r>
    <r>
      <rPr>
        <sz val="11"/>
        <rFont val="Times New Roman"/>
        <family val="1"/>
      </rPr>
      <t>заземляющим проводником ЗП6</t>
    </r>
  </si>
  <si>
    <r>
      <rPr>
        <sz val="11"/>
        <rFont val="Times New Roman"/>
        <family val="1"/>
      </rPr>
      <t>2.2</t>
    </r>
  </si>
  <si>
    <r>
      <rPr>
        <sz val="11"/>
        <rFont val="Times New Roman"/>
        <family val="1"/>
      </rPr>
      <t>2.2.1</t>
    </r>
  </si>
  <si>
    <r>
      <rPr>
        <sz val="11"/>
        <rFont val="Times New Roman"/>
        <family val="1"/>
      </rPr>
      <t>Магистральный провод N2</t>
    </r>
  </si>
  <si>
    <r>
      <rPr>
        <sz val="11"/>
        <rFont val="Times New Roman"/>
        <family val="1"/>
      </rPr>
      <t>2.2.1.1</t>
    </r>
  </si>
  <si>
    <r>
      <rPr>
        <sz val="11"/>
        <rFont val="Times New Roman"/>
        <family val="1"/>
      </rPr>
      <t xml:space="preserve">Прокладка провода СИП-2
</t>
    </r>
    <r>
      <rPr>
        <sz val="11"/>
        <rFont val="Times New Roman"/>
        <family val="1"/>
      </rPr>
      <t>3х35+1х35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по опорам контактной сети</t>
    </r>
  </si>
  <si>
    <r>
      <rPr>
        <sz val="11"/>
        <rFont val="Times New Roman"/>
        <family val="1"/>
      </rPr>
      <t xml:space="preserve">0484ГП.09-2-ТКР4,
</t>
    </r>
    <r>
      <rPr>
        <sz val="11"/>
        <rFont val="Times New Roman"/>
        <family val="1"/>
      </rPr>
      <t>лист №8</t>
    </r>
  </si>
  <si>
    <r>
      <rPr>
        <sz val="11"/>
        <rFont val="Times New Roman"/>
        <family val="1"/>
      </rPr>
      <t>Вес 1 м = 0,57 кг</t>
    </r>
  </si>
  <si>
    <r>
      <rPr>
        <sz val="11"/>
        <rFont val="Times New Roman"/>
        <family val="1"/>
      </rPr>
      <t>2.2.1.2</t>
    </r>
  </si>
  <si>
    <r>
      <rPr>
        <sz val="11"/>
        <rFont val="Times New Roman"/>
        <family val="1"/>
      </rPr>
      <t xml:space="preserve">Присоединение к зажимам жил проводов или кабелей сечением: до
</t>
    </r>
    <r>
      <rPr>
        <sz val="11"/>
        <rFont val="Times New Roman"/>
        <family val="1"/>
      </rPr>
      <t>35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(зажим Р 635)</t>
    </r>
  </si>
  <si>
    <r>
      <rPr>
        <sz val="11"/>
        <rFont val="Times New Roman"/>
        <family val="1"/>
      </rPr>
      <t>2.2.2</t>
    </r>
  </si>
  <si>
    <r>
      <rPr>
        <sz val="11"/>
        <rFont val="Times New Roman"/>
        <family val="1"/>
      </rPr>
      <t>2.2.2.1</t>
    </r>
  </si>
  <si>
    <r>
      <rPr>
        <sz val="11"/>
        <rFont val="Times New Roman"/>
        <family val="1"/>
      </rPr>
      <t>Затягивание кабеля силового бронированного с алюминиевыми жилами АВБбШв, сечением 4х35 мм</t>
    </r>
    <r>
      <rPr>
        <vertAlign val="superscript"/>
        <sz val="11"/>
        <rFont val="Times New Roman"/>
        <family val="1"/>
      </rPr>
      <t xml:space="preserve">2
</t>
    </r>
    <r>
      <rPr>
        <sz val="11"/>
        <rFont val="Times New Roman"/>
        <family val="1"/>
      </rPr>
      <t xml:space="preserve">в трубу двустенную ПНД </t>
    </r>
    <r>
      <rPr>
        <sz val="11"/>
        <rFont val="Cambria"/>
        <family val="1"/>
      </rPr>
      <t>∅</t>
    </r>
    <r>
      <rPr>
        <sz val="11"/>
        <rFont val="Times New Roman"/>
        <family val="1"/>
      </rPr>
      <t>63 мм</t>
    </r>
  </si>
  <si>
    <r>
      <rPr>
        <sz val="11"/>
        <rFont val="Times New Roman"/>
        <family val="1"/>
      </rPr>
      <t>п.п. 2.2.2.2 + 2.2.2.5</t>
    </r>
  </si>
  <si>
    <r>
      <rPr>
        <sz val="11"/>
        <rFont val="Times New Roman"/>
        <family val="1"/>
      </rPr>
      <t>Вес 1 м = 1,52 кг</t>
    </r>
  </si>
  <si>
    <r>
      <rPr>
        <sz val="11"/>
        <rFont val="Times New Roman"/>
        <family val="1"/>
      </rPr>
      <t>2.2.2.2</t>
    </r>
  </si>
  <si>
    <r>
      <rPr>
        <sz val="11"/>
        <rFont val="Times New Roman"/>
        <family val="1"/>
      </rPr>
      <t>Прокладка кабеля силового бронированного с алюминиевыми жилами АВБбШв, сечением 4х35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, в земле в трубе ПНД </t>
    </r>
    <r>
      <rPr>
        <sz val="11"/>
        <rFont val="Cambria"/>
        <family val="1"/>
      </rPr>
      <t>∅</t>
    </r>
    <r>
      <rPr>
        <sz val="11"/>
        <rFont val="Times New Roman"/>
        <family val="1"/>
      </rPr>
      <t>63 мм</t>
    </r>
  </si>
  <si>
    <r>
      <rPr>
        <sz val="11"/>
        <rFont val="Times New Roman"/>
        <family val="1"/>
      </rPr>
      <t>2.2.2.3</t>
    </r>
  </si>
  <si>
    <r>
      <rPr>
        <sz val="11"/>
        <rFont val="Times New Roman"/>
        <family val="1"/>
      </rPr>
      <t>Прокладка кабеля силового бронированного с алюминиевыми жилами АВБбШв, сечением 4х35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, в трубе ПНД </t>
    </r>
    <r>
      <rPr>
        <sz val="11"/>
        <rFont val="Cambria"/>
        <family val="1"/>
      </rPr>
      <t>∅</t>
    </r>
    <r>
      <rPr>
        <sz val="11"/>
        <rFont val="Times New Roman"/>
        <family val="1"/>
      </rPr>
      <t xml:space="preserve">63 мм в футляре из трубы ПНД SDR 17, </t>
    </r>
    <r>
      <rPr>
        <sz val="11"/>
        <rFont val="Cambria"/>
        <family val="1"/>
      </rPr>
      <t xml:space="preserve">∅110 </t>
    </r>
    <r>
      <rPr>
        <sz val="11"/>
        <rFont val="Times New Roman"/>
        <family val="1"/>
      </rPr>
      <t xml:space="preserve">мм и
</t>
    </r>
    <r>
      <rPr>
        <sz val="11"/>
        <rFont val="Times New Roman"/>
        <family val="1"/>
      </rPr>
      <t>укладка футляра в земле под дорогой</t>
    </r>
  </si>
  <si>
    <r>
      <rPr>
        <sz val="11"/>
        <rFont val="Times New Roman"/>
        <family val="1"/>
      </rPr>
      <t>Пересечение №4, 5, 6, 7</t>
    </r>
  </si>
  <si>
    <r>
      <rPr>
        <sz val="11"/>
        <rFont val="Times New Roman"/>
        <family val="1"/>
      </rPr>
      <t>2.2.2.4</t>
    </r>
  </si>
  <si>
    <r>
      <rPr>
        <sz val="11"/>
        <rFont val="Times New Roman"/>
        <family val="1"/>
      </rPr>
      <t xml:space="preserve">Пересечение №4, 5, 6, 7
</t>
    </r>
    <r>
      <rPr>
        <sz val="11"/>
        <rFont val="Times New Roman"/>
        <family val="1"/>
      </rPr>
      <t>Резервный футляр</t>
    </r>
  </si>
  <si>
    <r>
      <rPr>
        <sz val="11"/>
        <rFont val="Times New Roman"/>
        <family val="1"/>
      </rPr>
      <t>2.2.2.5</t>
    </r>
  </si>
  <si>
    <r>
      <rPr>
        <sz val="11"/>
        <rFont val="Times New Roman"/>
        <family val="1"/>
      </rPr>
      <t>Прокладка кабеля силового бронированного с алюминиевыми жилами АВБбШв, сечением 4х35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, в трубе ПНД </t>
    </r>
    <r>
      <rPr>
        <sz val="11"/>
        <rFont val="Cambria"/>
        <family val="1"/>
      </rPr>
      <t>∅</t>
    </r>
    <r>
      <rPr>
        <sz val="11"/>
        <rFont val="Times New Roman"/>
        <family val="1"/>
      </rPr>
      <t xml:space="preserve">63 мм по опоре
</t>
    </r>
    <r>
      <rPr>
        <sz val="11"/>
        <rFont val="Times New Roman"/>
        <family val="1"/>
      </rPr>
      <t>контактной сети</t>
    </r>
  </si>
  <si>
    <r>
      <rPr>
        <sz val="11"/>
        <rFont val="Times New Roman"/>
        <family val="1"/>
      </rPr>
      <t>2.2.2.6</t>
    </r>
  </si>
  <si>
    <r>
      <rPr>
        <sz val="11"/>
        <rFont val="Times New Roman"/>
        <family val="1"/>
      </rPr>
      <t>Прокладка кабеля силового бронированного с алюминиевыми жилами АВБбШв, сечением 4х35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, с креплением хомутами по опоре
</t>
    </r>
    <r>
      <rPr>
        <sz val="11"/>
        <rFont val="Times New Roman"/>
        <family val="1"/>
      </rPr>
      <t>контактной сети</t>
    </r>
  </si>
  <si>
    <r>
      <rPr>
        <sz val="11"/>
        <rFont val="Times New Roman"/>
        <family val="1"/>
      </rPr>
      <t>2.2.2.7</t>
    </r>
  </si>
  <si>
    <r>
      <rPr>
        <sz val="11"/>
        <rFont val="Times New Roman"/>
        <family val="1"/>
      </rPr>
      <t xml:space="preserve">На проектируемой опоре контактной
</t>
    </r>
    <r>
      <rPr>
        <sz val="11"/>
        <rFont val="Times New Roman"/>
        <family val="1"/>
      </rPr>
      <t>сети</t>
    </r>
  </si>
  <si>
    <r>
      <rPr>
        <sz val="11"/>
        <rFont val="Times New Roman"/>
        <family val="1"/>
      </rPr>
      <t>2.2.2.8</t>
    </r>
  </si>
  <si>
    <r>
      <rPr>
        <sz val="11"/>
        <rFont val="Times New Roman"/>
        <family val="1"/>
      </rPr>
      <t>Герметизация стыка кабеля и трубы уплотнителем термоусаживаемый</t>
    </r>
  </si>
  <si>
    <r>
      <rPr>
        <sz val="11"/>
        <rFont val="Times New Roman"/>
        <family val="1"/>
      </rPr>
      <t>УКПтО-130/28</t>
    </r>
  </si>
  <si>
    <r>
      <rPr>
        <sz val="11"/>
        <rFont val="Times New Roman"/>
        <family val="1"/>
      </rPr>
      <t>2.2.2.9</t>
    </r>
  </si>
  <si>
    <r>
      <rPr>
        <sz val="11"/>
        <rFont val="Times New Roman"/>
        <family val="1"/>
      </rPr>
      <t xml:space="preserve">Герметизация стыка кабеля и трубы
</t>
    </r>
    <r>
      <rPr>
        <sz val="11"/>
        <rFont val="Times New Roman"/>
        <family val="1"/>
      </rPr>
      <t>уплотнителем термоусаживаемый УКПтО-75/22</t>
    </r>
  </si>
  <si>
    <r>
      <rPr>
        <sz val="11"/>
        <rFont val="Times New Roman"/>
        <family val="1"/>
      </rPr>
      <t>2.2.2.10</t>
    </r>
  </si>
  <si>
    <r>
      <rPr>
        <sz val="11"/>
        <rFont val="Times New Roman"/>
        <family val="1"/>
      </rPr>
      <t>Монтаж соединительной кабельной муфты 4ПСТ(б)-1-25/50</t>
    </r>
  </si>
  <si>
    <r>
      <rPr>
        <sz val="11"/>
        <rFont val="Times New Roman"/>
        <family val="1"/>
      </rPr>
      <t>2.2.2.11</t>
    </r>
  </si>
  <si>
    <r>
      <rPr>
        <sz val="11"/>
        <rFont val="Times New Roman"/>
        <family val="1"/>
      </rPr>
      <t>Затягивание кабеля силового бронированного с алюминиевыми жилами АВБбШв, сечением 4х16 мм</t>
    </r>
    <r>
      <rPr>
        <vertAlign val="superscript"/>
        <sz val="11"/>
        <rFont val="Times New Roman"/>
        <family val="1"/>
      </rPr>
      <t xml:space="preserve">2
</t>
    </r>
    <r>
      <rPr>
        <sz val="11"/>
        <rFont val="Times New Roman"/>
        <family val="1"/>
      </rPr>
      <t xml:space="preserve">в трубу двустенную ПНД </t>
    </r>
    <r>
      <rPr>
        <sz val="11"/>
        <rFont val="Cambria"/>
        <family val="1"/>
      </rPr>
      <t>∅</t>
    </r>
    <r>
      <rPr>
        <sz val="11"/>
        <rFont val="Times New Roman"/>
        <family val="1"/>
      </rPr>
      <t>63 мм</t>
    </r>
  </si>
  <si>
    <r>
      <rPr>
        <sz val="11"/>
        <rFont val="Times New Roman"/>
        <family val="1"/>
      </rPr>
      <t xml:space="preserve">0484ГП.09-2-ТКР4,
</t>
    </r>
    <r>
      <rPr>
        <sz val="11"/>
        <rFont val="Times New Roman"/>
        <family val="1"/>
      </rPr>
      <t>лист №7</t>
    </r>
  </si>
  <si>
    <r>
      <rPr>
        <sz val="11"/>
        <rFont val="Times New Roman"/>
        <family val="1"/>
      </rPr>
      <t>п.п. 2.2.2.12 + 2.2.2.15</t>
    </r>
  </si>
  <si>
    <r>
      <rPr>
        <sz val="11"/>
        <rFont val="Times New Roman"/>
        <family val="1"/>
      </rPr>
      <t>2.2.2.12</t>
    </r>
  </si>
  <si>
    <r>
      <rPr>
        <sz val="11"/>
        <rFont val="Times New Roman"/>
        <family val="1"/>
      </rPr>
      <t>2.2.2.13</t>
    </r>
  </si>
  <si>
    <r>
      <rPr>
        <sz val="11"/>
        <rFont val="Times New Roman"/>
        <family val="1"/>
      </rPr>
      <t>Пересечение №8</t>
    </r>
  </si>
  <si>
    <r>
      <rPr>
        <sz val="11"/>
        <rFont val="Times New Roman"/>
        <family val="1"/>
      </rPr>
      <t>2.2.2.14</t>
    </r>
  </si>
  <si>
    <r>
      <rPr>
        <sz val="11"/>
        <rFont val="Times New Roman"/>
        <family val="1"/>
      </rPr>
      <t>Пересечение №8 Резервный футляр</t>
    </r>
  </si>
  <si>
    <r>
      <rPr>
        <sz val="11"/>
        <rFont val="Times New Roman"/>
        <family val="1"/>
      </rPr>
      <t>2.2.2.15</t>
    </r>
  </si>
  <si>
    <r>
      <rPr>
        <sz val="11"/>
        <rFont val="Times New Roman"/>
        <family val="1"/>
      </rPr>
      <t>Прокладка кабеля силового бронированного с алюминиевыми жилами АВБбШв, сечением 4х16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, в трубе ПНД </t>
    </r>
    <r>
      <rPr>
        <sz val="11"/>
        <rFont val="Cambria"/>
        <family val="1"/>
      </rPr>
      <t>∅</t>
    </r>
    <r>
      <rPr>
        <sz val="11"/>
        <rFont val="Times New Roman"/>
        <family val="1"/>
      </rPr>
      <t>63 мм по опоре контактной сети</t>
    </r>
  </si>
  <si>
    <r>
      <rPr>
        <sz val="11"/>
        <rFont val="Times New Roman"/>
        <family val="1"/>
      </rPr>
      <t>2.2.2.16</t>
    </r>
  </si>
  <si>
    <r>
      <rPr>
        <sz val="11"/>
        <rFont val="Times New Roman"/>
        <family val="1"/>
      </rPr>
      <t>2.2.2.17</t>
    </r>
  </si>
  <si>
    <r>
      <rPr>
        <sz val="11"/>
        <rFont val="Times New Roman"/>
        <family val="1"/>
      </rPr>
      <t>2.2.2.18</t>
    </r>
  </si>
  <si>
    <r>
      <rPr>
        <sz val="11"/>
        <rFont val="Times New Roman"/>
        <family val="1"/>
      </rPr>
      <t>Герметизация стыка кабеля и трубы уплотнителем термоусаживаемый УКПтО-130/28</t>
    </r>
  </si>
  <si>
    <r>
      <rPr>
        <sz val="11"/>
        <rFont val="Times New Roman"/>
        <family val="1"/>
      </rPr>
      <t>2.2.2.19</t>
    </r>
  </si>
  <si>
    <r>
      <rPr>
        <sz val="11"/>
        <rFont val="Times New Roman"/>
        <family val="1"/>
      </rPr>
      <t>уплотнителем термоусаживаемый УКПтО-75/22</t>
    </r>
  </si>
  <si>
    <r>
      <rPr>
        <sz val="11"/>
        <rFont val="Times New Roman"/>
        <family val="1"/>
      </rPr>
      <t>2.2.2.20</t>
    </r>
  </si>
  <si>
    <r>
      <rPr>
        <sz val="11"/>
        <rFont val="Times New Roman"/>
        <family val="1"/>
      </rPr>
      <t>Монтаж соединительной кабельной муфты 4ПСТ(б)-1-16/25</t>
    </r>
  </si>
  <si>
    <r>
      <rPr>
        <sz val="11"/>
        <rFont val="Times New Roman"/>
        <family val="1"/>
      </rPr>
      <t>2.2.3</t>
    </r>
  </si>
  <si>
    <r>
      <rPr>
        <sz val="11"/>
        <rFont val="Times New Roman"/>
        <family val="1"/>
      </rPr>
      <t>Линия освещения N2.1</t>
    </r>
  </si>
  <si>
    <r>
      <rPr>
        <sz val="11"/>
        <rFont val="Times New Roman"/>
        <family val="1"/>
      </rPr>
      <t>2.2.3.1</t>
    </r>
  </si>
  <si>
    <r>
      <rPr>
        <sz val="11"/>
        <rFont val="Times New Roman"/>
        <family val="1"/>
      </rPr>
      <t>Прокладка провода СИП-2 3х35+1х35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по опорам контактной сети</t>
    </r>
  </si>
  <si>
    <r>
      <rPr>
        <sz val="11"/>
        <rFont val="Times New Roman"/>
        <family val="1"/>
      </rPr>
      <t>2.2.3.2</t>
    </r>
  </si>
  <si>
    <r>
      <rPr>
        <sz val="11"/>
        <rFont val="Times New Roman"/>
        <family val="1"/>
      </rPr>
      <t>Вес 1 м = 0,34 кг</t>
    </r>
  </si>
  <si>
    <r>
      <rPr>
        <sz val="11"/>
        <rFont val="Times New Roman"/>
        <family val="1"/>
      </rPr>
      <t>2.2.3.4</t>
    </r>
  </si>
  <si>
    <r>
      <rPr>
        <sz val="11"/>
        <rFont val="Times New Roman"/>
        <family val="1"/>
      </rPr>
      <t>2.2.3.5</t>
    </r>
  </si>
  <si>
    <r>
      <rPr>
        <sz val="11"/>
        <rFont val="Times New Roman"/>
        <family val="1"/>
      </rPr>
      <t>2.2.3.6</t>
    </r>
  </si>
  <si>
    <r>
      <rPr>
        <sz val="11"/>
        <rFont val="Times New Roman"/>
        <family val="1"/>
      </rPr>
      <t xml:space="preserve">Установка консольного кронштейна
</t>
    </r>
    <r>
      <rPr>
        <sz val="11"/>
        <rFont val="Times New Roman"/>
        <family val="1"/>
      </rPr>
      <t>типа 1.К2-2,0-2,0-/90-О3</t>
    </r>
  </si>
  <si>
    <r>
      <rPr>
        <sz val="11"/>
        <rFont val="Times New Roman"/>
        <family val="1"/>
      </rPr>
      <t>2.2.3.7</t>
    </r>
  </si>
  <si>
    <r>
      <rPr>
        <sz val="11"/>
        <rFont val="Times New Roman"/>
        <family val="1"/>
      </rPr>
      <t xml:space="preserve">Установка консольного кронштейна
</t>
    </r>
    <r>
      <rPr>
        <sz val="11"/>
        <rFont val="Times New Roman"/>
        <family val="1"/>
      </rPr>
      <t>типа 1.К2-2,0-2,0-/90-О4</t>
    </r>
  </si>
  <si>
    <r>
      <rPr>
        <sz val="11"/>
        <rFont val="Times New Roman"/>
        <family val="1"/>
      </rPr>
      <t xml:space="preserve">Вес 1 шт.= 56,4 кг,
</t>
    </r>
    <r>
      <rPr>
        <sz val="11"/>
        <rFont val="Times New Roman"/>
        <family val="1"/>
      </rPr>
      <t>Высота Н=9,0 м</t>
    </r>
  </si>
  <si>
    <r>
      <rPr>
        <sz val="11"/>
        <rFont val="Times New Roman"/>
        <family val="1"/>
      </rPr>
      <t>2.2.3.8</t>
    </r>
  </si>
  <si>
    <r>
      <rPr>
        <sz val="11"/>
        <rFont val="Times New Roman"/>
        <family val="1"/>
      </rPr>
      <t>2.2.3.9</t>
    </r>
  </si>
  <si>
    <r>
      <rPr>
        <sz val="11"/>
        <rFont val="Times New Roman"/>
        <family val="1"/>
      </rPr>
      <t>2.2.3.10</t>
    </r>
  </si>
  <si>
    <r>
      <rPr>
        <sz val="11"/>
        <rFont val="Times New Roman"/>
        <family val="1"/>
      </rPr>
      <t>2.2.3.11</t>
    </r>
  </si>
  <si>
    <r>
      <rPr>
        <sz val="11"/>
        <rFont val="Times New Roman"/>
        <family val="1"/>
      </rPr>
      <t>2.2.3.12</t>
    </r>
  </si>
  <si>
    <r>
      <rPr>
        <sz val="11"/>
        <rFont val="Times New Roman"/>
        <family val="1"/>
      </rPr>
      <t>2.2.4</t>
    </r>
  </si>
  <si>
    <r>
      <rPr>
        <sz val="11"/>
        <rFont val="Times New Roman"/>
        <family val="1"/>
      </rPr>
      <t>Линия освещения N2.2</t>
    </r>
  </si>
  <si>
    <r>
      <rPr>
        <sz val="11"/>
        <rFont val="Times New Roman"/>
        <family val="1"/>
      </rPr>
      <t>2.2.4.1</t>
    </r>
  </si>
  <si>
    <r>
      <rPr>
        <sz val="11"/>
        <rFont val="Times New Roman"/>
        <family val="1"/>
      </rPr>
      <t>Прокладка провода СИП-2 3х16+1х25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по опорам контактной сети</t>
    </r>
  </si>
  <si>
    <r>
      <rPr>
        <sz val="11"/>
        <rFont val="Times New Roman"/>
        <family val="1"/>
      </rPr>
      <t xml:space="preserve">0484ГП.09-2-ТКР4,
</t>
    </r>
    <r>
      <rPr>
        <sz val="11"/>
        <rFont val="Times New Roman"/>
        <family val="1"/>
      </rPr>
      <t>лист №8,9</t>
    </r>
  </si>
  <si>
    <r>
      <rPr>
        <sz val="11"/>
        <rFont val="Times New Roman"/>
        <family val="1"/>
      </rPr>
      <t>2.2.4.2</t>
    </r>
  </si>
  <si>
    <r>
      <rPr>
        <sz val="11"/>
        <rFont val="Times New Roman"/>
        <family val="1"/>
      </rPr>
      <t>2.2.4.3</t>
    </r>
  </si>
  <si>
    <r>
      <rPr>
        <sz val="11"/>
        <rFont val="Times New Roman"/>
        <family val="1"/>
      </rPr>
      <t>2.2.4.4</t>
    </r>
  </si>
  <si>
    <r>
      <rPr>
        <sz val="11"/>
        <rFont val="Times New Roman"/>
        <family val="1"/>
      </rPr>
      <t>Прокладка кабеля АВВГнг(A)-LS</t>
    </r>
  </si>
  <si>
    <r>
      <rPr>
        <sz val="11"/>
        <rFont val="Times New Roman"/>
        <family val="1"/>
      </rPr>
      <t>3х2,5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внутри опоры контактной сети</t>
    </r>
  </si>
  <si>
    <r>
      <rPr>
        <sz val="11"/>
        <rFont val="Times New Roman"/>
        <family val="1"/>
      </rPr>
      <t>2.2.4.5</t>
    </r>
  </si>
  <si>
    <r>
      <rPr>
        <sz val="11"/>
        <rFont val="Times New Roman"/>
        <family val="1"/>
      </rPr>
      <t>2.2.4.6</t>
    </r>
  </si>
  <si>
    <r>
      <rPr>
        <sz val="11"/>
        <rFont val="Times New Roman"/>
        <family val="1"/>
      </rPr>
      <t>2.2.4.7</t>
    </r>
  </si>
  <si>
    <r>
      <rPr>
        <sz val="11"/>
        <rFont val="Times New Roman"/>
        <family val="1"/>
      </rPr>
      <t>2.3</t>
    </r>
  </si>
  <si>
    <r>
      <rPr>
        <sz val="11"/>
        <rFont val="Times New Roman"/>
        <family val="1"/>
      </rPr>
      <t>Участок наружного освещения №3</t>
    </r>
  </si>
  <si>
    <r>
      <rPr>
        <sz val="11"/>
        <rFont val="Times New Roman"/>
        <family val="1"/>
      </rPr>
      <t>2.3.1</t>
    </r>
  </si>
  <si>
    <r>
      <rPr>
        <sz val="11"/>
        <rFont val="Times New Roman"/>
        <family val="1"/>
      </rPr>
      <t>Магистральный провод N3</t>
    </r>
  </si>
  <si>
    <r>
      <rPr>
        <sz val="11"/>
        <rFont val="Times New Roman"/>
        <family val="1"/>
      </rPr>
      <t>2.3.1.1</t>
    </r>
  </si>
  <si>
    <r>
      <rPr>
        <sz val="11"/>
        <rFont val="Times New Roman"/>
        <family val="1"/>
      </rPr>
      <t xml:space="preserve">Прокладка провода СИП-2
</t>
    </r>
    <r>
      <rPr>
        <sz val="11"/>
        <rFont val="Times New Roman"/>
        <family val="1"/>
      </rPr>
      <t>3х25+1х25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по опорам контактной сети</t>
    </r>
  </si>
  <si>
    <r>
      <rPr>
        <sz val="11"/>
        <rFont val="Times New Roman"/>
        <family val="1"/>
      </rPr>
      <t xml:space="preserve">0484ГП.09-2-ТКР4,
</t>
    </r>
    <r>
      <rPr>
        <sz val="11"/>
        <rFont val="Times New Roman"/>
        <family val="1"/>
      </rPr>
      <t>лист №10</t>
    </r>
  </si>
  <si>
    <r>
      <rPr>
        <sz val="11"/>
        <rFont val="Times New Roman"/>
        <family val="1"/>
      </rPr>
      <t>Вес 1 м = 0,42кг</t>
    </r>
  </si>
  <si>
    <r>
      <rPr>
        <sz val="11"/>
        <rFont val="Times New Roman"/>
        <family val="1"/>
      </rPr>
      <t>2.3.1.2</t>
    </r>
  </si>
  <si>
    <r>
      <rPr>
        <sz val="11"/>
        <rFont val="Times New Roman"/>
        <family val="1"/>
      </rPr>
      <t>2.3.2</t>
    </r>
  </si>
  <si>
    <r>
      <rPr>
        <sz val="11"/>
        <rFont val="Times New Roman"/>
        <family val="1"/>
      </rPr>
      <t>Линия освещения N3.1</t>
    </r>
  </si>
  <si>
    <r>
      <rPr>
        <sz val="11"/>
        <rFont val="Times New Roman"/>
        <family val="1"/>
      </rPr>
      <t>2.3.2.1</t>
    </r>
  </si>
  <si>
    <r>
      <rPr>
        <sz val="11"/>
        <rFont val="Times New Roman"/>
        <family val="1"/>
      </rPr>
      <t>Прокладка провода СИП-2 3х25+1х25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по опорам контактной
</t>
    </r>
    <r>
      <rPr>
        <sz val="11"/>
        <rFont val="Times New Roman"/>
        <family val="1"/>
      </rPr>
      <t>сети</t>
    </r>
  </si>
  <si>
    <r>
      <rPr>
        <sz val="11"/>
        <rFont val="Times New Roman"/>
        <family val="1"/>
      </rPr>
      <t>Вес 1 м = 0,42 кг</t>
    </r>
  </si>
  <si>
    <r>
      <rPr>
        <sz val="11"/>
        <rFont val="Times New Roman"/>
        <family val="1"/>
      </rPr>
      <t>2.3.2.2</t>
    </r>
  </si>
  <si>
    <r>
      <rPr>
        <sz val="11"/>
        <rFont val="Times New Roman"/>
        <family val="1"/>
      </rPr>
      <t>2.3.2.3</t>
    </r>
  </si>
  <si>
    <r>
      <rPr>
        <sz val="11"/>
        <rFont val="Times New Roman"/>
        <family val="1"/>
      </rPr>
      <t>Установка консольного кронштейна типа 1.К2-2,0-2,0-/90-О3</t>
    </r>
  </si>
  <si>
    <r>
      <rPr>
        <sz val="11"/>
        <rFont val="Times New Roman"/>
        <family val="1"/>
      </rPr>
      <t>Вес 1 шт.= 56,0 кг, Высота Н=9,0 м</t>
    </r>
  </si>
  <si>
    <r>
      <rPr>
        <sz val="11"/>
        <rFont val="Times New Roman"/>
        <family val="1"/>
      </rPr>
      <t>2.3.2.4</t>
    </r>
  </si>
  <si>
    <r>
      <rPr>
        <sz val="11"/>
        <rFont val="Times New Roman"/>
        <family val="1"/>
      </rPr>
      <t>2.3.2.5</t>
    </r>
  </si>
  <si>
    <r>
      <rPr>
        <sz val="11"/>
        <rFont val="Times New Roman"/>
        <family val="1"/>
      </rPr>
      <t>2.3.2.6</t>
    </r>
  </si>
  <si>
    <r>
      <rPr>
        <sz val="11"/>
        <rFont val="Times New Roman"/>
        <family val="1"/>
      </rPr>
      <t>2.3.2.7</t>
    </r>
  </si>
  <si>
    <r>
      <rPr>
        <sz val="11"/>
        <rFont val="Times New Roman"/>
        <family val="1"/>
      </rPr>
      <t>2.3.2.8</t>
    </r>
  </si>
  <si>
    <r>
      <rPr>
        <sz val="11"/>
        <rFont val="Times New Roman"/>
        <family val="1"/>
      </rPr>
      <t>2.3.3</t>
    </r>
  </si>
  <si>
    <r>
      <rPr>
        <sz val="11"/>
        <rFont val="Times New Roman"/>
        <family val="1"/>
      </rPr>
      <t>Линия освещения N3.2</t>
    </r>
  </si>
  <si>
    <r>
      <rPr>
        <sz val="11"/>
        <rFont val="Times New Roman"/>
        <family val="1"/>
      </rPr>
      <t>2.3.3.1</t>
    </r>
  </si>
  <si>
    <r>
      <rPr>
        <sz val="11"/>
        <rFont val="Times New Roman"/>
        <family val="1"/>
      </rPr>
      <t>Прокладка провода СИП-2</t>
    </r>
  </si>
  <si>
    <r>
      <rPr>
        <sz val="11"/>
        <rFont val="Times New Roman"/>
        <family val="1"/>
      </rPr>
      <t>3х25+1х25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по опорам контактной сети</t>
    </r>
  </si>
  <si>
    <r>
      <rPr>
        <sz val="11"/>
        <rFont val="Times New Roman"/>
        <family val="1"/>
      </rPr>
      <t>лист №10</t>
    </r>
  </si>
  <si>
    <r>
      <rPr>
        <sz val="11"/>
        <rFont val="Times New Roman"/>
        <family val="1"/>
      </rPr>
      <t>2.3.3.2</t>
    </r>
  </si>
  <si>
    <r>
      <rPr>
        <sz val="11"/>
        <rFont val="Times New Roman"/>
        <family val="1"/>
      </rPr>
      <t>2.3.3.3</t>
    </r>
  </si>
  <si>
    <r>
      <rPr>
        <sz val="11"/>
        <rFont val="Times New Roman"/>
        <family val="1"/>
      </rPr>
      <t>2.3.3.4</t>
    </r>
  </si>
  <si>
    <r>
      <rPr>
        <sz val="11"/>
        <rFont val="Times New Roman"/>
        <family val="1"/>
      </rPr>
      <t>2.3.3.5</t>
    </r>
  </si>
  <si>
    <r>
      <rPr>
        <sz val="11"/>
        <rFont val="Times New Roman"/>
        <family val="1"/>
      </rPr>
      <t>2.3.3.6</t>
    </r>
  </si>
  <si>
    <r>
      <rPr>
        <sz val="11"/>
        <rFont val="Times New Roman"/>
        <family val="1"/>
      </rPr>
      <t>2.3.3.7</t>
    </r>
  </si>
  <si>
    <r>
      <rPr>
        <sz val="11"/>
        <rFont val="Times New Roman"/>
        <family val="1"/>
      </rPr>
      <t>2.3.3.8</t>
    </r>
  </si>
  <si>
    <r>
      <rPr>
        <sz val="11"/>
        <rFont val="Times New Roman"/>
        <family val="1"/>
      </rPr>
      <t xml:space="preserve">Установка предохранителя PF-35 на
</t>
    </r>
    <r>
      <rPr>
        <sz val="11"/>
        <rFont val="Times New Roman"/>
        <family val="1"/>
      </rPr>
      <t>отходящей линии, Iн=6А</t>
    </r>
  </si>
  <si>
    <r>
      <rPr>
        <sz val="11"/>
        <rFont val="Times New Roman"/>
        <family val="1"/>
      </rPr>
      <t>2.3.3.9</t>
    </r>
  </si>
  <si>
    <r>
      <rPr>
        <sz val="11"/>
        <rFont val="Times New Roman"/>
        <family val="1"/>
      </rPr>
      <t>2.3.3.10</t>
    </r>
  </si>
  <si>
    <r>
      <rPr>
        <sz val="11"/>
        <rFont val="Times New Roman"/>
        <family val="1"/>
      </rPr>
      <t>2.4</t>
    </r>
  </si>
  <si>
    <r>
      <rPr>
        <sz val="11"/>
        <rFont val="Times New Roman"/>
        <family val="1"/>
      </rPr>
      <t>2.4.1</t>
    </r>
  </si>
  <si>
    <r>
      <rPr>
        <sz val="11"/>
        <rFont val="Times New Roman"/>
        <family val="1"/>
      </rPr>
      <t>Магистральный провод N4</t>
    </r>
  </si>
  <si>
    <r>
      <rPr>
        <sz val="11"/>
        <rFont val="Times New Roman"/>
        <family val="1"/>
      </rPr>
      <t>2.4.1.1</t>
    </r>
  </si>
  <si>
    <r>
      <rPr>
        <sz val="11"/>
        <rFont val="Times New Roman"/>
        <family val="1"/>
      </rPr>
      <t>Прокладка провода СИП-2 3х25+1х25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по опорам контактной сети</t>
    </r>
  </si>
  <si>
    <r>
      <rPr>
        <sz val="11"/>
        <rFont val="Times New Roman"/>
        <family val="1"/>
      </rPr>
      <t>2.4.1.2</t>
    </r>
  </si>
  <si>
    <r>
      <rPr>
        <sz val="11"/>
        <rFont val="Times New Roman"/>
        <family val="1"/>
      </rPr>
      <t xml:space="preserve">Присоединение к зажимам жил проводов или кабелей сечением: до
</t>
    </r>
    <r>
      <rPr>
        <sz val="11"/>
        <rFont val="Times New Roman"/>
        <family val="1"/>
      </rPr>
      <t>25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(зажим Р 635)</t>
    </r>
  </si>
  <si>
    <r>
      <rPr>
        <sz val="11"/>
        <rFont val="Times New Roman"/>
        <family val="1"/>
      </rPr>
      <t>2.4.2</t>
    </r>
  </si>
  <si>
    <r>
      <rPr>
        <sz val="11"/>
        <rFont val="Times New Roman"/>
        <family val="1"/>
      </rPr>
      <t>2.4.2.1</t>
    </r>
  </si>
  <si>
    <r>
      <rPr>
        <sz val="11"/>
        <rFont val="Times New Roman"/>
        <family val="1"/>
      </rPr>
      <t>Затягивание кабеля силового бронированного с алюминиевыми жилами АВБбШв, сечением 4х25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в трубу двустенную ПНД </t>
    </r>
    <r>
      <rPr>
        <sz val="11"/>
        <rFont val="Cambria"/>
        <family val="1"/>
      </rPr>
      <t>∅</t>
    </r>
    <r>
      <rPr>
        <sz val="11"/>
        <rFont val="Times New Roman"/>
        <family val="1"/>
      </rPr>
      <t>63 мм</t>
    </r>
  </si>
  <si>
    <r>
      <rPr>
        <sz val="11"/>
        <rFont val="Times New Roman"/>
        <family val="1"/>
      </rPr>
      <t>п.п. 2.4.2.2 + 2.4.2.5</t>
    </r>
  </si>
  <si>
    <r>
      <rPr>
        <sz val="11"/>
        <rFont val="Times New Roman"/>
        <family val="1"/>
      </rPr>
      <t>Вес 1 м = 1,28 кг</t>
    </r>
  </si>
  <si>
    <r>
      <rPr>
        <sz val="11"/>
        <rFont val="Times New Roman"/>
        <family val="1"/>
      </rPr>
      <t>2.4.2.2</t>
    </r>
  </si>
  <si>
    <r>
      <rPr>
        <sz val="11"/>
        <rFont val="Times New Roman"/>
        <family val="1"/>
      </rPr>
      <t xml:space="preserve">Прокладка кабеля силового бронированного с алюминиевыми жилами АВБбШв, сечением 4х25
</t>
    </r>
    <r>
      <rPr>
        <sz val="11"/>
        <rFont val="Times New Roman"/>
        <family val="1"/>
      </rPr>
      <t>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, в земле в трубе ПНД </t>
    </r>
    <r>
      <rPr>
        <sz val="11"/>
        <rFont val="Cambria"/>
        <family val="1"/>
      </rPr>
      <t>∅</t>
    </r>
    <r>
      <rPr>
        <sz val="11"/>
        <rFont val="Times New Roman"/>
        <family val="1"/>
      </rPr>
      <t>63 мм</t>
    </r>
  </si>
  <si>
    <r>
      <rPr>
        <sz val="11"/>
        <rFont val="Times New Roman"/>
        <family val="1"/>
      </rPr>
      <t>2.4.2.3</t>
    </r>
  </si>
  <si>
    <r>
      <rPr>
        <sz val="11"/>
        <rFont val="Times New Roman"/>
        <family val="1"/>
      </rPr>
      <t>Прокладка кабеля силового бронированного с алюминиевыми жилами АВБбШв, сечением 4х25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, в трубе ПНД </t>
    </r>
    <r>
      <rPr>
        <sz val="11"/>
        <rFont val="Cambria"/>
        <family val="1"/>
      </rPr>
      <t>∅</t>
    </r>
    <r>
      <rPr>
        <sz val="11"/>
        <rFont val="Times New Roman"/>
        <family val="1"/>
      </rPr>
      <t xml:space="preserve">63 мм в футляре из трубы ПНД SDR 17, </t>
    </r>
    <r>
      <rPr>
        <sz val="11"/>
        <rFont val="Cambria"/>
        <family val="1"/>
      </rPr>
      <t xml:space="preserve">∅110 </t>
    </r>
    <r>
      <rPr>
        <sz val="11"/>
        <rFont val="Times New Roman"/>
        <family val="1"/>
      </rPr>
      <t xml:space="preserve">мм и
</t>
    </r>
    <r>
      <rPr>
        <sz val="11"/>
        <rFont val="Times New Roman"/>
        <family val="1"/>
      </rPr>
      <t>укладка футляра в земле под дорогой</t>
    </r>
  </si>
  <si>
    <r>
      <rPr>
        <sz val="11"/>
        <rFont val="Times New Roman"/>
        <family val="1"/>
      </rPr>
      <t>Пересечение №9</t>
    </r>
  </si>
  <si>
    <r>
      <rPr>
        <sz val="11"/>
        <rFont val="Times New Roman"/>
        <family val="1"/>
      </rPr>
      <t>2.4.2.4</t>
    </r>
  </si>
  <si>
    <r>
      <rPr>
        <sz val="11"/>
        <rFont val="Times New Roman"/>
        <family val="1"/>
      </rPr>
      <t xml:space="preserve">Укладка резервного футляра под дорогой из трубы ПНД SDR 17, </t>
    </r>
    <r>
      <rPr>
        <sz val="11"/>
        <rFont val="Cambria"/>
        <family val="1"/>
      </rPr>
      <t>∅</t>
    </r>
    <r>
      <rPr>
        <sz val="11"/>
        <rFont val="Times New Roman"/>
        <family val="1"/>
      </rPr>
      <t>110 мм</t>
    </r>
  </si>
  <si>
    <r>
      <rPr>
        <sz val="11"/>
        <rFont val="Times New Roman"/>
        <family val="1"/>
      </rPr>
      <t>Пересечение №9 Резервный футляр</t>
    </r>
  </si>
  <si>
    <r>
      <rPr>
        <sz val="11"/>
        <rFont val="Times New Roman"/>
        <family val="1"/>
      </rPr>
      <t>2.4.2.5</t>
    </r>
  </si>
  <si>
    <r>
      <rPr>
        <sz val="11"/>
        <rFont val="Times New Roman"/>
        <family val="1"/>
      </rPr>
      <t>Прокладка кабеля силового бронированного с алюминиевыми жилами АВБбШв, сечением 4х25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, в трубе ПНД </t>
    </r>
    <r>
      <rPr>
        <sz val="11"/>
        <rFont val="Cambria"/>
        <family val="1"/>
      </rPr>
      <t>∅</t>
    </r>
    <r>
      <rPr>
        <sz val="11"/>
        <rFont val="Times New Roman"/>
        <family val="1"/>
      </rPr>
      <t xml:space="preserve">63 мм по опоре
</t>
    </r>
    <r>
      <rPr>
        <sz val="11"/>
        <rFont val="Times New Roman"/>
        <family val="1"/>
      </rPr>
      <t>контактной сети</t>
    </r>
  </si>
  <si>
    <r>
      <rPr>
        <sz val="11"/>
        <rFont val="Times New Roman"/>
        <family val="1"/>
      </rPr>
      <t>2.4.2.6</t>
    </r>
  </si>
  <si>
    <r>
      <rPr>
        <sz val="11"/>
        <rFont val="Times New Roman"/>
        <family val="1"/>
      </rPr>
      <t>Прокладка кабеля силового бронированного с алюминиевыми жилами АВБбШв, сечением 4х25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, с креплением хомутами по опоре
</t>
    </r>
    <r>
      <rPr>
        <sz val="11"/>
        <rFont val="Times New Roman"/>
        <family val="1"/>
      </rPr>
      <t>контактной сети</t>
    </r>
  </si>
  <si>
    <r>
      <rPr>
        <sz val="11"/>
        <rFont val="Times New Roman"/>
        <family val="1"/>
      </rPr>
      <t>2.4.2.7</t>
    </r>
  </si>
  <si>
    <r>
      <rPr>
        <sz val="11"/>
        <rFont val="Times New Roman"/>
        <family val="1"/>
      </rPr>
      <t>2.4.2.8</t>
    </r>
  </si>
  <si>
    <r>
      <rPr>
        <sz val="11"/>
        <rFont val="Times New Roman"/>
        <family val="1"/>
      </rPr>
      <t xml:space="preserve">Герметизация стыка кабеля и трубы
</t>
    </r>
    <r>
      <rPr>
        <sz val="11"/>
        <rFont val="Times New Roman"/>
        <family val="1"/>
      </rPr>
      <t>уплотнителем термоусаживаемый УКПтО-130/28</t>
    </r>
  </si>
  <si>
    <r>
      <rPr>
        <sz val="11"/>
        <rFont val="Times New Roman"/>
        <family val="1"/>
      </rPr>
      <t>2.4.2.9</t>
    </r>
  </si>
  <si>
    <r>
      <rPr>
        <sz val="11"/>
        <rFont val="Times New Roman"/>
        <family val="1"/>
      </rPr>
      <t>2.4.2.10</t>
    </r>
  </si>
  <si>
    <r>
      <rPr>
        <sz val="11"/>
        <rFont val="Times New Roman"/>
        <family val="1"/>
      </rPr>
      <t>2.4.3</t>
    </r>
  </si>
  <si>
    <r>
      <rPr>
        <sz val="11"/>
        <rFont val="Times New Roman"/>
        <family val="1"/>
      </rPr>
      <t>Линия освещения N4.1</t>
    </r>
  </si>
  <si>
    <r>
      <rPr>
        <sz val="11"/>
        <rFont val="Times New Roman"/>
        <family val="1"/>
      </rPr>
      <t>2.4.3.1</t>
    </r>
  </si>
  <si>
    <r>
      <rPr>
        <sz val="11"/>
        <rFont val="Times New Roman"/>
        <family val="1"/>
      </rPr>
      <t>2.4.3.2</t>
    </r>
  </si>
  <si>
    <r>
      <rPr>
        <sz val="11"/>
        <rFont val="Times New Roman"/>
        <family val="1"/>
      </rPr>
      <t>2.4.3.3</t>
    </r>
  </si>
  <si>
    <r>
      <rPr>
        <sz val="11"/>
        <rFont val="Times New Roman"/>
        <family val="1"/>
      </rPr>
      <t>2.4.3.4</t>
    </r>
  </si>
  <si>
    <r>
      <rPr>
        <sz val="11"/>
        <rFont val="Times New Roman"/>
        <family val="1"/>
      </rPr>
      <t>2.4.3.5</t>
    </r>
  </si>
  <si>
    <r>
      <rPr>
        <sz val="11"/>
        <rFont val="Times New Roman"/>
        <family val="1"/>
      </rPr>
      <t>2.4.3.6</t>
    </r>
  </si>
  <si>
    <r>
      <rPr>
        <sz val="11"/>
        <rFont val="Times New Roman"/>
        <family val="1"/>
      </rPr>
      <t>2.4.3.7</t>
    </r>
  </si>
  <si>
    <r>
      <rPr>
        <sz val="11"/>
        <rFont val="Times New Roman"/>
        <family val="1"/>
      </rPr>
      <t>Прокладка кабеля АВВГнг(A)-LS 3х2,5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внутри опоры контактной
</t>
    </r>
    <r>
      <rPr>
        <sz val="11"/>
        <rFont val="Times New Roman"/>
        <family val="1"/>
      </rPr>
      <t>сети</t>
    </r>
  </si>
  <si>
    <r>
      <rPr>
        <sz val="11"/>
        <rFont val="Times New Roman"/>
        <family val="1"/>
      </rPr>
      <t>2.4.3.8</t>
    </r>
  </si>
  <si>
    <r>
      <rPr>
        <sz val="11"/>
        <rFont val="Times New Roman"/>
        <family val="1"/>
      </rPr>
      <t>2.4.3.9</t>
    </r>
  </si>
  <si>
    <r>
      <rPr>
        <sz val="11"/>
        <rFont val="Times New Roman"/>
        <family val="1"/>
      </rPr>
      <t>2.4.4</t>
    </r>
  </si>
  <si>
    <r>
      <rPr>
        <sz val="11"/>
        <rFont val="Times New Roman"/>
        <family val="1"/>
      </rPr>
      <t>2.4.4.1</t>
    </r>
  </si>
  <si>
    <r>
      <rPr>
        <sz val="11"/>
        <rFont val="Times New Roman"/>
        <family val="1"/>
      </rPr>
      <t>Затягивание кабеля силового бронированного с алюминиевыми жилами АВБбШв, сечением 4х25 мм</t>
    </r>
    <r>
      <rPr>
        <vertAlign val="superscript"/>
        <sz val="11"/>
        <rFont val="Times New Roman"/>
        <family val="1"/>
      </rPr>
      <t xml:space="preserve">2
</t>
    </r>
    <r>
      <rPr>
        <sz val="11"/>
        <rFont val="Times New Roman"/>
        <family val="1"/>
      </rPr>
      <t xml:space="preserve">в трубу двустенную ПНД </t>
    </r>
    <r>
      <rPr>
        <sz val="11"/>
        <rFont val="Cambria"/>
        <family val="1"/>
      </rPr>
      <t>∅</t>
    </r>
    <r>
      <rPr>
        <sz val="11"/>
        <rFont val="Times New Roman"/>
        <family val="1"/>
      </rPr>
      <t>63 мм</t>
    </r>
  </si>
  <si>
    <r>
      <rPr>
        <sz val="11"/>
        <rFont val="Times New Roman"/>
        <family val="1"/>
      </rPr>
      <t>п.п. 2.4.4.2 + 2.4.4.5</t>
    </r>
  </si>
  <si>
    <r>
      <rPr>
        <sz val="11"/>
        <rFont val="Times New Roman"/>
        <family val="1"/>
      </rPr>
      <t>Вес 1 м = 1,28кг</t>
    </r>
  </si>
  <si>
    <r>
      <rPr>
        <sz val="11"/>
        <rFont val="Times New Roman"/>
        <family val="1"/>
      </rPr>
      <t>2.4.4.2</t>
    </r>
  </si>
  <si>
    <r>
      <rPr>
        <sz val="11"/>
        <rFont val="Times New Roman"/>
        <family val="1"/>
      </rPr>
      <t>2.4.4.3</t>
    </r>
  </si>
  <si>
    <r>
      <rPr>
        <sz val="11"/>
        <rFont val="Times New Roman"/>
        <family val="1"/>
      </rPr>
      <t>Пересечение №10, 11, 12, 13</t>
    </r>
  </si>
  <si>
    <r>
      <rPr>
        <sz val="11"/>
        <rFont val="Times New Roman"/>
        <family val="1"/>
      </rPr>
      <t>2.4.4.4</t>
    </r>
  </si>
  <si>
    <r>
      <rPr>
        <sz val="11"/>
        <rFont val="Times New Roman"/>
        <family val="1"/>
      </rPr>
      <t xml:space="preserve">Пересечение №10, 11, 12, 13
</t>
    </r>
    <r>
      <rPr>
        <sz val="11"/>
        <rFont val="Times New Roman"/>
        <family val="1"/>
      </rPr>
      <t>Резервный футляр</t>
    </r>
  </si>
  <si>
    <r>
      <rPr>
        <sz val="11"/>
        <rFont val="Times New Roman"/>
        <family val="1"/>
      </rPr>
      <t>2.4.4.5</t>
    </r>
  </si>
  <si>
    <r>
      <rPr>
        <sz val="11"/>
        <rFont val="Times New Roman"/>
        <family val="1"/>
      </rPr>
      <t>2.4.4.6</t>
    </r>
  </si>
  <si>
    <r>
      <rPr>
        <sz val="11"/>
        <rFont val="Times New Roman"/>
        <family val="1"/>
      </rPr>
      <t>Вес 1 м = 1,2 8кг</t>
    </r>
  </si>
  <si>
    <r>
      <rPr>
        <sz val="11"/>
        <rFont val="Times New Roman"/>
        <family val="1"/>
      </rPr>
      <t>2.4.4.7</t>
    </r>
  </si>
  <si>
    <r>
      <rPr>
        <sz val="11"/>
        <rFont val="Times New Roman"/>
        <family val="1"/>
      </rPr>
      <t>Монтаж защитного кожуха на опоре</t>
    </r>
  </si>
  <si>
    <r>
      <rPr>
        <sz val="11"/>
        <rFont val="Times New Roman"/>
        <family val="1"/>
      </rPr>
      <t>На проектируемой</t>
    </r>
  </si>
  <si>
    <r>
      <rPr>
        <sz val="11"/>
        <rFont val="Times New Roman"/>
        <family val="1"/>
      </rPr>
      <t>(металлический уголок 75х75х5 мм, длина L=2,2)</t>
    </r>
  </si>
  <si>
    <r>
      <rPr>
        <sz val="11"/>
        <rFont val="Times New Roman"/>
        <family val="1"/>
      </rPr>
      <t>лист №16</t>
    </r>
  </si>
  <si>
    <r>
      <rPr>
        <sz val="11"/>
        <rFont val="Times New Roman"/>
        <family val="1"/>
      </rPr>
      <t>опоре контактной сети</t>
    </r>
  </si>
  <si>
    <r>
      <rPr>
        <sz val="11"/>
        <rFont val="Times New Roman"/>
        <family val="1"/>
      </rPr>
      <t>2.4.4.8</t>
    </r>
  </si>
  <si>
    <r>
      <rPr>
        <sz val="11"/>
        <rFont val="Times New Roman"/>
        <family val="1"/>
      </rPr>
      <t>2.4.4.9</t>
    </r>
  </si>
  <si>
    <r>
      <rPr>
        <sz val="11"/>
        <rFont val="Times New Roman"/>
        <family val="1"/>
      </rPr>
      <t>2.4.4.10</t>
    </r>
  </si>
  <si>
    <r>
      <rPr>
        <sz val="11"/>
        <rFont val="Times New Roman"/>
        <family val="1"/>
      </rPr>
      <t>2.4.5</t>
    </r>
  </si>
  <si>
    <r>
      <rPr>
        <sz val="11"/>
        <rFont val="Times New Roman"/>
        <family val="1"/>
      </rPr>
      <t>Линия освещения N4.2</t>
    </r>
  </si>
  <si>
    <r>
      <rPr>
        <sz val="11"/>
        <rFont val="Times New Roman"/>
        <family val="1"/>
      </rPr>
      <t>2.4.5.1</t>
    </r>
  </si>
  <si>
    <r>
      <rPr>
        <sz val="11"/>
        <rFont val="Times New Roman"/>
        <family val="1"/>
      </rPr>
      <t xml:space="preserve">0484ГП.09-2-ТКР4,
</t>
    </r>
    <r>
      <rPr>
        <sz val="11"/>
        <rFont val="Times New Roman"/>
        <family val="1"/>
      </rPr>
      <t>лист №11,12</t>
    </r>
  </si>
  <si>
    <r>
      <rPr>
        <sz val="11"/>
        <rFont val="Times New Roman"/>
        <family val="1"/>
      </rPr>
      <t>2.4.5.2</t>
    </r>
  </si>
  <si>
    <r>
      <rPr>
        <sz val="11"/>
        <rFont val="Times New Roman"/>
        <family val="1"/>
      </rPr>
      <t xml:space="preserve">Установка коробки соединительной
</t>
    </r>
    <r>
      <rPr>
        <sz val="11"/>
        <rFont val="Times New Roman"/>
        <family val="1"/>
      </rPr>
      <t>внутри опоры освещения</t>
    </r>
  </si>
  <si>
    <r>
      <rPr>
        <sz val="11"/>
        <rFont val="Times New Roman"/>
        <family val="1"/>
      </rPr>
      <t>2.4.5.3</t>
    </r>
  </si>
  <si>
    <r>
      <rPr>
        <sz val="11"/>
        <rFont val="Times New Roman"/>
        <family val="1"/>
      </rPr>
      <t>2.4.5.4</t>
    </r>
  </si>
  <si>
    <r>
      <rPr>
        <sz val="11"/>
        <rFont val="Times New Roman"/>
        <family val="1"/>
      </rPr>
      <t>2.4.5.5</t>
    </r>
  </si>
  <si>
    <r>
      <rPr>
        <sz val="11"/>
        <rFont val="Times New Roman"/>
        <family val="1"/>
      </rPr>
      <t>2.4.5.6</t>
    </r>
  </si>
  <si>
    <r>
      <rPr>
        <sz val="11"/>
        <rFont val="Times New Roman"/>
        <family val="1"/>
      </rPr>
      <t>2.4.5.7</t>
    </r>
  </si>
  <si>
    <r>
      <rPr>
        <sz val="11"/>
        <rFont val="Times New Roman"/>
        <family val="1"/>
      </rPr>
      <t>2.4.5.8</t>
    </r>
  </si>
  <si>
    <r>
      <rPr>
        <sz val="11"/>
        <rFont val="Times New Roman"/>
        <family val="1"/>
      </rPr>
      <t>2.4.5.9</t>
    </r>
  </si>
  <si>
    <r>
      <rPr>
        <sz val="11"/>
        <rFont val="Times New Roman"/>
        <family val="1"/>
      </rPr>
      <t>2.4.5.10</t>
    </r>
  </si>
  <si>
    <r>
      <rPr>
        <sz val="11"/>
        <rFont val="Times New Roman"/>
        <family val="1"/>
      </rPr>
      <t>2.4.5.11</t>
    </r>
  </si>
  <si>
    <r>
      <rPr>
        <sz val="11"/>
        <rFont val="Times New Roman"/>
        <family val="1"/>
      </rPr>
      <t>2.4.5.12</t>
    </r>
  </si>
  <si>
    <r>
      <rPr>
        <sz val="11"/>
        <rFont val="Times New Roman"/>
        <family val="1"/>
      </rPr>
      <t>2.4.5.13</t>
    </r>
  </si>
  <si>
    <r>
      <rPr>
        <sz val="11"/>
        <rFont val="Times New Roman"/>
        <family val="1"/>
      </rPr>
      <t>Присоединение к зажимам жил</t>
    </r>
  </si>
  <si>
    <r>
      <rPr>
        <sz val="11"/>
        <rFont val="Times New Roman"/>
        <family val="1"/>
      </rPr>
      <t xml:space="preserve">проводов или кабелей сечением: до
</t>
    </r>
    <r>
      <rPr>
        <sz val="11"/>
        <rFont val="Times New Roman"/>
        <family val="1"/>
      </rPr>
      <t>25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(зажим Р 635)</t>
    </r>
  </si>
  <si>
    <r>
      <rPr>
        <sz val="11"/>
        <rFont val="Times New Roman"/>
        <family val="1"/>
      </rPr>
      <t>2.5</t>
    </r>
  </si>
  <si>
    <r>
      <rPr>
        <sz val="11"/>
        <rFont val="Times New Roman"/>
        <family val="1"/>
      </rPr>
      <t>2.5.1</t>
    </r>
  </si>
  <si>
    <r>
      <rPr>
        <sz val="11"/>
        <rFont val="Times New Roman"/>
        <family val="1"/>
      </rPr>
      <t>Магистральный провод N5</t>
    </r>
  </si>
  <si>
    <r>
      <rPr>
        <sz val="11"/>
        <rFont val="Times New Roman"/>
        <family val="1"/>
      </rPr>
      <t>2.5.1.1</t>
    </r>
  </si>
  <si>
    <r>
      <rPr>
        <sz val="11"/>
        <rFont val="Times New Roman"/>
        <family val="1"/>
      </rPr>
      <t>Вес 1 м = 0, 42 кг</t>
    </r>
  </si>
  <si>
    <r>
      <rPr>
        <sz val="11"/>
        <rFont val="Times New Roman"/>
        <family val="1"/>
      </rPr>
      <t>2.5.1.2</t>
    </r>
  </si>
  <si>
    <r>
      <rPr>
        <sz val="11"/>
        <rFont val="Times New Roman"/>
        <family val="1"/>
      </rPr>
      <t>2.5.2</t>
    </r>
  </si>
  <si>
    <r>
      <rPr>
        <sz val="11"/>
        <rFont val="Times New Roman"/>
        <family val="1"/>
      </rPr>
      <t>2.5.2.1</t>
    </r>
  </si>
  <si>
    <r>
      <rPr>
        <sz val="11"/>
        <rFont val="Times New Roman"/>
        <family val="1"/>
      </rPr>
      <t>Затягивание кабеля силового бронированного с алюминиевыми жилами АВБбШв, сечением 4х25 мм</t>
    </r>
    <r>
      <rPr>
        <vertAlign val="superscript"/>
        <sz val="11"/>
        <rFont val="Times New Roman"/>
        <family val="1"/>
      </rPr>
      <t xml:space="preserve">2
</t>
    </r>
    <r>
      <rPr>
        <sz val="11"/>
        <rFont val="Times New Roman"/>
        <family val="1"/>
      </rPr>
      <t xml:space="preserve">в трубу двустенную ПНД </t>
    </r>
    <r>
      <rPr>
        <sz val="11"/>
        <rFont val="Cambria"/>
        <family val="1"/>
      </rPr>
      <t>∅</t>
    </r>
    <r>
      <rPr>
        <sz val="11"/>
        <rFont val="Times New Roman"/>
        <family val="1"/>
      </rPr>
      <t>63мм</t>
    </r>
  </si>
  <si>
    <r>
      <rPr>
        <sz val="11"/>
        <rFont val="Times New Roman"/>
        <family val="1"/>
      </rPr>
      <t xml:space="preserve">0484ГП.09-2-ТКР4,
</t>
    </r>
    <r>
      <rPr>
        <sz val="11"/>
        <rFont val="Times New Roman"/>
        <family val="1"/>
      </rPr>
      <t>лист №13,14</t>
    </r>
  </si>
  <si>
    <r>
      <rPr>
        <sz val="11"/>
        <rFont val="Times New Roman"/>
        <family val="1"/>
      </rPr>
      <t>п.п. 2.5.2.2 + 2.5.2.5</t>
    </r>
  </si>
  <si>
    <r>
      <rPr>
        <sz val="11"/>
        <rFont val="Times New Roman"/>
        <family val="1"/>
      </rPr>
      <t>2.5.2.2</t>
    </r>
  </si>
  <si>
    <r>
      <rPr>
        <sz val="11"/>
        <rFont val="Times New Roman"/>
        <family val="1"/>
      </rPr>
      <t>2.5.2.3</t>
    </r>
  </si>
  <si>
    <r>
      <rPr>
        <sz val="11"/>
        <rFont val="Times New Roman"/>
        <family val="1"/>
      </rPr>
      <t>Пересечение №14 15, 16, 17</t>
    </r>
  </si>
  <si>
    <r>
      <rPr>
        <sz val="11"/>
        <rFont val="Times New Roman"/>
        <family val="1"/>
      </rPr>
      <t>2.5.2.4</t>
    </r>
  </si>
  <si>
    <r>
      <rPr>
        <sz val="11"/>
        <rFont val="Times New Roman"/>
        <family val="1"/>
      </rPr>
      <t xml:space="preserve">Пересечение №14 15, 16, 17
</t>
    </r>
    <r>
      <rPr>
        <sz val="11"/>
        <rFont val="Times New Roman"/>
        <family val="1"/>
      </rPr>
      <t>Резервный футляр</t>
    </r>
  </si>
  <si>
    <r>
      <rPr>
        <sz val="11"/>
        <rFont val="Times New Roman"/>
        <family val="1"/>
      </rPr>
      <t>2.5.2.5</t>
    </r>
  </si>
  <si>
    <r>
      <rPr>
        <sz val="11"/>
        <rFont val="Times New Roman"/>
        <family val="1"/>
      </rPr>
      <t>2.5.2.6</t>
    </r>
  </si>
  <si>
    <r>
      <rPr>
        <sz val="11"/>
        <rFont val="Times New Roman"/>
        <family val="1"/>
      </rPr>
      <t xml:space="preserve">Прокладка кабеля силового бронированного с алюминиевыми жилами АВБбШв, сечением 4х25
</t>
    </r>
    <r>
      <rPr>
        <sz val="11"/>
        <rFont val="Times New Roman"/>
        <family val="1"/>
      </rPr>
      <t>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, с креплением хомутами по опоре контактной сети</t>
    </r>
  </si>
  <si>
    <r>
      <rPr>
        <sz val="11"/>
        <rFont val="Times New Roman"/>
        <family val="1"/>
      </rPr>
      <t>2.5.2.7</t>
    </r>
  </si>
  <si>
    <r>
      <rPr>
        <sz val="11"/>
        <rFont val="Times New Roman"/>
        <family val="1"/>
      </rPr>
      <t>2.5.2.8</t>
    </r>
  </si>
  <si>
    <r>
      <rPr>
        <sz val="11"/>
        <rFont val="Times New Roman"/>
        <family val="1"/>
      </rPr>
      <t>2.5.2.9</t>
    </r>
  </si>
  <si>
    <r>
      <rPr>
        <sz val="11"/>
        <rFont val="Times New Roman"/>
        <family val="1"/>
      </rPr>
      <t>2.5.2.10</t>
    </r>
  </si>
  <si>
    <r>
      <rPr>
        <sz val="11"/>
        <rFont val="Times New Roman"/>
        <family val="1"/>
      </rPr>
      <t>2.5.3</t>
    </r>
  </si>
  <si>
    <r>
      <rPr>
        <sz val="11"/>
        <rFont val="Times New Roman"/>
        <family val="1"/>
      </rPr>
      <t>Линия освещения N5.1</t>
    </r>
  </si>
  <si>
    <r>
      <rPr>
        <sz val="11"/>
        <rFont val="Times New Roman"/>
        <family val="1"/>
      </rPr>
      <t>2.5.3.1</t>
    </r>
  </si>
  <si>
    <r>
      <rPr>
        <sz val="11"/>
        <rFont val="Times New Roman"/>
        <family val="1"/>
      </rPr>
      <t>2.5.3.2</t>
    </r>
  </si>
  <si>
    <r>
      <rPr>
        <sz val="11"/>
        <rFont val="Times New Roman"/>
        <family val="1"/>
      </rPr>
      <t>2.5.3.3</t>
    </r>
  </si>
  <si>
    <r>
      <rPr>
        <sz val="11"/>
        <rFont val="Times New Roman"/>
        <family val="1"/>
      </rPr>
      <t>2.5.3.4</t>
    </r>
  </si>
  <si>
    <r>
      <rPr>
        <sz val="11"/>
        <rFont val="Times New Roman"/>
        <family val="1"/>
      </rPr>
      <t xml:space="preserve">0484ГП.09-2-ТКР4,
</t>
    </r>
    <r>
      <rPr>
        <sz val="11"/>
        <rFont val="Times New Roman"/>
        <family val="1"/>
      </rPr>
      <t>лист №22</t>
    </r>
  </si>
  <si>
    <r>
      <rPr>
        <sz val="11"/>
        <rFont val="Times New Roman"/>
        <family val="1"/>
      </rPr>
      <t>2.5.3.5</t>
    </r>
  </si>
  <si>
    <r>
      <rPr>
        <sz val="11"/>
        <rFont val="Times New Roman"/>
        <family val="1"/>
      </rPr>
      <t>2.5.3.6</t>
    </r>
  </si>
  <si>
    <r>
      <rPr>
        <sz val="11"/>
        <rFont val="Times New Roman"/>
        <family val="1"/>
      </rPr>
      <t>2.5.3.7</t>
    </r>
  </si>
  <si>
    <r>
      <rPr>
        <sz val="11"/>
        <rFont val="Times New Roman"/>
        <family val="1"/>
      </rPr>
      <t>2.5.3.8</t>
    </r>
  </si>
  <si>
    <r>
      <rPr>
        <sz val="11"/>
        <rFont val="Times New Roman"/>
        <family val="1"/>
      </rPr>
      <t>2.5.3.9</t>
    </r>
  </si>
  <si>
    <r>
      <rPr>
        <sz val="11"/>
        <rFont val="Times New Roman"/>
        <family val="1"/>
      </rPr>
      <t>2.5.3.10</t>
    </r>
  </si>
  <si>
    <r>
      <rPr>
        <sz val="11"/>
        <rFont val="Times New Roman"/>
        <family val="1"/>
      </rPr>
      <t>2.5.3.11</t>
    </r>
  </si>
  <si>
    <r>
      <rPr>
        <sz val="11"/>
        <rFont val="Times New Roman"/>
        <family val="1"/>
      </rPr>
      <t>2.5.3.12</t>
    </r>
  </si>
  <si>
    <r>
      <rPr>
        <sz val="11"/>
        <rFont val="Times New Roman"/>
        <family val="1"/>
      </rPr>
      <t>2.5.3.13</t>
    </r>
  </si>
  <si>
    <r>
      <rPr>
        <sz val="11"/>
        <rFont val="Times New Roman"/>
        <family val="1"/>
      </rPr>
      <t>Заземление светильника</t>
    </r>
  </si>
  <si>
    <r>
      <rPr>
        <sz val="11"/>
        <rFont val="Times New Roman"/>
        <family val="1"/>
      </rPr>
      <t>заземляющим проводником ЗП6</t>
    </r>
  </si>
  <si>
    <r>
      <rPr>
        <sz val="11"/>
        <rFont val="Times New Roman"/>
        <family val="1"/>
      </rPr>
      <t>2.5.4</t>
    </r>
  </si>
  <si>
    <r>
      <rPr>
        <sz val="11"/>
        <rFont val="Times New Roman"/>
        <family val="1"/>
      </rPr>
      <t>Линия освещения N5.2</t>
    </r>
  </si>
  <si>
    <r>
      <rPr>
        <sz val="11"/>
        <rFont val="Times New Roman"/>
        <family val="1"/>
      </rPr>
      <t>2.5.4.1</t>
    </r>
  </si>
  <si>
    <r>
      <rPr>
        <sz val="11"/>
        <rFont val="Times New Roman"/>
        <family val="1"/>
      </rPr>
      <t>2.5.4.2</t>
    </r>
  </si>
  <si>
    <r>
      <rPr>
        <sz val="11"/>
        <rFont val="Times New Roman"/>
        <family val="1"/>
      </rPr>
      <t>2.5.4.3</t>
    </r>
  </si>
  <si>
    <r>
      <rPr>
        <sz val="11"/>
        <rFont val="Times New Roman"/>
        <family val="1"/>
      </rPr>
      <t>2.5.4.4</t>
    </r>
  </si>
  <si>
    <r>
      <rPr>
        <sz val="11"/>
        <rFont val="Times New Roman"/>
        <family val="1"/>
      </rPr>
      <t>2.5.4.5</t>
    </r>
  </si>
  <si>
    <r>
      <rPr>
        <sz val="11"/>
        <rFont val="Times New Roman"/>
        <family val="1"/>
      </rPr>
      <t>2.5.4.6</t>
    </r>
  </si>
  <si>
    <r>
      <rPr>
        <sz val="11"/>
        <rFont val="Times New Roman"/>
        <family val="1"/>
      </rPr>
      <t>2.5.4.7</t>
    </r>
  </si>
  <si>
    <r>
      <rPr>
        <sz val="11"/>
        <rFont val="Times New Roman"/>
        <family val="1"/>
      </rPr>
      <t>2.5.4.8</t>
    </r>
  </si>
  <si>
    <r>
      <rPr>
        <b/>
        <sz val="11"/>
        <rFont val="Times New Roman"/>
        <family val="1"/>
      </rPr>
      <t>Заземление опор контактной сети</t>
    </r>
  </si>
  <si>
    <r>
      <rPr>
        <sz val="11"/>
        <rFont val="Times New Roman"/>
        <family val="1"/>
      </rPr>
      <t>3.1</t>
    </r>
  </si>
  <si>
    <r>
      <rPr>
        <sz val="11"/>
        <rFont val="Times New Roman"/>
        <family val="1"/>
      </rPr>
      <t>3.1.1</t>
    </r>
  </si>
  <si>
    <r>
      <rPr>
        <sz val="11"/>
        <rFont val="Times New Roman"/>
        <family val="1"/>
      </rPr>
      <t xml:space="preserve">Разработка грунта вручную с креплениями в траншеях шириной до 2 м, глубиной: до 2 м, группа грунтов
</t>
    </r>
    <r>
      <rPr>
        <sz val="11"/>
        <rFont val="Times New Roman"/>
        <family val="1"/>
      </rPr>
      <t>2 (размеры В=300 мм; H=700 мм)</t>
    </r>
  </si>
  <si>
    <r>
      <rPr>
        <sz val="11"/>
        <rFont val="Times New Roman"/>
        <family val="1"/>
      </rPr>
      <t>26х0,315=8,19</t>
    </r>
  </si>
  <si>
    <r>
      <rPr>
        <sz val="11"/>
        <rFont val="Times New Roman"/>
        <family val="1"/>
      </rPr>
      <t xml:space="preserve">0484ГП.09-1-ТКР4,
</t>
    </r>
    <r>
      <rPr>
        <sz val="11"/>
        <rFont val="Times New Roman"/>
        <family val="1"/>
      </rPr>
      <t>лист №18</t>
    </r>
  </si>
  <si>
    <r>
      <rPr>
        <sz val="11"/>
        <rFont val="Times New Roman"/>
        <family val="1"/>
      </rPr>
      <t>V=(0,3*0,7)*1,5=0,315</t>
    </r>
  </si>
  <si>
    <r>
      <rPr>
        <sz val="11"/>
        <rFont val="Times New Roman"/>
        <family val="1"/>
      </rPr>
      <t xml:space="preserve">Длина трассы
</t>
    </r>
    <r>
      <rPr>
        <sz val="11"/>
        <rFont val="Times New Roman"/>
        <family val="1"/>
      </rPr>
      <t>L=26х1,5 м</t>
    </r>
  </si>
  <si>
    <r>
      <rPr>
        <sz val="11"/>
        <rFont val="Times New Roman"/>
        <family val="1"/>
      </rPr>
      <t>3.1.2</t>
    </r>
  </si>
  <si>
    <r>
      <rPr>
        <sz val="11"/>
        <rFont val="Times New Roman"/>
        <family val="1"/>
      </rPr>
      <t>Засыпка вручную пазух, траншей, ям и котлованов (засыпка грунтом H=700 мм)</t>
    </r>
  </si>
  <si>
    <r>
      <rPr>
        <sz val="11"/>
        <rFont val="Times New Roman"/>
        <family val="1"/>
      </rPr>
      <t>3.2</t>
    </r>
  </si>
  <si>
    <r>
      <rPr>
        <sz val="11"/>
        <rFont val="Times New Roman"/>
        <family val="1"/>
      </rPr>
      <t>3.2.1</t>
    </r>
  </si>
  <si>
    <r>
      <rPr>
        <sz val="11"/>
        <rFont val="Times New Roman"/>
        <family val="1"/>
      </rPr>
      <t xml:space="preserve">Забивка вертикальных заземлителей
</t>
    </r>
    <r>
      <rPr>
        <sz val="11"/>
        <rFont val="Times New Roman"/>
        <family val="1"/>
      </rPr>
      <t>вручную на глубину до 3 м</t>
    </r>
  </si>
  <si>
    <r>
      <rPr>
        <sz val="11"/>
        <rFont val="Times New Roman"/>
        <family val="1"/>
      </rPr>
      <t>1 заземлитель</t>
    </r>
  </si>
  <si>
    <r>
      <rPr>
        <sz val="11"/>
        <rFont val="Times New Roman"/>
        <family val="1"/>
      </rPr>
      <t>3.2.2</t>
    </r>
  </si>
  <si>
    <r>
      <rPr>
        <sz val="11"/>
        <rFont val="Times New Roman"/>
        <family val="1"/>
      </rPr>
      <t>Устройство заземлителя: протяженного в грунтах 1-4 групп при длине луча до 10 м (горизонтальный заземлитель)</t>
    </r>
  </si>
  <si>
    <r>
      <rPr>
        <sz val="11"/>
        <rFont val="Times New Roman"/>
        <family val="1"/>
      </rPr>
      <t>100 м з/у</t>
    </r>
  </si>
  <si>
    <r>
      <rPr>
        <sz val="11"/>
        <rFont val="Times New Roman"/>
        <family val="1"/>
      </rPr>
      <t>26х3=78</t>
    </r>
  </si>
  <si>
    <r>
      <rPr>
        <sz val="11"/>
        <rFont val="Times New Roman"/>
        <family val="1"/>
      </rPr>
      <t>3.2.3</t>
    </r>
  </si>
  <si>
    <r>
      <rPr>
        <sz val="11"/>
        <rFont val="Times New Roman"/>
        <family val="1"/>
      </rPr>
      <t>Окраска антикоррозийной краской</t>
    </r>
  </si>
  <si>
    <r>
      <rPr>
        <vertAlign val="subscript"/>
        <sz val="11"/>
        <rFont val="Times New Roman"/>
        <family val="1"/>
      </rPr>
      <t>м</t>
    </r>
    <r>
      <rPr>
        <sz val="7"/>
        <rFont val="Times New Roman"/>
        <family val="1"/>
      </rPr>
      <t>2</t>
    </r>
  </si>
  <si>
    <r>
      <rPr>
        <sz val="11"/>
        <rFont val="Times New Roman"/>
        <family val="1"/>
      </rPr>
      <t>За два раза</t>
    </r>
  </si>
  <si>
    <r>
      <rPr>
        <sz val="11"/>
        <rFont val="Times New Roman"/>
        <family val="1"/>
      </rPr>
      <t>3.2.4</t>
    </r>
  </si>
  <si>
    <r>
      <rPr>
        <sz val="11"/>
        <rFont val="Times New Roman"/>
        <family val="1"/>
      </rPr>
      <t xml:space="preserve">Прокладка провода заземления
</t>
    </r>
    <r>
      <rPr>
        <sz val="11"/>
        <rFont val="Times New Roman"/>
        <family val="1"/>
      </rPr>
      <t>сечением 1х6 мм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внутри опоры</t>
    </r>
  </si>
  <si>
    <r>
      <rPr>
        <sz val="11"/>
        <rFont val="Times New Roman"/>
        <family val="1"/>
      </rPr>
      <t>5х0,5=2,5</t>
    </r>
  </si>
  <si>
    <r>
      <rPr>
        <sz val="11"/>
        <rFont val="Times New Roman"/>
        <family val="1"/>
      </rPr>
      <t xml:space="preserve">0484ГП.09-1-ТКР4,
</t>
    </r>
    <r>
      <rPr>
        <sz val="11"/>
        <rFont val="Times New Roman"/>
        <family val="1"/>
      </rPr>
      <t>лист №25</t>
    </r>
  </si>
  <si>
    <r>
      <rPr>
        <sz val="11"/>
        <rFont val="Times New Roman"/>
        <family val="1"/>
      </rPr>
      <t>контактной сети</t>
    </r>
  </si>
  <si>
    <r>
      <rPr>
        <b/>
        <sz val="11"/>
        <rFont val="Times New Roman"/>
        <family val="1"/>
      </rPr>
      <t>Пуско-наладочные работы</t>
    </r>
  </si>
  <si>
    <r>
      <rPr>
        <sz val="11"/>
        <rFont val="Times New Roman"/>
        <family val="1"/>
      </rPr>
      <t>4.1</t>
    </r>
  </si>
  <si>
    <r>
      <rPr>
        <sz val="11"/>
        <rFont val="Times New Roman"/>
        <family val="1"/>
      </rPr>
      <t>Испытание кабельных линий</t>
    </r>
  </si>
  <si>
    <r>
      <rPr>
        <sz val="11"/>
        <rFont val="Times New Roman"/>
        <family val="1"/>
      </rPr>
      <t>4.1.1</t>
    </r>
  </si>
  <si>
    <r>
      <rPr>
        <sz val="11"/>
        <rFont val="Times New Roman"/>
        <family val="1"/>
      </rPr>
      <t xml:space="preserve">Измерение сопротивления изоляции мегаомметром: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
</t>
    </r>
    <r>
      <rPr>
        <sz val="11"/>
        <rFont val="Times New Roman"/>
        <family val="1"/>
      </rPr>
      <t>электропотребителям</t>
    </r>
  </si>
  <si>
    <r>
      <rPr>
        <sz val="11"/>
        <rFont val="Times New Roman"/>
        <family val="1"/>
      </rPr>
      <t>1 линия</t>
    </r>
  </si>
  <si>
    <r>
      <rPr>
        <sz val="11"/>
        <rFont val="Times New Roman"/>
        <family val="1"/>
      </rPr>
      <t xml:space="preserve">0484ГП.09-1-ТКР4,
</t>
    </r>
    <r>
      <rPr>
        <sz val="11"/>
        <rFont val="Times New Roman"/>
        <family val="1"/>
      </rPr>
      <t>лист №3-14</t>
    </r>
  </si>
  <si>
    <r>
      <rPr>
        <sz val="11"/>
        <rFont val="Times New Roman"/>
        <family val="1"/>
      </rPr>
      <t>4.1.2</t>
    </r>
  </si>
  <si>
    <r>
      <rPr>
        <sz val="11"/>
        <rFont val="Times New Roman"/>
        <family val="1"/>
      </rPr>
      <t xml:space="preserve">Замер полного сопротивления цепи
</t>
    </r>
    <r>
      <rPr>
        <sz val="11"/>
        <rFont val="Times New Roman"/>
        <family val="1"/>
      </rPr>
      <t>"фаза-нуль"</t>
    </r>
  </si>
  <si>
    <r>
      <rPr>
        <sz val="11"/>
        <rFont val="Times New Roman"/>
        <family val="1"/>
      </rPr>
      <t xml:space="preserve">1
</t>
    </r>
    <r>
      <rPr>
        <sz val="11"/>
        <rFont val="Times New Roman"/>
        <family val="1"/>
      </rPr>
      <t>токоприемник</t>
    </r>
  </si>
  <si>
    <r>
      <rPr>
        <sz val="11"/>
        <rFont val="Times New Roman"/>
        <family val="1"/>
      </rPr>
      <t>4.1.3</t>
    </r>
  </si>
  <si>
    <r>
      <rPr>
        <sz val="11"/>
        <rFont val="Times New Roman"/>
        <family val="1"/>
      </rPr>
      <t>Фазировка электрической линии или трансформатора с сетью напряжением: до 1 кВ</t>
    </r>
  </si>
  <si>
    <r>
      <rPr>
        <sz val="11"/>
        <rFont val="Times New Roman"/>
        <family val="1"/>
      </rPr>
      <t>1 фазировка</t>
    </r>
  </si>
  <si>
    <r>
      <rPr>
        <sz val="11"/>
        <rFont val="Times New Roman"/>
        <family val="1"/>
      </rPr>
      <t>4.2</t>
    </r>
  </si>
  <si>
    <r>
      <rPr>
        <sz val="11"/>
        <rFont val="Times New Roman"/>
        <family val="1"/>
      </rPr>
      <t>Проверка системы заземления</t>
    </r>
  </si>
  <si>
    <r>
      <rPr>
        <sz val="11"/>
        <rFont val="Times New Roman"/>
        <family val="1"/>
      </rPr>
      <t>4.2.3</t>
    </r>
  </si>
  <si>
    <r>
      <rPr>
        <sz val="11"/>
        <rFont val="Times New Roman"/>
        <family val="1"/>
      </rPr>
      <t>Измерение сопротивления растеканию тока: заземлителя элементами</t>
    </r>
  </si>
  <si>
    <r>
      <rPr>
        <sz val="11"/>
        <rFont val="Times New Roman"/>
        <family val="1"/>
      </rPr>
      <t>1 измерение</t>
    </r>
  </si>
  <si>
    <r>
      <rPr>
        <sz val="11"/>
        <rFont val="Times New Roman"/>
        <family val="1"/>
      </rPr>
      <t>4.2.4</t>
    </r>
  </si>
  <si>
    <r>
      <rPr>
        <sz val="11"/>
        <rFont val="Times New Roman"/>
        <family val="1"/>
      </rPr>
      <t xml:space="preserve">Проверка наличия цепи между
</t>
    </r>
    <r>
      <rPr>
        <sz val="11"/>
        <rFont val="Times New Roman"/>
        <family val="1"/>
      </rPr>
      <t>заземлителями и заземленными элементами</t>
    </r>
  </si>
  <si>
    <r>
      <rPr>
        <sz val="11"/>
        <rFont val="Times New Roman"/>
        <family val="1"/>
      </rPr>
      <t>100 точек</t>
    </r>
  </si>
  <si>
    <r>
      <rPr>
        <sz val="11"/>
        <rFont val="Times New Roman"/>
        <family val="1"/>
      </rPr>
      <t xml:space="preserve">Кол-во точек = 251
</t>
    </r>
    <r>
      <rPr>
        <sz val="11"/>
        <rFont val="Times New Roman"/>
        <family val="1"/>
      </rPr>
      <t>шт.</t>
    </r>
  </si>
  <si>
    <t>Светильники</t>
  </si>
  <si>
    <t>по смете</t>
  </si>
  <si>
    <t>по рд</t>
  </si>
  <si>
    <t>дельта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</si>
</sst>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0.000"/>
    <numFmt numFmtId="166" formatCode="0.0000"/>
    <numFmt numFmtId="167" formatCode="0.0000000"/>
    <numFmt numFmtId="168" formatCode="0.00000"/>
    <numFmt numFmtId="169" formatCode="0.000000"/>
    <numFmt numFmtId="170" formatCode="0."/>
    <numFmt numFmtId="171" formatCode="0;[Red]0"/>
  </numFmts>
  <fonts count="62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b/>
      <i/>
      <sz val="8"/>
      <color rgb="FF7F7F7F"/>
      <name val="Arial"/>
      <charset val="204"/>
    </font>
    <font>
      <i/>
      <sz val="8"/>
      <color rgb="FF7F7F7F"/>
      <name val="Arial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indexed="64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ISOCPEUR"/>
      <family val="2"/>
      <charset val="204"/>
    </font>
    <font>
      <sz val="10"/>
      <color rgb="FF000000"/>
      <name val="ISOCPEUR"/>
      <family val="2"/>
      <charset val="204"/>
    </font>
    <font>
      <u/>
      <sz val="10"/>
      <name val="ISOCPEUR"/>
      <family val="2"/>
      <charset val="204"/>
    </font>
    <font>
      <i/>
      <sz val="10"/>
      <name val="ISOCPEUR"/>
      <family val="2"/>
      <charset val="204"/>
    </font>
    <font>
      <i/>
      <vertAlign val="subscript"/>
      <sz val="10"/>
      <name val="ISOCPEUR"/>
      <family val="2"/>
      <charset val="204"/>
    </font>
    <font>
      <i/>
      <sz val="10"/>
      <color rgb="FF000000"/>
      <name val="ISOCPEUR"/>
      <family val="2"/>
      <charset val="204"/>
    </font>
    <font>
      <i/>
      <vertAlign val="superscript"/>
      <sz val="10"/>
      <name val="ISOCPEUR"/>
      <family val="2"/>
      <charset val="204"/>
    </font>
    <font>
      <sz val="14"/>
      <name val="Arial"/>
      <family val="2"/>
      <charset val="204"/>
    </font>
    <font>
      <sz val="14"/>
      <name val="Arial"/>
      <family val="2"/>
    </font>
    <font>
      <sz val="12"/>
      <name val="Arial"/>
      <family val="2"/>
      <charset val="204"/>
    </font>
    <font>
      <sz val="12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vertAlign val="superscript"/>
      <sz val="6.5"/>
      <name val="Arial"/>
      <family val="2"/>
    </font>
    <font>
      <vertAlign val="subscript"/>
      <sz val="10"/>
      <name val="Arial"/>
      <family val="2"/>
    </font>
    <font>
      <sz val="6.5"/>
      <name val="Arial"/>
      <family val="2"/>
    </font>
    <font>
      <sz val="10"/>
      <name val="Cambria"/>
      <family val="1"/>
    </font>
    <font>
      <b/>
      <sz val="8"/>
      <color rgb="FF0070C0"/>
      <name val="Arial"/>
      <family val="2"/>
      <charset val="204"/>
    </font>
    <font>
      <b/>
      <sz val="10"/>
      <color rgb="FFFF0000"/>
      <name val="ISOCPEUR"/>
      <family val="2"/>
      <charset val="204"/>
    </font>
    <font>
      <b/>
      <sz val="12"/>
      <color rgb="FFFF0000"/>
      <name val="Arial"/>
      <family val="2"/>
      <charset val="204"/>
    </font>
    <font>
      <sz val="8"/>
      <color rgb="FF0070C0"/>
      <name val="Arial"/>
      <family val="2"/>
      <charset val="204"/>
    </font>
    <font>
      <i/>
      <sz val="12"/>
      <name val="ISOCPEUR"/>
      <family val="2"/>
      <charset val="204"/>
    </font>
    <font>
      <sz val="12"/>
      <color rgb="FF000000"/>
      <name val="ISOCPEUR"/>
      <family val="2"/>
      <charset val="204"/>
    </font>
    <font>
      <sz val="12"/>
      <name val="ISOCPEUR"/>
      <family val="2"/>
      <charset val="204"/>
    </font>
    <font>
      <vertAlign val="superscript"/>
      <sz val="12"/>
      <name val="ISOCPEUR"/>
      <family val="2"/>
      <charset val="204"/>
    </font>
    <font>
      <i/>
      <sz val="12"/>
      <color rgb="FFFF0000"/>
      <name val="ISOCPEUR"/>
      <family val="2"/>
      <charset val="204"/>
    </font>
    <font>
      <sz val="12"/>
      <color rgb="FFFF0000"/>
      <name val="ISOCPEUR"/>
      <family val="2"/>
      <charset val="204"/>
    </font>
    <font>
      <sz val="10"/>
      <color rgb="FF000000"/>
      <name val="Times New Roman"/>
      <charset val="204"/>
    </font>
    <font>
      <sz val="14"/>
      <name val="Times New Roman"/>
    </font>
    <font>
      <sz val="14"/>
      <name val="Times New Roman"/>
      <family val="1"/>
    </font>
    <font>
      <b/>
      <sz val="12"/>
      <name val="Times New Roman"/>
    </font>
    <font>
      <b/>
      <sz val="12"/>
      <name val="Times New Roman"/>
      <family val="1"/>
    </font>
    <font>
      <sz val="11"/>
      <color rgb="FF000000"/>
      <name val="Times New Roman"/>
      <family val="2"/>
    </font>
    <font>
      <sz val="11"/>
      <name val="Times New Roman"/>
    </font>
    <font>
      <sz val="11"/>
      <name val="Times New Roman"/>
      <family val="1"/>
    </font>
    <font>
      <vertAlign val="subscript"/>
      <sz val="11"/>
      <name val="Times New Roman"/>
      <family val="1"/>
    </font>
    <font>
      <sz val="7"/>
      <name val="Times New Roman"/>
      <family val="1"/>
    </font>
    <font>
      <vertAlign val="superscript"/>
      <sz val="11"/>
      <name val="Times New Roman"/>
      <family val="1"/>
    </font>
    <font>
      <sz val="11"/>
      <name val="Cambria"/>
      <family val="1"/>
    </font>
    <font>
      <b/>
      <sz val="11"/>
      <name val="Times New Roman"/>
    </font>
    <font>
      <b/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</patternFill>
    </fill>
  </fills>
  <borders count="3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0">
    <xf numFmtId="0" fontId="0" fillId="0" borderId="0"/>
    <xf numFmtId="0" fontId="9" fillId="0" borderId="0"/>
    <xf numFmtId="0" fontId="11" fillId="0" borderId="0">
      <alignment horizontal="left" vertical="top"/>
    </xf>
    <xf numFmtId="0" fontId="13" fillId="0" borderId="0"/>
    <xf numFmtId="0" fontId="9" fillId="0" borderId="0"/>
    <xf numFmtId="0" fontId="9" fillId="0" borderId="0"/>
    <xf numFmtId="0" fontId="2" fillId="0" borderId="0"/>
    <xf numFmtId="0" fontId="17" fillId="0" borderId="0"/>
    <xf numFmtId="0" fontId="20" fillId="0" borderId="0"/>
    <xf numFmtId="0" fontId="48" fillId="0" borderId="0"/>
  </cellStyleXfs>
  <cellXfs count="340">
    <xf numFmtId="0" fontId="0" fillId="0" borderId="0" xfId="0"/>
    <xf numFmtId="0" fontId="3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3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14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0" fillId="0" borderId="16" xfId="0" applyBorder="1"/>
    <xf numFmtId="0" fontId="10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14" fillId="0" borderId="18" xfId="0" applyFont="1" applyFill="1" applyBorder="1" applyAlignment="1">
      <alignment horizontal="center" vertical="top" wrapText="1"/>
    </xf>
    <xf numFmtId="0" fontId="16" fillId="0" borderId="19" xfId="0" applyFont="1" applyBorder="1"/>
    <xf numFmtId="0" fontId="0" fillId="0" borderId="20" xfId="0" applyBorder="1"/>
    <xf numFmtId="0" fontId="0" fillId="0" borderId="0" xfId="0" applyBorder="1"/>
    <xf numFmtId="0" fontId="0" fillId="0" borderId="21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22" xfId="0" applyBorder="1"/>
    <xf numFmtId="0" fontId="15" fillId="0" borderId="10" xfId="7" applyNumberFormat="1" applyFont="1" applyFill="1" applyBorder="1" applyAlignment="1" applyProtection="1">
      <alignment horizontal="left" vertical="top" wrapText="1"/>
    </xf>
    <xf numFmtId="0" fontId="12" fillId="0" borderId="10" xfId="7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9" fillId="0" borderId="0" xfId="0" applyFont="1" applyAlignment="1">
      <alignment wrapText="1"/>
    </xf>
    <xf numFmtId="0" fontId="19" fillId="0" borderId="11" xfId="0" applyFont="1" applyBorder="1" applyAlignment="1">
      <alignment horizontal="left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2" fillId="2" borderId="10" xfId="7" applyNumberFormat="1" applyFont="1" applyFill="1" applyBorder="1" applyAlignment="1" applyProtection="1">
      <alignment horizontal="center" vertical="center" wrapText="1"/>
    </xf>
    <xf numFmtId="0" fontId="15" fillId="2" borderId="10" xfId="7" applyNumberFormat="1" applyFont="1" applyFill="1" applyBorder="1" applyAlignment="1" applyProtection="1">
      <alignment horizontal="left" vertical="top" wrapText="1"/>
    </xf>
    <xf numFmtId="0" fontId="0" fillId="2" borderId="16" xfId="0" applyFill="1" applyBorder="1"/>
    <xf numFmtId="49" fontId="5" fillId="0" borderId="1" xfId="0" applyNumberFormat="1" applyFont="1" applyFill="1" applyBorder="1" applyAlignment="1" applyProtection="1">
      <alignment vertical="center" wrapText="1"/>
    </xf>
    <xf numFmtId="49" fontId="5" fillId="0" borderId="5" xfId="0" applyNumberFormat="1" applyFont="1" applyFill="1" applyBorder="1" applyAlignment="1" applyProtection="1">
      <alignment vertical="center" wrapText="1"/>
    </xf>
    <xf numFmtId="49" fontId="6" fillId="0" borderId="1" xfId="0" applyNumberFormat="1" applyFont="1" applyFill="1" applyBorder="1" applyAlignment="1" applyProtection="1">
      <alignment vertical="center" wrapText="1"/>
    </xf>
    <xf numFmtId="49" fontId="6" fillId="0" borderId="5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/>
    </xf>
    <xf numFmtId="49" fontId="1" fillId="0" borderId="3" xfId="0" applyNumberFormat="1" applyFont="1" applyFill="1" applyBorder="1" applyAlignment="1" applyProtection="1">
      <alignment vertical="center"/>
    </xf>
    <xf numFmtId="49" fontId="5" fillId="0" borderId="4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49" fontId="11" fillId="0" borderId="10" xfId="0" applyNumberFormat="1" applyFont="1" applyFill="1" applyBorder="1" applyAlignment="1" applyProtection="1">
      <alignment horizontal="center" vertical="center"/>
    </xf>
    <xf numFmtId="49" fontId="11" fillId="0" borderId="10" xfId="0" applyNumberFormat="1" applyFont="1" applyFill="1" applyBorder="1" applyAlignment="1" applyProtection="1">
      <alignment horizontal="left" vertical="center"/>
    </xf>
    <xf numFmtId="49" fontId="11" fillId="0" borderId="10" xfId="0" applyNumberFormat="1" applyFont="1" applyFill="1" applyBorder="1" applyAlignment="1" applyProtection="1">
      <alignment vertical="center" wrapText="1"/>
    </xf>
    <xf numFmtId="0" fontId="11" fillId="0" borderId="10" xfId="0" applyNumberFormat="1" applyFont="1" applyFill="1" applyBorder="1" applyAlignment="1" applyProtection="1">
      <alignment horizontal="center" vertical="center"/>
    </xf>
    <xf numFmtId="49" fontId="11" fillId="0" borderId="10" xfId="0" applyNumberFormat="1" applyFont="1" applyFill="1" applyBorder="1" applyAlignment="1" applyProtection="1">
      <alignment vertical="center"/>
    </xf>
    <xf numFmtId="0" fontId="11" fillId="0" borderId="10" xfId="0" applyNumberFormat="1" applyFont="1" applyFill="1" applyBorder="1" applyAlignment="1" applyProtection="1">
      <alignment horizontal="left" vertical="center"/>
    </xf>
    <xf numFmtId="0" fontId="11" fillId="0" borderId="10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Alignment="1" applyProtection="1">
      <alignment vertical="center"/>
    </xf>
    <xf numFmtId="0" fontId="18" fillId="0" borderId="0" xfId="0" applyNumberFormat="1" applyFont="1" applyFill="1" applyBorder="1" applyAlignment="1" applyProtection="1">
      <alignment vertical="center"/>
    </xf>
    <xf numFmtId="0" fontId="18" fillId="0" borderId="0" xfId="0" applyNumberFormat="1" applyFont="1" applyFill="1" applyBorder="1" applyAlignment="1" applyProtection="1">
      <alignment vertical="center" wrapText="1"/>
    </xf>
    <xf numFmtId="0" fontId="18" fillId="0" borderId="10" xfId="0" applyNumberFormat="1" applyFont="1" applyFill="1" applyBorder="1" applyAlignment="1" applyProtection="1">
      <alignment horizontal="center" vertical="center"/>
    </xf>
    <xf numFmtId="0" fontId="21" fillId="0" borderId="23" xfId="8" applyFont="1" applyBorder="1" applyAlignment="1">
      <alignment horizontal="left" vertical="center" wrapText="1"/>
    </xf>
    <xf numFmtId="0" fontId="22" fillId="0" borderId="23" xfId="8" applyFont="1" applyBorder="1" applyAlignment="1">
      <alignment horizontal="center" vertical="center" wrapText="1"/>
    </xf>
    <xf numFmtId="0" fontId="22" fillId="0" borderId="0" xfId="8" applyFont="1" applyAlignment="1">
      <alignment horizontal="left" vertical="center"/>
    </xf>
    <xf numFmtId="1" fontId="22" fillId="0" borderId="23" xfId="8" applyNumberFormat="1" applyFont="1" applyBorder="1" applyAlignment="1">
      <alignment horizontal="left" vertical="center" shrinkToFit="1"/>
    </xf>
    <xf numFmtId="1" fontId="22" fillId="0" borderId="23" xfId="8" applyNumberFormat="1" applyFont="1" applyBorder="1" applyAlignment="1">
      <alignment horizontal="center" vertical="center" shrinkToFit="1"/>
    </xf>
    <xf numFmtId="0" fontId="22" fillId="0" borderId="23" xfId="8" applyFont="1" applyBorder="1" applyAlignment="1">
      <alignment horizontal="left" vertical="center" wrapText="1"/>
    </xf>
    <xf numFmtId="170" fontId="22" fillId="0" borderId="23" xfId="8" applyNumberFormat="1" applyFont="1" applyBorder="1" applyAlignment="1">
      <alignment horizontal="left" vertical="center" shrinkToFit="1"/>
    </xf>
    <xf numFmtId="0" fontId="24" fillId="0" borderId="23" xfId="8" applyFont="1" applyBorder="1" applyAlignment="1">
      <alignment horizontal="left" vertical="center" wrapText="1"/>
    </xf>
    <xf numFmtId="2" fontId="26" fillId="0" borderId="23" xfId="8" applyNumberFormat="1" applyFont="1" applyBorder="1" applyAlignment="1">
      <alignment horizontal="center" vertical="center" shrinkToFit="1"/>
    </xf>
    <xf numFmtId="164" fontId="26" fillId="0" borderId="23" xfId="8" applyNumberFormat="1" applyFont="1" applyBorder="1" applyAlignment="1">
      <alignment horizontal="center" vertical="center" shrinkToFit="1"/>
    </xf>
    <xf numFmtId="0" fontId="24" fillId="0" borderId="23" xfId="8" applyFont="1" applyBorder="1" applyAlignment="1">
      <alignment horizontal="center" vertical="center" wrapText="1"/>
    </xf>
    <xf numFmtId="1" fontId="26" fillId="0" borderId="23" xfId="8" applyNumberFormat="1" applyFont="1" applyBorder="1" applyAlignment="1">
      <alignment horizontal="center" vertical="center" shrinkToFit="1"/>
    </xf>
    <xf numFmtId="170" fontId="22" fillId="0" borderId="23" xfId="8" applyNumberFormat="1" applyFont="1" applyBorder="1" applyAlignment="1">
      <alignment horizontal="right" vertical="center" shrinkToFit="1"/>
    </xf>
    <xf numFmtId="0" fontId="24" fillId="0" borderId="23" xfId="8" applyFont="1" applyBorder="1" applyAlignment="1">
      <alignment horizontal="right" vertical="center" wrapText="1"/>
    </xf>
    <xf numFmtId="0" fontId="22" fillId="0" borderId="0" xfId="8" applyFont="1" applyAlignment="1">
      <alignment horizontal="center" vertical="center"/>
    </xf>
    <xf numFmtId="0" fontId="20" fillId="0" borderId="23" xfId="8" applyBorder="1" applyAlignment="1">
      <alignment horizontal="left" vertical="center" wrapText="1"/>
    </xf>
    <xf numFmtId="49" fontId="18" fillId="2" borderId="10" xfId="0" applyNumberFormat="1" applyFont="1" applyFill="1" applyBorder="1" applyAlignment="1" applyProtection="1">
      <alignment horizontal="center" vertical="center"/>
    </xf>
    <xf numFmtId="0" fontId="18" fillId="2" borderId="10" xfId="0" applyNumberFormat="1" applyFont="1" applyFill="1" applyBorder="1" applyAlignment="1" applyProtection="1">
      <alignment horizontal="center" vertical="center"/>
    </xf>
    <xf numFmtId="0" fontId="18" fillId="2" borderId="10" xfId="0" applyNumberFormat="1" applyFont="1" applyFill="1" applyBorder="1" applyAlignment="1" applyProtection="1">
      <alignment horizontal="center" vertical="center" wrapText="1"/>
    </xf>
    <xf numFmtId="0" fontId="11" fillId="2" borderId="10" xfId="0" applyNumberFormat="1" applyFont="1" applyFill="1" applyBorder="1" applyAlignment="1" applyProtection="1">
      <alignment horizontal="center" vertical="center"/>
    </xf>
    <xf numFmtId="4" fontId="18" fillId="0" borderId="10" xfId="0" applyNumberFormat="1" applyFont="1" applyFill="1" applyBorder="1" applyAlignment="1" applyProtection="1">
      <alignment horizontal="center" vertical="center"/>
    </xf>
    <xf numFmtId="4" fontId="18" fillId="3" borderId="10" xfId="0" applyNumberFormat="1" applyFont="1" applyFill="1" applyBorder="1" applyAlignment="1" applyProtection="1">
      <alignment horizontal="center" vertical="center"/>
    </xf>
    <xf numFmtId="0" fontId="21" fillId="4" borderId="23" xfId="8" applyFont="1" applyFill="1" applyBorder="1" applyAlignment="1">
      <alignment horizontal="left" vertical="center" wrapText="1"/>
    </xf>
    <xf numFmtId="0" fontId="21" fillId="4" borderId="23" xfId="8" applyFont="1" applyFill="1" applyBorder="1" applyAlignment="1">
      <alignment horizontal="center" vertical="center" wrapText="1"/>
    </xf>
    <xf numFmtId="0" fontId="22" fillId="4" borderId="23" xfId="8" applyFont="1" applyFill="1" applyBorder="1" applyAlignment="1">
      <alignment horizontal="center" vertical="center" wrapText="1"/>
    </xf>
    <xf numFmtId="0" fontId="9" fillId="0" borderId="23" xfId="8" applyFont="1" applyBorder="1" applyAlignment="1">
      <alignment horizontal="left" vertical="center" wrapText="1"/>
    </xf>
    <xf numFmtId="0" fontId="9" fillId="0" borderId="23" xfId="8" applyFont="1" applyBorder="1" applyAlignment="1">
      <alignment horizontal="center" vertical="center" wrapText="1"/>
    </xf>
    <xf numFmtId="1" fontId="33" fillId="0" borderId="23" xfId="8" applyNumberFormat="1" applyFont="1" applyBorder="1" applyAlignment="1">
      <alignment horizontal="center" vertical="center" shrinkToFit="1"/>
    </xf>
    <xf numFmtId="0" fontId="9" fillId="0" borderId="23" xfId="8" applyFont="1" applyBorder="1" applyAlignment="1">
      <alignment horizontal="right" vertical="center" wrapText="1"/>
    </xf>
    <xf numFmtId="2" fontId="33" fillId="0" borderId="23" xfId="8" applyNumberFormat="1" applyFont="1" applyBorder="1" applyAlignment="1">
      <alignment horizontal="center" vertical="center" shrinkToFit="1"/>
    </xf>
    <xf numFmtId="164" fontId="33" fillId="0" borderId="23" xfId="8" applyNumberFormat="1" applyFont="1" applyBorder="1" applyAlignment="1">
      <alignment horizontal="center" vertical="center" shrinkToFit="1"/>
    </xf>
    <xf numFmtId="0" fontId="20" fillId="0" borderId="0" xfId="8" applyAlignment="1">
      <alignment horizontal="left" vertical="center"/>
    </xf>
    <xf numFmtId="0" fontId="28" fillId="5" borderId="23" xfId="8" applyFont="1" applyFill="1" applyBorder="1" applyAlignment="1">
      <alignment horizontal="left" vertical="center" wrapText="1"/>
    </xf>
    <xf numFmtId="0" fontId="30" fillId="5" borderId="23" xfId="8" applyFont="1" applyFill="1" applyBorder="1" applyAlignment="1">
      <alignment horizontal="left" vertical="center" wrapText="1"/>
    </xf>
    <xf numFmtId="0" fontId="30" fillId="5" borderId="23" xfId="8" applyFont="1" applyFill="1" applyBorder="1" applyAlignment="1">
      <alignment horizontal="center" vertical="center" wrapText="1"/>
    </xf>
    <xf numFmtId="0" fontId="30" fillId="5" borderId="23" xfId="8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 applyProtection="1">
      <alignment vertical="center"/>
    </xf>
    <xf numFmtId="4" fontId="41" fillId="0" borderId="10" xfId="0" applyNumberFormat="1" applyFont="1" applyFill="1" applyBorder="1" applyAlignment="1" applyProtection="1">
      <alignment horizontal="center" vertical="center"/>
    </xf>
    <xf numFmtId="4" fontId="11" fillId="2" borderId="10" xfId="0" applyNumberFormat="1" applyFont="1" applyFill="1" applyBorder="1" applyAlignment="1" applyProtection="1">
      <alignment horizontal="center" vertical="center"/>
    </xf>
    <xf numFmtId="4" fontId="18" fillId="0" borderId="10" xfId="0" applyNumberFormat="1" applyFont="1" applyFill="1" applyBorder="1" applyAlignment="1" applyProtection="1">
      <alignment vertical="center"/>
    </xf>
    <xf numFmtId="1" fontId="11" fillId="0" borderId="10" xfId="0" applyNumberFormat="1" applyFont="1" applyFill="1" applyBorder="1" applyAlignment="1" applyProtection="1">
      <alignment horizontal="center" vertical="center"/>
    </xf>
    <xf numFmtId="166" fontId="11" fillId="0" borderId="10" xfId="0" applyNumberFormat="1" applyFont="1" applyFill="1" applyBorder="1" applyAlignment="1" applyProtection="1">
      <alignment horizontal="center" vertical="center"/>
    </xf>
    <xf numFmtId="0" fontId="11" fillId="0" borderId="10" xfId="0" applyNumberFormat="1" applyFont="1" applyFill="1" applyBorder="1" applyAlignment="1" applyProtection="1">
      <alignment horizontal="right" vertical="center"/>
    </xf>
    <xf numFmtId="165" fontId="11" fillId="0" borderId="10" xfId="0" applyNumberFormat="1" applyFont="1" applyFill="1" applyBorder="1" applyAlignment="1" applyProtection="1">
      <alignment horizontal="center" vertical="center"/>
    </xf>
    <xf numFmtId="2" fontId="11" fillId="0" borderId="10" xfId="0" applyNumberFormat="1" applyFont="1" applyFill="1" applyBorder="1" applyAlignment="1" applyProtection="1">
      <alignment horizontal="right" vertical="center"/>
    </xf>
    <xf numFmtId="2" fontId="11" fillId="0" borderId="10" xfId="0" applyNumberFormat="1" applyFont="1" applyFill="1" applyBorder="1" applyAlignment="1" applyProtection="1">
      <alignment horizontal="center" vertical="center"/>
    </xf>
    <xf numFmtId="4" fontId="11" fillId="0" borderId="10" xfId="0" applyNumberFormat="1" applyFont="1" applyFill="1" applyBorder="1" applyAlignment="1" applyProtection="1">
      <alignment horizontal="right" vertical="center"/>
    </xf>
    <xf numFmtId="168" fontId="11" fillId="0" borderId="10" xfId="0" applyNumberFormat="1" applyFont="1" applyFill="1" applyBorder="1" applyAlignment="1" applyProtection="1">
      <alignment horizontal="center" vertical="center"/>
    </xf>
    <xf numFmtId="164" fontId="11" fillId="0" borderId="10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/>
    </xf>
    <xf numFmtId="49" fontId="5" fillId="0" borderId="4" xfId="0" applyNumberFormat="1" applyFont="1" applyFill="1" applyBorder="1" applyAlignment="1" applyProtection="1">
      <alignment horizontal="left" vertical="center"/>
    </xf>
    <xf numFmtId="49" fontId="6" fillId="0" borderId="4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49" fontId="6" fillId="0" borderId="6" xfId="0" applyNumberFormat="1" applyFont="1" applyFill="1" applyBorder="1" applyAlignment="1" applyProtection="1">
      <alignment horizontal="left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1" fontId="6" fillId="0" borderId="2" xfId="0" applyNumberFormat="1" applyFont="1" applyFill="1" applyBorder="1" applyAlignment="1" applyProtection="1">
      <alignment horizontal="center" vertical="center" wrapText="1"/>
    </xf>
    <xf numFmtId="168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right" vertical="center" wrapText="1"/>
    </xf>
    <xf numFmtId="0" fontId="6" fillId="0" borderId="7" xfId="0" applyNumberFormat="1" applyFont="1" applyFill="1" applyBorder="1" applyAlignment="1" applyProtection="1">
      <alignment horizontal="right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2" fontId="6" fillId="0" borderId="2" xfId="0" applyNumberFormat="1" applyFont="1" applyFill="1" applyBorder="1" applyAlignment="1" applyProtection="1">
      <alignment horizontal="right" vertical="center" wrapText="1"/>
    </xf>
    <xf numFmtId="4" fontId="6" fillId="0" borderId="2" xfId="0" applyNumberFormat="1" applyFont="1" applyFill="1" applyBorder="1" applyAlignment="1" applyProtection="1">
      <alignment horizontal="right" vertical="center" wrapText="1"/>
    </xf>
    <xf numFmtId="2" fontId="6" fillId="0" borderId="2" xfId="0" applyNumberFormat="1" applyFont="1" applyFill="1" applyBorder="1" applyAlignment="1" applyProtection="1">
      <alignment horizontal="center" vertical="center" wrapText="1"/>
    </xf>
    <xf numFmtId="4" fontId="6" fillId="0" borderId="7" xfId="0" applyNumberFormat="1" applyFont="1" applyFill="1" applyBorder="1" applyAlignment="1" applyProtection="1">
      <alignment horizontal="right" vertical="center" wrapText="1"/>
    </xf>
    <xf numFmtId="166" fontId="6" fillId="0" borderId="2" xfId="0" applyNumberFormat="1" applyFont="1" applyFill="1" applyBorder="1" applyAlignment="1" applyProtection="1">
      <alignment horizontal="center" vertical="center" wrapText="1"/>
    </xf>
    <xf numFmtId="165" fontId="6" fillId="0" borderId="2" xfId="0" applyNumberFormat="1" applyFont="1" applyFill="1" applyBorder="1" applyAlignment="1" applyProtection="1">
      <alignment horizontal="center" vertical="center" wrapText="1"/>
    </xf>
    <xf numFmtId="169" fontId="6" fillId="0" borderId="2" xfId="0" applyNumberFormat="1" applyFont="1" applyFill="1" applyBorder="1" applyAlignment="1" applyProtection="1">
      <alignment horizontal="center" vertical="center" wrapText="1"/>
    </xf>
    <xf numFmtId="167" fontId="6" fillId="0" borderId="2" xfId="0" applyNumberFormat="1" applyFont="1" applyFill="1" applyBorder="1" applyAlignment="1" applyProtection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right" vertical="center" wrapText="1"/>
    </xf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1" fontId="1" fillId="0" borderId="0" xfId="0" applyNumberFormat="1" applyFont="1" applyFill="1" applyBorder="1" applyAlignment="1" applyProtection="1">
      <alignment horizontal="center" vertical="center" wrapText="1"/>
    </xf>
    <xf numFmtId="2" fontId="1" fillId="0" borderId="0" xfId="0" applyNumberFormat="1" applyFont="1" applyFill="1" applyBorder="1" applyAlignment="1" applyProtection="1">
      <alignment horizontal="right" vertical="center" wrapText="1"/>
    </xf>
    <xf numFmtId="4" fontId="1" fillId="0" borderId="0" xfId="0" applyNumberFormat="1" applyFont="1" applyFill="1" applyBorder="1" applyAlignment="1" applyProtection="1">
      <alignment horizontal="right" vertical="center" wrapText="1"/>
    </xf>
    <xf numFmtId="2" fontId="1" fillId="0" borderId="0" xfId="0" applyNumberFormat="1" applyFont="1" applyFill="1" applyBorder="1" applyAlignment="1" applyProtection="1">
      <alignment horizontal="center" vertical="center" wrapText="1"/>
    </xf>
    <xf numFmtId="4" fontId="1" fillId="0" borderId="9" xfId="0" applyNumberFormat="1" applyFont="1" applyFill="1" applyBorder="1" applyAlignment="1" applyProtection="1">
      <alignment horizontal="right" vertical="center" wrapText="1"/>
    </xf>
    <xf numFmtId="165" fontId="1" fillId="0" borderId="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right" vertical="center" wrapText="1"/>
    </xf>
    <xf numFmtId="2" fontId="6" fillId="0" borderId="7" xfId="0" applyNumberFormat="1" applyFont="1" applyFill="1" applyBorder="1" applyAlignment="1" applyProtection="1">
      <alignment horizontal="right" vertical="center" wrapText="1"/>
    </xf>
    <xf numFmtId="2" fontId="1" fillId="0" borderId="9" xfId="0" applyNumberFormat="1" applyFont="1" applyFill="1" applyBorder="1" applyAlignment="1" applyProtection="1">
      <alignment horizontal="right" vertical="center" wrapText="1"/>
    </xf>
    <xf numFmtId="164" fontId="1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4" fontId="1" fillId="0" borderId="0" xfId="0" applyNumberFormat="1" applyFont="1" applyFill="1" applyBorder="1" applyAlignment="1" applyProtection="1">
      <alignment vertical="center"/>
    </xf>
    <xf numFmtId="49" fontId="6" fillId="5" borderId="6" xfId="0" applyNumberFormat="1" applyFont="1" applyFill="1" applyBorder="1" applyAlignment="1" applyProtection="1">
      <alignment horizontal="left" vertical="center"/>
    </xf>
    <xf numFmtId="49" fontId="6" fillId="5" borderId="2" xfId="0" applyNumberFormat="1" applyFont="1" applyFill="1" applyBorder="1" applyAlignment="1" applyProtection="1">
      <alignment horizontal="left" vertical="center" wrapText="1"/>
    </xf>
    <xf numFmtId="49" fontId="6" fillId="5" borderId="2" xfId="0" applyNumberFormat="1" applyFont="1" applyFill="1" applyBorder="1" applyAlignment="1" applyProtection="1">
      <alignment vertical="center" wrapText="1"/>
    </xf>
    <xf numFmtId="49" fontId="6" fillId="5" borderId="2" xfId="0" applyNumberFormat="1" applyFont="1" applyFill="1" applyBorder="1" applyAlignment="1" applyProtection="1">
      <alignment horizontal="center" vertical="center" wrapText="1"/>
    </xf>
    <xf numFmtId="0" fontId="6" fillId="5" borderId="2" xfId="0" applyNumberFormat="1" applyFont="1" applyFill="1" applyBorder="1" applyAlignment="1" applyProtection="1">
      <alignment horizontal="center" vertical="center" wrapText="1"/>
    </xf>
    <xf numFmtId="1" fontId="6" fillId="5" borderId="2" xfId="0" applyNumberFormat="1" applyFont="1" applyFill="1" applyBorder="1" applyAlignment="1" applyProtection="1">
      <alignment horizontal="center" vertical="center" wrapText="1"/>
    </xf>
    <xf numFmtId="2" fontId="6" fillId="5" borderId="2" xfId="0" applyNumberFormat="1" applyFont="1" applyFill="1" applyBorder="1" applyAlignment="1" applyProtection="1">
      <alignment horizontal="center" vertical="center" wrapText="1"/>
    </xf>
    <xf numFmtId="4" fontId="6" fillId="5" borderId="2" xfId="0" applyNumberFormat="1" applyFont="1" applyFill="1" applyBorder="1" applyAlignment="1" applyProtection="1">
      <alignment horizontal="right" vertical="center" wrapText="1"/>
    </xf>
    <xf numFmtId="4" fontId="6" fillId="5" borderId="7" xfId="0" applyNumberFormat="1" applyFont="1" applyFill="1" applyBorder="1" applyAlignment="1" applyProtection="1">
      <alignment horizontal="right" vertical="center" wrapText="1"/>
    </xf>
    <xf numFmtId="0" fontId="2" fillId="5" borderId="0" xfId="0" applyNumberFormat="1" applyFont="1" applyFill="1" applyBorder="1" applyAlignment="1" applyProtection="1">
      <alignment vertical="center"/>
    </xf>
    <xf numFmtId="164" fontId="6" fillId="5" borderId="2" xfId="0" applyNumberFormat="1" applyFont="1" applyFill="1" applyBorder="1" applyAlignment="1" applyProtection="1">
      <alignment horizontal="center" vertical="center" wrapText="1"/>
    </xf>
    <xf numFmtId="49" fontId="6" fillId="2" borderId="6" xfId="0" applyNumberFormat="1" applyFont="1" applyFill="1" applyBorder="1" applyAlignment="1" applyProtection="1">
      <alignment horizontal="left" vertical="center"/>
    </xf>
    <xf numFmtId="49" fontId="6" fillId="2" borderId="2" xfId="0" applyNumberFormat="1" applyFont="1" applyFill="1" applyBorder="1" applyAlignment="1" applyProtection="1">
      <alignment horizontal="left" vertical="center" wrapText="1"/>
    </xf>
    <xf numFmtId="49" fontId="6" fillId="2" borderId="2" xfId="0" applyNumberFormat="1" applyFont="1" applyFill="1" applyBorder="1" applyAlignment="1" applyProtection="1">
      <alignment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1" fontId="6" fillId="2" borderId="2" xfId="0" applyNumberFormat="1" applyFont="1" applyFill="1" applyBorder="1" applyAlignment="1" applyProtection="1">
      <alignment horizontal="center" vertical="center" wrapText="1"/>
    </xf>
    <xf numFmtId="2" fontId="6" fillId="2" borderId="2" xfId="0" applyNumberFormat="1" applyFont="1" applyFill="1" applyBorder="1" applyAlignment="1" applyProtection="1">
      <alignment horizontal="center" vertical="center" wrapText="1"/>
    </xf>
    <xf numFmtId="4" fontId="6" fillId="2" borderId="2" xfId="0" applyNumberFormat="1" applyFont="1" applyFill="1" applyBorder="1" applyAlignment="1" applyProtection="1">
      <alignment horizontal="right" vertical="center" wrapText="1"/>
    </xf>
    <xf numFmtId="4" fontId="6" fillId="2" borderId="7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Border="1" applyAlignment="1" applyProtection="1">
      <alignment vertical="center"/>
    </xf>
    <xf numFmtId="164" fontId="6" fillId="2" borderId="2" xfId="0" applyNumberFormat="1" applyFont="1" applyFill="1" applyBorder="1" applyAlignment="1" applyProtection="1">
      <alignment horizontal="center" vertical="center" wrapText="1"/>
    </xf>
    <xf numFmtId="4" fontId="1" fillId="5" borderId="0" xfId="0" applyNumberFormat="1" applyFont="1" applyFill="1" applyBorder="1" applyAlignment="1" applyProtection="1">
      <alignment vertical="center"/>
    </xf>
    <xf numFmtId="4" fontId="1" fillId="2" borderId="0" xfId="0" applyNumberFormat="1" applyFont="1" applyFill="1" applyBorder="1" applyAlignment="1" applyProtection="1">
      <alignment vertical="center"/>
    </xf>
    <xf numFmtId="4" fontId="1" fillId="5" borderId="0" xfId="0" applyNumberFormat="1" applyFont="1" applyFill="1" applyBorder="1" applyAlignment="1" applyProtection="1">
      <alignment horizontal="center" vertical="center"/>
    </xf>
    <xf numFmtId="4" fontId="1" fillId="2" borderId="0" xfId="0" applyNumberFormat="1" applyFont="1" applyFill="1" applyBorder="1" applyAlignment="1" applyProtection="1">
      <alignment horizontal="center" vertical="center"/>
    </xf>
    <xf numFmtId="0" fontId="42" fillId="0" borderId="23" xfId="8" applyFont="1" applyBorder="1" applyAlignment="1">
      <alignment horizontal="center" vertical="center" wrapText="1"/>
    </xf>
    <xf numFmtId="0" fontId="42" fillId="0" borderId="24" xfId="8" applyFont="1" applyBorder="1" applyAlignment="1">
      <alignment vertical="center" wrapText="1"/>
    </xf>
    <xf numFmtId="0" fontId="42" fillId="0" borderId="25" xfId="8" applyFont="1" applyBorder="1" applyAlignment="1">
      <alignment vertical="center" wrapText="1"/>
    </xf>
    <xf numFmtId="0" fontId="43" fillId="0" borderId="23" xfId="8" applyFont="1" applyBorder="1" applyAlignment="1">
      <alignment horizontal="left" vertical="center" wrapText="1"/>
    </xf>
    <xf numFmtId="0" fontId="43" fillId="0" borderId="23" xfId="8" applyFont="1" applyBorder="1" applyAlignment="1">
      <alignment horizontal="left" vertical="top" wrapText="1"/>
    </xf>
    <xf numFmtId="0" fontId="43" fillId="0" borderId="0" xfId="8" applyFont="1" applyAlignment="1">
      <alignment horizontal="left" vertical="top" wrapText="1"/>
    </xf>
    <xf numFmtId="1" fontId="43" fillId="0" borderId="23" xfId="8" applyNumberFormat="1" applyFont="1" applyBorder="1" applyAlignment="1">
      <alignment horizontal="center" vertical="top" wrapText="1" shrinkToFit="1"/>
    </xf>
    <xf numFmtId="1" fontId="43" fillId="0" borderId="24" xfId="8" applyNumberFormat="1" applyFont="1" applyBorder="1" applyAlignment="1">
      <alignment vertical="top" wrapText="1" shrinkToFit="1"/>
    </xf>
    <xf numFmtId="1" fontId="43" fillId="0" borderId="25" xfId="8" applyNumberFormat="1" applyFont="1" applyBorder="1" applyAlignment="1">
      <alignment vertical="top" wrapText="1" shrinkToFit="1"/>
    </xf>
    <xf numFmtId="0" fontId="43" fillId="0" borderId="23" xfId="8" applyFont="1" applyBorder="1" applyAlignment="1">
      <alignment horizontal="left" wrapText="1"/>
    </xf>
    <xf numFmtId="0" fontId="42" fillId="0" borderId="24" xfId="8" applyFont="1" applyBorder="1" applyAlignment="1">
      <alignment vertical="top" wrapText="1"/>
    </xf>
    <xf numFmtId="0" fontId="42" fillId="0" borderId="25" xfId="8" applyFont="1" applyBorder="1" applyAlignment="1">
      <alignment vertical="top" wrapText="1"/>
    </xf>
    <xf numFmtId="0" fontId="43" fillId="0" borderId="24" xfId="8" applyFont="1" applyBorder="1" applyAlignment="1">
      <alignment vertical="top" wrapText="1"/>
    </xf>
    <xf numFmtId="0" fontId="43" fillId="0" borderId="25" xfId="8" applyFont="1" applyBorder="1" applyAlignment="1">
      <alignment vertical="top" wrapText="1"/>
    </xf>
    <xf numFmtId="0" fontId="43" fillId="0" borderId="23" xfId="8" applyFont="1" applyBorder="1" applyAlignment="1">
      <alignment horizontal="center" wrapText="1"/>
    </xf>
    <xf numFmtId="0" fontId="44" fillId="0" borderId="23" xfId="8" applyFont="1" applyBorder="1" applyAlignment="1">
      <alignment horizontal="left" wrapText="1"/>
    </xf>
    <xf numFmtId="1" fontId="43" fillId="0" borderId="23" xfId="8" applyNumberFormat="1" applyFont="1" applyBorder="1" applyAlignment="1">
      <alignment horizontal="center" vertical="center" wrapText="1" shrinkToFit="1"/>
    </xf>
    <xf numFmtId="1" fontId="43" fillId="0" borderId="23" xfId="8" applyNumberFormat="1" applyFont="1" applyBorder="1" applyAlignment="1">
      <alignment horizontal="left" vertical="center" wrapText="1" shrinkToFit="1"/>
    </xf>
    <xf numFmtId="0" fontId="44" fillId="0" borderId="23" xfId="8" applyFont="1" applyBorder="1" applyAlignment="1">
      <alignment horizontal="center" vertical="center" wrapText="1"/>
    </xf>
    <xf numFmtId="0" fontId="43" fillId="5" borderId="23" xfId="8" applyFont="1" applyFill="1" applyBorder="1" applyAlignment="1">
      <alignment horizontal="left" vertical="center" wrapText="1"/>
    </xf>
    <xf numFmtId="0" fontId="43" fillId="5" borderId="24" xfId="8" applyFont="1" applyFill="1" applyBorder="1" applyAlignment="1">
      <alignment vertical="top" wrapText="1"/>
    </xf>
    <xf numFmtId="0" fontId="43" fillId="5" borderId="25" xfId="8" applyFont="1" applyFill="1" applyBorder="1" applyAlignment="1">
      <alignment vertical="top" wrapText="1"/>
    </xf>
    <xf numFmtId="0" fontId="42" fillId="5" borderId="23" xfId="8" applyFont="1" applyFill="1" applyBorder="1" applyAlignment="1">
      <alignment horizontal="center" vertical="center" wrapText="1"/>
    </xf>
    <xf numFmtId="0" fontId="44" fillId="5" borderId="23" xfId="8" applyFont="1" applyFill="1" applyBorder="1" applyAlignment="1">
      <alignment horizontal="left" vertical="center" wrapText="1"/>
    </xf>
    <xf numFmtId="0" fontId="44" fillId="5" borderId="23" xfId="8" applyFont="1" applyFill="1" applyBorder="1" applyAlignment="1">
      <alignment horizontal="center" vertical="center" wrapText="1"/>
    </xf>
    <xf numFmtId="0" fontId="43" fillId="5" borderId="0" xfId="8" applyFont="1" applyFill="1" applyAlignment="1">
      <alignment horizontal="left" vertical="top" wrapText="1"/>
    </xf>
    <xf numFmtId="0" fontId="43" fillId="2" borderId="23" xfId="8" applyFont="1" applyFill="1" applyBorder="1" applyAlignment="1">
      <alignment horizontal="left" vertical="center" wrapText="1"/>
    </xf>
    <xf numFmtId="0" fontId="43" fillId="2" borderId="24" xfId="8" applyFont="1" applyFill="1" applyBorder="1" applyAlignment="1">
      <alignment vertical="top" wrapText="1"/>
    </xf>
    <xf numFmtId="0" fontId="43" fillId="2" borderId="25" xfId="8" applyFont="1" applyFill="1" applyBorder="1" applyAlignment="1">
      <alignment vertical="top" wrapText="1"/>
    </xf>
    <xf numFmtId="0" fontId="43" fillId="2" borderId="23" xfId="8" applyFont="1" applyFill="1" applyBorder="1" applyAlignment="1">
      <alignment horizontal="left" vertical="top" wrapText="1"/>
    </xf>
    <xf numFmtId="0" fontId="42" fillId="2" borderId="23" xfId="8" applyFont="1" applyFill="1" applyBorder="1" applyAlignment="1">
      <alignment horizontal="center" vertical="center" wrapText="1"/>
    </xf>
    <xf numFmtId="0" fontId="44" fillId="2" borderId="23" xfId="8" applyFont="1" applyFill="1" applyBorder="1" applyAlignment="1">
      <alignment horizontal="left" vertical="center" wrapText="1"/>
    </xf>
    <xf numFmtId="0" fontId="44" fillId="2" borderId="23" xfId="8" applyFont="1" applyFill="1" applyBorder="1" applyAlignment="1">
      <alignment horizontal="center" vertical="center" wrapText="1"/>
    </xf>
    <xf numFmtId="0" fontId="43" fillId="2" borderId="0" xfId="8" applyFont="1" applyFill="1" applyAlignment="1">
      <alignment horizontal="left" vertical="top" wrapText="1"/>
    </xf>
    <xf numFmtId="0" fontId="44" fillId="0" borderId="23" xfId="8" applyFont="1" applyBorder="1" applyAlignment="1">
      <alignment horizontal="left" vertical="center" wrapText="1"/>
    </xf>
    <xf numFmtId="0" fontId="42" fillId="0" borderId="23" xfId="8" applyFont="1" applyBorder="1" applyAlignment="1">
      <alignment horizontal="center" vertical="top" wrapText="1"/>
    </xf>
    <xf numFmtId="0" fontId="43" fillId="0" borderId="26" xfId="8" applyFont="1" applyBorder="1" applyAlignment="1">
      <alignment vertical="top" wrapText="1"/>
    </xf>
    <xf numFmtId="0" fontId="43" fillId="0" borderId="23" xfId="8" applyFont="1" applyBorder="1" applyAlignment="1">
      <alignment horizontal="center" vertical="top" wrapText="1"/>
    </xf>
    <xf numFmtId="0" fontId="42" fillId="0" borderId="23" xfId="8" applyFont="1" applyBorder="1" applyAlignment="1">
      <alignment horizontal="left" vertical="top" wrapText="1"/>
    </xf>
    <xf numFmtId="0" fontId="44" fillId="0" borderId="23" xfId="8" applyFont="1" applyBorder="1" applyAlignment="1">
      <alignment horizontal="center" vertical="top" wrapText="1"/>
    </xf>
    <xf numFmtId="0" fontId="43" fillId="0" borderId="24" xfId="8" applyFont="1" applyBorder="1" applyAlignment="1">
      <alignment horizontal="left" vertical="center" wrapText="1"/>
    </xf>
    <xf numFmtId="0" fontId="43" fillId="0" borderId="27" xfId="8" applyFont="1" applyBorder="1" applyAlignment="1">
      <alignment vertical="top" wrapText="1"/>
    </xf>
    <xf numFmtId="0" fontId="43" fillId="0" borderId="28" xfId="8" applyFont="1" applyBorder="1" applyAlignment="1">
      <alignment vertical="center" wrapText="1"/>
    </xf>
    <xf numFmtId="0" fontId="43" fillId="0" borderId="28" xfId="8" applyFont="1" applyBorder="1" applyAlignment="1">
      <alignment vertical="top" wrapText="1"/>
    </xf>
    <xf numFmtId="0" fontId="43" fillId="0" borderId="28" xfId="8" applyFont="1" applyBorder="1" applyAlignment="1">
      <alignment wrapText="1"/>
    </xf>
    <xf numFmtId="0" fontId="43" fillId="0" borderId="29" xfId="8" applyFont="1" applyBorder="1" applyAlignment="1">
      <alignment vertical="top" wrapText="1"/>
    </xf>
    <xf numFmtId="0" fontId="43" fillId="0" borderId="30" xfId="8" applyFont="1" applyBorder="1" applyAlignment="1">
      <alignment vertical="center" wrapText="1"/>
    </xf>
    <xf numFmtId="0" fontId="43" fillId="0" borderId="30" xfId="8" applyFont="1" applyBorder="1" applyAlignment="1">
      <alignment vertical="top" wrapText="1"/>
    </xf>
    <xf numFmtId="0" fontId="43" fillId="0" borderId="30" xfId="8" applyFont="1" applyBorder="1" applyAlignment="1">
      <alignment wrapText="1"/>
    </xf>
    <xf numFmtId="0" fontId="43" fillId="0" borderId="27" xfId="8" applyFont="1" applyBorder="1" applyAlignment="1">
      <alignment vertical="center" wrapText="1"/>
    </xf>
    <xf numFmtId="0" fontId="43" fillId="0" borderId="24" xfId="8" applyFont="1" applyBorder="1" applyAlignment="1">
      <alignment horizontal="left" wrapText="1"/>
    </xf>
    <xf numFmtId="0" fontId="43" fillId="0" borderId="29" xfId="8" applyFont="1" applyBorder="1" applyAlignment="1">
      <alignment vertical="center" wrapText="1"/>
    </xf>
    <xf numFmtId="1" fontId="43" fillId="0" borderId="23" xfId="8" applyNumberFormat="1" applyFont="1" applyBorder="1" applyAlignment="1">
      <alignment horizontal="center" wrapText="1" shrinkToFit="1"/>
    </xf>
    <xf numFmtId="0" fontId="43" fillId="2" borderId="23" xfId="8" applyFont="1" applyFill="1" applyBorder="1" applyAlignment="1">
      <alignment horizontal="left" wrapText="1"/>
    </xf>
    <xf numFmtId="0" fontId="42" fillId="2" borderId="24" xfId="8" applyFont="1" applyFill="1" applyBorder="1" applyAlignment="1">
      <alignment vertical="top" wrapText="1"/>
    </xf>
    <xf numFmtId="0" fontId="42" fillId="2" borderId="25" xfId="8" applyFont="1" applyFill="1" applyBorder="1" applyAlignment="1">
      <alignment vertical="top" wrapText="1"/>
    </xf>
    <xf numFmtId="0" fontId="42" fillId="2" borderId="23" xfId="8" applyFont="1" applyFill="1" applyBorder="1" applyAlignment="1">
      <alignment horizontal="center" vertical="top" wrapText="1"/>
    </xf>
    <xf numFmtId="0" fontId="44" fillId="2" borderId="23" xfId="8" applyFont="1" applyFill="1" applyBorder="1" applyAlignment="1">
      <alignment horizontal="center" vertical="top" wrapText="1"/>
    </xf>
    <xf numFmtId="3" fontId="43" fillId="0" borderId="23" xfId="8" applyNumberFormat="1" applyFont="1" applyBorder="1" applyAlignment="1">
      <alignment horizontal="center" vertical="center" wrapText="1" shrinkToFit="1"/>
    </xf>
    <xf numFmtId="0" fontId="43" fillId="0" borderId="31" xfId="8" applyFont="1" applyBorder="1" applyAlignment="1">
      <alignment wrapText="1"/>
    </xf>
    <xf numFmtId="0" fontId="43" fillId="0" borderId="31" xfId="8" applyFont="1" applyBorder="1" applyAlignment="1">
      <alignment vertical="center" wrapText="1"/>
    </xf>
    <xf numFmtId="0" fontId="43" fillId="0" borderId="23" xfId="8" applyFont="1" applyBorder="1" applyAlignment="1">
      <alignment horizontal="center" vertical="center" wrapText="1"/>
    </xf>
    <xf numFmtId="1" fontId="43" fillId="0" borderId="23" xfId="8" applyNumberFormat="1" applyFont="1" applyBorder="1" applyAlignment="1">
      <alignment horizontal="left" vertical="top" wrapText="1" shrinkToFit="1"/>
    </xf>
    <xf numFmtId="3" fontId="43" fillId="0" borderId="23" xfId="8" applyNumberFormat="1" applyFont="1" applyBorder="1" applyAlignment="1">
      <alignment horizontal="right" vertical="top" wrapText="1" shrinkToFit="1"/>
    </xf>
    <xf numFmtId="0" fontId="44" fillId="0" borderId="23" xfId="8" applyFont="1" applyBorder="1" applyAlignment="1">
      <alignment horizontal="left" vertical="top" wrapText="1"/>
    </xf>
    <xf numFmtId="0" fontId="44" fillId="0" borderId="23" xfId="8" applyFont="1" applyBorder="1" applyAlignment="1">
      <alignment horizontal="right" vertical="top" wrapText="1"/>
    </xf>
    <xf numFmtId="0" fontId="44" fillId="0" borderId="23" xfId="8" applyFont="1" applyBorder="1" applyAlignment="1">
      <alignment horizontal="right" vertical="center" wrapText="1"/>
    </xf>
    <xf numFmtId="171" fontId="47" fillId="0" borderId="23" xfId="8" applyNumberFormat="1" applyFont="1" applyBorder="1" applyAlignment="1">
      <alignment horizontal="left" vertical="top" wrapText="1" shrinkToFit="1"/>
    </xf>
    <xf numFmtId="0" fontId="43" fillId="0" borderId="23" xfId="8" applyFont="1" applyBorder="1" applyAlignment="1">
      <alignment horizontal="right" vertical="top" wrapText="1"/>
    </xf>
    <xf numFmtId="1" fontId="43" fillId="0" borderId="23" xfId="8" applyNumberFormat="1" applyFont="1" applyBorder="1" applyAlignment="1">
      <alignment horizontal="left" wrapText="1" shrinkToFit="1"/>
    </xf>
    <xf numFmtId="0" fontId="44" fillId="5" borderId="23" xfId="8" applyFont="1" applyFill="1" applyBorder="1" applyAlignment="1">
      <alignment horizontal="right" vertical="center" wrapText="1"/>
    </xf>
    <xf numFmtId="0" fontId="44" fillId="2" borderId="23" xfId="8" applyFont="1" applyFill="1" applyBorder="1" applyAlignment="1">
      <alignment horizontal="right" vertical="center" wrapText="1"/>
    </xf>
    <xf numFmtId="3" fontId="43" fillId="0" borderId="23" xfId="8" applyNumberFormat="1" applyFont="1" applyBorder="1" applyAlignment="1">
      <alignment horizontal="right" vertical="center" wrapText="1" shrinkToFit="1"/>
    </xf>
    <xf numFmtId="3" fontId="43" fillId="0" borderId="23" xfId="8" applyNumberFormat="1" applyFont="1" applyBorder="1" applyAlignment="1">
      <alignment horizontal="left" vertical="top" wrapText="1" shrinkToFit="1"/>
    </xf>
    <xf numFmtId="171" fontId="47" fillId="0" borderId="23" xfId="8" applyNumberFormat="1" applyFont="1" applyBorder="1" applyAlignment="1">
      <alignment horizontal="center" vertical="top" wrapText="1" shrinkToFit="1"/>
    </xf>
    <xf numFmtId="4" fontId="1" fillId="0" borderId="0" xfId="0" applyNumberFormat="1" applyFont="1" applyFill="1" applyBorder="1" applyAlignment="1" applyProtection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12" fillId="4" borderId="10" xfId="7" applyNumberFormat="1" applyFont="1" applyFill="1" applyBorder="1" applyAlignment="1" applyProtection="1">
      <alignment horizontal="center" vertical="center" wrapText="1"/>
    </xf>
    <xf numFmtId="0" fontId="15" fillId="4" borderId="10" xfId="7" applyNumberFormat="1" applyFont="1" applyFill="1" applyBorder="1" applyAlignment="1" applyProtection="1">
      <alignment horizontal="left" vertical="top" wrapText="1"/>
    </xf>
    <xf numFmtId="0" fontId="0" fillId="4" borderId="16" xfId="0" applyFill="1" applyBorder="1"/>
    <xf numFmtId="0" fontId="0" fillId="3" borderId="15" xfId="0" applyFill="1" applyBorder="1" applyAlignment="1">
      <alignment horizontal="center" vertical="center"/>
    </xf>
    <xf numFmtId="0" fontId="12" fillId="3" borderId="10" xfId="7" applyNumberFormat="1" applyFont="1" applyFill="1" applyBorder="1" applyAlignment="1" applyProtection="1">
      <alignment horizontal="center" vertical="center" wrapText="1"/>
    </xf>
    <xf numFmtId="0" fontId="15" fillId="3" borderId="10" xfId="7" applyNumberFormat="1" applyFont="1" applyFill="1" applyBorder="1" applyAlignment="1" applyProtection="1">
      <alignment horizontal="left" vertical="top" wrapText="1"/>
    </xf>
    <xf numFmtId="0" fontId="0" fillId="3" borderId="16" xfId="0" applyFill="1" applyBorder="1"/>
    <xf numFmtId="49" fontId="6" fillId="0" borderId="6" xfId="0" applyNumberFormat="1" applyFont="1" applyFill="1" applyBorder="1" applyAlignment="1" applyProtection="1">
      <alignment horizontal="center" vertical="center"/>
    </xf>
    <xf numFmtId="49" fontId="7" fillId="0" borderId="6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" fontId="7" fillId="0" borderId="2" xfId="0" applyNumberFormat="1" applyFont="1" applyFill="1" applyBorder="1" applyAlignment="1" applyProtection="1">
      <alignment horizontal="center" vertical="center" wrapText="1"/>
    </xf>
    <xf numFmtId="166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right" vertical="center" wrapText="1"/>
    </xf>
    <xf numFmtId="0" fontId="7" fillId="0" borderId="7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2" fontId="7" fillId="0" borderId="2" xfId="0" applyNumberFormat="1" applyFont="1" applyFill="1" applyBorder="1" applyAlignment="1" applyProtection="1">
      <alignment horizontal="center" vertical="center" wrapText="1"/>
    </xf>
    <xf numFmtId="2" fontId="7" fillId="0" borderId="2" xfId="0" applyNumberFormat="1" applyFont="1" applyFill="1" applyBorder="1" applyAlignment="1" applyProtection="1">
      <alignment horizontal="right" vertical="center" wrapText="1"/>
    </xf>
    <xf numFmtId="4" fontId="7" fillId="0" borderId="2" xfId="0" applyNumberFormat="1" applyFont="1" applyFill="1" applyBorder="1" applyAlignment="1" applyProtection="1">
      <alignment horizontal="right" vertical="center" wrapText="1"/>
    </xf>
    <xf numFmtId="4" fontId="7" fillId="0" borderId="7" xfId="0" applyNumberFormat="1" applyFont="1" applyFill="1" applyBorder="1" applyAlignment="1" applyProtection="1">
      <alignment horizontal="right" vertical="center" wrapText="1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vertical="center"/>
    </xf>
    <xf numFmtId="0" fontId="0" fillId="0" borderId="0" xfId="0" applyAlignment="1">
      <alignment horizontal="center"/>
    </xf>
    <xf numFmtId="0" fontId="48" fillId="0" borderId="23" xfId="9" applyBorder="1" applyAlignment="1">
      <alignment horizontal="left" vertical="top" wrapText="1"/>
    </xf>
    <xf numFmtId="0" fontId="49" fillId="0" borderId="23" xfId="9" applyFont="1" applyBorder="1" applyAlignment="1">
      <alignment horizontal="left" vertical="top" wrapText="1"/>
    </xf>
    <xf numFmtId="0" fontId="49" fillId="0" borderId="23" xfId="9" applyFont="1" applyBorder="1" applyAlignment="1">
      <alignment horizontal="center" vertical="top" wrapText="1"/>
    </xf>
    <xf numFmtId="0" fontId="48" fillId="0" borderId="0" xfId="9" applyAlignment="1">
      <alignment horizontal="left" vertical="top" wrapText="1"/>
    </xf>
    <xf numFmtId="0" fontId="48" fillId="0" borderId="23" xfId="9" applyBorder="1" applyAlignment="1">
      <alignment horizontal="left" wrapText="1"/>
    </xf>
    <xf numFmtId="0" fontId="51" fillId="0" borderId="24" xfId="9" applyFont="1" applyBorder="1" applyAlignment="1">
      <alignment horizontal="left" vertical="top" wrapText="1"/>
    </xf>
    <xf numFmtId="0" fontId="51" fillId="0" borderId="26" xfId="9" applyFont="1" applyBorder="1" applyAlignment="1">
      <alignment horizontal="left" vertical="top" wrapText="1"/>
    </xf>
    <xf numFmtId="0" fontId="51" fillId="0" borderId="25" xfId="9" applyFont="1" applyBorder="1" applyAlignment="1">
      <alignment horizontal="left" vertical="top" wrapText="1"/>
    </xf>
    <xf numFmtId="1" fontId="53" fillId="6" borderId="23" xfId="9" applyNumberFormat="1" applyFont="1" applyFill="1" applyBorder="1" applyAlignment="1">
      <alignment horizontal="center" vertical="top" wrapText="1" shrinkToFit="1"/>
    </xf>
    <xf numFmtId="0" fontId="54" fillId="6" borderId="23" xfId="9" applyFont="1" applyFill="1" applyBorder="1" applyAlignment="1">
      <alignment horizontal="left" vertical="top" wrapText="1"/>
    </xf>
    <xf numFmtId="0" fontId="48" fillId="6" borderId="23" xfId="9" applyFill="1" applyBorder="1" applyAlignment="1">
      <alignment horizontal="left" wrapText="1"/>
    </xf>
    <xf numFmtId="0" fontId="54" fillId="0" borderId="23" xfId="9" applyFont="1" applyBorder="1" applyAlignment="1">
      <alignment horizontal="center" vertical="top" wrapText="1"/>
    </xf>
    <xf numFmtId="0" fontId="54" fillId="0" borderId="23" xfId="9" applyFont="1" applyBorder="1" applyAlignment="1">
      <alignment horizontal="left" vertical="top" wrapText="1"/>
    </xf>
    <xf numFmtId="0" fontId="54" fillId="0" borderId="23" xfId="9" applyFont="1" applyBorder="1" applyAlignment="1">
      <alignment horizontal="center" vertical="center" wrapText="1"/>
    </xf>
    <xf numFmtId="1" fontId="53" fillId="0" borderId="23" xfId="9" applyNumberFormat="1" applyFont="1" applyBorder="1" applyAlignment="1">
      <alignment horizontal="center" vertical="center" wrapText="1" shrinkToFit="1"/>
    </xf>
    <xf numFmtId="0" fontId="48" fillId="0" borderId="23" xfId="9" applyBorder="1" applyAlignment="1">
      <alignment horizontal="left" vertical="center" wrapText="1"/>
    </xf>
    <xf numFmtId="0" fontId="48" fillId="0" borderId="23" xfId="9" applyBorder="1" applyAlignment="1">
      <alignment horizontal="center" vertical="top" wrapText="1"/>
    </xf>
    <xf numFmtId="0" fontId="48" fillId="0" borderId="23" xfId="9" applyBorder="1" applyAlignment="1">
      <alignment horizontal="center" vertical="center" wrapText="1"/>
    </xf>
    <xf numFmtId="2" fontId="53" fillId="0" borderId="23" xfId="9" applyNumberFormat="1" applyFont="1" applyBorder="1" applyAlignment="1">
      <alignment horizontal="center" vertical="center" wrapText="1" shrinkToFit="1"/>
    </xf>
    <xf numFmtId="0" fontId="54" fillId="0" borderId="23" xfId="9" applyFont="1" applyBorder="1" applyAlignment="1">
      <alignment horizontal="left" vertical="center" wrapText="1"/>
    </xf>
    <xf numFmtId="2" fontId="53" fillId="0" borderId="23" xfId="9" applyNumberFormat="1" applyFont="1" applyBorder="1" applyAlignment="1">
      <alignment horizontal="center" vertical="top" wrapText="1" shrinkToFit="1"/>
    </xf>
    <xf numFmtId="165" fontId="53" fillId="0" borderId="23" xfId="9" applyNumberFormat="1" applyFont="1" applyBorder="1" applyAlignment="1">
      <alignment horizontal="center" vertical="top" wrapText="1" shrinkToFit="1"/>
    </xf>
    <xf numFmtId="166" fontId="53" fillId="0" borderId="23" xfId="9" applyNumberFormat="1" applyFont="1" applyBorder="1" applyAlignment="1">
      <alignment horizontal="center" vertical="top" wrapText="1" shrinkToFit="1"/>
    </xf>
    <xf numFmtId="164" fontId="53" fillId="0" borderId="23" xfId="9" applyNumberFormat="1" applyFont="1" applyBorder="1" applyAlignment="1">
      <alignment horizontal="center" vertical="top" wrapText="1" shrinkToFit="1"/>
    </xf>
    <xf numFmtId="164" fontId="53" fillId="0" borderId="23" xfId="9" applyNumberFormat="1" applyFont="1" applyBorder="1" applyAlignment="1">
      <alignment horizontal="center" vertical="center" wrapText="1" shrinkToFit="1"/>
    </xf>
    <xf numFmtId="2" fontId="53" fillId="0" borderId="23" xfId="9" applyNumberFormat="1" applyFont="1" applyBorder="1" applyAlignment="1">
      <alignment horizontal="left" vertical="center" wrapText="1" shrinkToFit="1"/>
    </xf>
    <xf numFmtId="164" fontId="53" fillId="0" borderId="23" xfId="9" applyNumberFormat="1" applyFont="1" applyBorder="1" applyAlignment="1">
      <alignment horizontal="left" vertical="center" wrapText="1" shrinkToFit="1"/>
    </xf>
    <xf numFmtId="2" fontId="53" fillId="0" borderId="23" xfId="9" applyNumberFormat="1" applyFont="1" applyBorder="1" applyAlignment="1">
      <alignment horizontal="left" vertical="top" wrapText="1" shrinkToFit="1"/>
    </xf>
    <xf numFmtId="164" fontId="53" fillId="0" borderId="23" xfId="9" applyNumberFormat="1" applyFont="1" applyBorder="1" applyAlignment="1">
      <alignment horizontal="left" vertical="top" wrapText="1" shrinkToFit="1"/>
    </xf>
    <xf numFmtId="165" fontId="53" fillId="0" borderId="23" xfId="9" applyNumberFormat="1" applyFont="1" applyBorder="1" applyAlignment="1">
      <alignment horizontal="center" vertical="center" wrapText="1" shrinkToFit="1"/>
    </xf>
    <xf numFmtId="1" fontId="53" fillId="0" borderId="23" xfId="9" applyNumberFormat="1" applyFont="1" applyBorder="1" applyAlignment="1">
      <alignment horizontal="center" vertical="top" wrapText="1" shrinkToFit="1"/>
    </xf>
    <xf numFmtId="1" fontId="53" fillId="0" borderId="23" xfId="9" applyNumberFormat="1" applyFont="1" applyBorder="1" applyAlignment="1">
      <alignment horizontal="left" vertical="center" wrapText="1" shrinkToFit="1"/>
    </xf>
    <xf numFmtId="1" fontId="53" fillId="0" borderId="23" xfId="9" applyNumberFormat="1" applyFont="1" applyBorder="1" applyAlignment="1">
      <alignment horizontal="left" vertical="top" wrapText="1" shrinkToFit="1"/>
    </xf>
    <xf numFmtId="0" fontId="54" fillId="0" borderId="23" xfId="9" applyFont="1" applyBorder="1" applyAlignment="1">
      <alignment horizontal="right" vertical="center" wrapText="1"/>
    </xf>
    <xf numFmtId="0" fontId="54" fillId="0" borderId="23" xfId="9" applyFont="1" applyBorder="1" applyAlignment="1">
      <alignment horizontal="right" vertical="top" wrapText="1"/>
    </xf>
    <xf numFmtId="0" fontId="60" fillId="0" borderId="24" xfId="9" applyFont="1" applyBorder="1" applyAlignment="1">
      <alignment horizontal="left" vertical="top" wrapText="1"/>
    </xf>
    <xf numFmtId="0" fontId="60" fillId="0" borderId="26" xfId="9" applyFont="1" applyBorder="1" applyAlignment="1">
      <alignment horizontal="left" vertical="top" wrapText="1"/>
    </xf>
    <xf numFmtId="0" fontId="60" fillId="0" borderId="25" xfId="9" applyFont="1" applyBorder="1" applyAlignment="1">
      <alignment horizontal="left" vertical="top" wrapText="1"/>
    </xf>
    <xf numFmtId="0" fontId="54" fillId="6" borderId="23" xfId="9" applyFont="1" applyFill="1" applyBorder="1" applyAlignment="1">
      <alignment horizontal="center" vertical="top" wrapText="1"/>
    </xf>
    <xf numFmtId="49" fontId="6" fillId="2" borderId="6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Border="1" applyAlignment="1" applyProtection="1">
      <alignment vertical="center"/>
    </xf>
    <xf numFmtId="0" fontId="54" fillId="2" borderId="23" xfId="9" applyFont="1" applyFill="1" applyBorder="1" applyAlignment="1">
      <alignment horizontal="center" vertical="top" wrapText="1"/>
    </xf>
    <xf numFmtId="0" fontId="48" fillId="2" borderId="23" xfId="9" applyFill="1" applyBorder="1" applyAlignment="1">
      <alignment horizontal="left" vertical="top" wrapText="1"/>
    </xf>
    <xf numFmtId="1" fontId="53" fillId="2" borderId="23" xfId="9" applyNumberFormat="1" applyFont="1" applyFill="1" applyBorder="1" applyAlignment="1">
      <alignment horizontal="center" vertical="top" wrapText="1" shrinkToFit="1"/>
    </xf>
    <xf numFmtId="0" fontId="48" fillId="2" borderId="23" xfId="9" applyFill="1" applyBorder="1" applyAlignment="1">
      <alignment horizontal="center" vertical="top" wrapText="1"/>
    </xf>
    <xf numFmtId="0" fontId="48" fillId="2" borderId="23" xfId="9" applyFill="1" applyBorder="1" applyAlignment="1">
      <alignment horizontal="left" vertical="center" wrapText="1"/>
    </xf>
    <xf numFmtId="0" fontId="48" fillId="2" borderId="0" xfId="9" applyFill="1" applyAlignment="1">
      <alignment horizontal="left" vertical="top" wrapText="1"/>
    </xf>
    <xf numFmtId="1" fontId="53" fillId="2" borderId="23" xfId="9" applyNumberFormat="1" applyFont="1" applyFill="1" applyBorder="1" applyAlignment="1">
      <alignment horizontal="left" vertical="top" wrapText="1" shrinkToFit="1"/>
    </xf>
    <xf numFmtId="0" fontId="54" fillId="2" borderId="23" xfId="9" applyFont="1" applyFill="1" applyBorder="1" applyAlignment="1">
      <alignment horizontal="right" vertical="top" wrapText="1"/>
    </xf>
    <xf numFmtId="1" fontId="48" fillId="2" borderId="0" xfId="9" applyNumberFormat="1" applyFill="1" applyAlignment="1">
      <alignment horizontal="left" vertical="top" wrapText="1"/>
    </xf>
    <xf numFmtId="0" fontId="1" fillId="2" borderId="0" xfId="0" applyNumberFormat="1" applyFont="1" applyFill="1" applyBorder="1" applyAlignment="1" applyProtection="1">
      <alignment horizontal="center" vertical="center"/>
    </xf>
    <xf numFmtId="1" fontId="1" fillId="0" borderId="0" xfId="0" applyNumberFormat="1" applyFont="1" applyFill="1" applyBorder="1" applyAlignment="1" applyProtection="1">
      <alignment horizontal="center" vertical="center"/>
    </xf>
    <xf numFmtId="1" fontId="1" fillId="2" borderId="0" xfId="0" applyNumberFormat="1" applyFont="1" applyFill="1" applyBorder="1" applyAlignment="1" applyProtection="1">
      <alignment horizontal="center" vertical="center"/>
    </xf>
  </cellXfs>
  <cellStyles count="10">
    <cellStyle name="S6 3" xfId="2" xr:uid="{00000000-0005-0000-0000-000000000000}"/>
    <cellStyle name="Обычный" xfId="0" builtinId="0"/>
    <cellStyle name="Обычный 12 2" xfId="1" xr:uid="{00000000-0005-0000-0000-000002000000}"/>
    <cellStyle name="Обычный 2" xfId="5" xr:uid="{00000000-0005-0000-0000-000003000000}"/>
    <cellStyle name="Обычный 25" xfId="4" xr:uid="{00000000-0005-0000-0000-000004000000}"/>
    <cellStyle name="Обычный 3" xfId="6" xr:uid="{00000000-0005-0000-0000-000005000000}"/>
    <cellStyle name="Обычный 4" xfId="7" xr:uid="{00000000-0005-0000-0000-000006000000}"/>
    <cellStyle name="Обычный 4 2" xfId="3" xr:uid="{00000000-0005-0000-0000-000007000000}"/>
    <cellStyle name="Обычный 5" xfId="8" xr:uid="{D7555EB9-A2BC-4BCB-BCA0-F369D47CA0F5}"/>
    <cellStyle name="Обычный 6" xfId="9" xr:uid="{056A7D8A-1E90-4F86-AC92-545F4D9BB6BA}"/>
  </cellStyles>
  <dxfs count="2">
    <dxf>
      <font>
        <color rgb="FF00B05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0.xml"/><Relationship Id="rId21" Type="http://schemas.openxmlformats.org/officeDocument/2006/relationships/externalLink" Target="externalLinks/externalLink14.xml"/><Relationship Id="rId63" Type="http://schemas.openxmlformats.org/officeDocument/2006/relationships/externalLink" Target="externalLinks/externalLink56.xml"/><Relationship Id="rId159" Type="http://schemas.openxmlformats.org/officeDocument/2006/relationships/externalLink" Target="externalLinks/externalLink152.xml"/><Relationship Id="rId170" Type="http://schemas.openxmlformats.org/officeDocument/2006/relationships/externalLink" Target="externalLinks/externalLink163.xml"/><Relationship Id="rId226" Type="http://schemas.openxmlformats.org/officeDocument/2006/relationships/externalLink" Target="externalLinks/externalLink219.xml"/><Relationship Id="rId268" Type="http://schemas.openxmlformats.org/officeDocument/2006/relationships/externalLink" Target="externalLinks/externalLink261.xml"/><Relationship Id="rId32" Type="http://schemas.openxmlformats.org/officeDocument/2006/relationships/externalLink" Target="externalLinks/externalLink25.xml"/><Relationship Id="rId74" Type="http://schemas.openxmlformats.org/officeDocument/2006/relationships/externalLink" Target="externalLinks/externalLink67.xml"/><Relationship Id="rId128" Type="http://schemas.openxmlformats.org/officeDocument/2006/relationships/externalLink" Target="externalLinks/externalLink121.xml"/><Relationship Id="rId5" Type="http://schemas.openxmlformats.org/officeDocument/2006/relationships/worksheet" Target="worksheets/sheet5.xml"/><Relationship Id="rId181" Type="http://schemas.openxmlformats.org/officeDocument/2006/relationships/externalLink" Target="externalLinks/externalLink174.xml"/><Relationship Id="rId237" Type="http://schemas.openxmlformats.org/officeDocument/2006/relationships/externalLink" Target="externalLinks/externalLink230.xml"/><Relationship Id="rId279" Type="http://schemas.openxmlformats.org/officeDocument/2006/relationships/externalLink" Target="externalLinks/externalLink272.xml"/><Relationship Id="rId43" Type="http://schemas.openxmlformats.org/officeDocument/2006/relationships/externalLink" Target="externalLinks/externalLink36.xml"/><Relationship Id="rId139" Type="http://schemas.openxmlformats.org/officeDocument/2006/relationships/externalLink" Target="externalLinks/externalLink132.xml"/><Relationship Id="rId290" Type="http://schemas.openxmlformats.org/officeDocument/2006/relationships/externalLink" Target="externalLinks/externalLink283.xml"/><Relationship Id="rId85" Type="http://schemas.openxmlformats.org/officeDocument/2006/relationships/externalLink" Target="externalLinks/externalLink78.xml"/><Relationship Id="rId150" Type="http://schemas.openxmlformats.org/officeDocument/2006/relationships/externalLink" Target="externalLinks/externalLink143.xml"/><Relationship Id="rId192" Type="http://schemas.openxmlformats.org/officeDocument/2006/relationships/externalLink" Target="externalLinks/externalLink185.xml"/><Relationship Id="rId206" Type="http://schemas.openxmlformats.org/officeDocument/2006/relationships/externalLink" Target="externalLinks/externalLink199.xml"/><Relationship Id="rId248" Type="http://schemas.openxmlformats.org/officeDocument/2006/relationships/externalLink" Target="externalLinks/externalLink241.xml"/><Relationship Id="rId12" Type="http://schemas.openxmlformats.org/officeDocument/2006/relationships/externalLink" Target="externalLinks/externalLink5.xml"/><Relationship Id="rId33" Type="http://schemas.openxmlformats.org/officeDocument/2006/relationships/externalLink" Target="externalLinks/externalLink26.xml"/><Relationship Id="rId108" Type="http://schemas.openxmlformats.org/officeDocument/2006/relationships/externalLink" Target="externalLinks/externalLink101.xml"/><Relationship Id="rId129" Type="http://schemas.openxmlformats.org/officeDocument/2006/relationships/externalLink" Target="externalLinks/externalLink122.xml"/><Relationship Id="rId280" Type="http://schemas.openxmlformats.org/officeDocument/2006/relationships/externalLink" Target="externalLinks/externalLink273.xml"/><Relationship Id="rId54" Type="http://schemas.openxmlformats.org/officeDocument/2006/relationships/externalLink" Target="externalLinks/externalLink47.xml"/><Relationship Id="rId75" Type="http://schemas.openxmlformats.org/officeDocument/2006/relationships/externalLink" Target="externalLinks/externalLink68.xml"/><Relationship Id="rId96" Type="http://schemas.openxmlformats.org/officeDocument/2006/relationships/externalLink" Target="externalLinks/externalLink89.xml"/><Relationship Id="rId140" Type="http://schemas.openxmlformats.org/officeDocument/2006/relationships/externalLink" Target="externalLinks/externalLink133.xml"/><Relationship Id="rId161" Type="http://schemas.openxmlformats.org/officeDocument/2006/relationships/externalLink" Target="externalLinks/externalLink154.xml"/><Relationship Id="rId182" Type="http://schemas.openxmlformats.org/officeDocument/2006/relationships/externalLink" Target="externalLinks/externalLink175.xml"/><Relationship Id="rId217" Type="http://schemas.openxmlformats.org/officeDocument/2006/relationships/externalLink" Target="externalLinks/externalLink210.xml"/><Relationship Id="rId6" Type="http://schemas.openxmlformats.org/officeDocument/2006/relationships/worksheet" Target="worksheets/sheet6.xml"/><Relationship Id="rId238" Type="http://schemas.openxmlformats.org/officeDocument/2006/relationships/externalLink" Target="externalLinks/externalLink231.xml"/><Relationship Id="rId259" Type="http://schemas.openxmlformats.org/officeDocument/2006/relationships/externalLink" Target="externalLinks/externalLink252.xml"/><Relationship Id="rId23" Type="http://schemas.openxmlformats.org/officeDocument/2006/relationships/externalLink" Target="externalLinks/externalLink16.xml"/><Relationship Id="rId119" Type="http://schemas.openxmlformats.org/officeDocument/2006/relationships/externalLink" Target="externalLinks/externalLink112.xml"/><Relationship Id="rId270" Type="http://schemas.openxmlformats.org/officeDocument/2006/relationships/externalLink" Target="externalLinks/externalLink263.xml"/><Relationship Id="rId291" Type="http://schemas.openxmlformats.org/officeDocument/2006/relationships/theme" Target="theme/theme1.xml"/><Relationship Id="rId44" Type="http://schemas.openxmlformats.org/officeDocument/2006/relationships/externalLink" Target="externalLinks/externalLink37.xml"/><Relationship Id="rId65" Type="http://schemas.openxmlformats.org/officeDocument/2006/relationships/externalLink" Target="externalLinks/externalLink58.xml"/><Relationship Id="rId86" Type="http://schemas.openxmlformats.org/officeDocument/2006/relationships/externalLink" Target="externalLinks/externalLink79.xml"/><Relationship Id="rId130" Type="http://schemas.openxmlformats.org/officeDocument/2006/relationships/externalLink" Target="externalLinks/externalLink123.xml"/><Relationship Id="rId151" Type="http://schemas.openxmlformats.org/officeDocument/2006/relationships/externalLink" Target="externalLinks/externalLink144.xml"/><Relationship Id="rId172" Type="http://schemas.openxmlformats.org/officeDocument/2006/relationships/externalLink" Target="externalLinks/externalLink165.xml"/><Relationship Id="rId193" Type="http://schemas.openxmlformats.org/officeDocument/2006/relationships/externalLink" Target="externalLinks/externalLink186.xml"/><Relationship Id="rId207" Type="http://schemas.openxmlformats.org/officeDocument/2006/relationships/externalLink" Target="externalLinks/externalLink200.xml"/><Relationship Id="rId228" Type="http://schemas.openxmlformats.org/officeDocument/2006/relationships/externalLink" Target="externalLinks/externalLink221.xml"/><Relationship Id="rId249" Type="http://schemas.openxmlformats.org/officeDocument/2006/relationships/externalLink" Target="externalLinks/externalLink242.xml"/><Relationship Id="rId13" Type="http://schemas.openxmlformats.org/officeDocument/2006/relationships/externalLink" Target="externalLinks/externalLink6.xml"/><Relationship Id="rId109" Type="http://schemas.openxmlformats.org/officeDocument/2006/relationships/externalLink" Target="externalLinks/externalLink102.xml"/><Relationship Id="rId260" Type="http://schemas.openxmlformats.org/officeDocument/2006/relationships/externalLink" Target="externalLinks/externalLink253.xml"/><Relationship Id="rId281" Type="http://schemas.openxmlformats.org/officeDocument/2006/relationships/externalLink" Target="externalLinks/externalLink274.xml"/><Relationship Id="rId34" Type="http://schemas.openxmlformats.org/officeDocument/2006/relationships/externalLink" Target="externalLinks/externalLink27.xml"/><Relationship Id="rId55" Type="http://schemas.openxmlformats.org/officeDocument/2006/relationships/externalLink" Target="externalLinks/externalLink48.xml"/><Relationship Id="rId76" Type="http://schemas.openxmlformats.org/officeDocument/2006/relationships/externalLink" Target="externalLinks/externalLink69.xml"/><Relationship Id="rId97" Type="http://schemas.openxmlformats.org/officeDocument/2006/relationships/externalLink" Target="externalLinks/externalLink90.xml"/><Relationship Id="rId120" Type="http://schemas.openxmlformats.org/officeDocument/2006/relationships/externalLink" Target="externalLinks/externalLink113.xml"/><Relationship Id="rId141" Type="http://schemas.openxmlformats.org/officeDocument/2006/relationships/externalLink" Target="externalLinks/externalLink134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155.xml"/><Relationship Id="rId183" Type="http://schemas.openxmlformats.org/officeDocument/2006/relationships/externalLink" Target="externalLinks/externalLink176.xml"/><Relationship Id="rId218" Type="http://schemas.openxmlformats.org/officeDocument/2006/relationships/externalLink" Target="externalLinks/externalLink211.xml"/><Relationship Id="rId239" Type="http://schemas.openxmlformats.org/officeDocument/2006/relationships/externalLink" Target="externalLinks/externalLink232.xml"/><Relationship Id="rId250" Type="http://schemas.openxmlformats.org/officeDocument/2006/relationships/externalLink" Target="externalLinks/externalLink243.xml"/><Relationship Id="rId271" Type="http://schemas.openxmlformats.org/officeDocument/2006/relationships/externalLink" Target="externalLinks/externalLink264.xml"/><Relationship Id="rId292" Type="http://schemas.openxmlformats.org/officeDocument/2006/relationships/styles" Target="styles.xml"/><Relationship Id="rId24" Type="http://schemas.openxmlformats.org/officeDocument/2006/relationships/externalLink" Target="externalLinks/externalLink17.xml"/><Relationship Id="rId45" Type="http://schemas.openxmlformats.org/officeDocument/2006/relationships/externalLink" Target="externalLinks/externalLink38.xml"/><Relationship Id="rId66" Type="http://schemas.openxmlformats.org/officeDocument/2006/relationships/externalLink" Target="externalLinks/externalLink59.xml"/><Relationship Id="rId87" Type="http://schemas.openxmlformats.org/officeDocument/2006/relationships/externalLink" Target="externalLinks/externalLink80.xml"/><Relationship Id="rId110" Type="http://schemas.openxmlformats.org/officeDocument/2006/relationships/externalLink" Target="externalLinks/externalLink103.xml"/><Relationship Id="rId131" Type="http://schemas.openxmlformats.org/officeDocument/2006/relationships/externalLink" Target="externalLinks/externalLink124.xml"/><Relationship Id="rId152" Type="http://schemas.openxmlformats.org/officeDocument/2006/relationships/externalLink" Target="externalLinks/externalLink145.xml"/><Relationship Id="rId173" Type="http://schemas.openxmlformats.org/officeDocument/2006/relationships/externalLink" Target="externalLinks/externalLink166.xml"/><Relationship Id="rId194" Type="http://schemas.openxmlformats.org/officeDocument/2006/relationships/externalLink" Target="externalLinks/externalLink187.xml"/><Relationship Id="rId208" Type="http://schemas.openxmlformats.org/officeDocument/2006/relationships/externalLink" Target="externalLinks/externalLink201.xml"/><Relationship Id="rId229" Type="http://schemas.openxmlformats.org/officeDocument/2006/relationships/externalLink" Target="externalLinks/externalLink222.xml"/><Relationship Id="rId240" Type="http://schemas.openxmlformats.org/officeDocument/2006/relationships/externalLink" Target="externalLinks/externalLink233.xml"/><Relationship Id="rId261" Type="http://schemas.openxmlformats.org/officeDocument/2006/relationships/externalLink" Target="externalLinks/externalLink254.xml"/><Relationship Id="rId14" Type="http://schemas.openxmlformats.org/officeDocument/2006/relationships/externalLink" Target="externalLinks/externalLink7.xml"/><Relationship Id="rId35" Type="http://schemas.openxmlformats.org/officeDocument/2006/relationships/externalLink" Target="externalLinks/externalLink28.xml"/><Relationship Id="rId56" Type="http://schemas.openxmlformats.org/officeDocument/2006/relationships/externalLink" Target="externalLinks/externalLink49.xml"/><Relationship Id="rId77" Type="http://schemas.openxmlformats.org/officeDocument/2006/relationships/externalLink" Target="externalLinks/externalLink70.xml"/><Relationship Id="rId100" Type="http://schemas.openxmlformats.org/officeDocument/2006/relationships/externalLink" Target="externalLinks/externalLink93.xml"/><Relationship Id="rId282" Type="http://schemas.openxmlformats.org/officeDocument/2006/relationships/externalLink" Target="externalLinks/externalLink275.xml"/><Relationship Id="rId8" Type="http://schemas.openxmlformats.org/officeDocument/2006/relationships/externalLink" Target="externalLinks/externalLink1.xml"/><Relationship Id="rId98" Type="http://schemas.openxmlformats.org/officeDocument/2006/relationships/externalLink" Target="externalLinks/externalLink91.xml"/><Relationship Id="rId121" Type="http://schemas.openxmlformats.org/officeDocument/2006/relationships/externalLink" Target="externalLinks/externalLink114.xml"/><Relationship Id="rId142" Type="http://schemas.openxmlformats.org/officeDocument/2006/relationships/externalLink" Target="externalLinks/externalLink135.xml"/><Relationship Id="rId163" Type="http://schemas.openxmlformats.org/officeDocument/2006/relationships/externalLink" Target="externalLinks/externalLink156.xml"/><Relationship Id="rId184" Type="http://schemas.openxmlformats.org/officeDocument/2006/relationships/externalLink" Target="externalLinks/externalLink177.xml"/><Relationship Id="rId219" Type="http://schemas.openxmlformats.org/officeDocument/2006/relationships/externalLink" Target="externalLinks/externalLink212.xml"/><Relationship Id="rId230" Type="http://schemas.openxmlformats.org/officeDocument/2006/relationships/externalLink" Target="externalLinks/externalLink223.xml"/><Relationship Id="rId251" Type="http://schemas.openxmlformats.org/officeDocument/2006/relationships/externalLink" Target="externalLinks/externalLink244.xml"/><Relationship Id="rId25" Type="http://schemas.openxmlformats.org/officeDocument/2006/relationships/externalLink" Target="externalLinks/externalLink18.xml"/><Relationship Id="rId46" Type="http://schemas.openxmlformats.org/officeDocument/2006/relationships/externalLink" Target="externalLinks/externalLink39.xml"/><Relationship Id="rId67" Type="http://schemas.openxmlformats.org/officeDocument/2006/relationships/externalLink" Target="externalLinks/externalLink60.xml"/><Relationship Id="rId272" Type="http://schemas.openxmlformats.org/officeDocument/2006/relationships/externalLink" Target="externalLinks/externalLink265.xml"/><Relationship Id="rId293" Type="http://schemas.openxmlformats.org/officeDocument/2006/relationships/sharedStrings" Target="sharedStrings.xml"/><Relationship Id="rId88" Type="http://schemas.openxmlformats.org/officeDocument/2006/relationships/externalLink" Target="externalLinks/externalLink81.xml"/><Relationship Id="rId111" Type="http://schemas.openxmlformats.org/officeDocument/2006/relationships/externalLink" Target="externalLinks/externalLink104.xml"/><Relationship Id="rId132" Type="http://schemas.openxmlformats.org/officeDocument/2006/relationships/externalLink" Target="externalLinks/externalLink125.xml"/><Relationship Id="rId153" Type="http://schemas.openxmlformats.org/officeDocument/2006/relationships/externalLink" Target="externalLinks/externalLink146.xml"/><Relationship Id="rId174" Type="http://schemas.openxmlformats.org/officeDocument/2006/relationships/externalLink" Target="externalLinks/externalLink167.xml"/><Relationship Id="rId195" Type="http://schemas.openxmlformats.org/officeDocument/2006/relationships/externalLink" Target="externalLinks/externalLink188.xml"/><Relationship Id="rId209" Type="http://schemas.openxmlformats.org/officeDocument/2006/relationships/externalLink" Target="externalLinks/externalLink202.xml"/><Relationship Id="rId220" Type="http://schemas.openxmlformats.org/officeDocument/2006/relationships/externalLink" Target="externalLinks/externalLink213.xml"/><Relationship Id="rId241" Type="http://schemas.openxmlformats.org/officeDocument/2006/relationships/externalLink" Target="externalLinks/externalLink234.xml"/><Relationship Id="rId15" Type="http://schemas.openxmlformats.org/officeDocument/2006/relationships/externalLink" Target="externalLinks/externalLink8.xml"/><Relationship Id="rId36" Type="http://schemas.openxmlformats.org/officeDocument/2006/relationships/externalLink" Target="externalLinks/externalLink29.xml"/><Relationship Id="rId57" Type="http://schemas.openxmlformats.org/officeDocument/2006/relationships/externalLink" Target="externalLinks/externalLink50.xml"/><Relationship Id="rId262" Type="http://schemas.openxmlformats.org/officeDocument/2006/relationships/externalLink" Target="externalLinks/externalLink255.xml"/><Relationship Id="rId283" Type="http://schemas.openxmlformats.org/officeDocument/2006/relationships/externalLink" Target="externalLinks/externalLink276.xml"/><Relationship Id="rId78" Type="http://schemas.openxmlformats.org/officeDocument/2006/relationships/externalLink" Target="externalLinks/externalLink71.xml"/><Relationship Id="rId99" Type="http://schemas.openxmlformats.org/officeDocument/2006/relationships/externalLink" Target="externalLinks/externalLink92.xml"/><Relationship Id="rId101" Type="http://schemas.openxmlformats.org/officeDocument/2006/relationships/externalLink" Target="externalLinks/externalLink94.xml"/><Relationship Id="rId122" Type="http://schemas.openxmlformats.org/officeDocument/2006/relationships/externalLink" Target="externalLinks/externalLink115.xml"/><Relationship Id="rId143" Type="http://schemas.openxmlformats.org/officeDocument/2006/relationships/externalLink" Target="externalLinks/externalLink136.xml"/><Relationship Id="rId164" Type="http://schemas.openxmlformats.org/officeDocument/2006/relationships/externalLink" Target="externalLinks/externalLink157.xml"/><Relationship Id="rId185" Type="http://schemas.openxmlformats.org/officeDocument/2006/relationships/externalLink" Target="externalLinks/externalLink178.xml"/><Relationship Id="rId9" Type="http://schemas.openxmlformats.org/officeDocument/2006/relationships/externalLink" Target="externalLinks/externalLink2.xml"/><Relationship Id="rId210" Type="http://schemas.openxmlformats.org/officeDocument/2006/relationships/externalLink" Target="externalLinks/externalLink203.xml"/><Relationship Id="rId26" Type="http://schemas.openxmlformats.org/officeDocument/2006/relationships/externalLink" Target="externalLinks/externalLink19.xml"/><Relationship Id="rId231" Type="http://schemas.openxmlformats.org/officeDocument/2006/relationships/externalLink" Target="externalLinks/externalLink224.xml"/><Relationship Id="rId252" Type="http://schemas.openxmlformats.org/officeDocument/2006/relationships/externalLink" Target="externalLinks/externalLink245.xml"/><Relationship Id="rId273" Type="http://schemas.openxmlformats.org/officeDocument/2006/relationships/externalLink" Target="externalLinks/externalLink266.xml"/><Relationship Id="rId294" Type="http://schemas.openxmlformats.org/officeDocument/2006/relationships/calcChain" Target="calcChain.xml"/><Relationship Id="rId47" Type="http://schemas.openxmlformats.org/officeDocument/2006/relationships/externalLink" Target="externalLinks/externalLink40.xml"/><Relationship Id="rId68" Type="http://schemas.openxmlformats.org/officeDocument/2006/relationships/externalLink" Target="externalLinks/externalLink61.xml"/><Relationship Id="rId89" Type="http://schemas.openxmlformats.org/officeDocument/2006/relationships/externalLink" Target="externalLinks/externalLink82.xml"/><Relationship Id="rId112" Type="http://schemas.openxmlformats.org/officeDocument/2006/relationships/externalLink" Target="externalLinks/externalLink105.xml"/><Relationship Id="rId133" Type="http://schemas.openxmlformats.org/officeDocument/2006/relationships/externalLink" Target="externalLinks/externalLink126.xml"/><Relationship Id="rId154" Type="http://schemas.openxmlformats.org/officeDocument/2006/relationships/externalLink" Target="externalLinks/externalLink147.xml"/><Relationship Id="rId175" Type="http://schemas.openxmlformats.org/officeDocument/2006/relationships/externalLink" Target="externalLinks/externalLink168.xml"/><Relationship Id="rId196" Type="http://schemas.openxmlformats.org/officeDocument/2006/relationships/externalLink" Target="externalLinks/externalLink189.xml"/><Relationship Id="rId200" Type="http://schemas.openxmlformats.org/officeDocument/2006/relationships/externalLink" Target="externalLinks/externalLink193.xml"/><Relationship Id="rId16" Type="http://schemas.openxmlformats.org/officeDocument/2006/relationships/externalLink" Target="externalLinks/externalLink9.xml"/><Relationship Id="rId221" Type="http://schemas.openxmlformats.org/officeDocument/2006/relationships/externalLink" Target="externalLinks/externalLink214.xml"/><Relationship Id="rId242" Type="http://schemas.openxmlformats.org/officeDocument/2006/relationships/externalLink" Target="externalLinks/externalLink235.xml"/><Relationship Id="rId263" Type="http://schemas.openxmlformats.org/officeDocument/2006/relationships/externalLink" Target="externalLinks/externalLink256.xml"/><Relationship Id="rId284" Type="http://schemas.openxmlformats.org/officeDocument/2006/relationships/externalLink" Target="externalLinks/externalLink277.xml"/><Relationship Id="rId37" Type="http://schemas.openxmlformats.org/officeDocument/2006/relationships/externalLink" Target="externalLinks/externalLink30.xml"/><Relationship Id="rId58" Type="http://schemas.openxmlformats.org/officeDocument/2006/relationships/externalLink" Target="externalLinks/externalLink51.xml"/><Relationship Id="rId79" Type="http://schemas.openxmlformats.org/officeDocument/2006/relationships/externalLink" Target="externalLinks/externalLink72.xml"/><Relationship Id="rId102" Type="http://schemas.openxmlformats.org/officeDocument/2006/relationships/externalLink" Target="externalLinks/externalLink95.xml"/><Relationship Id="rId123" Type="http://schemas.openxmlformats.org/officeDocument/2006/relationships/externalLink" Target="externalLinks/externalLink116.xml"/><Relationship Id="rId144" Type="http://schemas.openxmlformats.org/officeDocument/2006/relationships/externalLink" Target="externalLinks/externalLink137.xml"/><Relationship Id="rId90" Type="http://schemas.openxmlformats.org/officeDocument/2006/relationships/externalLink" Target="externalLinks/externalLink83.xml"/><Relationship Id="rId165" Type="http://schemas.openxmlformats.org/officeDocument/2006/relationships/externalLink" Target="externalLinks/externalLink158.xml"/><Relationship Id="rId186" Type="http://schemas.openxmlformats.org/officeDocument/2006/relationships/externalLink" Target="externalLinks/externalLink179.xml"/><Relationship Id="rId211" Type="http://schemas.openxmlformats.org/officeDocument/2006/relationships/externalLink" Target="externalLinks/externalLink204.xml"/><Relationship Id="rId232" Type="http://schemas.openxmlformats.org/officeDocument/2006/relationships/externalLink" Target="externalLinks/externalLink225.xml"/><Relationship Id="rId253" Type="http://schemas.openxmlformats.org/officeDocument/2006/relationships/externalLink" Target="externalLinks/externalLink246.xml"/><Relationship Id="rId274" Type="http://schemas.openxmlformats.org/officeDocument/2006/relationships/externalLink" Target="externalLinks/externalLink267.xml"/><Relationship Id="rId27" Type="http://schemas.openxmlformats.org/officeDocument/2006/relationships/externalLink" Target="externalLinks/externalLink20.xml"/><Relationship Id="rId48" Type="http://schemas.openxmlformats.org/officeDocument/2006/relationships/externalLink" Target="externalLinks/externalLink41.xml"/><Relationship Id="rId69" Type="http://schemas.openxmlformats.org/officeDocument/2006/relationships/externalLink" Target="externalLinks/externalLink62.xml"/><Relationship Id="rId113" Type="http://schemas.openxmlformats.org/officeDocument/2006/relationships/externalLink" Target="externalLinks/externalLink106.xml"/><Relationship Id="rId134" Type="http://schemas.openxmlformats.org/officeDocument/2006/relationships/externalLink" Target="externalLinks/externalLink127.xml"/><Relationship Id="rId80" Type="http://schemas.openxmlformats.org/officeDocument/2006/relationships/externalLink" Target="externalLinks/externalLink73.xml"/><Relationship Id="rId155" Type="http://schemas.openxmlformats.org/officeDocument/2006/relationships/externalLink" Target="externalLinks/externalLink148.xml"/><Relationship Id="rId176" Type="http://schemas.openxmlformats.org/officeDocument/2006/relationships/externalLink" Target="externalLinks/externalLink169.xml"/><Relationship Id="rId197" Type="http://schemas.openxmlformats.org/officeDocument/2006/relationships/externalLink" Target="externalLinks/externalLink190.xml"/><Relationship Id="rId201" Type="http://schemas.openxmlformats.org/officeDocument/2006/relationships/externalLink" Target="externalLinks/externalLink194.xml"/><Relationship Id="rId222" Type="http://schemas.openxmlformats.org/officeDocument/2006/relationships/externalLink" Target="externalLinks/externalLink215.xml"/><Relationship Id="rId243" Type="http://schemas.openxmlformats.org/officeDocument/2006/relationships/externalLink" Target="externalLinks/externalLink236.xml"/><Relationship Id="rId264" Type="http://schemas.openxmlformats.org/officeDocument/2006/relationships/externalLink" Target="externalLinks/externalLink257.xml"/><Relationship Id="rId285" Type="http://schemas.openxmlformats.org/officeDocument/2006/relationships/externalLink" Target="externalLinks/externalLink278.xml"/><Relationship Id="rId17" Type="http://schemas.openxmlformats.org/officeDocument/2006/relationships/externalLink" Target="externalLinks/externalLink10.xml"/><Relationship Id="rId38" Type="http://schemas.openxmlformats.org/officeDocument/2006/relationships/externalLink" Target="externalLinks/externalLink31.xml"/><Relationship Id="rId59" Type="http://schemas.openxmlformats.org/officeDocument/2006/relationships/externalLink" Target="externalLinks/externalLink52.xml"/><Relationship Id="rId103" Type="http://schemas.openxmlformats.org/officeDocument/2006/relationships/externalLink" Target="externalLinks/externalLink96.xml"/><Relationship Id="rId124" Type="http://schemas.openxmlformats.org/officeDocument/2006/relationships/externalLink" Target="externalLinks/externalLink117.xml"/><Relationship Id="rId70" Type="http://schemas.openxmlformats.org/officeDocument/2006/relationships/externalLink" Target="externalLinks/externalLink63.xml"/><Relationship Id="rId91" Type="http://schemas.openxmlformats.org/officeDocument/2006/relationships/externalLink" Target="externalLinks/externalLink84.xml"/><Relationship Id="rId145" Type="http://schemas.openxmlformats.org/officeDocument/2006/relationships/externalLink" Target="externalLinks/externalLink138.xml"/><Relationship Id="rId166" Type="http://schemas.openxmlformats.org/officeDocument/2006/relationships/externalLink" Target="externalLinks/externalLink159.xml"/><Relationship Id="rId187" Type="http://schemas.openxmlformats.org/officeDocument/2006/relationships/externalLink" Target="externalLinks/externalLink180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205.xml"/><Relationship Id="rId233" Type="http://schemas.openxmlformats.org/officeDocument/2006/relationships/externalLink" Target="externalLinks/externalLink226.xml"/><Relationship Id="rId254" Type="http://schemas.openxmlformats.org/officeDocument/2006/relationships/externalLink" Target="externalLinks/externalLink247.xml"/><Relationship Id="rId28" Type="http://schemas.openxmlformats.org/officeDocument/2006/relationships/externalLink" Target="externalLinks/externalLink21.xml"/><Relationship Id="rId49" Type="http://schemas.openxmlformats.org/officeDocument/2006/relationships/externalLink" Target="externalLinks/externalLink42.xml"/><Relationship Id="rId114" Type="http://schemas.openxmlformats.org/officeDocument/2006/relationships/externalLink" Target="externalLinks/externalLink107.xml"/><Relationship Id="rId275" Type="http://schemas.openxmlformats.org/officeDocument/2006/relationships/externalLink" Target="externalLinks/externalLink268.xml"/><Relationship Id="rId60" Type="http://schemas.openxmlformats.org/officeDocument/2006/relationships/externalLink" Target="externalLinks/externalLink53.xml"/><Relationship Id="rId81" Type="http://schemas.openxmlformats.org/officeDocument/2006/relationships/externalLink" Target="externalLinks/externalLink74.xml"/><Relationship Id="rId135" Type="http://schemas.openxmlformats.org/officeDocument/2006/relationships/externalLink" Target="externalLinks/externalLink128.xml"/><Relationship Id="rId156" Type="http://schemas.openxmlformats.org/officeDocument/2006/relationships/externalLink" Target="externalLinks/externalLink149.xml"/><Relationship Id="rId177" Type="http://schemas.openxmlformats.org/officeDocument/2006/relationships/externalLink" Target="externalLinks/externalLink170.xml"/><Relationship Id="rId198" Type="http://schemas.openxmlformats.org/officeDocument/2006/relationships/externalLink" Target="externalLinks/externalLink191.xml"/><Relationship Id="rId202" Type="http://schemas.openxmlformats.org/officeDocument/2006/relationships/externalLink" Target="externalLinks/externalLink195.xml"/><Relationship Id="rId223" Type="http://schemas.openxmlformats.org/officeDocument/2006/relationships/externalLink" Target="externalLinks/externalLink216.xml"/><Relationship Id="rId244" Type="http://schemas.openxmlformats.org/officeDocument/2006/relationships/externalLink" Target="externalLinks/externalLink237.xml"/><Relationship Id="rId18" Type="http://schemas.openxmlformats.org/officeDocument/2006/relationships/externalLink" Target="externalLinks/externalLink11.xml"/><Relationship Id="rId39" Type="http://schemas.openxmlformats.org/officeDocument/2006/relationships/externalLink" Target="externalLinks/externalLink32.xml"/><Relationship Id="rId265" Type="http://schemas.openxmlformats.org/officeDocument/2006/relationships/externalLink" Target="externalLinks/externalLink258.xml"/><Relationship Id="rId286" Type="http://schemas.openxmlformats.org/officeDocument/2006/relationships/externalLink" Target="externalLinks/externalLink279.xml"/><Relationship Id="rId50" Type="http://schemas.openxmlformats.org/officeDocument/2006/relationships/externalLink" Target="externalLinks/externalLink43.xml"/><Relationship Id="rId104" Type="http://schemas.openxmlformats.org/officeDocument/2006/relationships/externalLink" Target="externalLinks/externalLink97.xml"/><Relationship Id="rId125" Type="http://schemas.openxmlformats.org/officeDocument/2006/relationships/externalLink" Target="externalLinks/externalLink118.xml"/><Relationship Id="rId146" Type="http://schemas.openxmlformats.org/officeDocument/2006/relationships/externalLink" Target="externalLinks/externalLink139.xml"/><Relationship Id="rId167" Type="http://schemas.openxmlformats.org/officeDocument/2006/relationships/externalLink" Target="externalLinks/externalLink160.xml"/><Relationship Id="rId188" Type="http://schemas.openxmlformats.org/officeDocument/2006/relationships/externalLink" Target="externalLinks/externalLink181.xml"/><Relationship Id="rId71" Type="http://schemas.openxmlformats.org/officeDocument/2006/relationships/externalLink" Target="externalLinks/externalLink64.xml"/><Relationship Id="rId92" Type="http://schemas.openxmlformats.org/officeDocument/2006/relationships/externalLink" Target="externalLinks/externalLink85.xml"/><Relationship Id="rId213" Type="http://schemas.openxmlformats.org/officeDocument/2006/relationships/externalLink" Target="externalLinks/externalLink206.xml"/><Relationship Id="rId234" Type="http://schemas.openxmlformats.org/officeDocument/2006/relationships/externalLink" Target="externalLinks/externalLink227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2.xml"/><Relationship Id="rId255" Type="http://schemas.openxmlformats.org/officeDocument/2006/relationships/externalLink" Target="externalLinks/externalLink248.xml"/><Relationship Id="rId276" Type="http://schemas.openxmlformats.org/officeDocument/2006/relationships/externalLink" Target="externalLinks/externalLink269.xml"/><Relationship Id="rId40" Type="http://schemas.openxmlformats.org/officeDocument/2006/relationships/externalLink" Target="externalLinks/externalLink33.xml"/><Relationship Id="rId115" Type="http://schemas.openxmlformats.org/officeDocument/2006/relationships/externalLink" Target="externalLinks/externalLink108.xml"/><Relationship Id="rId136" Type="http://schemas.openxmlformats.org/officeDocument/2006/relationships/externalLink" Target="externalLinks/externalLink129.xml"/><Relationship Id="rId157" Type="http://schemas.openxmlformats.org/officeDocument/2006/relationships/externalLink" Target="externalLinks/externalLink150.xml"/><Relationship Id="rId178" Type="http://schemas.openxmlformats.org/officeDocument/2006/relationships/externalLink" Target="externalLinks/externalLink171.xml"/><Relationship Id="rId61" Type="http://schemas.openxmlformats.org/officeDocument/2006/relationships/externalLink" Target="externalLinks/externalLink54.xml"/><Relationship Id="rId82" Type="http://schemas.openxmlformats.org/officeDocument/2006/relationships/externalLink" Target="externalLinks/externalLink75.xml"/><Relationship Id="rId199" Type="http://schemas.openxmlformats.org/officeDocument/2006/relationships/externalLink" Target="externalLinks/externalLink192.xml"/><Relationship Id="rId203" Type="http://schemas.openxmlformats.org/officeDocument/2006/relationships/externalLink" Target="externalLinks/externalLink196.xml"/><Relationship Id="rId19" Type="http://schemas.openxmlformats.org/officeDocument/2006/relationships/externalLink" Target="externalLinks/externalLink12.xml"/><Relationship Id="rId224" Type="http://schemas.openxmlformats.org/officeDocument/2006/relationships/externalLink" Target="externalLinks/externalLink217.xml"/><Relationship Id="rId245" Type="http://schemas.openxmlformats.org/officeDocument/2006/relationships/externalLink" Target="externalLinks/externalLink238.xml"/><Relationship Id="rId266" Type="http://schemas.openxmlformats.org/officeDocument/2006/relationships/externalLink" Target="externalLinks/externalLink259.xml"/><Relationship Id="rId287" Type="http://schemas.openxmlformats.org/officeDocument/2006/relationships/externalLink" Target="externalLinks/externalLink280.xml"/><Relationship Id="rId30" Type="http://schemas.openxmlformats.org/officeDocument/2006/relationships/externalLink" Target="externalLinks/externalLink23.xml"/><Relationship Id="rId105" Type="http://schemas.openxmlformats.org/officeDocument/2006/relationships/externalLink" Target="externalLinks/externalLink98.xml"/><Relationship Id="rId126" Type="http://schemas.openxmlformats.org/officeDocument/2006/relationships/externalLink" Target="externalLinks/externalLink119.xml"/><Relationship Id="rId147" Type="http://schemas.openxmlformats.org/officeDocument/2006/relationships/externalLink" Target="externalLinks/externalLink140.xml"/><Relationship Id="rId168" Type="http://schemas.openxmlformats.org/officeDocument/2006/relationships/externalLink" Target="externalLinks/externalLink161.xml"/><Relationship Id="rId51" Type="http://schemas.openxmlformats.org/officeDocument/2006/relationships/externalLink" Target="externalLinks/externalLink44.xml"/><Relationship Id="rId72" Type="http://schemas.openxmlformats.org/officeDocument/2006/relationships/externalLink" Target="externalLinks/externalLink65.xml"/><Relationship Id="rId93" Type="http://schemas.openxmlformats.org/officeDocument/2006/relationships/externalLink" Target="externalLinks/externalLink86.xml"/><Relationship Id="rId189" Type="http://schemas.openxmlformats.org/officeDocument/2006/relationships/externalLink" Target="externalLinks/externalLink182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207.xml"/><Relationship Id="rId235" Type="http://schemas.openxmlformats.org/officeDocument/2006/relationships/externalLink" Target="externalLinks/externalLink228.xml"/><Relationship Id="rId256" Type="http://schemas.openxmlformats.org/officeDocument/2006/relationships/externalLink" Target="externalLinks/externalLink249.xml"/><Relationship Id="rId277" Type="http://schemas.openxmlformats.org/officeDocument/2006/relationships/externalLink" Target="externalLinks/externalLink270.xml"/><Relationship Id="rId116" Type="http://schemas.openxmlformats.org/officeDocument/2006/relationships/externalLink" Target="externalLinks/externalLink109.xml"/><Relationship Id="rId137" Type="http://schemas.openxmlformats.org/officeDocument/2006/relationships/externalLink" Target="externalLinks/externalLink130.xml"/><Relationship Id="rId158" Type="http://schemas.openxmlformats.org/officeDocument/2006/relationships/externalLink" Target="externalLinks/externalLink151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Relationship Id="rId62" Type="http://schemas.openxmlformats.org/officeDocument/2006/relationships/externalLink" Target="externalLinks/externalLink55.xml"/><Relationship Id="rId83" Type="http://schemas.openxmlformats.org/officeDocument/2006/relationships/externalLink" Target="externalLinks/externalLink76.xml"/><Relationship Id="rId179" Type="http://schemas.openxmlformats.org/officeDocument/2006/relationships/externalLink" Target="externalLinks/externalLink172.xml"/><Relationship Id="rId190" Type="http://schemas.openxmlformats.org/officeDocument/2006/relationships/externalLink" Target="externalLinks/externalLink183.xml"/><Relationship Id="rId204" Type="http://schemas.openxmlformats.org/officeDocument/2006/relationships/externalLink" Target="externalLinks/externalLink197.xml"/><Relationship Id="rId225" Type="http://schemas.openxmlformats.org/officeDocument/2006/relationships/externalLink" Target="externalLinks/externalLink218.xml"/><Relationship Id="rId246" Type="http://schemas.openxmlformats.org/officeDocument/2006/relationships/externalLink" Target="externalLinks/externalLink239.xml"/><Relationship Id="rId267" Type="http://schemas.openxmlformats.org/officeDocument/2006/relationships/externalLink" Target="externalLinks/externalLink260.xml"/><Relationship Id="rId288" Type="http://schemas.openxmlformats.org/officeDocument/2006/relationships/externalLink" Target="externalLinks/externalLink281.xml"/><Relationship Id="rId106" Type="http://schemas.openxmlformats.org/officeDocument/2006/relationships/externalLink" Target="externalLinks/externalLink99.xml"/><Relationship Id="rId127" Type="http://schemas.openxmlformats.org/officeDocument/2006/relationships/externalLink" Target="externalLinks/externalLink120.xml"/><Relationship Id="rId10" Type="http://schemas.openxmlformats.org/officeDocument/2006/relationships/externalLink" Target="externalLinks/externalLink3.xml"/><Relationship Id="rId31" Type="http://schemas.openxmlformats.org/officeDocument/2006/relationships/externalLink" Target="externalLinks/externalLink24.xml"/><Relationship Id="rId52" Type="http://schemas.openxmlformats.org/officeDocument/2006/relationships/externalLink" Target="externalLinks/externalLink45.xml"/><Relationship Id="rId73" Type="http://schemas.openxmlformats.org/officeDocument/2006/relationships/externalLink" Target="externalLinks/externalLink66.xml"/><Relationship Id="rId94" Type="http://schemas.openxmlformats.org/officeDocument/2006/relationships/externalLink" Target="externalLinks/externalLink87.xml"/><Relationship Id="rId148" Type="http://schemas.openxmlformats.org/officeDocument/2006/relationships/externalLink" Target="externalLinks/externalLink141.xml"/><Relationship Id="rId169" Type="http://schemas.openxmlformats.org/officeDocument/2006/relationships/externalLink" Target="externalLinks/externalLink162.xml"/><Relationship Id="rId4" Type="http://schemas.openxmlformats.org/officeDocument/2006/relationships/worksheet" Target="worksheets/sheet4.xml"/><Relationship Id="rId180" Type="http://schemas.openxmlformats.org/officeDocument/2006/relationships/externalLink" Target="externalLinks/externalLink173.xml"/><Relationship Id="rId215" Type="http://schemas.openxmlformats.org/officeDocument/2006/relationships/externalLink" Target="externalLinks/externalLink208.xml"/><Relationship Id="rId236" Type="http://schemas.openxmlformats.org/officeDocument/2006/relationships/externalLink" Target="externalLinks/externalLink229.xml"/><Relationship Id="rId257" Type="http://schemas.openxmlformats.org/officeDocument/2006/relationships/externalLink" Target="externalLinks/externalLink250.xml"/><Relationship Id="rId278" Type="http://schemas.openxmlformats.org/officeDocument/2006/relationships/externalLink" Target="externalLinks/externalLink271.xml"/><Relationship Id="rId42" Type="http://schemas.openxmlformats.org/officeDocument/2006/relationships/externalLink" Target="externalLinks/externalLink35.xml"/><Relationship Id="rId84" Type="http://schemas.openxmlformats.org/officeDocument/2006/relationships/externalLink" Target="externalLinks/externalLink77.xml"/><Relationship Id="rId138" Type="http://schemas.openxmlformats.org/officeDocument/2006/relationships/externalLink" Target="externalLinks/externalLink131.xml"/><Relationship Id="rId191" Type="http://schemas.openxmlformats.org/officeDocument/2006/relationships/externalLink" Target="externalLinks/externalLink184.xml"/><Relationship Id="rId205" Type="http://schemas.openxmlformats.org/officeDocument/2006/relationships/externalLink" Target="externalLinks/externalLink198.xml"/><Relationship Id="rId247" Type="http://schemas.openxmlformats.org/officeDocument/2006/relationships/externalLink" Target="externalLinks/externalLink240.xml"/><Relationship Id="rId107" Type="http://schemas.openxmlformats.org/officeDocument/2006/relationships/externalLink" Target="externalLinks/externalLink100.xml"/><Relationship Id="rId289" Type="http://schemas.openxmlformats.org/officeDocument/2006/relationships/externalLink" Target="externalLinks/externalLink282.xml"/><Relationship Id="rId11" Type="http://schemas.openxmlformats.org/officeDocument/2006/relationships/externalLink" Target="externalLinks/externalLink4.xml"/><Relationship Id="rId53" Type="http://schemas.openxmlformats.org/officeDocument/2006/relationships/externalLink" Target="externalLinks/externalLink46.xml"/><Relationship Id="rId149" Type="http://schemas.openxmlformats.org/officeDocument/2006/relationships/externalLink" Target="externalLinks/externalLink142.xml"/><Relationship Id="rId95" Type="http://schemas.openxmlformats.org/officeDocument/2006/relationships/externalLink" Target="externalLinks/externalLink88.xml"/><Relationship Id="rId160" Type="http://schemas.openxmlformats.org/officeDocument/2006/relationships/externalLink" Target="externalLinks/externalLink153.xml"/><Relationship Id="rId216" Type="http://schemas.openxmlformats.org/officeDocument/2006/relationships/externalLink" Target="externalLinks/externalLink209.xml"/><Relationship Id="rId258" Type="http://schemas.openxmlformats.org/officeDocument/2006/relationships/externalLink" Target="externalLinks/externalLink251.xml"/><Relationship Id="rId22" Type="http://schemas.openxmlformats.org/officeDocument/2006/relationships/externalLink" Target="externalLinks/externalLink15.xml"/><Relationship Id="rId64" Type="http://schemas.openxmlformats.org/officeDocument/2006/relationships/externalLink" Target="externalLinks/externalLink57.xml"/><Relationship Id="rId118" Type="http://schemas.openxmlformats.org/officeDocument/2006/relationships/externalLink" Target="externalLinks/externalLink111.xml"/><Relationship Id="rId171" Type="http://schemas.openxmlformats.org/officeDocument/2006/relationships/externalLink" Target="externalLinks/externalLink164.xml"/><Relationship Id="rId227" Type="http://schemas.openxmlformats.org/officeDocument/2006/relationships/externalLink" Target="externalLinks/externalLink220.xml"/><Relationship Id="rId269" Type="http://schemas.openxmlformats.org/officeDocument/2006/relationships/externalLink" Target="externalLinks/externalLink26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1212.2\&#1057;&#1059;&#1057;&#1051;&#1054;&#1042;&#1054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NS-MAIN\smeta$\Users\&#1050;&#1080;&#1095;&#1080;&#1075;&#1080;&#1085;&#1072;&#1045;\&#1052;&#1086;&#1080;%20&#1076;&#1086;&#1082;&#1091;&#1084;&#1077;&#1085;&#1090;&#1099;\&#1057;&#1084;&#1077;&#1090;&#1099;\273%20&#1057;&#1086;&#1076;.&#1084;&#1086;&#1089;&#1090;%20&#1088;.&#1057;.&#1044;&#1086;&#1085;&#1077;&#1094;\SM116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45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97%20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0&#1056;&#1052;%20&#1052;&#1086;&#1089;&#1090;%20&#1055;&#1086;&#1075;&#1072;&#1088;&#1097;&#1080;&#1085;&#1072;%20&#1082;&#1084;%2037+146\&#1041;&#1072;&#1079;&#1072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66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8%20&#1052;&#1086;&#1089;&#1090;%20&#1050;&#1088;&#1072;&#1089;&#1085;&#1072;&#1103;%20&#1082;&#1084;%20567%20(&#1042;&#1086;&#1088;.&#1086;&#1073;&#1083;.)\&#1041;&#1072;&#1079;&#1072;%2091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68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EXCEL\SMETA\SM74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90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KS-BUH\&#1057;&#1057;&#1040;&#1059;&#1059;&#1080;&#1054;&#1055;\&#1055;&#1048;&#1056;&#1099;\&#1050;&#1072;&#1083;&#1091;&#1078;&#1089;&#1082;&#1072;&#1103;\&#1050;&#1072;&#1083;&#1091;&#1078;&#1089;&#1082;&#1072;&#1103;%20&#1082;%20&#1076;&#1086;&#1087;%20&#1089;&#1083;&#1075;&#1083;&#1072;&#1096;&#1077;&#1085;&#1080;&#1102;%20&#1055;&#1048;&#1056;\&#1057;&#1084;&#1077;&#1090;&#1099;%20&#1082;%20&#1082;&#1086;&#1088;&#1088;&#1077;&#1082;&#1090;&#1080;&#1088;&#1086;&#1074;&#1082;&#1077;%20&#1087;&#1088;&#1086;&#1077;&#1082;&#1090;&#1072;\&#1055;&#1040;\&#1055;&#1057;%20&#1050;&#1072;&#1083;&#1091;&#1078;&#1089;&#1082;&#1072;&#1103;%20&#1055;%20&#1055;&#104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6;&#1040;&#1041;&#1054;&#1058;&#1040;\!_&#1043;&#1048;&#1055;_!\!_&#1057;&#1084;&#1077;&#1090;&#1099;%20&#1085;&#1072;%20&#1087;&#1088;&#1086;&#1077;&#1082;&#1090;&#1080;&#1088;&#1086;&#1074;&#1072;&#1085;&#1080;&#1077;_!\&#1057;&#1077;&#1074;&#1077;&#1088;&#1086;-&#1050;&#1072;&#1074;&#1082;&#1072;&#1079;&#1089;&#1082;&#1072;&#1103;%20&#1078;.&#1076;\&#1040;&#1058;&#1057;%20&#1089;&#1090;.%20&#1040;&#1088;&#1084;&#1072;&#1074;&#1080;&#1088;\&#1044;&#1086;&#1075;&#1086;&#1074;&#1086;&#1088;\&#1044;&#1086;&#1075;&#1086;&#1074;&#1086;&#1088;%20&#1040;&#1058;&#1057;%20&#1089;&#1090;.%20&#1040;&#1088;&#1084;&#1072;&#1074;&#1080;&#1088;2%20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8%20&#1052;&#1086;&#1089;&#1090;%20&#1058;&#1091;&#1088;&#1076;&#1077;&#1081;%20&#1082;&#1084;%20284&#1082;&#1084;%20(&#1058;&#1091;&#1083;.&#1086;&#1073;&#1083;.)\&#1073;&#1072;&#1079;84%20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59B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2;&#1086;&#1080;%20&#1076;&#1086;&#1082;&#1091;&#1084;&#1077;&#1085;&#1090;&#1099;\&#1057;&#1084;&#1077;&#1090;&#1099;\222%20&#1052;&#1086;&#1089;&#1090;%20&#1063;&#1077;&#1088;&#1085;&#1072;&#1103;%20&#1050;&#1072;&#1083;&#1080;&#1090;&#1074;&#1072;%20&#1082;&#1084;%20209+780%20(&#1042;&#1086;&#1088;.&#1086;&#1073;&#1083;.)\1984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5%20&#1052;&#1086;&#1089;&#1090;%20&#1055;&#1090;&#1072;&#1085;&#1100;%20&#1082;&#1084;%20123+100%20(&#1051;&#1080;&#1087;.&#1086;&#1073;&#1083;.)\&#1073;&#1072;&#1079;.91&#1072;&#1073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12%20&#1052;&#1086;&#1089;&#1090;%20&#1041;&#1077;&#1088;&#1077;&#1079;&#1086;&#1074;&#1082;&#1072;%20(&#1051;&#1080;&#1087;&#1077;&#1094;&#1082;&#1072;&#1103;%20&#1086;&#1073;&#1083;.)\&#1073;&#1072;&#1079;.91&#1041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7%20&#1052;&#1086;&#1089;&#1090;%20&#1042;&#1086;&#1088;&#1086;&#1085;&#1077;&#1078;%20302+725%20(&#1051;&#1080;&#1087;.&#1086;&#1073;&#1083;.)\&#1073;&#1072;&#1079;.91&#1057;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750A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1%20%20&#1056;&#1077;&#1084;&#1086;&#1085;&#1090;%2046&#1050;&#1052;(&#1082;&#1072;&#1090;&#1072;&#1083;&#1086;&#1075;%20&#1052;.&#1086;&#1073;&#1083;.)\SM130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7;&#1077;&#1074;&#1077;&#1088;&#1086;-&#1050;&#1072;&#1074;&#1082;&#1072;&#1079;&#1089;&#1082;&#1072;&#1103;_&#1078;.&#1076;\___&#1057;&#1059;&#1057;%20&#1056;&#1086;&#1089;&#1090;&#1086;&#1074;\&#1057;&#1091;&#1073;\&#1076;&#1086;&#1075;-&#1057;&#1059;&#1057;-&#1056;&#1086;&#1089;&#1090;&#1086;&#1074;-&#1058;&#1057;&#1055;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54;&#1073;&#1097;&#1080;&#1077;%20&#1087;&#1072;&#1087;&#1082;&#1080;\Documents%20and%20Settings\&#1040;&#1076;&#1084;&#1080;&#1085;&#1080;&#1089;&#1090;&#1088;&#1072;&#1090;&#1086;&#1088;\&#1056;&#1072;&#1073;&#1086;&#1095;&#1080;&#1081;%20&#1089;&#1090;&#1086;&#1083;\&#1050;&#1086;&#1084;&#1084;%20&#1087;&#1088;&#1077;&#1076;&#1083;%20&#1087;&#1086;%20&#1057;&#1077;&#1088;&#1086;&#1086;&#1095;&#1080;&#1089;&#1090;&#1082;&#1077;-%20&#1040;&#1083;&#1072;&#1090;&#1086;&#1088;&#1082;&#1072;\&#1050;&#1086;&#1084;%20%20&#1087;&#1088;&#1077;&#1076;&#1083;%20&#1087;&#1086;%20&#1057;&#1077;&#1088;&#1086;&#1086;&#1095;&#1080;&#1089;&#1090;&#1082;&#1077;%20&#1040;&#1083;&#1072;&#1090;&#1086;&#1088;&#1082;&#1072;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uments%20and%20Settings\904\Local%20Settings\Temporary%20Internet%20Files\OLK2\&#1057;&#1074;&#1086;&#1076;&#1085;&#1072;&#1103;%20&#1075;&#1072;&#1079;&#1086;&#1087;&#1088;&#1086;&#1074;&#1086;&#1076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!_&#1043;&#1048;&#1055;_!\!_&#1057;&#1084;&#1077;&#1090;&#1099;%20&#1085;&#1072;%20&#1087;&#1088;&#1086;&#1077;&#1082;&#1090;&#1080;&#1088;&#1086;&#1074;&#1072;&#1085;&#1080;&#1077;_!\&#1054;&#1082;&#1090;&#1103;&#1073;&#1088;&#1100;&#1089;&#1082;&#1072;&#1103;%20&#1078;.&#1076;\&#1089;&#1090;.%20&#1057;&#1087;&#1080;&#1088;&#1086;&#1074;&#1086;\&#1057;&#1084;&#1077;&#1090;&#1099;_&#1089;&#1074;&#1103;&#1079;&#1100;_&#1057;&#1087;&#1080;&#1088;&#1086;&#1074;&#1086;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Documents%20and%20Settings\Kononova\&#1052;&#1086;&#1080;%20&#1076;&#1086;&#1082;&#1091;&#1084;&#1077;&#1085;&#1090;&#1099;\&#1088;&#1072;&#1073;&#1086;&#1090;&#1072;\&#1056;&#1090;&#1080;&#1097;&#1077;&#1074;&#1086;-&#1050;&#1086;&#1095;&#1077;&#1090;&#1086;&#1074;&#1082;&#1072;\&#1056;&#1090;&#1080;&#1097;&#1077;&#1074;&#1086;%20&#1089;%20&#1091;&#1095;&#1077;&#1090;&#1086;&#1084;%20&#1079;&#1072;&#1084;&#1077;&#1095;&#1072;&#1085;&#1080;&#1081;%20&#1058;&#1069;&#1051;&#1055;%2028.09.12\1.81%20&#1058;&#1055;%20&#1058;&#1072;&#1084;&#1072;&#1083;&#1072;%20&#1058;&#1057;-&#1058;&#1048;%20&#1055;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43;&#1080;&#1087;\=&#1042;&#1086;&#1089;&#1090;&#1086;&#1095;&#1085;&#1086;-&#1057;&#1080;&#1073;&#1080;&#1088;&#1089;&#1082;&#1072;&#1103;_&#1078;.&#1076;\=&#1058;&#1072;&#1081;&#1096;&#1077;&#1090;-&#1061;&#1072;&#1085;&#1080;\&#1051;&#1080;&#1085;&#1077;&#1081;&#1085;&#1099;&#1077;%20&#1090;&#1088;&#1072;&#1082;&#1090;\&#1076;&#1086;&#1075;-373&#1076;-&#1054;&#1058;&#1057;-gjkys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6;&#1072;&#1073;&#1086;&#1090;&#1072;-&#1043;&#1058;&#1057;&#1057;\&#1043;&#1080;&#1087;\&#1043;&#1080;&#1087;\=&#1042;&#1086;&#1089;&#1090;&#1086;&#1095;&#1085;&#1086;-&#1057;&#1080;&#1073;&#1080;&#1088;&#1089;&#1082;&#1072;&#1103;_&#1078;.&#1076;\=&#1058;&#1072;&#1081;&#1096;&#1077;&#1090;-&#1061;&#1072;&#1085;&#1080;\&#1051;&#1080;&#1085;&#1077;&#1081;&#1085;&#1099;&#1077;%20&#1090;&#1088;&#1072;&#1082;&#1090;\&#1076;&#1086;&#1075;-373&#1076;-&#1054;&#1058;&#1057;-gjkys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WORK\&#1057;&#1080;&#1073;&#1085;&#1077;&#1092;&#1090;&#1077;&#1087;&#1088;&#1086;&#1074;&#1086;&#1076;\&#1056;&#1072;&#1079;&#1074;&#1080;&#1090;&#1080;&#1077;%20&#1051;&#1042;&#1057;%20&#1062;&#1044;&#1059;%20(&#1073;&#1077;&#1079;%20&#1084;&#1072;&#1088;&#1096;&#1088;&#1091;&#1090;&#1080;&#1079;&#1072;&#1090;&#1086;&#1088;&#1086;&#1074;)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zdp.ru\lgt\&#1052;&#1086;&#1080;%20&#1076;&#1086;&#1082;&#1091;&#1084;&#1077;&#1085;&#1090;&#1099;\&#1043;&#1086;&#1088;&#1100;&#1082;&#1086;&#1074;&#1089;&#1082;&#1072;&#1103;&#1078;&#1076;\2003\00_&#1057;&#1086;&#1075;&#1083;&#1072;&#1089;&#1086;&#1074;&#1072;&#1085;&#1085;&#1072;&#1103;_&#1057;&#1084;&#1077;&#1090;&#1072;_&#1056;&#1055;_&#1055;&#1077;&#1090;&#1091;&#1096;&#1082;&#1080;-&#1045;&#1078;&#1080;&#1093;&#1072;_&#1089;_&#1050;&#1055;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5%20&#1052;&#1086;&#1089;&#1090;%20&#1055;&#1090;&#1072;&#1085;&#1100;%20&#1082;&#1084;%20123+100%20(&#1051;&#1080;&#1087;.&#1086;&#1073;&#1083;.)\&#1058;&#1077;&#1082;&#1091;&#1097;.&#1076;&#1077;&#1082;&#1072;&#1073;&#1088;&#1100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GD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7;&#1084;&#1077;&#1090;&#1099;\&#1057;&#1084;&#1077;&#1090;&#1099;%20&#1074;%20Excel\&#1040;&#1085;&#1076;&#1088;&#1077;&#1077;&#1074;%20&#1053;.&#1041;\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\&#1056;&#1072;&#1089;&#1095;&#1077;&#1090;&#1099;1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c1\for%20all\DOCUME~1\Lilia\LOCALS~1\Temp\Rar$DI00.344\&#1057;&#1084;&#1077;&#1090;&#1099;\&#1057;&#1084;&#1077;&#1090;&#1099;%20&#1074;%20Excel\&#1040;&#1085;&#1076;&#1088;&#1077;&#1077;&#1074;%20&#1053;.&#1041;\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\&#1056;&#1072;&#1089;&#1095;&#1077;&#1090;&#1099;1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%201\130-&#1084;.&#1087;.&#1054;&#1089;&#1082;&#1086;&#1083;%20-%20&#1072;.&#1076;.&#1063;&#1077;&#1088;&#1085;&#1103;&#1085;&#1082;&#1072;\&#1092;&#1086;&#1088;&#1084;&#1072;%203&#1084;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42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61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%201\130-&#1084;.&#1087;.&#1054;&#1089;&#1082;&#1086;&#1083;%20-%20&#1072;.&#1076;.&#1063;&#1077;&#1088;&#1085;&#1103;&#1085;&#1082;&#1072;\&#1052;&#1072;&#1088;&#1100;&#1077;&#1074;&#1082;&#1072;%20&#1101;&#1082;&#1089;.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Documents%20and%20Settings\Kononova\&#1052;&#1086;&#1080;%20&#1076;&#1086;&#1082;&#1091;&#1084;&#1077;&#1085;&#1090;&#1099;\&#1088;&#1072;&#1073;&#1086;&#1090;&#1072;\&#1056;&#1090;&#1080;&#1097;&#1077;&#1074;&#1086;-&#1050;&#1086;&#1095;&#1077;&#1090;&#1086;&#1074;&#1082;&#1072;\&#1056;&#1090;&#1080;&#1097;&#1077;&#1074;&#1086;%20&#1089;%20&#1091;&#1095;&#1077;&#1090;&#1086;&#1084;%20&#1079;&#1072;&#1084;&#1077;&#1095;&#1072;&#1085;&#1080;&#1081;%20&#1058;&#1069;&#1051;&#1055;%2028.09.12\1.86%20&#1058;&#1055;%20&#1056;&#1072;&#1089;&#1089;&#1082;&#1072;&#1079;&#1086;&#1074;&#1086;%20&#1058;&#1057;-&#1058;&#1048;%20&#1055;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WINDOWS\Temporary%20Internet%20Files\OLKC2D2\&#1048;&#1085;&#1078;&#1077;&#1085;&#1077;&#1088;&#1085;&#1086;-&#1075;&#1077;&#1086;&#1083;&#1086;&#1075;&#1080;&#1095;&#1077;&#1089;&#1082;&#1072;&#1103;%20&#1089;&#1084;&#1077;&#1090;&#1072;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Users\Ukhin_A_F\Downloads\Documents%20and%20Settings\lvl\&#1056;&#1072;&#1073;&#1086;&#1095;&#1080;&#1081;%20&#1089;&#1090;&#1086;&#1083;\&#1040;&#1041;&#1058;&#1062;-&#1052;\&#1055;&#1088;&#1080;&#1074;&#1086;&#1083;&#1078;&#1089;&#1082;&#1072;&#1103;%20&#1078;.&#1076;\&#1063;&#1048;&#1051;&#1045;&#1050;&#1054;&#1042;&#1054;%20-%20&#1043;&#1056;&#1045;&#1052;&#1071;&#1063;&#1068;&#1071;\&#1055;&#1048;&#1056;%20&#1053;&#1048;&#1048;&#1040;&#1057;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DWG\&#1063;&#1080;&#1090;&#1072;\1653\&#1057;&#1084;&#1077;&#1090;&#1099;%20&#1055;&#1048;&#1056;\&#1055;&#1077;&#1088;&#1077;&#1087;&#1080;&#1089;&#1082;&#1072;\&#1054;&#1090;%20&#1040;&#1082;&#1095;&#1091;&#1088;&#1080;&#1085;&#1072;\&#1063;&#1080;&#1090;&#1072;_&#1055;&#1048;&#1056;_&#1055;&#1054;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56;&#1072;&#1089;&#1095;&#1077;&#1090;%20&#1055;&#1054;_&#1055;&#1048;&#1056;\&#1057;&#1074;&#1077;&#1078;&#1080;&#1081;_&#1055;&#1048;&#1056;_&#1055;&#1054;\&#1040;&#1043;&#1043;_%20new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111\&#1090;&#1086;&#1085;&#1085;&#1077;&#1083;&#1100;\DOKUMENT\DOG5\5176-1\Smeta-5-176-1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DOKUMENT\DOG5\5176-1\Smeta-5-176-1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4.1.36\papkiotdelov\Documents%20and%20Settings\428\My%20Documents\&#1090;&#1088;&#1072;&#1085;&#1089;&#1085;&#1077;&#1092;&#1090;&#1077;&#1084;&#1072;&#1096;\mail\&#1043;&#1077;&#1086;&#1057;&#1084;&#1077;&#1090;&#1072;\&#1040;&#1088;&#1093;&#1080;&#1074;2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91;&#1076;&#1076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47;&#1072;&#1073;&#1072;&#1081;&#1082;&#1072;&#1083;&#1100;&#1089;&#1082;&#1072;&#1103;\&#1041;&#1091;&#1081;-&#1043;&#1072;&#1083;&#1080;&#1095;%20&#1089;&#1084;&#1077;&#1090;&#1099;%20&#1082;%20&#1076;&#1086;&#1075;&#1086;&#1074;&#1086;&#1088;&#1091;%20(&#1040;&#1041;&#1058;&#1062;+Ebilock)\&#1041;&#1091;&#1081;-&#1043;&#1072;&#1083;&#1080;&#1095;%20&#1089;&#1084;&#1077;&#1090;&#1099;%20&#1082;%20&#1076;&#1086;&#1075;&#1086;&#1074;&#1086;&#1088;&#1091;%20(&#1040;&#1041;&#1058;&#1062;+Ebilock)\&#1044;&#1086;&#1075;&#1086;&#1074;&#1086;&#1088;&#1099;,%20&#1089;&#1084;&#1077;&#1090;&#1099;\&#1060;&#1086;&#1088;&#1084;&#1072;%203&#1055;\&#1041;&#1086;&#1083;&#1086;&#1075;&#1086;&#1077;%20&#1089;&#1084;&#1077;&#1090;&#1099;%20&#1043;&#1048;&#1055;&#1072;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7;&#1072;&#1073;&#1072;&#1081;&#1082;&#1072;&#1083;&#1100;&#1089;&#1082;&#1072;&#1103;\&#1041;&#1091;&#1081;-&#1043;&#1072;&#1083;&#1080;&#1095;%20&#1089;&#1084;&#1077;&#1090;&#1099;%20&#1082;%20&#1076;&#1086;&#1075;&#1086;&#1074;&#1086;&#1088;&#1091;%20(&#1040;&#1041;&#1058;&#1062;+Ebilock)\&#1041;&#1091;&#1081;-&#1043;&#1072;&#1083;&#1080;&#1095;%20&#1089;&#1084;&#1077;&#1090;&#1099;%20&#1082;%20&#1076;&#1086;&#1075;&#1086;&#1074;&#1086;&#1088;&#1091;%20(&#1040;&#1041;&#1058;&#1062;+Ebilock)\&#1044;&#1086;&#1075;&#1086;&#1074;&#1086;&#1088;&#1099;,%20&#1089;&#1084;&#1077;&#1090;&#1099;\&#1060;&#1086;&#1088;&#1084;&#1072;%203&#1055;\&#1041;&#1086;&#1083;&#1086;&#1075;&#1086;&#1077;%20&#1089;&#1084;&#1077;&#1090;&#1099;%20&#1043;&#1048;&#1055;&#1072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SMETA\&#1041;&#1072;&#1088;&#1076;&#1072;\&#1057;.-&#1055;&#1077;&#1090;&#1077;&#1088;&#1073;&#1091;&#1088;&#1075;-&#1057;&#1074;&#1077;&#1088;&#1076;&#1083;&#1086;&#1074;&#1089;&#1082;\&#1057;&#1090;&#1088;&#1077;&#1083;&#1086;&#1095;&#1085;&#1080;&#1082;&#1086;&#1074;\&#1055;&#1088;&#1086;&#1077;&#1082;&#1090;&#1085;&#1072;&#1103;%20&#1089;&#1084;&#1077;&#1090;&#1072;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50;&#1056;%20&#1056;&#1055;%20&#1052;&#1086;&#1089;&#1090;%2050-&#1083;&#1077;&#1090;&#1080;&#1103;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KUMENT\DOG5\5176-1\Smeta-5-176-1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8%20&#1052;&#1086;&#1089;&#1090;%20&#1058;&#1091;&#1088;&#1076;&#1077;&#1081;%20&#1082;&#1084;%20284&#1082;&#1084;%20(&#1058;&#1091;&#1083;.&#1086;&#1073;&#1083;.)\&#1042;&#1040;&#1061;&#1058;&#1040;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Ruchlov\&#1056;&#1072;&#1073;&#1086;&#1095;&#1080;&#1081;%20&#1089;&#1090;&#1086;&#1083;\&#1055;&#1088;&#1080;&#1084;&#1077;&#1088;%20&#1089;&#1084;&#1077;&#1090;%20&#1055;&#1048;&#1056;%20&#1080;&#1079;%20&#1058;&#1069;&#1051;&#1055;&#1072;%20&#1086;&#1090;%2004.04.12\&#1055;&#1086;&#1087;&#1086;&#1074;&#1082;&#1072;-&#1057;&#1072;&#1073;&#1083;&#1080;&#1085;&#1086;%20&#1075;&#1077;&#1086;&#1083;&#1086;&#1075;&#1080;&#1103;%20&#1080;&#1079;&#1084;2(31-08-2011)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42;&#1086;&#1088;&#1082;&#1091;&#1090;&#1072;-&#1048;&#1085;&#1090;&#1072;\&#1042;&#1086;&#1088;&#1082;&#1091;&#1090;&#1072;-&#1048;&#1085;&#1090;&#1072;\&#1044;&#1086;&#1075;&#1086;&#1074;&#1086;&#1088;&#1099;,%20&#1089;&#1084;&#1077;&#1090;&#1099;\&#1060;&#1086;&#1088;&#1084;&#1072;%203&#1055;\&#1041;&#1086;&#1083;&#1086;&#1075;&#1086;&#1077;%20&#1089;&#1084;&#1077;&#1090;&#1099;%20&#1043;&#1048;&#1055;&#1072;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2;&#1086;&#1088;&#1082;&#1091;&#1090;&#1072;-&#1048;&#1085;&#1090;&#1072;\&#1042;&#1086;&#1088;&#1082;&#1091;&#1090;&#1072;-&#1048;&#1085;&#1090;&#1072;\&#1044;&#1086;&#1075;&#1086;&#1074;&#1086;&#1088;&#1099;,%20&#1089;&#1084;&#1077;&#1090;&#1099;\&#1060;&#1086;&#1088;&#1084;&#1072;%203&#1055;\&#1041;&#1086;&#1083;&#1086;&#1075;&#1086;&#1077;%20&#1089;&#1084;&#1077;&#1090;&#1099;%20&#1043;&#1048;&#1055;&#1072;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71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55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AppData\Local\Microsoft\Windows\Temporary%20Internet%20Files\Content.Outlook\HSQYSEN1\3819.24.1-3-&#1089;&#1084;.1.1%20&#1080;&#1079;&#1084;.19%20&#1089;&#1089;&#1088;\3819.24.1-3-&#1089;&#1074;&#1079;.1+&#1089;&#1089;&#1088;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Users\User\AppData\Local\Microsoft\Windows\Temporary%20Internet%20Files\Content.Outlook\HSQYSEN1\3819.24.1-3-&#1089;&#1084;.1.1%20&#1080;&#1079;&#1084;.19%20&#1089;&#1089;&#1088;\3819.24.1-3-&#1089;&#1074;&#1079;.1+&#1089;&#1089;&#1088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SMETA\&#1041;&#1072;&#1088;&#1076;&#1072;\&#1057;.-&#1055;&#1077;&#1090;&#1077;&#1088;&#1073;&#1091;&#1088;&#1075;-&#1057;&#1074;&#1077;&#1088;&#1076;&#1083;&#1086;&#1074;&#1089;&#1082;\&#1057;&#1090;&#1088;&#1077;&#1083;&#1086;&#1095;&#1085;&#1080;&#1082;&#1086;&#1074;\&#1055;&#1088;&#1086;&#1077;&#1082;&#1090;&#1085;&#1072;&#1103;%20&#1089;&#1084;&#1077;&#1090;&#1072;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42;&#1086;&#1088;&#1082;&#1091;&#1090;&#1072;-&#1048;&#1085;&#1090;&#1072;\&#1042;&#1086;&#1088;&#1082;&#1091;&#1090;&#1072;-&#1048;&#1085;&#1090;&#1072;\&#1044;&#1086;&#1075;&#1086;&#1074;&#1086;&#1088;&#1099;,%20&#1089;&#1084;&#1077;&#1090;&#1099;\&#1060;&#1086;&#1088;&#1084;&#1072;%203&#1055;\&#1041;&#1054;&#1051;&#1042;&#1040;&#1053;&#1050;&#1040;%20&#1044;&#1051;&#1071;%20&#1057;&#1052;&#1045;&#1058;&#1067;%20&#1060;3&#1055;%20&#1069;&#1062;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2;&#1086;&#1088;&#1082;&#1091;&#1090;&#1072;-&#1048;&#1085;&#1090;&#1072;\&#1042;&#1086;&#1088;&#1082;&#1091;&#1090;&#1072;-&#1048;&#1085;&#1090;&#1072;\&#1044;&#1086;&#1075;&#1086;&#1074;&#1086;&#1088;&#1099;,%20&#1089;&#1084;&#1077;&#1090;&#1099;\&#1060;&#1086;&#1088;&#1084;&#1072;%203&#1055;\&#1041;&#1054;&#1051;&#1042;&#1040;&#1053;&#1050;&#1040;%20&#1044;&#1051;&#1071;%20&#1057;&#1052;&#1045;&#1058;&#1067;%20&#1060;3&#1055;%20&#1069;&#1062;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47;&#1072;&#1073;&#1072;&#1081;&#1082;&#1072;&#1083;&#1100;&#1089;&#1082;&#1072;&#1103;\&#1041;&#1091;&#1081;-&#1043;&#1072;&#1083;&#1080;&#1095;%20&#1089;&#1084;&#1077;&#1090;&#1099;%20&#1082;%20&#1076;&#1086;&#1075;&#1086;&#1074;&#1086;&#1088;&#1091;%20(&#1040;&#1041;&#1058;&#1062;+Ebilock)\&#1041;&#1091;&#1081;-&#1043;&#1072;&#1083;&#1080;&#1095;%20&#1089;&#1084;&#1077;&#1090;&#1099;%20&#1082;%20&#1076;&#1086;&#1075;&#1086;&#1074;&#1086;&#1088;&#1091;%20(&#1040;&#1041;&#1058;&#1062;+Ebilock)\&#1044;&#1086;&#1075;&#1086;&#1074;&#1086;&#1088;&#1099;,%20&#1089;&#1084;&#1077;&#1090;&#1099;\&#1060;&#1086;&#1088;&#1084;&#1072;%203&#1055;\&#1041;&#1054;&#1051;&#1042;&#1040;&#1053;&#1050;&#1040;%20&#1044;&#1051;&#1071;%20&#1057;&#1052;&#1045;&#1058;&#1067;%20&#1060;3&#1055;%20&#1069;&#1062;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7;&#1072;&#1073;&#1072;&#1081;&#1082;&#1072;&#1083;&#1100;&#1089;&#1082;&#1072;&#1103;\&#1041;&#1091;&#1081;-&#1043;&#1072;&#1083;&#1080;&#1095;%20&#1089;&#1084;&#1077;&#1090;&#1099;%20&#1082;%20&#1076;&#1086;&#1075;&#1086;&#1074;&#1086;&#1088;&#1091;%20(&#1040;&#1041;&#1058;&#1062;+Ebilock)\&#1041;&#1091;&#1081;-&#1043;&#1072;&#1083;&#1080;&#1095;%20&#1089;&#1084;&#1077;&#1090;&#1099;%20&#1082;%20&#1076;&#1086;&#1075;&#1086;&#1074;&#1086;&#1088;&#1091;%20(&#1040;&#1041;&#1058;&#1062;+Ebilock)\&#1044;&#1086;&#1075;&#1086;&#1074;&#1086;&#1088;&#1099;,%20&#1089;&#1084;&#1077;&#1090;&#1099;\&#1060;&#1086;&#1088;&#1084;&#1072;%203&#1055;\&#1041;&#1054;&#1051;&#1042;&#1040;&#1053;&#1050;&#1040;%20&#1044;&#1051;&#1071;%20&#1057;&#1052;&#1045;&#1058;&#1067;%20&#1060;3&#1055;%20&#1069;&#1062;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6;&#1055;%20&#1088;&#1077;&#1082;%20&#1045;&#1082;&#1072;&#1090;&#1077;&#1088;&#1080;&#1085;&#1073;&#1091;&#1088;&#1075;%202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BDC\smo\Users\&#1094;\AppData\Roaming\Microsoft\Excel\&#1086;&#1090;%20&#1054;&#1048;&#1047;\&#1054;&#1041;&#1065;&#1040;&#1071;\&#1042;&#1086;&#1088;&#1086;&#1085;&#1077;&#1078;\&#1089;&#1084;&#1077;&#1090;&#1099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WP\NGK\5_2005\&#1057;&#1084;&#1077;&#1090;&#1072;_5_2005_&#1050;&#1072;&#1088;&#1100;&#1077;&#1088;&#1099;-&#1041;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Desktop\Rimma%20&#1057;&#1084;&#1077;&#1090;&#1099;\&#1043;&#1086;&#1088;&#1100;&#1082;&#1086;&#1074;&#1089;&#1082;&#1072;&#1103;%20&#1078;&#1076;\13%20&#1082;&#1084;%20&#1054;&#1082;&#1089;&#1082;&#1072;&#1103;-&#1043;&#1086;&#1088;&#1100;&#1082;&#1080;&#1081;-&#1057;&#1086;&#1088;&#1090;\Rimma%20&#1057;&#1084;&#1077;&#1090;&#1099;\&#1042;&#1057;&#1046;&#1044;\543-544%20&#1042;&#1057;&#1078;.&#1076;\Last%20version\Temp\Rar$DI00.781\&#1048;&#1079;&#1099;&#1089;&#1082;&#1072;&#1085;&#1080;&#1103;\&#1075;&#1077;&#1086;&#1083;-&#1048;&#1082;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Desktop\Rimma%20&#1057;&#1084;&#1077;&#1090;&#1099;\&#1043;&#1086;&#1088;&#1100;&#1082;&#1086;&#1074;&#1089;&#1082;&#1072;&#1103;%20&#1078;&#1076;\13%20&#1082;&#1084;%20&#1054;&#1082;&#1089;&#1082;&#1072;&#1103;-&#1043;&#1086;&#1088;&#1100;&#1082;&#1080;&#1081;-&#1057;&#1086;&#1088;&#1090;\Rimma%20&#1057;&#1084;&#1077;&#1090;&#1099;\&#1042;&#1057;&#1046;&#1044;\543-544%20&#1042;&#1057;&#1078;.&#1076;\Last%20version\&#1043;&#1045;&#1054;&#1057;&#1052;&#1045;&#1058;&#1040;\&#1056;&#1040;&#1057;&#1063;&#1045;&#1058;%20&#1057;&#1052;&#1045;&#1058;&#1067;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z-303\!!!%20&#1093;&#1083;&#1072;&#1084;\&#1052;&#1086;&#1080;%20&#1076;&#1086;&#1082;&#1091;&#1084;&#1077;&#1085;&#1090;&#1099;\&#1044;&#1077;&#1085;&#1080;&#1089;\Files\&#1089;&#1086;&#1093;&#1088;&#1072;&#1085;&#1080;&#1090;&#1100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rp.tomsknipineft:8080/1922/&#1044;&#1086;&#1075;&#1086;&#1074;&#1086;&#1088;/&#1055;&#1088;&#1080;&#1083;&#1086;&#1078;&#1077;&#1085;&#1080;&#1077;%20&#1055;&#1057;&#1044;1922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server\&#1087;&#1083;&#1072;&#1085;&#1086;&#1074;&#1099;&#1081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Zarplata_1\&#1044;&#1077;&#1085;&#1080;&#1089;\&#1089;&#1086;&#1093;&#1088;&#1072;&#1085;&#1080;&#1090;&#1100;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&#1057;&#1062;&#1041;\&#1055;&#1077;&#1088;&#1077;&#1077;&#1079;&#1076;%20&#1058;&#1072;&#1084;&#1072;&#1085;&#1100;\&#1044;&#1086;&#1075;&#1086;&#1074;&#1086;&#1088;\&#1044;&#1086;&#1075;&#1086;&#1074;&#1086;&#1088;_&#1058;&#1072;&#1084;&#1072;&#1085;&#1100;_&#1055;&#1077;&#1088;&#1077;&#1077;&#1079;&#1076;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428\My%20Documents\&#1090;&#1088;&#1072;&#1085;&#1089;&#1085;&#1077;&#1092;&#1090;&#1077;&#1084;&#1072;&#1096;\mail\&#1043;&#1077;&#1086;&#1057;&#1084;&#1077;&#1090;&#1072;\&#1040;&#1088;&#1093;&#1080;&#1074;2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7;&#1085;&#1077;&#1075;\274-&#1055;&#1055;%20&#1089;&#1085;&#1077;&#1075;&#1086;&#1087;&#1083;&#1072;&#1074;%20&#1056;&#1099;&#1073;&#1080;&#1085;&#1089;&#1082;&#1072;&#1103;\&#1050;&#1055;,%20&#1057;&#1084;&#1077;&#1090;&#1072;%20&#1089;&#1085;&#1077;&#1075;&#1086;&#1087;&#1083;&#1072;&#1074;&#1080;&#1083;&#1100;&#1085;&#1099;&#1081;%20&#1087;&#1091;&#1085;&#1082;&#1090;,%20&#1056;&#1099;&#1073;&#1080;&#1085;&#1089;&#1082;&#1072;&#1103;%20&#1082;%20&#1043;&#1050;%20210906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FUL\RENAT\STATVZ01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Documents%20and%20Settings\lvl\&#1056;&#1072;&#1073;&#1086;&#1095;&#1080;&#1081;%20&#1089;&#1090;&#1086;&#1083;\&#1040;&#1041;&#1058;&#1062;-&#1052;\&#1055;&#1088;&#1080;&#1074;&#1086;&#1083;&#1078;&#1089;&#1082;&#1072;&#1103;%20&#1078;.&#1076;\&#1063;&#1048;&#1051;&#1045;&#1050;&#1054;&#1042;&#1054;%20-%20&#1043;&#1056;&#1045;&#1052;&#1071;&#1063;&#1068;&#1071;\&#1055;&#1048;&#1056;%20&#1053;&#1048;&#1048;&#1040;&#1057;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86&#1082;%20&#1056;&#1077;&#1084;&#1086;&#1085;&#1090;%20&#1051;&#1080;&#1087;&#1077;&#1094;&#1082;-10%20&#1096;&#1072;&#1093;&#1090;&#1072;\SM130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Documents%20and%20Settings\vvp\My%20Documents\&#1042;&#1053;&#1048;&#1048;&#1040;&#1057;\&#1043;&#1048;&#1055;\&#1056;&#1077;&#1082;&#1074;&#1080;&#1079;&#1080;&#1090;&#1099;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&#1052;&#1086;&#1080;%20&#1076;&#1086;&#1082;&#1091;&#1084;&#1077;&#1085;&#1090;&#1099;\&#1057;&#1052;&#1045;&#1058;&#1067;\&#1057;&#1052;&#1045;&#1058;&#1067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fa\&#1101;&#1085;&#1077;&#1088;&#1075;&#1077;&#1090;&#1080;&#1082;&#1072;\&#1044;&#1054;&#1043;&#1054;&#1042;&#1054;&#1056;&#1040;\2009\&#1044;&#1050;&#1057;&#1057;\&#1050;&#1088;&#1072;&#1089;&#1085;&#1086;&#1103;&#1088;&#1089;&#1082;&#1072;&#1103;%20&#1078;.&#1076;\&#1050;&#1088;&#1091;&#1087;&#1089;&#1082;&#1072;&#1103;\&#1044;&#1050;&#1057;&#1057;\&#1076;&#1083;&#1103;%20&#1076;&#1086;&#1075;&#1086;&#1074;&#1086;&#1088;&#1072;\&#1050;&#1088;&#1091;&#1087;&#1089;&#1082;&#1072;&#1103;-&#1089;&#1084;&#1077;&#1090;&#1072;%203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56;&#1072;&#1073;&#1086;&#1090;&#1072;\_&#1057;&#1084;&#1077;&#1090;&#1099;\&#1057;&#1091;&#1088;&#1075;&#1091;&#1090;-&#1050;&#1086;&#1088;&#1086;&#1090;&#1095;&#1072;&#1077;&#1074;&#1086;\&#1088;&#1072;&#1079;&#1076;&#1077;&#1083;%20&#1057;&#1062;&#1041;\3%20&#1088;&#1072;&#1079;&#1098;&#1077;&#1079;&#1076;&#1072;\&#1089;&#1091;&#1073;&#1095;&#1080;&#1082;&#1080;\&#1043;&#1058;&#1057;&#1057;%20&#1069;&#1062;-&#1058;&#1052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0;&#1058;\&#1044;&#1072;&#1083;&#1100;&#1085;&#1077;&#1074;&#1086;&#1089;&#1090;&#1086;&#1095;&#1085;&#1072;&#1103;%20&#1078;.&#1076;\&#1041;&#1040;&#1052;%20-%20&#1055;&#1086;&#1089;&#1090;&#1099;&#1096;&#1077;&#1074;&#1086;%20-%20&#1050;&#1086;&#1084;&#1089;&#1086;&#1084;&#1086;&#1083;&#1100;&#1089;&#1082;\&#1044;&#1086;&#1075;&#1086;&#1074;&#1086;&#1088;\&#1044;&#1057;1\&#1050;&#1055;-&#1057;&#1057;-&#1057;&#1084;_&#1055;&#1086;&#1089;&#1090;%20-%20&#1050;&#1086;&#1084;&#1089;_&#1044;&#1057;1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40;&#1058;\&#1044;&#1072;&#1083;&#1100;&#1085;&#1077;&#1074;&#1086;&#1089;&#1090;&#1086;&#1095;&#1085;&#1072;&#1103;%20&#1078;.&#1076;\&#1041;&#1040;&#1052;%20-%20&#1055;&#1086;&#1089;&#1090;&#1099;&#1096;&#1077;&#1074;&#1086;%20-%20&#1050;&#1086;&#1084;&#1089;&#1086;&#1084;&#1086;&#1083;&#1100;&#1089;&#1082;\&#1044;&#1086;&#1075;&#1086;&#1074;&#1086;&#1088;\&#1044;&#1057;1\&#1050;&#1055;-&#1057;&#1057;-&#1057;&#1084;_&#1055;&#1086;&#1089;&#1090;%20-%20&#1050;&#1086;&#1084;&#1089;_&#1044;&#1057;1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0;&#1058;\&#1044;&#1072;&#1083;&#1100;&#1085;&#1077;&#1074;&#1086;&#1089;&#1090;&#1086;&#1095;&#1085;&#1072;&#1103;%20&#1078;.&#1076;\&#1041;&#1040;&#1052;%20-%20&#1055;&#1086;&#1089;&#1090;&#1099;&#1096;&#1077;&#1074;&#1086;%20-%20&#1050;&#1086;&#1084;&#1089;&#1086;&#1084;&#1086;&#1083;&#1100;&#1089;&#1082;\&#1044;&#1086;&#1075;&#1086;&#1074;&#1086;&#1088;\&#1044;&#1057;1\&#1050;&#1055;-&#1057;&#1057;-&#1057;&#1084;_&#1055;&#1086;&#1089;&#1090;%20-%20&#1050;&#1086;&#1084;&#1089;_&#1044;&#1057;1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3;&#1069;&#1057;%2013\&#1042;&#1093;&#1086;&#1076;&#1103;&#1097;&#1080;&#1077;\&#1057;&#1084;&#1077;&#1090;&#1072;\&#1056;&#1072;&#1079;&#1085;&#1086;&#1077;\&#1057;&#1084;&#1077;&#1090;&#1099;%20&#1055;&#1048;&#1056;%20&#1087;&#1088;&#1080;&#1084;&#1077;&#1088;&#1099;\&#1089;&#1084;&#1077;&#1090;&#1099;%20&#1055;&#1057;%20&#1050;&#1072;&#1083;&#1091;&#1078;&#1089;&#1082;&#1072;&#1103;%20&#1082;&#1086;&#1088;&#1088;&#1077;&#1082;&#1090;&#1080;&#1088;&#1086;&#1074;&#1082;&#1072;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43;&#1069;&#1057;%2013\&#1042;&#1093;&#1086;&#1076;&#1103;&#1097;&#1080;&#1077;\&#1057;&#1084;&#1077;&#1090;&#1072;\&#1056;&#1072;&#1079;&#1085;&#1086;&#1077;\&#1057;&#1084;&#1077;&#1090;&#1099;%20&#1055;&#1048;&#1056;%20&#1087;&#1088;&#1080;&#1084;&#1077;&#1088;&#1099;\&#1089;&#1084;&#1077;&#1090;&#1099;%20&#1055;&#1057;%20&#1050;&#1072;&#1083;&#1091;&#1078;&#1089;&#1082;&#1072;&#1103;%20&#1082;&#1086;&#1088;&#1088;&#1077;&#1082;&#1090;&#1080;&#1088;&#1086;&#1074;&#1082;&#1072;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61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86&#1082;%20&#1056;&#1077;&#1084;&#1086;&#1085;&#1090;%20&#1051;&#1080;&#1087;&#1077;&#1094;&#1082;-10%20&#1096;&#1072;&#1093;&#1090;&#1072;\SM155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97%20&#1043;&#1091;&#1073;&#1082;&#1080;&#1085;\SM97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EXCEL\SMETA\SM8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10_&#1042;&#1057;.&#1078;.&#1076;%20&#1058;&#1055;\6035_&#1058;&#1077;&#1093;.&#1087;&#1088;&#1077;&#1089;%20&#1063;&#1091;&#1085;&#1072;,%20&#1054;&#1075;&#1085;&#1077;&#1074;&#1082;&#1072;,%20&#1052;&#1086;&#1088;&#1075;&#1091;&#1076;&#1086;&#1085;,%20&#1058;&#1091;&#1088;&#1084;&#1072;\01_&#1044;&#1086;&#1075;&#1086;&#1074;&#1086;&#1088;\&#1040;&#1057;&#1050;&#1059;&#1069;%20&#1080;&#1079;&#1084;&#1077;&#1085;&#1077;&#1085;&#1085;&#1099;&#1077;\&#1040;&#1057;&#1050;&#1059;&#1069;%20&#1054;&#1056;%20&#1058;&#1054;%20(&#1056;&#1044;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ZubovProject\&#1055;&#1088;&#1086;&#1077;&#1082;&#1090;&#1099;\&#1057;&#1084;&#1077;&#1090;&#1099;\&#1057;&#1052;&#1045;&#1058;&#1067;%20&#1054;&#1057;&#1059;\&#1043;&#1056;&#1048;&#1041;&#1054;&#1042;&#1054;11,08,08\&#1057;&#1084;&#1077;&#1090;&#1072;%20&#1085;&#1072;%20%20&#1058;&#1069;&#1054;%20&#1040;&#1057;&#1059;%20&#1058;&#1055;%20%20&#1042;&#1051;%20750%20&#1080;%20&#1055;&#1057;%20&#1043;&#1088;&#1080;&#1073;&#1086;&#1074;&#1086;%20&#1088;&#1072;&#1089;&#1096;&#1080;&#1088;&#1077;&#1085;&#1080;&#1077;%20&#1085;&#1072;%20750%20&#1080;%20500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26%20&#1052;&#1086;&#1089;&#1090;&#1086;&#1074;&#1086;&#1075;&#1086;%20&#1089;&#1086;&#1086;&#1088;&#1091;&#1078;.%20&#1082;&#1084;%20276+645%20(&#1042;&#1086;&#1088;.&#1086;&#1073;&#1083;.)\&#1073;&#1072;&#1079;.1991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97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tp\nolfn_grp\KAP\&#1057;&#1059;&#1057;&#1051;&#1054;&#1042;&#1054;\1212-2-1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gt\GROUP\&#1052;&#1086;&#1080;%20&#1044;&#1086;&#1082;&#1091;&#1084;&#1077;&#1085;&#1090;&#1099;\&#1040;&#1095;&#1080;&#1085;&#1089;&#1082;-&#1047;&#1077;&#1083;&#1077;&#1076;&#1077;&#1077;&#1074;&#1086;\&#1044;&#1086;&#1075;&#1086;&#1074;&#1086;&#1088;%202002\&#1055;&#1048;&#1056;1288%20&#1087;&#1086;&#1089;&#1083;&#1077;&#1076;&#1085;&#1103;&#1103;%20&#1082;&#1086;&#1088;&#1088;%2004-10-02.XLS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gt\GROUP\&#1052;&#1086;&#1080;%20&#1044;&#1086;&#1082;&#1091;&#1084;&#1077;&#1085;&#1090;&#1099;\&#1040;&#1095;&#1080;&#1085;&#1089;&#1082;-&#1047;&#1077;&#1083;&#1077;&#1076;&#1077;&#1077;&#1074;&#1086;\&#1044;&#1086;&#1075;&#1086;&#1074;&#1086;&#1088;%202002\&#1055;&#1048;&#1056;1288%20&#1076;&#1083;&#1103;%20&#1087;&#1077;&#1095;&#1072;&#1090;&#1080;%2017-10-02.XLS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PNN\&#1047;&#1040;&#1041;&#1046;&#1044;\&#1054;%20&#1041;%20&#1061;%20&#1054;%20&#1044;\1620_&#1054;&#1073;&#1093;&#1086;&#1076;%20&#1095;&#1080;&#1090;&#1099;\KAP\&#1047;&#1040;&#1041;&#1040;&#1049;&#1050;&#1040;&#1051;\&#1063;&#1080;&#1090;&#1072;%20-%20&#1071;&#1073;&#1083;&#1086;&#1085;&#1086;&#1074;&#1072;&#1103;\1120.7.&#1082;&#1086;&#1088;&#1088;%20&#1063;&#1080;&#1090;-&#1071;&#1073;&#1083;.XLS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Documents%20and%20Settings\lvl\&#1056;&#1072;&#1073;&#1086;&#1095;&#1080;&#1081;%20&#1089;&#1090;&#1086;&#1083;\&#1040;&#1041;&#1058;&#1062;-&#1052;\&#1055;&#1088;&#1080;&#1074;&#1086;&#1083;&#1078;&#1089;&#1082;&#1072;&#1103;%20&#1078;.&#1076;\&#1063;&#1048;&#1051;&#1045;&#1050;&#1054;&#1042;&#1054;%20-%20&#1043;&#1056;&#1045;&#1052;&#1071;&#1063;&#1068;&#1071;\&#1063;&#1080;&#1083;&#1077;&#1082;&#1086;&#1074;&#1086;%20-%20&#1043;&#1088;&#1077;&#1084;&#1103;&#1095;&#1100;&#1103;\&#1063;&#1080;&#1083;&#1077;&#1082;&#1086;&#1074;&#1086;-&#1043;&#1088;&#1077;&#1084;&#1103;&#1095;&#1072;&#1103;%20%2016.12.09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vo-d\d\&#1042;&#1080;&#1083;&#1099;\GEODESIA\Natasha\&#1042;&#1053;&#1048;&#1048;&#1056;\&#1057;&#1084;&#1077;&#1090;&#1072;.xls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48;&#1088;&#1082;&#1091;&#1090;&#1089;&#1082;\&#1056;&#1046;&#1044;\&#1056;&#1046;&#1044;%2023%2005%202014\&#1055;&#1057;%20110%20&#1082;&#1042;%20&#1063;&#1077;&#1088;&#1085;&#1072;&#1103;%20&#1057;&#1074;&#1086;&#1076;.xls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2;&#1086;&#1080;%20&#1076;&#1086;&#1082;&#1091;&#1084;&#1077;&#1085;&#1090;&#1099;\&#1044;&#1086;&#1082;&#1091;&#1084;&#1077;&#1085;&#1090;&#1072;&#1094;&#1080;&#1103;\&#1057;&#1084;&#1077;&#1090;&#1099;%20&#1074;%20Excel\&#1054;&#1082;&#1090;&#1103;&#1073;&#1088;&#1100;&#1089;&#1082;&#1072;&#1103;%20&#1078;.&#1076;\&#1055;&#1048;&#1056;\&#1050;&#1069;&#1041;\&#1057;&#1074;&#1077;&#1088;&#1076;&#1083;&#1086;&#1074;&#1089;&#1082;&#1072;&#1103;%20&#1078;.&#1076;\&#1050;&#1069;&#1041;-2\&#1044;&#1086;&#1087;&#1086;&#1083;&#1085;&#1077;&#1085;&#1080;&#1077;\&#1044;&#1086;&#1087;&#1086;&#1083;&#1085;&#1077;&#1085;&#1080;&#1077;%2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ZubovProject\&#1055;&#1088;&#1086;&#1077;&#1082;&#1090;&#1099;\&#1057;&#1084;&#1077;&#1090;&#1099;\&#1057;&#1052;&#1045;&#1058;&#1067;%20&#1054;&#1057;&#1059;\&#1043;&#1056;&#1048;&#1041;&#1054;&#1042;&#1054;11,08,08\&#1057;&#1084;&#1077;&#1090;&#1072;%20&#1085;&#1072;%20%20&#1058;&#1069;&#1054;%20&#1040;&#1057;&#1059;%20&#1058;&#1055;%20%20&#1042;&#1051;%20750%20&#1080;%20&#1055;&#1057;%20&#1043;&#1088;&#1080;&#1073;&#1086;&#1074;&#1086;%20&#1088;&#1072;&#1089;&#1096;&#1080;&#1088;&#1077;&#1085;&#1080;&#1077;%20&#1085;&#1072;%20750%20&#1080;%20500.xls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2;&#1086;&#1080;%20&#1076;&#1086;&#1082;&#1091;&#1084;&#1077;&#1085;&#1090;&#1099;\&#1044;&#1086;&#1082;&#1091;&#1084;&#1077;&#1085;&#1090;&#1072;&#1094;&#1080;&#1103;\&#1057;&#1084;&#1077;&#1090;&#1099;%20&#1074;%20Excel\&#1054;&#1082;&#1090;&#1103;&#1073;&#1088;&#1100;&#1089;&#1082;&#1072;&#1103;%20&#1078;.&#1076;\&#1055;&#1048;&#1056;\&#1050;&#1069;&#1041;\&#1057;&#1074;&#1077;&#1088;&#1076;&#1083;&#1086;&#1074;&#1089;&#1082;&#1072;&#1103;%20&#1078;.&#1076;\&#1050;&#1069;&#1041;-2\&#1044;&#1086;&#1087;&#1086;&#1083;&#1085;&#1077;&#1085;&#1080;&#1077;\&#1044;&#1086;&#1087;&#1086;&#1083;&#1085;&#1077;&#1085;&#1080;&#1077;%201.XLS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525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8;&#1077;&#1085;&#1076;&#1077;&#1088;&#1099;%202007%20&#1075;&#1086;&#1076;&#1072;\&#1058;&#1077;&#1085;&#1076;&#1077;&#1088;%20&#1089;&#1085;&#1077;&#1075;%205%20&#1096;&#1090;&#1091;&#1082;\5%20&#1057;&#1055;&#1055;\&#1050;&#1055;,%20&#1057;&#1084;&#1077;&#1090;&#1072;%20&#1089;&#1085;&#1077;&#1075;&#1086;&#1087;&#1088;&#1080;&#1077;&#1084;&#1085;&#1099;&#1081;%20&#1087;&#1091;&#1085;&#1082;&#1090;%20&#1042;&#1048;&#1058;&#1045;&#1041;&#1057;&#1050;&#1048;&#1049;.xls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KukreshZI\Local%20Settings\Temporary%20Internet%20Files\OLK7\Zarplata_1\&#1044;&#1077;&#1085;&#1080;&#1089;\&#1089;&#1086;&#1093;&#1088;&#1072;&#1085;&#1080;&#1090;&#1100;.xls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56;&#1072;&#1073;&#1086;&#1090;&#1072;\&#1042;&#1057;&#1046;&#1044;\&#1050;&#1086;&#1088;&#1096;&#1091;&#1085;&#1080;&#1093;&#1072;\&#1055;&#1057;%20110%20&#1082;&#1042;%20&#1050;&#1086;&#1088;&#1096;&#1091;&#1085;&#1080;&#1093;&#1072;%2031.07.2014%20&#1089;&#1090;&#1072;&#1088;.xls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52;&#1057;&#1042;\2017-&#1042;&#1057;&#1046;&#1044;%20&#1063;&#1077;&#1088;&#1085;&#1072;&#1103;\&#1048;&#1089;&#1093;&#1086;&#1076;&#1085;&#1099;&#1077;%20&#1076;&#1072;&#1085;&#1085;&#1099;&#1077;\&#1055;&#1057;%20110%20&#1082;&#1042;%20&#1063;&#1077;&#1088;&#1085;&#1072;&#1103;%2031.07.2014.xls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252%20-%20&#1091;&#1083;.&#1050;&#1088;&#1072;&#1089;&#1080;&#1085;&#1072;\&#1050;&#1055;,%20&#1089;&#1084;&#1077;&#1090;&#1099;%20&#1050;&#1088;&#1072;&#1089;&#1080;&#1085;&#1072;%20&#1082;%20&#1075;&#1086;&#1089;&#1082;&#1086;&#1085;&#1090;&#1088;&#1072;&#1082;&#1090;&#1091;.xls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55;&#1048;&#1056;\&#1040;&#1055;&#1050;%20&#1044;&#1050;\&#1040;&#1055;&#1050;%20&#1044;&#1082;%20&#1040;&#1095;&#1080;&#1085;&#1089;&#1082;\&#1040;&#1063;&#1048;&#1053;&#1057;&#1050;-&#1059;&#1046;&#1059;&#1056;\&#1043;&#1058;&#1057;&#1057;%20&#1040;&#1095;&#1080;&#1085;&#1089;&#1082;-&#1059;&#1078;&#1091;&#1088;.xls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0;&#1058;\&#1041;&#1091;&#1092;&#1077;&#1088;&#1054;&#1073;&#1084;&#1077;&#1085;&#1072;\&#1055;&#1077;&#1089;&#1090;&#1088;&#1080;&#1082;&#1086;&#1074;\&#1055;&#1077;&#1089;&#1090;&#1088;&#1080;&#1082;&#1086;&#1074;\&#1041;&#1086;&#1083;&#1086;&#1075;&#1086;&#1077;%20&#1089;&#1084;&#1077;&#1090;&#1099;%20&#1043;&#1048;&#1055;&#1072;.xls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cenko\&#1084;&#1086;&#1080;%20&#1076;&#1086;&#1082;&#1091;&#1084;&#1077;&#1085;&#1090;\TEMP\ps198.xls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55;&#1048;&#1056;\&#1089;&#1084;&#1077;&#1090;&#1072;-3&#1055;-&#1096;&#1072;&#1073;&#1083;&#1086;&#1085;\3&#1055;_&#1047;&#1072;&#1075;&#1086;&#1090;&#1086;&#1074;&#1082;&#1072;10020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48;&#1088;&#1082;&#1091;&#1090;&#1089;&#1082;\&#1056;&#1046;&#1044;\&#1056;&#1046;&#1044;%2023%2005%202014\&#1057;&#1041;&#1062;%201997.xls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55;&#1048;&#1056;\&#1089;&#1084;&#1077;&#1090;&#1072;-3&#1055;-&#1096;&#1072;&#1073;&#1083;&#1086;&#1085;\3&#1055;_&#1047;&#1072;&#1075;&#1086;&#1090;&#1086;&#1074;&#1082;&#1072;100208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Temporary%20Internet%20Files\OLKDF\&#1056;&#1072;&#1073;&#1086;&#1090;&#1072;&#1053;&#1072;&#1076;&#1044;&#1086;&#1075;&#1086;&#1074;07\&#1053;&#1086;&#1074;&#1099;&#1077;&#1059;&#1095;&#1072;&#1089;&#1090;&#1082;&#1080;&#1043;&#1086;&#1088;&#1100;&#1082;&#1086;&#1074;&#1089;&#1082;&#1086;&#1081;\&#1056;&#1072;&#1089;&#1095;&#1077;&#1090;&#1057;&#1090;&#1086;&#1080;&#1084;&#1057;&#1090;&#1072;&#1088;&#1042;&#1077;&#1088;&#1089;&#1080;&#1077;&#1081;\v7D&#1076;&#1094;_&#1055;&#1077;&#1090;&#1091;&#1096;&#1082;&#1080;_&#1053;&#1086;&#1074;&#1082;&#1080;070506.xls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WINDOWS\Temp\Temporary%20Internet%20Files\OLKDF\&#1056;&#1072;&#1073;&#1086;&#1090;&#1072;&#1053;&#1072;&#1076;&#1044;&#1086;&#1075;&#1086;&#1074;07\&#1053;&#1086;&#1074;&#1099;&#1077;&#1059;&#1095;&#1072;&#1089;&#1090;&#1082;&#1080;&#1043;&#1086;&#1088;&#1100;&#1082;&#1086;&#1074;&#1089;&#1082;&#1086;&#1081;\&#1056;&#1072;&#1089;&#1095;&#1077;&#1090;&#1057;&#1090;&#1086;&#1080;&#1084;&#1057;&#1090;&#1072;&#1088;&#1042;&#1077;&#1088;&#1089;&#1080;&#1077;&#1081;\v7D&#1076;&#1094;_&#1055;&#1077;&#1090;&#1091;&#1096;&#1082;&#1080;_&#1053;&#1086;&#1074;&#1082;&#1080;070506.xls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d\&#1057;&#1084;&#1077;&#1090;&#1099;2\SMETA\SM159&#1076;.xls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75.XLS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0&#1056;&#1052;%20&#1052;&#1086;&#1089;&#1090;%20&#1055;&#1086;&#1075;&#1072;&#1088;&#1097;&#1080;&#1085;&#1072;%20&#1082;&#1084;%2037+146\SM171.xls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7%20&#1052;&#1086;&#1089;&#1090;%20&#1056;&#1077;&#1087;&#1077;&#1094;%20&#1082;&#1084;%20434(&#1051;&#1080;&#1087;.%20&#1086;&#1073;&#1083;.)\&#1073;&#1072;&#1079;.91.xls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62.xls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2;&#1086;&#1080;%20&#1076;&#1086;&#1082;&#1091;&#1084;&#1077;&#1085;&#1090;&#1099;\&#1057;&#1084;&#1077;&#1090;&#1099;\259%20&#1052;&#1086;&#1089;&#1090;&#1086;&#1074;&#1086;&#1077;%20&#1089;&#1086;&#1086;&#1088;&#1091;&#1078;.%20&#1082;&#1084;296+242%20(&#1042;&#1086;&#1088;.&#1086;&#1073;&#1083;)\&#1073;&#1072;&#1079;.1991%20.xls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1%20%20&#1056;&#1077;&#1084;&#1086;&#1085;&#1090;%2046&#1050;&#1052;(&#1082;&#1072;&#1090;&#1072;&#1083;&#1086;&#1075;%20&#1052;.&#1086;&#1073;&#1083;.)\SM16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orary%20Internet%20Files\OLKD0A3\24A022000-&#1058;&#1056;&#1055;2-&#1057;&#1057;\&#1086;&#1090;%20&#1055;&#1077;&#1090;&#1091;&#1093;&#1086;&#1074;&#1072;\24A022000-&#1058;&#1056;&#1055;2-&#1057;&#1057;\Dogs.xls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161.xls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75%20222&#1082;&#1084;\&#1058;&#1077;&#1082;&#1091;&#1097;.&#1094;&#1077;&#1085;&#1072;.xls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%200428.xls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255%20-%20&#1085;&#1072;&#1073;.&#1052;&#1072;&#1082;&#1072;&#1088;&#1086;&#1074;&#1072;%20&#1054;&#1048;\&#1050;&#1055;,%20&#1057;&#1084;&#1077;&#1090;&#1099;%20&#1054;&#1048;%20&#1055;&#1088;&#1086;&#1077;&#1082;&#1090;%20&#1085;&#1072;&#1073;.&#1052;&#1072;&#1082;&#1072;&#1088;&#1086;&#1074;&#1072;%20&#1082;%20&#1043;&#1050;%20120506.xls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6;&#1072;&#1079;&#1074;&#1103;&#1079;&#1082;&#1072;%20&#1085;&#1072;%20&#1046;&#1091;&#1082;&#1086;&#1074;&#1072;\&#1055;&#1088;&#1086;&#1077;&#1082;&#1090;\1%20&#1086;&#1095;&#1077;&#1088;&#1077;&#1076;&#1100;%20-%20&#1091;&#1083;.&#1052;&#1086;&#1088;.%20&#1087;&#1077;&#1093;&#1086;&#1090;&#1099;%20&#1089;%20&#1084;&#1086;&#1089;&#1090;&#1086;&#1084;\&#1057;&#1084;&#1077;&#1090;&#1099;%20&#1052;&#1046;%201-&#1103;%20&#1086;&#1095;&#1077;&#1088;&#1077;&#1076;&#1100;%20.xls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5;%20(&#1088;&#1077;&#1082;)%20&#1089;&#1072;&#1084;&#1072;&#1088;&#1072;-&#1073;&#1091;&#1075;&#1091;&#1088;&#1091;&#1089;&#1083;&#1072;&#1085;.xls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8;&#1077;&#1085;&#1076;&#1077;&#1088;%20&#1052;&#1086;&#1088;&#1089;&#1082;&#1072;&#1103;%20&#1085;&#1072;&#1073;.%20&#1085;&#1072;%20&#1091;&#1095;-&#1082;&#1077;%20%20&#1052;&#1080;&#1095;&#1084;&#1072;&#1085;&#1089;&#1082;&#1086;&#1081;-&#1050;&#1072;&#1087;&#1080;&#1090;&#1072;&#1085;&#1089;&#1082;&#1086;&#1081;\&#1050;&#1055;,%20&#1089;&#1084;&#1077;&#1090;&#1099;%20&#1054;&#1048;%20&#1052;&#1086;&#1088;&#1089;&#1082;&#1072;&#1103;%20&#1085;&#1072;&#1073;.&#1052;&#1080;&#1095;&#1084;&#1072;&#1085;&#1089;&#1082;&#1072;&#1103;.xls" TargetMode="External"/></Relationships>
</file>

<file path=xl/externalLinks/_rels/externalLink2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83;&#1086;&#1090;51%20&#1052;10%20&#1057;&#1082;&#1072;&#1085;&#1076;&#1080;&#1085;&#1072;&#1074;&#1080;&#1103;.xls" TargetMode="External"/></Relationships>
</file>

<file path=xl/externalLinks/_rels/externalLink2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52523\&#1044;&#1086;&#1082;&#1091;&#1084;&#1077;&#1085;&#1090;&#1099;-&#1087;&#1086;%20&#1086;&#1073;&#1098;&#1077;&#1082;&#1090;&#1072;&#1084;\&#1042;&#1086;&#1076;&#1086;&#1082;&#1072;&#1085;&#1072;&#1083;%20-%20&#1053;&#1086;&#1074;&#1086;-&#1050;&#1086;&#1074;&#1072;&#1083;&#1077;&#1074;&#1086;\&#1089;&#1084;&#1077;&#1090;&#1072;%20&#1054;&#1048;%20&#1074;&#1086;&#1076;&#1086;&#1082;&#1072;&#1085;&#1072;&#1083;%20&#1053;&#1086;&#1074;&#1086;-&#1050;&#1086;&#1074;&#1072;&#1083;&#1077;&#1074;&#1086;%20120505.xls" TargetMode="External"/></Relationships>
</file>

<file path=xl/externalLinks/_rels/externalLink2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rgodze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AppData\Roaming\Microsoft\Excel\&#1056;&#1103;&#1073;&#1086;&#1074;&#1086;-&#1087;&#1077;&#1096;%20(version%201).xlsb" TargetMode="External"/></Relationships>
</file>

<file path=xl/externalLinks/_rels/externalLink2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52;&#1086;&#1080;%20&#1076;&#1086;&#1082;&#1091;&#1084;&#1077;&#1085;&#1090;&#1099;\&#1054;&#1073;&#1098;&#1077;&#1082;&#1090;&#1099;\2010\&#1040;&#1074;&#1090;&#1086;&#1088;&#1089;&#1082;&#1080;&#1081;%20&#1085;&#1072;&#1076;&#1079;&#1086;&#1088;_2010\&#1060;&#1088;&#1086;&#1083;&#1086;&#1074;\&#1082;&#1084;%20928_&#1082;&#1084;%20929\&#1055;&#1086;&#1074;&#1086;&#1088;&#1080;&#1085;&#1086;\&#1050;&#1086;&#1087;&#1080;&#1103;%20876&#1082;&#1084;..xls" TargetMode="External"/></Relationships>
</file>

<file path=xl/externalLinks/_rels/externalLink2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Documents%20and%20Settings\dp233\&#1056;&#1072;&#1073;&#1086;&#1095;&#1080;&#1081;%20&#1089;&#1090;&#1086;&#1083;\&#1041;&#1077;&#1083;&#1086;&#1075;&#1086;&#1088;&#1082;&#1072;&#1055;&#1057;%204&#1074;&#1072;&#1088;.xls" TargetMode="External"/></Relationships>
</file>

<file path=xl/externalLinks/_rels/externalLink2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221\&#1056;&#1072;&#1073;&#1086;&#1095;&#1080;&#1081;%20&#1089;&#1090;&#1086;&#1083;\&#1053;&#1086;&#1074;&#1072;&#1103;%20&#1087;&#1072;&#1087;&#1082;&#1072;\&#1061;&#1072;&#1081;&#1090;&#1091;&#1085;\&#1056;&#1042;&#1057;%2030&#1090;&#1099;&#1089;%20%20&#1057;&#1090;&#1072;&#1088;&#1086;&#1083;&#1080;&#1082;&#1077;&#1077;&#1074;&#1086;\mail\&#1043;&#1077;&#1086;&#1057;&#1084;&#1077;&#1090;&#1072;\&#1040;&#1088;&#1093;&#1080;&#1074;2.xls" TargetMode="External"/></Relationships>
</file>

<file path=xl/externalLinks/_rels/externalLink2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c1\Users\&#1043;&#1052;&#1055;\&#1042;&#1080;&#1083;&#1100;&#1082;&#1077;%20&#1053;&#1043;\&#1059;&#1092;&#1080;&#1084;&#1089;&#1082;&#1080;&#1081;%20&#1089;&#1086;&#1089;&#1086;&#1075;&#1086;&#1088;\&#1042;&#1077;&#1089;&#1100;%20&#1082;&#1086;&#1089;&#1086;&#1075;&#1086;&#1088;\&#1058;&#1086;&#1083;&#1100;&#1082;&#1086;%20&#1074;&#1077;&#1089;&#1100;%20&#1082;&#1086;&#1089;&#1086;&#1075;&#1086;&#1088;%201622-1629%20&#1086;&#1082;&#1089;.xls" TargetMode="External"/></Relationships>
</file>

<file path=xl/externalLinks/_rels/externalLink2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2;&#1086;&#1080;%20&#1076;&#1086;&#1082;&#1091;&#1084;&#1077;&#1085;&#1090;&#1099;\&#1057;&#1084;&#1077;&#1090;&#1099;\290%20&#1040;&#1074;&#1090;&#1086;&#1076;&#1086;&#1088;&#1086;&#1075;&#1072;%20&#1042;&#1077;&#1089;&#1077;&#1083;&#1086;&#1074;&#1082;&#1072;(&#1056;&#1086;&#1089;&#1090;&#1086;&#1074;&#1089;&#1082;&#1072;&#1103;%20&#1086;&#1073;&#1083;)\&#1090;&#1077;&#1082;%202003&#1075;&#1044;.xls" TargetMode="External"/></Relationships>
</file>

<file path=xl/externalLinks/_rels/externalLink2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55;&#1048;&#1056;\&#1040;&#1055;&#1050;%20&#1044;&#1050;\&#1040;&#1055;&#1050;%20&#1044;&#1082;%20&#1040;&#1095;&#1080;&#1085;&#1089;&#1082;\&#1059;&#1046;&#1059;&#1056;-&#1050;&#1040;&#1055;&#1063;&#1040;&#1051;&#1067;\&#1043;&#1058;&#1057;&#1057;-&#1059;&#1078;&#1091;&#1088;-&#1050;&#1072;&#1087;&#1095;&#1072;&#1083;&#1099;.xls" TargetMode="External"/></Relationships>
</file>

<file path=xl/externalLinks/_rels/externalLink2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public\&#1042;&#1053;&#1048;&#1048;&#1040;&#1057;\&#1057;&#1062;&#1041;\&#1069;&#1062;\200401%20&#1064;&#1077;&#1076;&#1086;&#1082;\200401%20&#1064;&#1077;&#1076;&#1086;&#1082;%20&#1076;&#1086;&#1075;&#1086;&#1074;&#1086;&#1088;.xls" TargetMode="External"/></Relationships>
</file>

<file path=xl/externalLinks/_rels/externalLink2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55;,%20&#1089;&#1084;&#1077;&#1090;&#1072;,%20&#1057;&#1077;&#1083;&#1100;&#1089;&#1082;&#1072;&#1103;.xls" TargetMode="External"/></Relationships>
</file>

<file path=xl/externalLinks/_rels/externalLink2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8;&#1077;&#1085;&#1076;&#1077;&#1088;%20&#1073;&#1072;&#1079;&#1072;%20&#1084;&#1077;&#1093;&#1072;&#1085;&#1080;&#1079;&#1072;&#1094;&#1080;&#1080;%20&#1055;&#1088;&#1080;&#1084;&#1086;&#1088;&#1089;&#1082;&#1086;&#1077;\&#1050;&#1055;,%20&#1089;&#1084;&#1077;&#1090;&#1072;%20&#1073;&#1072;&#1079;&#1072;%20&#1055;&#1088;&#1080;&#1084;&#1086;&#1088;&#1089;&#1082;&#1086;&#1077;%20&#1076;&#1083;&#1103;%20&#1090;&#1077;&#1085;&#1076;&#1077;&#1088;&#1072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tvinenko\SERVE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&#1053;&#1080;&#1082;&#1080;&#1092;&#1086;&#1088;&#1086;&#1074;&#1072;%20&#1054;&#1082;&#1089;&#1072;&#1085;&#1072;\&#1086;&#1090;%20&#1055;&#1083;&#1103;&#1089;&#1082;&#1080;&#1085;&#1072;\&#1041;&#1072;&#1081;&#1082;&#1072;&#1083;&#1100;&#1089;&#1082;&#1080;&#1081;%20&#1090;&#1086;&#1085;&#1085;&#1077;&#1083;&#1100;\Users\Ukhin_A_F\Downloads\Users\user\Downloads\Users\user\AppData\Roaming\Microsoft\Excel\&#1056;&#1103;&#1073;&#1086;&#1074;&#1086;-&#1087;&#1077;&#1096;%20(version%201).xlsb" TargetMode="External"/></Relationships>
</file>

<file path=xl/externalLinks/_rels/externalLink2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&#1053;&#1054;&#1042;&#1054;&#1058;&#1056;&#1045;&#1050;\2006\&#1056;&#1072;&#1089;&#1089;&#1095;&#1077;&#1090;%20&#1089;&#1090;&#1086;&#1080;&#1084;%20&#1055;&#1054;.xls" TargetMode="External"/></Relationships>
</file>

<file path=xl/externalLinks/_rels/externalLink2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55;%20&#1050;&#1056;%20&#1084;&#1086;&#1089;&#1090;%20&#1042;&#1086;&#1083;&#1086;&#1089;&#1085;&#1103;.xls" TargetMode="External"/></Relationships>
</file>

<file path=xl/externalLinks/_rels/externalLink2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86&#1082;%20&#1056;&#1077;&#1084;&#1086;&#1085;&#1090;%20&#1051;&#1080;&#1087;&#1077;&#1094;&#1082;-10%20&#1096;&#1072;&#1093;&#1090;&#1072;\SM174.xls" TargetMode="External"/></Relationships>
</file>

<file path=xl/externalLinks/_rels/externalLink2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10%20&#1052;&#1086;&#1089;&#1090;%20442%20&#1082;&#1084;%20(&#1051;&#1080;&#1087;&#1077;&#1094;&#1082;&#1072;&#1103;%20&#1086;&#1073;&#1083;.)\&#1073;&#1072;&#1079;.91.xls" TargetMode="External"/></Relationships>
</file>

<file path=xl/externalLinks/_rels/externalLink2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7;&#1084;&#1077;&#1090;&#1085;&#1072;&#1103;%20&#1076;&#1086;&#1082;&#1091;&#1084;&#1077;&#1085;&#1090;&#1072;&#1094;&#1080;&#1103;\&#1044;&#1086;&#1075;&#1086;&#1074;&#1086;&#1088;&#1072;%202006%20&#1075;\&#1058;&#1057;&#1057;%20&#1057;-&#1050;\&#1058;&#1057;&#1057;%20&#1057;-&#1055;-&#1056;%2009%20&#1055;&#1050;.xls" TargetMode="External"/></Relationships>
</file>

<file path=xl/externalLinks/_rels/externalLink2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111\&#1090;&#1086;&#1085;&#1085;&#1077;&#1083;&#1100;\0opr\Smety\Smety\&#1057;&#1077;&#1089;&#1090;&#1088;&#1086;&#1088;&#1077;&#1094;&#1082;\Smeta-tonnel.xls" TargetMode="External"/></Relationships>
</file>

<file path=xl/externalLinks/_rels/externalLink2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0opr\Smety\Smety\&#1057;&#1077;&#1089;&#1090;&#1088;&#1086;&#1088;&#1077;&#1094;&#1082;\Smeta-tonnel.xls" TargetMode="External"/></Relationships>
</file>

<file path=xl/externalLinks/_rels/externalLink2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7;&#1085;&#1077;&#1075;\&#1057;&#1084;&#1077;&#1090;&#1072;%20&#1089;&#1085;&#1077;&#1075;&#1086;&#1087;&#1083;&#1072;&#1074;&#1080;&#1083;&#1100;&#1085;&#1099;&#1081;%20&#1087;&#1091;&#1085;&#1082;&#1090;,%20&#1056;&#1080;&#1078;&#1089;&#1082;&#1080;&#1081;,%20190105%2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&#1057;&#1084;&#1077;&#1090;&#1099;%20&#1048;&#1048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111\&#1090;&#1086;&#1085;&#1085;&#1077;&#1083;&#1100;\Documents%20and%20Settings\muhutdinova\Local%20Settings\Temporary%20Internet%20Files\OLK3\&#1089;&#1084;&#1077;&#1090;&#1072;%20C&#1072;&#1084;&#1072;&#1088;&#1072;-&#1073;&#1091;&#1075;&#1091;&#1088;&#1091;&#1089;&#1083;&#1072;&#1085;.xls" TargetMode="External"/></Relationships>
</file>

<file path=xl/externalLinks/_rels/externalLink2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Documents%20and%20Settings\muhutdinova\Local%20Settings\Temporary%20Internet%20Files\OLK3\&#1089;&#1084;&#1077;&#1090;&#1072;%20C&#1072;&#1084;&#1072;&#1088;&#1072;-&#1073;&#1091;&#1075;&#1091;&#1088;&#1091;&#1089;&#1083;&#1072;&#1085;.xls" TargetMode="External"/></Relationships>
</file>

<file path=xl/externalLinks/_rels/externalLink2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s\Zarplata_1\&#1044;&#1077;&#1085;&#1080;&#1089;\&#1089;&#1086;&#1093;&#1088;&#1072;&#1085;&#1080;&#1090;&#1100;.xls" TargetMode="External"/></Relationships>
</file>

<file path=xl/externalLinks/_rels/externalLink2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&#1057;&#1084;&#1077;&#1090;&#1099;%20&#1048;&#1048;\Docs\Zarplata_1\&#1044;&#1077;&#1085;&#1080;&#1089;\&#1089;&#1086;&#1093;&#1088;&#1072;&#1085;&#1080;&#1090;&#1100;.xls" TargetMode="External"/></Relationships>
</file>

<file path=xl/externalLinks/_rels/externalLink2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tmp\&#1050;&#1054;&#1052;&#1057;&#1054;&#1052;_&#1059;&#1047;&#1045;&#1051;\&#1055;&#1048;&#1056;&#1076;&#1094;_&#1055;&#1091;&#1085;&#1082;&#1090;&#1059;&#1087;&#1088;&#1072;&#1074;&#1083;.xls" TargetMode="External"/></Relationships>
</file>

<file path=xl/externalLinks/_rels/externalLink2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111\&#1090;&#1086;&#1085;&#1085;&#1077;&#1083;&#1100;\0opr\Smety\&#1050;&#1086;&#1085;&#1102;&#1096;&#1077;&#1085;&#1085;&#1072;&#1103;%20&#1091;&#1083;&#1080;&#1094;&#1072;\Smeta-tonnel.xls" TargetMode="External"/></Relationships>
</file>

<file path=xl/externalLinks/_rels/externalLink2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0opr\Smety\&#1050;&#1086;&#1085;&#1102;&#1096;&#1077;&#1085;&#1085;&#1072;&#1103;%20&#1091;&#1083;&#1080;&#1094;&#1072;\Smeta-tonnel.xls" TargetMode="External"/></Relationships>
</file>

<file path=xl/externalLinks/_rels/externalLink2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111\&#1090;&#1086;&#1085;&#1085;&#1077;&#1083;&#1100;\0opr\Smety\Smety\&#1050;&#1086;&#1085;&#1102;&#1096;&#1077;&#1085;&#1085;&#1072;&#1103;%20&#1091;&#1083;&#1080;&#1094;&#1072;\Smeta-tonnel.xls" TargetMode="External"/></Relationships>
</file>

<file path=xl/externalLinks/_rels/externalLink2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0opr\Smety\Smety\&#1050;&#1086;&#1085;&#1102;&#1096;&#1077;&#1085;&#1085;&#1072;&#1103;%20&#1091;&#1083;&#1080;&#1094;&#1072;\Smeta-tonne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Desktop\Rimma%20&#1057;&#1084;&#1077;&#1090;&#1099;\&#1043;&#1086;&#1088;&#1100;&#1082;&#1086;&#1074;&#1089;&#1082;&#1072;&#1103;%20&#1078;&#1076;\13%20&#1082;&#1084;%20&#1054;&#1082;&#1089;&#1082;&#1072;&#1103;-&#1043;&#1086;&#1088;&#1100;&#1082;&#1080;&#1081;-&#1057;&#1086;&#1088;&#1090;\Rimma%20&#1057;&#1084;&#1077;&#1090;&#1099;\&#1042;&#1057;&#1046;&#1044;\543-544%20&#1042;&#1057;&#1078;.&#1076;\Last%20version\Macros\Ma&#1089;ros-&#1058;&#1055;\MacrosFiles-&#1058;&#1055;\MTP.xls" TargetMode="External"/></Relationships>
</file>

<file path=xl/externalLinks/_rels/externalLink2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43;&#1048;&#1055;\&#1055;&#1086;&#1076;&#1083;&#1080;&#1087;&#1072;&#1077;&#1074;\&#1041;&#1083;&#1072;&#1085;&#1082;.xls" TargetMode="External"/></Relationships>
</file>

<file path=xl/externalLinks/_rels/externalLink2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vvp\My%20Documents\&#1042;&#1053;&#1048;&#1048;&#1040;&#1057;\&#1057;&#1062;&#1041;\&#1069;&#1062;\&#1050;&#1072;&#1074;&#1082;&#1072;&#1079;\2%20&#1086;&#1095;&#1077;&#1088;&#1077;&#1076;&#1100;\200601%20&#1076;&#1086;&#1075;&#1086;&#1074;&#1086;&#1088;.xls" TargetMode="External"/></Relationships>
</file>

<file path=xl/externalLinks/_rels/externalLink2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KAP\&#1063;&#1048;&#1058;&#1040;\&#1051;&#1045;&#1057;&#1053;&#1040;&#1071;\1131&#1051;&#1045;&#1057;&#1053;.XLS" TargetMode="External"/></Relationships>
</file>

<file path=xl/externalLinks/_rels/externalLink2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vgd-dkrssrv-01\&#1086;&#1073;&#1084;&#1077;&#1085;\tmp\bat\8250%20&#1069;&#1085;&#1077;&#1088;&#1075;&#1077;&#1090;&#1080;&#1095;.&#1087;&#1072;&#1089;&#1087;&#1086;&#1088;&#1090;..xls" TargetMode="External"/></Relationships>
</file>

<file path=xl/externalLinks/_rels/externalLink2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0&#1056;&#1052;%20&#1052;&#1086;&#1089;&#1090;%20&#1055;&#1086;&#1075;&#1072;&#1088;&#1097;&#1080;&#1085;&#1072;%20&#1082;&#1084;%2037+146\&#1050;&#1086;&#1087;&#1080;&#1103;%20&#1058;&#1077;&#1082;&#1091;&#1097;&#1072;&#1103;%20&#1094;&#1077;&#1085;&#1072;.xls" TargetMode="External"/></Relationships>
</file>

<file path=xl/externalLinks/_rels/externalLink2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7;&#1072;&#1074;&#1077;&#1083;&#1100;&#1077;&#1074;&#1072;%20&#1058;.&#1042;\&#1059;&#1043;&#1042;&#1069;\&#1055;%20(&#1088;&#1077;&#1082;)%20&#1084;&#1086;&#1089;&#1090;%20&#1095;&#1077;&#1088;&#1077;&#1079;%20&#1041;&#1099;&#1095;&#1082;&#1080;.xls" TargetMode="External"/></Relationships>
</file>

<file path=xl/externalLinks/_rels/externalLink2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4.1.36\papkiotdelov\Documents%20and%20Settings\428\My%20Documents\&#1090;&#1088;&#1072;&#1085;&#1089;&#1085;&#1077;&#1092;&#1090;&#1077;&#1084;&#1072;&#1096;\Mail\&#1041;&#1058;&#1057;-3\&#1089;&#1084;&#1077;&#1090;&#1099;%20&#1041;&#1058;&#1057;%203\&#1090;&#1086;&#1087;.%20&#1089;&#1074;&#1086;&#1076;&#1085;&#1072;&#1103;%20.xls" TargetMode="External"/></Relationships>
</file>

<file path=xl/externalLinks/_rels/externalLink2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shiryaev\Application%20Data\The%20Bat!\shiryaev\Attach\Smety-Dwebq-Setinkino-svqzq.xls" TargetMode="External"/></Relationships>
</file>

<file path=xl/externalLinks/_rels/externalLink2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__&#1058;&#1057;&#1057;\&#1085;-&#1079;-34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_&#1044;&#1086;&#1075;&#1086;&#1074;&#1086;&#1088;&#1072;\&#1055;&#1048;&#1056;%202006\&#1050;&#1051;&#1057;%20&#1058;&#1088;&#1091;&#1073;&#1085;&#1072;&#1103;-&#1040;&#1082;&#1089;&#1072;&#1088;&#1072;&#1081;&#1089;&#1082;&#1072;&#1103;\&#1076;&#1086;&#1075;-371&#1076;-&#1054;&#1058;&#1057;_&#1080;&#1089;&#1087;&#1088;&#1053;&#1044;&#1057;.xls" TargetMode="External"/></Relationships>
</file>

<file path=xl/externalLinks/_rels/externalLink2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_&#1044;&#1086;&#1075;&#1086;&#1074;&#1086;&#1088;&#1072;\&#1055;&#1048;&#1056;%202006\&#1050;&#1051;&#1057;%20&#1058;&#1088;&#1091;&#1073;&#1085;&#1072;&#1103;-&#1040;&#1082;&#1089;&#1072;&#1088;&#1072;&#1081;&#1089;&#1082;&#1072;&#1103;\&#1076;&#1086;&#1075;-371&#1076;-&#1054;&#1058;&#1057;_&#1080;&#1089;&#1087;&#1088;&#1053;&#1044;&#1057;.xls" TargetMode="External"/></Relationships>
</file>

<file path=xl/externalLinks/_rels/externalLink2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9;&#1077;&#1088;&#1074;&#1077;&#1088;%20&#1090;&#1077;&#1082;&#1091;&#1097;&#1080;&#1093;%20&#1087;&#1088;&#1086;&#1077;&#1082;&#1090;&#1086;&#1074;\DOCUME~1\GOLUBK~1\LOCALS~1\Temp\Rar$DI04.578\&#1057;&#1084;&#1077;&#1090;&#1099;\&#1057;&#1084;&#1077;&#1090;&#1099;%20&#1074;%20Excel\&#1040;&#1085;&#1076;&#1088;&#1077;&#1077;&#1074;%20&#1053;.&#1041;\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\&#1056;&#1072;&#1089;&#1095;&#1077;&#1090;&#1099;1.xls" TargetMode="External"/></Relationships>
</file>

<file path=xl/externalLinks/_rels/externalLink2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GDC\GDS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D367FF6\&#1044;&#1086;&#1075;&#1086;&#1074;&#1086;&#1088;%20&#1040;&#1058;&#1057;%20&#1089;&#1090;.%20&#1041;&#1072;&#1088;&#1085;&#1072;&#1091;&#1083;2%2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s\Zarplata_1\&#1044;&#1077;&#1085;&#1080;&#1089;\&#1089;&#1086;&#1093;&#1088;&#1072;&#1085;&#1080;&#1090;&#1100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ypso\ContrPr\&#1041;&#1072;&#1085;&#1082;&#1080;\&#1062;&#1077;&#1085;&#1090;&#1088;&#1086;&#1073;&#1072;&#1085;&#1082;\&#1053;&#1080;&#1078;&#1085;&#1080;&#1081;%20&#1053;&#1086;&#1074;&#1075;&#1086;&#1088;&#1086;&#1076;\&#1055;&#1088;&#1086;&#1077;&#1082;&#1090;&#1085;&#1099;&#1077;%20&#1088;&#1072;&#1073;&#1086;&#1090;&#1099;\&#1051;&#1042;&#1057;\&#1057;&#1050;&#1057;\&#1043;&#1059;%20&#1062;&#1041;\&#1054;&#1089;&#1090;&#1072;&#1090;&#1082;&#1080;%20&#1082;&#1086;&#1084;&#1087;&#1083;&#1077;&#1082;&#1089;&#1072;\Upgrade%20251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&#1041;&#1072;&#1085;&#1082;&#1080;\&#1062;&#1077;&#1085;&#1090;&#1088;&#1086;&#1073;&#1072;&#1085;&#1082;\&#1053;&#1080;&#1078;&#1085;&#1080;&#1081;%20&#1053;&#1086;&#1074;&#1075;&#1086;&#1088;&#1086;&#1076;\&#1055;&#1088;&#1086;&#1077;&#1082;&#1090;&#1085;&#1099;&#1077;%20&#1088;&#1072;&#1073;&#1086;&#1090;&#1099;\&#1051;&#1042;&#1057;\&#1057;&#1050;&#1057;\&#1043;&#1059;%20&#1062;&#1041;\&#1054;&#1089;&#1090;&#1072;&#1090;&#1082;&#1080;%20&#1082;&#1086;&#1084;&#1087;&#1083;&#1077;&#1082;&#1089;&#1072;\Upgrade%20251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2;&#1086;&#1080;%20&#1076;&#1086;&#1082;&#1091;&#1084;&#1077;&#1085;&#1090;&#1099;\&#1050;&#1085;&#1080;&#1075;&#1072;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1044;&#1086;&#1082;&#1091;&#1084;&#1077;&#1085;&#1090;&#1099;%20SAA\SAA\CshMPS-BNIIAS\DocTexResh\NormyDoc\Primer%20Smet\&#1053;&#1086;&#1074;&#1099;&#1077;%20&#1089;&#1084;&#1077;&#1090;&#1099;%202003\&#1054;&#1089;&#1085;&#1086;&#1074;&#1085;&#1072;&#1103;%20&#1095;&#1072;&#1089;&#1090;&#1100;\&#1055;&#1091;&#1089;&#1082;&#1086;-&#1085;&#1072;&#1083;&#1072;&#1076;&#1082;&#1072;\spec-020301(from%20Cisco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7;&#1077;&#1074;&#1077;&#1088;&#1086;-&#1050;&#1072;&#1074;&#1082;&#1072;&#1079;&#1089;&#1082;&#1072;&#1103;_&#1078;.&#1076;\___&#1057;&#1059;&#1057;%20&#1056;&#1086;&#1089;&#1090;&#1086;&#1074;\&#1057;&#1091;&#1073;\&#1076;&#1086;&#1075;-&#1057;&#1059;&#1057;-&#1056;&#1086;&#1089;&#1090;&#1086;&#1074;-&#1058;&#1057;&#105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10_&#1042;&#1057;.&#1078;.&#1076;%20&#1058;&#1055;\6035_&#1058;&#1077;&#1093;.&#1087;&#1088;&#1077;&#1089;%20&#1063;&#1091;&#1085;&#1072;,%20&#1054;&#1075;&#1085;&#1077;&#1074;&#1082;&#1072;,%20&#1052;&#1086;&#1088;&#1075;&#1091;&#1076;&#1086;&#1085;,%20&#1058;&#1091;&#1088;&#1084;&#1072;\01_&#1044;&#1086;&#1075;&#1086;&#1074;&#1086;&#1088;\&#1040;&#1057;&#1050;&#1059;&#1069;%20&#1080;&#1079;&#1084;&#1077;&#1085;&#1077;&#1085;&#1085;&#1099;&#1077;\&#1040;&#1057;&#1050;&#1059;&#1069;%20&#1054;&#1056;%20&#1058;&#1054;%20(&#1055;&#1044;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57;&#1084;&#1077;&#1090;&#1099;%20&#1085;&#1072;%20&#1087;&#1088;&#1086;&#1077;&#1082;&#1090;&#1080;&#1088;&#1086;&#1074;&#1072;&#1085;&#1080;&#1077;\&#1057;&#1077;&#1074;&#1077;&#1088;&#1085;&#1072;&#1103;%20&#1078;.&#1076;\&#1052;&#1080;&#1082;&#1091;&#1085;&#1100;-&#1042;&#1077;&#1085;&#1076;&#1080;&#1085;&#1075;&#1072;\&#1076;&#1086;&#1075;--&#1087;&#1086;&#1083;&#1085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56;&#1072;&#1073;&#1086;&#1090;&#1072;\_&#1057;&#1084;&#1077;&#1090;&#1099;\&#1057;&#1091;&#1088;&#1075;&#1091;&#1090;-&#1050;&#1086;&#1088;&#1086;&#1090;&#1095;&#1072;&#1077;&#1074;&#1086;\&#1088;&#1072;&#1079;&#1076;&#1077;&#1083;%20&#1057;&#1062;&#1041;\3%20&#1088;&#1072;&#1079;&#1098;&#1077;&#1079;&#1076;&#1072;\&#1089;&#1091;&#1073;&#1095;&#1080;&#1082;&#1080;\&#1043;&#1058;&#1057;&#1057;%20&#1069;&#1062;-&#1058;&#105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7;&#1072;&#1073;&#1072;&#1081;&#1082;&#1072;&#1083;&#1100;&#1089;&#1082;&#1072;&#1103;%20_&#1078;.&#1076;\___&#1063;&#1080;&#1090;&#1072;-&#1040;&#1088;&#1093;&#1072;&#1088;&#1072;\&#1076;&#1086;&#1075;-___&#1076;-&#1054;&#1058;&#1057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56;&#1072;&#1073;&#1086;&#1090;&#1072;\_&#1057;&#1084;&#1077;&#1090;&#1099;\&#1057;&#1091;&#1088;&#1075;&#1091;&#1090;-&#1050;&#1086;&#1088;&#1086;&#1090;&#1095;&#1072;&#1077;&#1074;&#1086;\&#1088;&#1072;&#1079;&#1076;&#1077;&#1083;%20&#1057;&#1062;&#1041;\3%20&#1088;&#1072;&#1079;&#1098;&#1077;&#1079;&#1076;&#1072;\&#1089;&#1091;&#1073;&#1095;&#1080;&#1082;&#1080;\&#1043;&#1058;&#1057;&#1057;%20&#1069;&#1062;-&#1058;&#1052;\&#1043;&#1080;&#1087;\=&#1047;&#1072;&#1073;&#1072;&#1081;&#1082;&#1072;&#1083;&#1100;&#1089;&#1082;&#1072;&#1103;%20_&#1078;.&#1076;\___&#1063;&#1080;&#1090;&#1072;-&#1040;&#1088;&#1093;&#1072;&#1088;&#1072;\&#1076;&#1086;&#1075;-___&#1076;-&#1054;&#1058;&#1057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!_&#1043;&#1048;&#1055;_!\!_&#1057;&#1084;&#1077;&#1090;&#1099;%20&#1085;&#1072;%20&#1087;&#1088;&#1086;&#1077;&#1082;&#1090;&#1080;&#1088;&#1086;&#1074;&#1072;&#1085;&#1080;&#1077;_!\&#1041;&#1086;&#1083;&#1074;&#1072;&#1085;&#1082;&#1072;\-&#1087;&#1086;&#1083;&#1085;-&#1085;&#1086;&#1074;%20&#1063;-&#1051;&#1072;&#1073;2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43;&#1058;&#1057;&#1057;\&#1085;-&#1079;-&#1061;&#1088;-&#1055;&#1088;-&#1050;&#1088;-&#1050;&#1086;&#1088;&#1088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58;&#1057;&#1057;\&#1085;-&#1079;-&#1061;&#1088;-&#1055;&#1088;-&#1050;&#1088;-&#1050;&#1086;&#1088;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58;&#1057;&#1057;\&#1085;-&#1079;-&#1061;&#1088;-&#1055;&#1088;-&#1050;&#1088;-&#1050;&#1086;&#1088;&#1088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3;&#1058;&#1057;&#1057;\&#1085;-&#1079;-&#1061;&#1088;-&#1055;&#1088;-&#1050;&#1088;-&#1050;&#1086;&#1088;&#1088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Temp\Rar$DI00.266\&#1057;&#1062;&#1041;\1653%20&#1057;&#1062;&#1041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~1\gusha\LOCALS~1\Temp\&#1062;&#1077;&#1085;&#1090;&#1088;&#1086;&#1073;&#1072;&#1085;&#1082;\&#1058;&#1102;&#1084;&#1077;&#1085;&#1100;\146&#1040;_08\Cisco%20&#1074;%20&#1076;&#1086;&#1075;&#1086;&#1074;&#1086;&#1088;%20(201099%20-%20&#1087;&#1086;&#1089;&#1083;&#1077;%20&#1079;&#1072;&#1084;&#1077;&#1095;&#1072;&#1085;&#1080;&#1081;)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roekt\BIZCENTR\TENDER\SPECIF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!!!!!!!!\&#1086;&#1090;%20&#1043;&#1072;&#1083;&#1077;&#1094;&#1082;&#1086;&#1075;&#1086;%20&#1042;.&#1058;\&#1089;&#1084;&#1077;&#1090;&#1099;_&#1058;&#1091;&#1072;&#1087;&#1089;&#1077;-&#1064;&#1077;&#1087;&#1089;&#1080;\&#1057;&#1052;_50_&#1064;_&#1040;&#1085;&#1076;_&#1058;&#1091;&#1072;&#1087;&#1089;&#1077;-&#1064;&#1077;&#1087;&#1089;&#1080;_&#1088;&#1076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.KLG0043\&#1056;&#1072;&#1073;&#1086;&#1095;&#1080;&#1081;%20&#1089;&#1090;&#1086;&#1083;\&#1044;&#1080;&#1085;&#1072;&#1088;&#1072;\Documents%20and%20Settings\afismagilov\Local%20Settings\Temporary%20Internet%20Files\OLK164\&#1055;&#1044;&#1056;+&#1041;&#1102;&#1076;&#1078;&#1077;&#1090;%20&#1070;&#1053;&#1043;%20&#1053;&#1058;&#1062;%20&#1059;&#1092;&#1072;%20(2005-2006)v3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ZubovProject\&#1055;&#1088;&#1086;&#1077;&#1082;&#1090;&#1099;\&#1057;&#1084;&#1077;&#1090;&#1099;\&#1064;&#1045;&#1056;&#1045;&#1052;&#1045;&#1058;\&#1055;&#1057;%20220%20&#1082;&#1042;%20&#1058;&#1072;&#1081;&#1075;&#1072;\&#1055;&#1057;%20220%20&#1082;&#1042;%20&#1058;&#1072;&#1081;&#1075;&#1072;%20&#1056;&#1047;,%20&#1050;&#1059;&#1069;,%20&#1040;&#1057;&#1059;%2011.04.14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ZubovProject\&#1055;&#1088;&#1086;&#1077;&#1082;&#1090;&#1099;\&#1057;&#1084;&#1077;&#1090;&#1099;\&#1064;&#1045;&#1056;&#1045;&#1052;&#1045;&#1058;\&#1055;&#1057;%20220%20&#1082;&#1042;%20&#1058;&#1072;&#1081;&#1075;&#1072;\&#1055;&#1057;%20220%20&#1082;&#1042;%20&#1058;&#1072;&#1081;&#1075;&#1072;%20&#1056;&#1047;,%20&#1050;&#1059;&#1069;,%20&#1040;&#1057;&#1059;%2011.04.14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proekt\BIZCENTR\TENDER\SPECIF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10_&#1042;&#1057;.&#1078;.&#1076;%20&#1058;&#1055;\6035_&#1058;&#1077;&#1093;.&#1087;&#1088;&#1077;&#1089;%20&#1063;&#1091;&#1085;&#1072;,%20&#1054;&#1075;&#1085;&#1077;&#1074;&#1082;&#1072;,%20&#1052;&#1086;&#1088;&#1075;&#1091;&#1076;&#1086;&#1085;,%20&#1058;&#1091;&#1088;&#1084;&#1072;\01_&#1044;&#1086;&#1075;&#1086;&#1074;&#1086;&#1088;\&#1057;&#1084;&#1077;&#1090;&#1099;\&#1086;&#1090;%20&#1058;&#1055;\&#1040;&#1057;&#1050;&#1059;&#1069;%20(&#1056;&#1044;)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ypso\ContrPr\proekt\BIZCENTR\TENDER\SPECIF1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59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\SM159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48;&#1085;&#1078;&#1077;&#1085;&#1077;&#1088;&#1085;&#1099;&#1081;%20&#1086;&#1090;&#1076;&#1077;&#1083;\&#1054;&#1073;&#1097;&#1072;&#1103;%20&#1080;&#1085;&#1078;&#1077;&#1085;&#1077;&#1088;&#1085;&#1072;&#1103;\&#1050;&#1077;&#1088;&#1072;&#1082;&#1089;&#1082;&#1080;&#1081;\_&#1055;&#1056;&#1054;&#1043;&#1056;&#1040;&#1052;&#1052;&#1067;_&#1048;&#1047;&#1067;&#1057;&#1050;&#1040;&#1053;&#1048;&#1049;_\&#1042;&#1044;&#1057;\8-&#1042;&#1057;&#1058;&#1055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120&#1072;.xls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62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117&#1072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30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16%20&#1052;&#1086;&#1089;&#1090;%20&#1074;%20&#1089;.%20&#1065;&#1091;&#1095;&#1100;&#1077;%20&#1082;&#1084;%202+400%20(&#1042;&#1086;&#1088;.%20&#1086;&#1073;&#1083;.)\&#1041;&#1072;&#1079;&#1072;%2091&#1065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!_&#1057;&#1084;&#1077;&#1090;&#1099;%20&#1085;&#1072;%20&#1087;&#1088;&#1086;&#1077;&#1082;&#1090;&#1080;&#1088;&#1086;&#1074;&#1072;&#1085;&#1080;&#1077;_!\&#1054;&#1082;&#1090;&#1103;&#1073;&#1088;&#1100;&#1089;&#1082;&#1072;&#1103;%20&#1078;.&#1076;\&#1055;&#1072;&#1074;&#1083;&#1086;&#1074;&#1089;&#1082;-&#1053;&#1086;&#1074;&#1086;&#1083;&#1080;&#1089;&#1080;&#1085;&#1086;-&#1053;&#1086;&#1074;&#1075;&#1086;&#1088;&#1086;&#1076;\-&#1087;&#1086;&#1083;&#1085;-&#1085;&#1086;&#1074;%20&#1055;&#1072;&#1074;&#1083;.-&#1053;&#1086;&#1074;&#1086;&#1083;&#1080;&#10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&#1092;&#1072;&#1081;&#1083;&#1099;\&#1054;&#1073;&#1084;&#1077;&#1085;%20&#1074;%20&#1089;&#1077;&#1090;&#1080;\&#1050;&#1041;&#1046;&#1044;-%20&#1058;&#1086;&#1085;&#1085;&#1077;&#1083;&#1100;&#8470;18-&#1073;&#1080;&#1089;\&#1050;&#1077;&#1088;&#1072;&#1082;&#1089;&#1082;&#1080;&#1081;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43;&#1080;&#1087;\=&#1057;&#1077;&#1074;&#1077;&#1088;&#1086;-&#1050;&#1072;&#1074;&#1082;&#1072;&#1079;&#1089;&#1082;&#1072;&#1103;_&#1078;.&#1076;\%20&#1050;&#1088;&#1099;&#1084;&#1089;&#1082;&#1072;&#1103;%20-%20&#1050;&#1072;&#1074;&#1082;&#1072;&#1079;\&#1076;&#1086;&#1075;-&#1042;&#1054;&#1051;&#1057;-&#1050;&#1088;&#1099;&#1084;&#1089;&#1082;&#1072;&#1103;%20-%20&#1050;&#1072;&#1074;&#1082;&#1072;&#1079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!_&#1057;&#1084;&#1077;&#1090;&#1099;%20&#1085;&#1072;%20&#1087;&#1088;&#1086;&#1077;&#1082;&#1090;&#1080;&#1088;&#1086;&#1074;&#1072;&#1085;&#1080;&#1077;_!\&#1054;&#1082;&#1090;&#1103;&#1073;&#1088;&#1100;&#1089;&#1082;&#1072;&#1103;%20&#1078;.&#1076;\&#1059;&#1096;&#1082;&#1086;&#1074;&#1086;-&#1055;&#1088;&#1080;&#1084;&#1086;&#1088;&#1089;&#1082;-&#1042;&#1099;&#1073;&#1086;&#1088;&#1075;-&#1042;&#1099;&#1089;&#1086;&#1094;&#1082;\&#1076;&#1086;&#1075;--&#1087;&#1086;&#1083;&#1085;%20&#1055;&#1072;&#1074;&#1083;.-&#1053;&#1086;&#1074;.1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!_&#1057;&#1084;&#1077;&#1090;&#1099;%20&#1085;&#1072;%20&#1087;&#1088;&#1086;&#1077;&#1082;&#1090;&#1080;&#1088;&#1086;&#1074;&#1072;&#1085;&#1080;&#1077;_!\&#1054;&#1082;&#1090;&#1103;&#1073;&#1088;&#1100;&#1089;&#1082;&#1072;&#1103;%20&#1078;.&#1076;\&#1055;&#1072;&#1074;&#1083;&#1086;&#1074;&#1089;&#1082;-&#1053;&#1086;&#1074;&#1086;&#1083;&#1080;&#1089;&#1080;&#1085;&#1086;-&#1053;&#1086;&#1074;&#1075;&#1086;&#1088;&#1086;&#1076;\&#1076;&#1086;&#1075;--&#1087;&#1086;&#1083;&#1085;%20&#1055;&#1072;&#1074;&#1083;.-&#1053;&#1086;&#1074;.1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8%20&#1052;&#1086;&#1089;&#1090;%20&#1050;&#1088;&#1072;&#1089;&#1085;&#1072;&#1103;%20&#1082;&#1084;%20567%20(&#1042;&#1086;&#1088;.&#1086;&#1073;&#1083;.)\&#1041;&#1072;&#1079;&#1072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1%20%20&#1056;&#1077;&#1084;&#1086;&#1085;&#1090;%2046&#1050;&#1052;(&#1082;&#1072;&#1090;&#1072;&#1083;&#1086;&#1075;%20&#1052;.&#1086;&#1073;&#1083;.)\SM1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"/>
      <sheetName val="Смета 3 СЦБ"/>
      <sheetName val="Зап-3- СЦБ"/>
      <sheetName val="Св-4из"/>
      <sheetName val="Св-5-пр"/>
      <sheetName val="Эл 6 обсл"/>
      <sheetName val="Эл-7-пр"/>
      <sheetName val="стр-8-обсл"/>
      <sheetName val="Стр-9-пр "/>
      <sheetName val="Смета 10 Команд"/>
      <sheetName val="См 11 адапт СПДЛП"/>
      <sheetName val="См 12 адапт МПЦ"/>
      <sheetName val="См 13 расчет ТР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К.С.М. (2)"/>
      <sheetName val="Тр. "/>
      <sheetName val="вск1"/>
      <sheetName val="Р1"/>
      <sheetName val="ПИР"/>
      <sheetName val="П.з "/>
      <sheetName val="C.с"/>
      <sheetName val="зим"/>
    </sheetNames>
    <sheetDataSet>
      <sheetData sheetId="0"/>
      <sheetData sheetId="1"/>
      <sheetData sheetId="2"/>
      <sheetData sheetId="3" refreshError="1">
        <row r="49">
          <cell r="P49">
            <v>33.584000000000003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"/>
      <sheetName val="К"/>
      <sheetName val="ч. щ. 1"/>
      <sheetName val="ч. щ. 2"/>
      <sheetName val="К.С.М."/>
      <sheetName val="Тр."/>
      <sheetName val="зим."/>
      <sheetName val="вах"/>
      <sheetName val="вр"/>
      <sheetName val="C.с"/>
      <sheetName val="П.з.л.см"/>
      <sheetName val="П.з.р.в"/>
      <sheetName val="Сод.л.см"/>
      <sheetName val="Сод.р.в."/>
      <sheetName val="Приложение 15"/>
      <sheetName val="К.С.М. (2)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9">
          <cell r="C39">
            <v>217.77</v>
          </cell>
        </row>
      </sheetData>
      <sheetData sheetId="7" refreshError="1">
        <row r="17">
          <cell r="F17">
            <v>23154</v>
          </cell>
        </row>
      </sheetData>
      <sheetData sheetId="8" refreshError="1">
        <row r="33">
          <cell r="G33">
            <v>60.84</v>
          </cell>
        </row>
      </sheetData>
      <sheetData sheetId="9" refreshError="1">
        <row r="28">
          <cell r="I28">
            <v>3.23</v>
          </cell>
        </row>
        <row r="58">
          <cell r="E58">
            <v>3.96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Тр. (2)"/>
      <sheetName val="C.с "/>
      <sheetName val="C.с  (2)"/>
      <sheetName val="C.сбаз.и"/>
      <sheetName val="Р1 (2)"/>
      <sheetName val="Р1 (И)"/>
      <sheetName val="П.з "/>
      <sheetName val="сод"/>
      <sheetName val="сод (2)"/>
      <sheetName val="сод р.в."/>
      <sheetName val="П.з  (2)"/>
      <sheetName val="П.з  (3)"/>
      <sheetName val="mutual"/>
      <sheetName val="C.с"/>
      <sheetName val="вах"/>
      <sheetName val="вр"/>
      <sheetName val="зим."/>
      <sheetName val="К.С.М. (2)"/>
    </sheetNames>
    <sheetDataSet>
      <sheetData sheetId="0"/>
      <sheetData sheetId="1"/>
      <sheetData sheetId="2" refreshError="1">
        <row r="42">
          <cell r="P42">
            <v>15.75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об.смДБаз."/>
      <sheetName val="зимДБаз."/>
      <sheetName val="об.см.ДБаз.(1э)"/>
      <sheetName val="зим ДБаз.(1э)"/>
      <sheetName val="об.см.ДТек (1э)"/>
      <sheetName val="об.смДТек"/>
      <sheetName val="зим ДТек"/>
      <sheetName val="зимДТек(1э)"/>
      <sheetName val="Сод. к л.см.(1э)"/>
      <sheetName val="Сод. к л.см."/>
      <sheetName val="вах"/>
      <sheetName val="вр"/>
      <sheetName val="C.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"/>
      <sheetName val="вск1"/>
      <sheetName val="Р1"/>
      <sheetName val="ПИР"/>
      <sheetName val="П.з "/>
      <sheetName val="C.с"/>
      <sheetName val="C.с (3)"/>
      <sheetName val="C.с (2)"/>
      <sheetName val="зим"/>
      <sheetName val="Рокно"/>
      <sheetName val="П.з  (2)"/>
      <sheetName val="C.с (4)"/>
      <sheetName val="вр"/>
      <sheetName val="Lots1127"/>
    </sheetNames>
    <sheetDataSet>
      <sheetData sheetId="0"/>
      <sheetData sheetId="1"/>
      <sheetData sheetId="2" refreshError="1">
        <row r="18">
          <cell r="P18">
            <v>15.080000000000002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C.с баз"/>
      <sheetName val="зим"/>
      <sheetName val="П.з"/>
      <sheetName val="сод.л.см."/>
      <sheetName val="ПИР"/>
      <sheetName val="Фре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.С.М."/>
      <sheetName val="Bendra"/>
      <sheetName val="Ф"/>
    </sheetNames>
    <sheetDataSet>
      <sheetData sheetId="0" refreshError="1">
        <row r="113">
          <cell r="P113">
            <v>24.96</v>
          </cell>
        </row>
      </sheetData>
      <sheetData sheetId="1" refreshError="1"/>
      <sheetData sheetId="2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р"/>
      <sheetName val="К"/>
      <sheetName val="Ф"/>
      <sheetName val="К.С.М."/>
      <sheetName val="Тр."/>
      <sheetName val="Тр. (2)"/>
      <sheetName val="а.б. 1 м"/>
      <sheetName val="битум"/>
      <sheetName val="Р1 "/>
      <sheetName val="ПИР"/>
      <sheetName val="C.с "/>
      <sheetName val="Р2"/>
      <sheetName val="П.з "/>
      <sheetName val="C.с  (2)"/>
      <sheetName val="C.с  (4)"/>
      <sheetName val="К.С.М. (2)"/>
    </sheetNames>
    <sheetDataSet>
      <sheetData sheetId="0"/>
      <sheetData sheetId="1"/>
      <sheetData sheetId="2"/>
      <sheetData sheetId="3" refreshError="1">
        <row r="192">
          <cell r="P192">
            <v>26.808000000000003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.р."/>
      <sheetName val="К"/>
      <sheetName val="Ф"/>
      <sheetName val="К.С.М."/>
      <sheetName val="Тр."/>
      <sheetName val="ПИР"/>
      <sheetName val="C.с"/>
      <sheetName val="Р1"/>
      <sheetName val="Р2"/>
      <sheetName val="Р2 (2)"/>
      <sheetName val="Р3"/>
      <sheetName val="C.с (2)"/>
      <sheetName val="C.с (3)"/>
      <sheetName val="П.з"/>
      <sheetName val="сод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ные"/>
      <sheetName val="Сводная РД"/>
      <sheetName val="ПА РД"/>
      <sheetName val="МПА РД"/>
      <sheetName val="РУ РД"/>
      <sheetName val="ЛАДВ РД"/>
      <sheetName val="Сводная П"/>
      <sheetName val="МПА П"/>
      <sheetName val="ПА П"/>
      <sheetName val="ЛАДВ П"/>
      <sheetName val="РУ П"/>
      <sheetName val="ПА РП"/>
      <sheetName val="РУ РП"/>
      <sheetName val="Кал. план"/>
      <sheetName val="РУ+ПА"/>
      <sheetName val="АСУ ТП"/>
    </sheetNames>
    <sheetDataSet>
      <sheetData sheetId="0" refreshError="1">
        <row r="3">
          <cell r="I3">
            <v>3.13</v>
          </cell>
          <cell r="J3">
            <v>24.08</v>
          </cell>
        </row>
        <row r="4">
          <cell r="I4" t="str">
            <v xml:space="preserve"> - письмо Минрегиона России №28203-КК/08 от 26.07.2010г.</v>
          </cell>
        </row>
        <row r="9">
          <cell r="I9" t="str">
            <v>ООО "СилтумЭлектроПроект"</v>
          </cell>
        </row>
        <row r="11">
          <cell r="I11" t="str">
            <v>А.И. Глускин</v>
          </cell>
        </row>
        <row r="15">
          <cell r="I15">
            <v>2010</v>
          </cell>
        </row>
        <row r="23">
          <cell r="D23" t="str">
            <v>Сеть с наивысшим напряжением 330-500 кВ</v>
          </cell>
        </row>
        <row r="28">
          <cell r="E28">
            <v>40</v>
          </cell>
          <cell r="F28">
            <v>2</v>
          </cell>
          <cell r="G28">
            <v>0</v>
          </cell>
          <cell r="H28">
            <v>7.76</v>
          </cell>
          <cell r="I28">
            <v>0.38</v>
          </cell>
        </row>
        <row r="60">
          <cell r="C60">
            <v>4</v>
          </cell>
          <cell r="D60">
            <v>3</v>
          </cell>
          <cell r="E60">
            <v>4</v>
          </cell>
          <cell r="F60">
            <v>3</v>
          </cell>
          <cell r="G60">
            <v>4</v>
          </cell>
          <cell r="H60">
            <v>4</v>
          </cell>
          <cell r="I60">
            <v>4</v>
          </cell>
        </row>
        <row r="61">
          <cell r="C61">
            <v>2</v>
          </cell>
          <cell r="D61">
            <v>2</v>
          </cell>
          <cell r="E61">
            <v>2</v>
          </cell>
          <cell r="F61">
            <v>2</v>
          </cell>
          <cell r="G61">
            <v>2</v>
          </cell>
          <cell r="H61">
            <v>2</v>
          </cell>
          <cell r="I61">
            <v>2</v>
          </cell>
        </row>
        <row r="62">
          <cell r="C62">
            <v>6</v>
          </cell>
          <cell r="D62">
            <v>2</v>
          </cell>
          <cell r="E62">
            <v>6</v>
          </cell>
          <cell r="F62">
            <v>5</v>
          </cell>
          <cell r="G62">
            <v>6</v>
          </cell>
          <cell r="H62">
            <v>6</v>
          </cell>
        </row>
        <row r="63">
          <cell r="C63">
            <v>3</v>
          </cell>
          <cell r="D63">
            <v>2</v>
          </cell>
          <cell r="E63">
            <v>3</v>
          </cell>
          <cell r="F63">
            <v>3</v>
          </cell>
          <cell r="G63">
            <v>3</v>
          </cell>
          <cell r="H63">
            <v>3</v>
          </cell>
          <cell r="I63">
            <v>2</v>
          </cell>
        </row>
        <row r="64">
          <cell r="C64">
            <v>5</v>
          </cell>
          <cell r="D64">
            <v>3</v>
          </cell>
          <cell r="E64">
            <v>5</v>
          </cell>
          <cell r="F64">
            <v>7</v>
          </cell>
          <cell r="G64">
            <v>7</v>
          </cell>
          <cell r="H64">
            <v>7</v>
          </cell>
          <cell r="I64">
            <v>5</v>
          </cell>
        </row>
        <row r="65">
          <cell r="C65">
            <v>2</v>
          </cell>
          <cell r="D65">
            <v>1</v>
          </cell>
          <cell r="E65">
            <v>2</v>
          </cell>
          <cell r="F65">
            <v>2</v>
          </cell>
          <cell r="G65">
            <v>2</v>
          </cell>
          <cell r="H65">
            <v>2</v>
          </cell>
          <cell r="I65">
            <v>2</v>
          </cell>
        </row>
        <row r="66">
          <cell r="C66">
            <v>3</v>
          </cell>
          <cell r="D66">
            <v>2</v>
          </cell>
          <cell r="E66">
            <v>3</v>
          </cell>
          <cell r="F66">
            <v>3</v>
          </cell>
          <cell r="G66">
            <v>3</v>
          </cell>
          <cell r="H66">
            <v>3</v>
          </cell>
          <cell r="I66">
            <v>3</v>
          </cell>
        </row>
        <row r="71">
          <cell r="I71">
            <v>1.1000000000000001</v>
          </cell>
        </row>
        <row r="72">
          <cell r="I72">
            <v>1</v>
          </cell>
        </row>
        <row r="113">
          <cell r="D113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4">
          <cell r="F14">
            <v>0</v>
          </cell>
        </row>
        <row r="15">
          <cell r="F15">
            <v>0</v>
          </cell>
        </row>
        <row r="16">
          <cell r="F16">
            <v>418.66879999999998</v>
          </cell>
        </row>
      </sheetData>
      <sheetData sheetId="15" refreshError="1">
        <row r="25">
          <cell r="J25">
            <v>0</v>
          </cell>
          <cell r="K25">
            <v>51</v>
          </cell>
          <cell r="L25">
            <v>0.1</v>
          </cell>
          <cell r="P25">
            <v>5.61</v>
          </cell>
        </row>
        <row r="26">
          <cell r="J26">
            <v>0</v>
          </cell>
          <cell r="K26">
            <v>18.600000000000001</v>
          </cell>
          <cell r="L26">
            <v>0.1</v>
          </cell>
          <cell r="P26">
            <v>2.0460000000000003</v>
          </cell>
        </row>
        <row r="27">
          <cell r="J27">
            <v>1.83</v>
          </cell>
          <cell r="K27">
            <v>45.75</v>
          </cell>
          <cell r="L27">
            <v>0.1</v>
          </cell>
          <cell r="P27">
            <v>5.0325000000000006</v>
          </cell>
        </row>
        <row r="28">
          <cell r="J28">
            <v>0</v>
          </cell>
          <cell r="K28">
            <v>109.5</v>
          </cell>
          <cell r="L28">
            <v>0.1</v>
          </cell>
          <cell r="P28">
            <v>12.045000000000002</v>
          </cell>
        </row>
        <row r="29">
          <cell r="J29">
            <v>0</v>
          </cell>
          <cell r="K29">
            <v>0</v>
          </cell>
          <cell r="L29">
            <v>0</v>
          </cell>
          <cell r="P29">
            <v>0</v>
          </cell>
        </row>
        <row r="30">
          <cell r="J30">
            <v>6</v>
          </cell>
          <cell r="K30">
            <v>162</v>
          </cell>
          <cell r="L30">
            <v>0</v>
          </cell>
          <cell r="P30">
            <v>0</v>
          </cell>
        </row>
        <row r="31">
          <cell r="P31">
            <v>24.733500000000003</v>
          </cell>
        </row>
        <row r="32">
          <cell r="P32">
            <v>595.58267999999998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  <sheetName val="исх_данные"/>
    </sheetNames>
    <sheetDataSet>
      <sheetData sheetId="0" refreshError="1">
        <row r="35">
          <cell r="F35">
            <v>10</v>
          </cell>
        </row>
        <row r="36">
          <cell r="E36">
            <v>4</v>
          </cell>
        </row>
        <row r="38">
          <cell r="E38">
            <v>10000</v>
          </cell>
        </row>
        <row r="39">
          <cell r="E39">
            <v>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9">
          <cell r="B9" t="str">
            <v>28.02.2008г.</v>
          </cell>
        </row>
      </sheetData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Тр.ж.д."/>
      <sheetName val="Тр.ж.д. (1)"/>
      <sheetName val="ПИР"/>
      <sheetName val="C.с баз"/>
      <sheetName val="зим Б"/>
      <sheetName val="вах"/>
      <sheetName val="эл"/>
      <sheetName val="П.з"/>
      <sheetName val="сод"/>
      <sheetName val="сод.л.см."/>
      <sheetName val="сод.л.р.в.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"/>
      <sheetName val="Inf"/>
      <sheetName val="КС-2"/>
      <sheetName val="3"/>
    </sheetNames>
    <sheetDataSet>
      <sheetData sheetId="0" refreshError="1">
        <row r="48">
          <cell r="H48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ж.д."/>
      <sheetName val="сод"/>
      <sheetName val="ПИРБ"/>
      <sheetName val="C.с  Б"/>
      <sheetName val="зимБ"/>
      <sheetName val="ва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C.с баз"/>
      <sheetName val="Тр."/>
      <sheetName val="зим Б"/>
      <sheetName val="сод.л.см."/>
      <sheetName val="П.з"/>
      <sheetName val="Об.см."/>
      <sheetName val="вах"/>
      <sheetName val="ПИР"/>
      <sheetName val="Тр.(пут)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зим Б"/>
      <sheetName val="сод.л.см."/>
      <sheetName val="П.з"/>
      <sheetName val="ПИР"/>
      <sheetName val="вах"/>
      <sheetName val="Об.см."/>
      <sheetName val="ТрМ. "/>
      <sheetName val="К.С.М. м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зим Б"/>
      <sheetName val="ПИР б"/>
      <sheetName val="сод.л.см."/>
      <sheetName val="П.з"/>
      <sheetName val="BDR02"/>
      <sheetName val="Тр.(ж.д.)"/>
      <sheetName val="ч. щ. 2"/>
    </sheetNames>
    <sheetDataSet>
      <sheetData sheetId="0" refreshError="1"/>
      <sheetData sheetId="1" refreshError="1">
        <row r="97">
          <cell r="H97">
            <v>6.27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"/>
      <sheetName val="3"/>
      <sheetName val="Тр."/>
    </sheetNames>
    <sheetDataSet>
      <sheetData sheetId="0" refreshError="1">
        <row r="28">
          <cell r="H28">
            <v>238.77899999999997</v>
          </cell>
        </row>
      </sheetData>
      <sheetData sheetId="1" refreshError="1"/>
      <sheetData sheetId="2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  <sheetName val="FS_05"/>
    </sheetNames>
    <sheetDataSet>
      <sheetData sheetId="0"/>
      <sheetData sheetId="1" refreshError="1">
        <row r="77">
          <cell r="H77">
            <v>497.25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7">
          <cell r="E37">
            <v>4</v>
          </cell>
        </row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 refreshError="1">
        <row r="8">
          <cell r="E8" t="str">
            <v xml:space="preserve">455д/ОТС/1-                 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исх_дан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>
        <row r="39">
          <cell r="E39" t="str">
            <v>Иркутск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>
        <row r="39">
          <cell r="E39" t="str">
            <v>Иркутск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>
        <row r="39">
          <cell r="E39" t="str">
            <v>Иркутск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мер расчета"/>
      <sheetName val="Структура АСУ УПН"/>
      <sheetName val="Структура АРМ"/>
      <sheetName val="Сигналы контроллера"/>
      <sheetName val="Сигналы контроллера + верхн уро"/>
      <sheetName val="У1500"/>
      <sheetName val="Смета 1 разд с коэф"/>
      <sheetName val="Смета (3 кат) ГЭСНп"/>
      <sheetName val="Трудозатраты (3кат) ГЭСНп"/>
      <sheetName val="Таблица 9 ГЭСНп"/>
      <sheetName val="ПДР"/>
      <sheetName val="Смета"/>
      <sheetName val="Разработка проекта"/>
      <sheetName val="sapactivexlhiddensheet"/>
      <sheetName val="Norm"/>
      <sheetName val="Сводная смета"/>
      <sheetName val="list"/>
      <sheetName val="Табл38-7"/>
      <sheetName val="топография"/>
      <sheetName val="ПДР ООО &quot;Юкос ФБЦ&quot;"/>
      <sheetName val="Nodes"/>
      <sheetName val="Periods"/>
      <sheetName val="Справочник"/>
      <sheetName val="Хар_"/>
      <sheetName val="С1_"/>
      <sheetName val="13.1"/>
      <sheetName val="все"/>
      <sheetName val="Коэф"/>
      <sheetName val="топо"/>
      <sheetName val="XLR_NoRangeSheet"/>
      <sheetName val="График"/>
      <sheetName val="OCK1"/>
      <sheetName val="ц_1991"/>
      <sheetName val="Шкаф"/>
      <sheetName val="Коэфф1."/>
      <sheetName val="Прайс лист"/>
      <sheetName val="№5 СУБ Инж защ"/>
      <sheetName val="ВКЕ"/>
      <sheetName val="Journals"/>
      <sheetName val="Summary"/>
      <sheetName val="Opex personnel (Term facs)"/>
      <sheetName val="Лист1"/>
      <sheetName val="Lim"/>
      <sheetName val="СС"/>
      <sheetName val="СМЕТА проект"/>
      <sheetName val="Справочники"/>
      <sheetName val="Сводная"/>
      <sheetName val="Параметры"/>
      <sheetName val="Списки"/>
      <sheetName val="МБП"/>
      <sheetName val="Цена"/>
      <sheetName val="КП (2)"/>
      <sheetName val="СВОД"/>
      <sheetName val="Бюджет"/>
      <sheetName val="Капитальные затраты"/>
      <sheetName val="Обновление"/>
      <sheetName val="Product"/>
      <sheetName val="Дополнительные параметры"/>
      <sheetName val="Лист"/>
      <sheetName val="2.2 "/>
      <sheetName val="B"/>
      <sheetName val="начало"/>
      <sheetName val="Ком  предл по Сероочистке Алато"/>
      <sheetName val="к.84-к.83"/>
      <sheetName val="Кредиты"/>
      <sheetName val="Курсы"/>
      <sheetName val="breakdown"/>
      <sheetName val="трансформация1"/>
      <sheetName val="Control"/>
      <sheetName val="эл.химз."/>
      <sheetName val="гидрология"/>
      <sheetName val="Ачинский НПЗ"/>
      <sheetName val="ID"/>
      <sheetName val="Справочные данные"/>
      <sheetName val="total"/>
      <sheetName val="Комплектация"/>
      <sheetName val="трубы"/>
      <sheetName val="СМР"/>
      <sheetName val="дороги"/>
      <sheetName val="PwC Copies from old models --&gt;&gt;"/>
      <sheetName val="Акт выбора"/>
      <sheetName val="Зап-3- СЦБ"/>
      <sheetName val="ПОДПИСИ"/>
      <sheetName val="УКП"/>
      <sheetName val="СметаСводная Рыб"/>
      <sheetName val="Panduit"/>
      <sheetName val="ЭХЗ"/>
      <sheetName val="1155"/>
      <sheetName val="93-110"/>
      <sheetName val="Данные для расчёта сметы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 П"/>
      <sheetName val="Свод"/>
      <sheetName val="СМЕТА проект"/>
      <sheetName val="СВОД ПИР"/>
      <sheetName val="топография"/>
      <sheetName val="Смета"/>
      <sheetName val="93-110"/>
      <sheetName val="13.1"/>
      <sheetName val="Пример расчета"/>
      <sheetName val="sapactivexlhiddensheet"/>
      <sheetName val="Calc"/>
      <sheetName val="Шкаф"/>
      <sheetName val="Коэфф1."/>
      <sheetName val="Прайс лист"/>
      <sheetName val="ПДР"/>
      <sheetName val="1ПС"/>
      <sheetName val="Сводная смета"/>
      <sheetName val="list"/>
      <sheetName val="топо"/>
      <sheetName val="Сводная газопровод"/>
      <sheetName val="5ОборРабМест(HP)"/>
      <sheetName val="к.84-к.83"/>
      <sheetName val="РП"/>
      <sheetName val="Упр"/>
      <sheetName val="См 1 наруж.водопровод"/>
      <sheetName val="Обновление"/>
      <sheetName val="Цена"/>
      <sheetName val="Product"/>
      <sheetName val="Лист1"/>
      <sheetName val="Данные для расчёта сметы"/>
      <sheetName val="График"/>
      <sheetName val="OCK1"/>
      <sheetName val="КП (2)"/>
      <sheetName val="в работу"/>
      <sheetName val="З_П"/>
      <sheetName val="СМЕТА_проект"/>
      <sheetName val="СВОД_ПИР"/>
      <sheetName val="13_1"/>
      <sheetName val="Пример_расчета"/>
      <sheetName val="Коэфф1_"/>
      <sheetName val="Прайс_лист"/>
      <sheetName val="Сводная_смета"/>
      <sheetName val="Сводная_газопровод"/>
      <sheetName val="к_84-к_83"/>
      <sheetName val="Коэф"/>
      <sheetName val="Сводная"/>
      <sheetName val="Параметры"/>
      <sheetName val="Геология"/>
      <sheetName val="Геофизика"/>
      <sheetName val="ЭХЗ"/>
      <sheetName val="Табл38-7"/>
      <sheetName val="Journals"/>
      <sheetName val="СтрЗапасов (2)"/>
      <sheetName val="Прибыль опл"/>
      <sheetName val="все"/>
      <sheetName val="Хар_"/>
      <sheetName val="С1_"/>
      <sheetName val="УКП"/>
      <sheetName val="Lim"/>
      <sheetName val="ИД СМР"/>
      <sheetName val="ИД ПНР"/>
      <sheetName val="Восстановл_Лист7"/>
      <sheetName val="Восстановл_Лист13"/>
      <sheetName val="Восстановл_Лист15"/>
      <sheetName val="Восстановл_Лист19"/>
      <sheetName val="СПЕЦИФИКАЦИЯ"/>
      <sheetName val="8"/>
      <sheetName val="ПД"/>
      <sheetName val="Norm"/>
      <sheetName val="DATA"/>
      <sheetName val=""/>
      <sheetName val="№5 СУБ Инж защ"/>
      <sheetName val="Panduit"/>
      <sheetName val="БД"/>
      <sheetName val="Проект"/>
      <sheetName val="Выборка Заказчик"/>
      <sheetName val="Хаттон 90.90 Femco"/>
      <sheetName val="Текущие показатели"/>
      <sheetName val="З_П1"/>
      <sheetName val="СМЕТА_проект1"/>
      <sheetName val="СВОД_ПИР1"/>
      <sheetName val="13_11"/>
      <sheetName val="Пример_расчета1"/>
      <sheetName val="Коэфф1_1"/>
      <sheetName val="Прайс_лист1"/>
      <sheetName val="Сводная_смета1"/>
      <sheetName val="Сводная_газопровод1"/>
      <sheetName val="к_84-к_831"/>
      <sheetName val="См_1_наруж_водопровод"/>
      <sheetName val="КП_(2)"/>
      <sheetName val="в_работу"/>
      <sheetName val="Данные_для_расчёта_сметы"/>
      <sheetName val="СтрЗапасов_(2)"/>
      <sheetName val="Прибыль_опл"/>
      <sheetName val="ИД_СМР"/>
      <sheetName val="ИД_ПНР"/>
      <sheetName val="Об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СС"/>
      <sheetName val="1"/>
      <sheetName val="2"/>
      <sheetName val="3"/>
    </sheetNames>
    <sheetDataSet>
      <sheetData sheetId="0">
        <row r="19">
          <cell r="B19" t="str">
            <v>В.С. Андриенко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СТИ_Тамала_ПД"/>
      <sheetName val="списки"/>
      <sheetName val="таб3"/>
      <sheetName val="таб5"/>
    </sheetNames>
    <sheetDataSet>
      <sheetData sheetId="0"/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  <cell r="K1" t="str">
            <v>Нет коэффициента</v>
          </cell>
          <cell r="L1">
            <v>1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  <cell r="K2" t="str">
            <v>Одностадийная разработка</v>
          </cell>
          <cell r="L2">
            <v>1.3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  <cell r="K3" t="str">
            <v>Стадия Проект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  <cell r="K4" t="str">
            <v>Стадия Рабочая документация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  <cell r="K5" t="str">
            <v>Утверждаемая часть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 refreshError="1"/>
      <sheetData sheetId="3">
        <row r="5">
          <cell r="B5">
            <v>2.04</v>
          </cell>
        </row>
      </sheetData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распред"/>
      <sheetName val="данные для смет"/>
      <sheetName val="КПР-1"/>
      <sheetName val="СС-1"/>
      <sheetName val="12"/>
      <sheetName val="13"/>
      <sheetName val="14"/>
      <sheetName val="15"/>
      <sheetName val="16"/>
      <sheetName val="распред (2)"/>
      <sheetName val="КПР-2"/>
      <sheetName val="СС-2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распред (3)"/>
    </sheetNames>
    <sheetDataSet>
      <sheetData sheetId="0">
        <row r="34">
          <cell r="E34">
            <v>2500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распред"/>
      <sheetName val="данные для смет"/>
      <sheetName val="КПР-1"/>
      <sheetName val="СС-1"/>
      <sheetName val="12"/>
      <sheetName val="13"/>
      <sheetName val="14"/>
      <sheetName val="15"/>
      <sheetName val="16"/>
      <sheetName val="распред (2)"/>
      <sheetName val="КПР-2"/>
      <sheetName val="СС-2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распред (3)"/>
      <sheetName val="КПР-3"/>
      <sheetName val="СС-3"/>
      <sheetName val="распред-3"/>
      <sheetName val="КПР-4"/>
      <sheetName val="СС-4"/>
      <sheetName val="41"/>
      <sheetName val="распред-4"/>
      <sheetName val="КПР-эксп"/>
      <sheetName val="СС-эксп"/>
      <sheetName val="- 1"/>
      <sheetName val="распред-экс"/>
      <sheetName val="КПР-5"/>
      <sheetName val="СС-5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распред-5"/>
      <sheetName val="Инстр."/>
      <sheetName val="ДопОВ"/>
      <sheetName val="--"/>
      <sheetName val="-"/>
      <sheetName val="КПР-6"/>
      <sheetName val="КПР-7"/>
      <sheetName val="СС-7"/>
      <sheetName val="42А"/>
      <sheetName val="43А"/>
      <sheetName val="45А"/>
      <sheetName val="49А"/>
      <sheetName val="60"/>
      <sheetName val="КПР-8"/>
      <sheetName val="КПР-эксп-1-2ОС"/>
      <sheetName val="СС-эксп1-2ОС"/>
      <sheetName val="1ОС- 1"/>
      <sheetName val="2ОС- 2"/>
    </sheetNames>
    <sheetDataSet>
      <sheetData sheetId="0">
        <row r="35">
          <cell r="E35">
            <v>4000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ЭХЗ"/>
      <sheetName val="13.1"/>
      <sheetName val="Лист1"/>
      <sheetName val="Обновление"/>
      <sheetName val="Цена"/>
      <sheetName val="Product"/>
      <sheetName val="СМЕТА проект"/>
      <sheetName val="Шкафы_end"/>
      <sheetName val="топография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93-110"/>
      <sheetName val="HP и оргтехника"/>
      <sheetName val="MAIN_PARAMETERS"/>
      <sheetName val="Данные для расчёта сметы"/>
      <sheetName val="Смета"/>
      <sheetName val="Пример расчета"/>
      <sheetName val="SP173И1"/>
      <sheetName val="SP173И2"/>
      <sheetName val="SP173И3"/>
      <sheetName val="SP353СИ1"/>
      <sheetName val="SP353СИ2"/>
      <sheetName val="SP353ЦИ1"/>
      <sheetName val="SP353ЦИ2"/>
      <sheetName val="1ПС"/>
      <sheetName val="Summary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информация"/>
      <sheetName val="Lim"/>
      <sheetName val="Параметры"/>
      <sheetName val="Norm"/>
      <sheetName val="1155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С"/>
      <sheetName val="Прибыль опл"/>
      <sheetName val="Амур ДОН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OCK1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Проект"/>
      <sheetName val="РП"/>
      <sheetName val="ID"/>
      <sheetName val="Б.Сатка"/>
      <sheetName val="Зап-3- СЦБ"/>
      <sheetName val="Бюджет"/>
      <sheetName val="Курсы"/>
      <sheetName val="breakdown"/>
      <sheetName val="УП _2004"/>
      <sheetName val="Дополнительные параметры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Огл. Графиков"/>
      <sheetName val="Текущие цены"/>
      <sheetName val="рабочий"/>
      <sheetName val="окраска"/>
      <sheetName val="ИД"/>
      <sheetName val="Табл38-7"/>
      <sheetName val="Opex personnel (Term facs)"/>
      <sheetName val="Main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исх-данные"/>
      <sheetName val="basa"/>
      <sheetName val="УКП"/>
      <sheetName val="Glossary"/>
      <sheetName val="геол_доп.бурение"/>
      <sheetName val="ПЭО"/>
      <sheetName val="Свод объем"/>
      <sheetName val="8"/>
      <sheetName val="Титул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СметаСводная павильон"/>
      <sheetName val="data"/>
      <sheetName val="ekdeb90"/>
      <sheetName val="Коэ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>
        <row r="23">
          <cell r="E23">
            <v>30</v>
          </cell>
        </row>
      </sheetData>
      <sheetData sheetId="197">
        <row r="23">
          <cell r="E23">
            <v>30</v>
          </cell>
        </row>
      </sheetData>
      <sheetData sheetId="198">
        <row r="23">
          <cell r="E23">
            <v>30</v>
          </cell>
        </row>
      </sheetData>
      <sheetData sheetId="199">
        <row r="23">
          <cell r="E23">
            <v>30</v>
          </cell>
        </row>
      </sheetData>
      <sheetData sheetId="200">
        <row r="23">
          <cell r="E23">
            <v>30</v>
          </cell>
        </row>
      </sheetData>
      <sheetData sheetId="201">
        <row r="23">
          <cell r="E23">
            <v>30</v>
          </cell>
        </row>
      </sheetData>
      <sheetData sheetId="202">
        <row r="23">
          <cell r="E23">
            <v>30</v>
          </cell>
        </row>
      </sheetData>
      <sheetData sheetId="203">
        <row r="23">
          <cell r="E23">
            <v>30</v>
          </cell>
        </row>
      </sheetData>
      <sheetData sheetId="204">
        <row r="23">
          <cell r="E23">
            <v>30</v>
          </cell>
        </row>
      </sheetData>
      <sheetData sheetId="205">
        <row r="23">
          <cell r="E23">
            <v>30</v>
          </cell>
        </row>
      </sheetData>
      <sheetData sheetId="206">
        <row r="23">
          <cell r="E23">
            <v>30</v>
          </cell>
        </row>
      </sheetData>
      <sheetData sheetId="207">
        <row r="23">
          <cell r="E23">
            <v>30</v>
          </cell>
        </row>
      </sheetData>
      <sheetData sheetId="208">
        <row r="23">
          <cell r="E23">
            <v>30</v>
          </cell>
        </row>
      </sheetData>
      <sheetData sheetId="209">
        <row r="23">
          <cell r="E23">
            <v>30</v>
          </cell>
        </row>
      </sheetData>
      <sheetData sheetId="210">
        <row r="23">
          <cell r="E23">
            <v>30</v>
          </cell>
        </row>
      </sheetData>
      <sheetData sheetId="211">
        <row r="23">
          <cell r="E23">
            <v>30</v>
          </cell>
        </row>
      </sheetData>
      <sheetData sheetId="212">
        <row r="23">
          <cell r="E23">
            <v>30</v>
          </cell>
        </row>
      </sheetData>
      <sheetData sheetId="213">
        <row r="23">
          <cell r="E23">
            <v>30</v>
          </cell>
        </row>
      </sheetData>
      <sheetData sheetId="214">
        <row r="23">
          <cell r="E23">
            <v>30</v>
          </cell>
        </row>
      </sheetData>
      <sheetData sheetId="215">
        <row r="23">
          <cell r="E23">
            <v>30</v>
          </cell>
        </row>
      </sheetData>
      <sheetData sheetId="216">
        <row r="23">
          <cell r="E23">
            <v>30</v>
          </cell>
        </row>
      </sheetData>
      <sheetData sheetId="217">
        <row r="23">
          <cell r="E23">
            <v>30</v>
          </cell>
        </row>
      </sheetData>
      <sheetData sheetId="218">
        <row r="23">
          <cell r="E23">
            <v>30</v>
          </cell>
        </row>
      </sheetData>
      <sheetData sheetId="219">
        <row r="23">
          <cell r="E23">
            <v>30</v>
          </cell>
        </row>
      </sheetData>
      <sheetData sheetId="220">
        <row r="23">
          <cell r="E23">
            <v>30</v>
          </cell>
        </row>
      </sheetData>
      <sheetData sheetId="221"/>
      <sheetData sheetId="222"/>
      <sheetData sheetId="223" refreshError="1"/>
      <sheetData sheetId="224">
        <row r="23">
          <cell r="E23">
            <v>30</v>
          </cell>
        </row>
      </sheetData>
      <sheetData sheetId="225" refreshError="1"/>
      <sheetData sheetId="226" refreshError="1"/>
      <sheetData sheetId="227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витие ЛВС ЦДУ"/>
      <sheetName val="Расчет курса"/>
      <sheetName val="смета монтаж акт.об."/>
      <sheetName val="Развитие_ЛВС_ЦДУ"/>
      <sheetName val="Расчет_курса"/>
      <sheetName val="смета_монтаж_акт_об_"/>
      <sheetName val="Развитие_ЛВС_ЦДУ1"/>
      <sheetName val="Расчет_курса1"/>
      <sheetName val="смета_монтаж_акт_об_1"/>
      <sheetName val="gd"/>
      <sheetName val="Коэф"/>
      <sheetName val="Исходные данные"/>
      <sheetName val="Развитие_ЛВС_ЦДУ2"/>
      <sheetName val="Расчет_курса2"/>
      <sheetName val="смета_монтаж_акт_об_2"/>
    </sheetNames>
    <sheetDataSet>
      <sheetData sheetId="0" refreshError="1"/>
      <sheetData sheetId="1" refreshError="1">
        <row r="9">
          <cell r="D9">
            <v>6.2119999999999997</v>
          </cell>
        </row>
      </sheetData>
      <sheetData sheetId="2" refreshError="1"/>
      <sheetData sheetId="3"/>
      <sheetData sheetId="4">
        <row r="9">
          <cell r="D9">
            <v>6.2119999999999997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>
        <row r="9">
          <cell r="D9">
            <v>6.2119999999999997</v>
          </cell>
        </row>
      </sheetData>
      <sheetData sheetId="14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21">
          <cell r="D21">
            <v>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ОР"/>
      <sheetName val="РабПр"/>
      <sheetName val="АдПО"/>
      <sheetName val="Сводн"/>
      <sheetName val="Кал.План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2"/>
      <sheetName val="сод.т.ц."/>
      <sheetName val="Возврат"/>
      <sheetName val="C.с "/>
      <sheetName val="зим "/>
      <sheetName val="эл т"/>
      <sheetName val="Об.см."/>
      <sheetName val="ПИР"/>
      <sheetName val="Ф"/>
      <sheetName val="тр "/>
      <sheetName val="К.С.М.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"/>
      <sheetName val="Sheet1"/>
      <sheetName val="Sheet2"/>
      <sheetName val="Sheet3"/>
      <sheetName val="2620_1.1"/>
      <sheetName val="Т336_1.2"/>
      <sheetName val="ЛВС10_1.3"/>
      <sheetName val="1000_1.4"/>
      <sheetName val="КТС_1.5"/>
      <sheetName val="Исходные данные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распред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1-10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>
        <row r="7">
          <cell r="D7" t="str">
            <v>ДКСС ОАО "РЖД"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  <sheetName val="распред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 refreshError="1"/>
      <sheetData sheetId="1">
        <row r="7">
          <cell r="D7" t="str">
            <v>ДКСС ОАО "РЖД"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распред"/>
      <sheetName val="1-10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>
        <row r="7">
          <cell r="D7" t="str">
            <v>ДКСС ОАО "РЖД"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распред"/>
      <sheetName val="1-10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>
        <row r="7">
          <cell r="D7" t="str">
            <v>ДКСС ОАО "РЖД"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 "/>
      <sheetName val="эл"/>
      <sheetName val="экспертиза"/>
      <sheetName val="содт"/>
    </sheetNames>
    <sheetDataSet>
      <sheetData sheetId="0">
        <row r="31">
          <cell r="F31">
            <v>61643.700000000004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 "/>
      <sheetName val="эл"/>
      <sheetName val="экспертиза"/>
      <sheetName val="содт"/>
    </sheetNames>
    <sheetDataSet>
      <sheetData sheetId="0" refreshError="1">
        <row r="31">
          <cell r="F31">
            <v>61643.700000000004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а"/>
      <sheetName val="Зима тек."/>
      <sheetName val="ф3"/>
      <sheetName val="ф3д"/>
      <sheetName val="ф3м"/>
      <sheetName val="Вр"/>
      <sheetName val="Вр тек"/>
      <sheetName val="эл"/>
      <sheetName val="эл т"/>
      <sheetName val="Макрос1"/>
      <sheetName val="Макрос2"/>
      <sheetName val="Макрос3"/>
      <sheetName val="для расчёта"/>
      <sheetName val="Февраль"/>
      <sheetName val="зим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р"/>
      <sheetName val="К"/>
      <sheetName val="Ф"/>
      <sheetName val="К.С.М."/>
      <sheetName val="Тр(мост)"/>
      <sheetName val="Тр(дор.)"/>
      <sheetName val="C.с "/>
      <sheetName val="зим"/>
      <sheetName val="П.з. л. c"/>
      <sheetName val="П.з.р.в."/>
      <sheetName val="ПИРб"/>
      <sheetName val="ПИРт"/>
      <sheetName val="Сод р.в."/>
      <sheetName val="Сод.л.см"/>
      <sheetName val="XRates"/>
      <sheetName val="Зим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1">
          <cell r="D21">
            <v>54.33</v>
          </cell>
        </row>
        <row r="23">
          <cell r="D23">
            <v>40.369999999999997</v>
          </cell>
        </row>
        <row r="25">
          <cell r="D25">
            <v>0</v>
          </cell>
        </row>
        <row r="28">
          <cell r="D28">
            <v>6.99</v>
          </cell>
        </row>
        <row r="36">
          <cell r="F36">
            <v>2.89</v>
          </cell>
        </row>
        <row r="39">
          <cell r="I39">
            <v>36.840000000000003</v>
          </cell>
        </row>
        <row r="49">
          <cell r="D49">
            <v>15.42</v>
          </cell>
        </row>
        <row r="52">
          <cell r="D52">
            <v>9.6999999999999993</v>
          </cell>
        </row>
        <row r="71">
          <cell r="D71">
            <v>29.85</v>
          </cell>
        </row>
        <row r="133">
          <cell r="H133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с  (2)"/>
      <sheetName val="ПИРб"/>
      <sheetName val="ПИРтек"/>
      <sheetName val="П.з.р.в."/>
      <sheetName val="К"/>
      <sheetName val="Ф"/>
      <sheetName val="К.С.М."/>
      <sheetName val="Тр."/>
      <sheetName val="Сод.кор."/>
      <sheetName val="Сод р.в."/>
      <sheetName val="Сод.л.см"/>
      <sheetName val="зим (2)"/>
      <sheetName val="вах (2)"/>
      <sheetName val="зим"/>
      <sheetName val="C.с "/>
      <sheetName val="вах"/>
      <sheetName val="ГИБДД"/>
      <sheetName val="эл"/>
      <sheetName val="П.з. л. c"/>
      <sheetName val="П.з. л. c (2)"/>
      <sheetName val="Page1"/>
      <sheetName val="Лист1"/>
      <sheetName val="Зуевка,Прил 4."/>
    </sheetNames>
    <sheetDataSet>
      <sheetData sheetId="0" refreshError="1">
        <row r="44">
          <cell r="H44">
            <v>46.16</v>
          </cell>
        </row>
        <row r="80">
          <cell r="I80">
            <v>0</v>
          </cell>
        </row>
      </sheetData>
      <sheetData sheetId="1"/>
      <sheetData sheetId="2">
        <row r="52">
          <cell r="H52">
            <v>58.765040000000006</v>
          </cell>
        </row>
      </sheetData>
      <sheetData sheetId="3">
        <row r="51">
          <cell r="P51">
            <v>0</v>
          </cell>
        </row>
      </sheetData>
      <sheetData sheetId="4">
        <row r="35">
          <cell r="H35">
            <v>0</v>
          </cell>
        </row>
      </sheetData>
      <sheetData sheetId="5">
        <row r="52">
          <cell r="H52">
            <v>58.765040000000006</v>
          </cell>
        </row>
      </sheetData>
      <sheetData sheetId="6">
        <row r="51">
          <cell r="P51">
            <v>0</v>
          </cell>
        </row>
      </sheetData>
      <sheetData sheetId="7">
        <row r="35">
          <cell r="H35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бщих данных"/>
      <sheetName val="Лист1"/>
      <sheetName val="Объектн.смета"/>
      <sheetName val="Зима"/>
      <sheetName val="Прочие"/>
      <sheetName val="Врем.здания"/>
      <sheetName val="Сметный расчет стоимости"/>
      <sheetName val="Отпускн.цена"/>
      <sheetName val="Кальк.тр.расх."/>
      <sheetName val="Кальк.стоим."/>
      <sheetName val="Форма прямых затрат"/>
      <sheetName val="Каталог"/>
      <sheetName val="Озеленение"/>
      <sheetName val="Вертик.планировка"/>
      <sheetName val="Автопавильон"/>
      <sheetName val="Пересечения и примыкания"/>
      <sheetName val=" Подготовительные работы"/>
      <sheetName val="Рекультивация"/>
      <sheetName val="Земляное полотно"/>
      <sheetName val="Дорожная одежда"/>
      <sheetName val="Объездные дороги"/>
      <sheetName val="Обстановка дороги"/>
      <sheetName val="Искусственные сооружения"/>
      <sheetName val="зим "/>
      <sheetName val="C.с "/>
    </sheetNames>
    <sheetDataSet>
      <sheetData sheetId="0" refreshError="1"/>
      <sheetData sheetId="1" refreshError="1"/>
      <sheetData sheetId="2" refreshError="1"/>
      <sheetData sheetId="3" refreshError="1">
        <row r="16">
          <cell r="E16">
            <v>6905</v>
          </cell>
        </row>
      </sheetData>
      <sheetData sheetId="4" refreshError="1"/>
      <sheetData sheetId="5" refreshError="1">
        <row r="11">
          <cell r="G11">
            <v>11835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0">
          <cell r="AJ40">
            <v>547</v>
          </cell>
        </row>
      </sheetData>
      <sheetData sheetId="13" refreshError="1">
        <row r="32">
          <cell r="AJ32">
            <v>104</v>
          </cell>
        </row>
      </sheetData>
      <sheetData sheetId="14" refreshError="1">
        <row r="133">
          <cell r="AJ133">
            <v>2055</v>
          </cell>
        </row>
      </sheetData>
      <sheetData sheetId="15" refreshError="1">
        <row r="58">
          <cell r="AJ58">
            <v>24880</v>
          </cell>
        </row>
      </sheetData>
      <sheetData sheetId="16" refreshError="1">
        <row r="15">
          <cell r="AJ15">
            <v>111</v>
          </cell>
        </row>
        <row r="20">
          <cell r="AJ20">
            <v>28</v>
          </cell>
        </row>
        <row r="26">
          <cell r="AJ26">
            <v>1520</v>
          </cell>
        </row>
        <row r="71">
          <cell r="AJ71">
            <v>39</v>
          </cell>
        </row>
      </sheetData>
      <sheetData sheetId="17" refreshError="1">
        <row r="24">
          <cell r="AJ24">
            <v>300</v>
          </cell>
        </row>
        <row r="51">
          <cell r="AJ51">
            <v>4809</v>
          </cell>
        </row>
      </sheetData>
      <sheetData sheetId="18" refreshError="1">
        <row r="49">
          <cell r="AJ49">
            <v>8292</v>
          </cell>
        </row>
        <row r="70">
          <cell r="AJ70">
            <v>5087</v>
          </cell>
        </row>
      </sheetData>
      <sheetData sheetId="19" refreshError="1">
        <row r="30">
          <cell r="AJ30">
            <v>166825</v>
          </cell>
        </row>
        <row r="51">
          <cell r="AJ51">
            <v>6450</v>
          </cell>
        </row>
        <row r="75">
          <cell r="AJ75">
            <v>10305</v>
          </cell>
        </row>
      </sheetData>
      <sheetData sheetId="20" refreshError="1">
        <row r="41">
          <cell r="AJ41">
            <v>4442</v>
          </cell>
        </row>
      </sheetData>
      <sheetData sheetId="21" refreshError="1">
        <row r="24">
          <cell r="AJ24">
            <v>476</v>
          </cell>
        </row>
        <row r="42">
          <cell r="AJ42">
            <v>1797</v>
          </cell>
        </row>
        <row r="66">
          <cell r="AJ66">
            <v>6532</v>
          </cell>
        </row>
        <row r="103">
          <cell r="AJ103">
            <v>1440</v>
          </cell>
        </row>
        <row r="121">
          <cell r="AJ121">
            <v>303</v>
          </cell>
        </row>
      </sheetData>
      <sheetData sheetId="22" refreshError="1">
        <row r="182">
          <cell r="AJ182">
            <v>30439</v>
          </cell>
        </row>
      </sheetData>
      <sheetData sheetId="23" refreshError="1"/>
      <sheetData sheetId="2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СТИ_Рассказово_ПД"/>
      <sheetName val="списки"/>
      <sheetName val="таб3"/>
      <sheetName val="таб5"/>
    </sheetNames>
    <sheetDataSet>
      <sheetData sheetId="0"/>
      <sheetData sheetId="1">
        <row r="1">
          <cell r="B1" t="str">
            <v>Ф2-Нет</v>
          </cell>
          <cell r="E1" t="str">
            <v>Ф5-Нет</v>
          </cell>
        </row>
        <row r="2">
          <cell r="E2" t="str">
            <v>Ф5 - до 5</v>
          </cell>
        </row>
        <row r="3">
          <cell r="E3" t="str">
            <v>Ф5 - св. 5 до 10</v>
          </cell>
        </row>
        <row r="4">
          <cell r="E4" t="str">
            <v>Ф5 - св. 10 до 20</v>
          </cell>
        </row>
        <row r="5">
          <cell r="E5" t="str">
            <v>Ф5 - св. 20 до 35</v>
          </cell>
        </row>
        <row r="6">
          <cell r="E6" t="str">
            <v>Ф5 - св. 35 до 50</v>
          </cell>
        </row>
        <row r="7">
          <cell r="E7" t="str">
            <v>Ф5 - св. 50 до 70</v>
          </cell>
        </row>
        <row r="8">
          <cell r="E8" t="str">
            <v>Ф5 - св.70 до 100</v>
          </cell>
        </row>
        <row r="9">
          <cell r="E9" t="str">
            <v>Ф5 - За каждые 50 свыше 100</v>
          </cell>
        </row>
      </sheetData>
      <sheetData sheetId="2"/>
      <sheetData sheetId="3">
        <row r="5">
          <cell r="B5">
            <v>2.04</v>
          </cell>
        </row>
      </sheetData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Б.Сатка"/>
      <sheetName val="топография"/>
      <sheetName val="Шкаф"/>
      <sheetName val="Коэфф1."/>
      <sheetName val="Прайс лист"/>
      <sheetName val="смета 2 проект. работы"/>
      <sheetName val="карты"/>
      <sheetName val="геол"/>
      <sheetName val="3 РД"/>
      <sheetName val="График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Calc"/>
      <sheetName val="кп ГК"/>
      <sheetName val="к.84-к.83"/>
      <sheetName val="свод 2"/>
      <sheetName val="Прибыль опл"/>
      <sheetName val="2"/>
      <sheetName val="OCK1"/>
      <sheetName val="Упр"/>
      <sheetName val="Восстановл_Лист44"/>
      <sheetName val="Восстановл_Лист6"/>
      <sheetName val="Восстановл_Лист7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13"/>
      <sheetName val="Восстановл_Лист15"/>
      <sheetName val="Восстановл_Лист19"/>
      <sheetName val="Восстановл_Лист20"/>
      <sheetName val="Восстановл_Лист49"/>
      <sheetName val="Восстановл_Лист21"/>
      <sheetName val="Product"/>
      <sheetName val="Цена"/>
      <sheetName val="Обновление"/>
      <sheetName val="свод"/>
      <sheetName val="Лист1"/>
      <sheetName val="информация"/>
      <sheetName val="Зап-3- СЦБ"/>
      <sheetName val="топо"/>
      <sheetName val="см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5"/>
      <sheetName val="Инженерно-геологическая смета"/>
      <sheetName val="ПЭО"/>
      <sheetName val="Параметры"/>
      <sheetName val="трансформация1"/>
      <sheetName val="breakdown"/>
      <sheetName val="СС"/>
      <sheetName val="РабПр"/>
      <sheetName val="Смета 1свод"/>
      <sheetName val="93-110"/>
      <sheetName val="sapactivexlhiddensheet"/>
      <sheetName val="Сводная"/>
      <sheetName val="БД"/>
      <sheetName val="ЗП_ЮНГ"/>
      <sheetName val="ОбследСнос"/>
      <sheetName val="Лист опроса"/>
      <sheetName val=""/>
      <sheetName val="СметаСводная снег"/>
      <sheetName val="шаблон"/>
      <sheetName val="Смета 1"/>
      <sheetName val="Разработка проекта"/>
      <sheetName val="ПДР"/>
      <sheetName val="Суточная"/>
      <sheetName val="СметаСводная павильон"/>
      <sheetName val="1"/>
      <sheetName val="3труба (П)"/>
      <sheetName val="Данные для расчёта сметы"/>
      <sheetName val="См 1 наруж.водопровод"/>
      <sheetName val="list"/>
      <sheetName val="Лист3"/>
      <sheetName val="Смета 5.2. Кусты25,29,31,65"/>
      <sheetName val="таблица руководству"/>
      <sheetName val="Суточная добыча за неделю"/>
      <sheetName val="Итог"/>
      <sheetName val="Справка"/>
      <sheetName val="СметаСводная Рыб"/>
      <sheetName val="кп (3)"/>
      <sheetName val="СП"/>
      <sheetName val="АЧ"/>
      <sheetName val="Норм"/>
      <sheetName val="3.1"/>
      <sheetName val="Лист2"/>
      <sheetName val="Base"/>
      <sheetName val="199"/>
      <sheetName val="Справочник"/>
      <sheetName val="Акт инвентр"/>
      <sheetName val="Пример расчета"/>
      <sheetName val="Б_Сатка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Коэфф1_"/>
      <sheetName val="Прайс_лист"/>
      <sheetName val="смета_2_проект__работы"/>
      <sheetName val="3_РД"/>
      <sheetName val="Смета_1свод"/>
      <sheetName val="кп_ГК"/>
      <sheetName val="к_84-к_83"/>
      <sheetName val="свод_2"/>
      <sheetName val="Прибыль_опл"/>
      <sheetName val="Зап-3-_СЦБ"/>
      <sheetName val="Инженерно-геологическая_смета"/>
      <sheetName val="Лист_опроса"/>
      <sheetName val="СметаСводная_снег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КП_СС"/>
      <sheetName val="Ф3П"/>
      <sheetName val="Ф2П"/>
      <sheetName val="СМ 4"/>
      <sheetName val="Лист3"/>
      <sheetName val="Лист5"/>
      <sheetName val="Лист6"/>
      <sheetName val="Лист8"/>
      <sheetName val="Лист9"/>
      <sheetName val="Лист10"/>
      <sheetName val="Лист11"/>
      <sheetName val="Лист12"/>
      <sheetName val="Лист4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 refreshError="1"/>
      <sheetData sheetId="1" refreshError="1"/>
      <sheetData sheetId="2">
        <row r="6">
          <cell r="B6">
            <v>4</v>
          </cell>
        </row>
        <row r="10">
          <cell r="B10">
            <v>50</v>
          </cell>
        </row>
        <row r="11">
          <cell r="B11">
            <v>0</v>
          </cell>
        </row>
        <row r="12">
          <cell r="B12">
            <v>50</v>
          </cell>
        </row>
        <row r="17">
          <cell r="B17">
            <v>1.6</v>
          </cell>
        </row>
        <row r="19">
          <cell r="B19">
            <v>1.1000000000000001</v>
          </cell>
        </row>
        <row r="20">
          <cell r="B20">
            <v>1.08</v>
          </cell>
        </row>
        <row r="22">
          <cell r="B22">
            <v>0</v>
          </cell>
        </row>
        <row r="23">
          <cell r="B23">
            <v>1</v>
          </cell>
        </row>
        <row r="24">
          <cell r="B24">
            <v>50</v>
          </cell>
        </row>
        <row r="32">
          <cell r="B32">
            <v>0</v>
          </cell>
        </row>
        <row r="34">
          <cell r="B34">
            <v>0</v>
          </cell>
        </row>
        <row r="41">
          <cell r="B4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Дог_деньги"/>
      <sheetName val="Задание В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>
        <row r="6">
          <cell r="B6">
            <v>19.2</v>
          </cell>
        </row>
        <row r="10">
          <cell r="B10">
            <v>97</v>
          </cell>
        </row>
        <row r="11">
          <cell r="B11">
            <v>45</v>
          </cell>
        </row>
        <row r="12">
          <cell r="B12">
            <v>52</v>
          </cell>
        </row>
        <row r="17">
          <cell r="B17">
            <v>1.3</v>
          </cell>
        </row>
        <row r="19">
          <cell r="B19">
            <v>1.1000000000000001</v>
          </cell>
        </row>
        <row r="20">
          <cell r="B20">
            <v>1.08</v>
          </cell>
        </row>
        <row r="22">
          <cell r="B22">
            <v>35</v>
          </cell>
        </row>
        <row r="23">
          <cell r="B23">
            <v>3</v>
          </cell>
        </row>
        <row r="24">
          <cell r="B24">
            <v>81</v>
          </cell>
        </row>
        <row r="32">
          <cell r="B32">
            <v>0</v>
          </cell>
        </row>
        <row r="34">
          <cell r="B34">
            <v>0</v>
          </cell>
        </row>
        <row r="41">
          <cell r="B4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Данные для расчёта сметы"/>
      <sheetName val="СметаСводная"/>
      <sheetName val="свод 2"/>
      <sheetName val="топография"/>
      <sheetName val="Материалы"/>
      <sheetName val="Упр"/>
      <sheetName val="топо"/>
      <sheetName val="Journals"/>
      <sheetName val="свод 3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ПДР"/>
      <sheetName val="Norm"/>
      <sheetName val="все"/>
      <sheetName val="ц_1991"/>
      <sheetName val="ГПК"/>
      <sheetName val="ДКС"/>
      <sheetName val="Етыпур"/>
      <sheetName val="Западн"/>
      <sheetName val="НГКХ"/>
      <sheetName val="ПСП "/>
      <sheetName val="Тобольск"/>
      <sheetName val="УПН"/>
      <sheetName val="Спр_общий"/>
      <sheetName val="Лист2"/>
      <sheetName val="Прибыль опл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к.84-к.83"/>
      <sheetName val="Пример расчета"/>
      <sheetName val="Шкаф"/>
      <sheetName val="Коэфф1."/>
      <sheetName val="Прайс лист"/>
      <sheetName val="трансформация1"/>
      <sheetName val="breakdown"/>
      <sheetName val="Calc"/>
      <sheetName val="Кл-р SysTel"/>
      <sheetName val="См 1 наруж.водопровод"/>
      <sheetName val="СПРПФ"/>
      <sheetName val="Курсы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sapactivexlhiddensheet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Лист опроса"/>
      <sheetName val="Summary"/>
      <sheetName val="HP и оргтехника"/>
      <sheetName val="5ОборРабМест(HP)"/>
      <sheetName val="Зап-3- СЦБ"/>
      <sheetName val="ИГ1"/>
      <sheetName val="свод1"/>
      <sheetName val="#ССЫЛКА"/>
      <sheetName val="СметаСводная Колпино"/>
      <sheetName val="СметаСводная павильон"/>
      <sheetName val="сводная"/>
      <sheetName val="НЕДЕЛИ"/>
      <sheetName val="13.1"/>
      <sheetName val="Архив2"/>
      <sheetName val="OCK1"/>
      <sheetName val="Амур ДОН"/>
      <sheetName val="Opex personnel (Term facs)"/>
      <sheetName val="Лист1"/>
      <sheetName val="КП (2)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свод_3"/>
      <sheetName val="ПСП_"/>
      <sheetName val="Пример_расчета"/>
      <sheetName val="свод_2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Титул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в работу"/>
      <sheetName val="Destination"/>
      <sheetName val="Таас-Юрях"/>
      <sheetName val="Етыпур-"/>
      <sheetName val="ЗапТарк"/>
      <sheetName val="Приобка"/>
      <sheetName val="ВЖК"/>
      <sheetName val="КП Мак"/>
      <sheetName val="Бюджет"/>
      <sheetName val="х"/>
      <sheetName val="влад-таблица"/>
      <sheetName val="Стр1По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НДС"/>
      <sheetName val="Коэф КВ"/>
      <sheetName val="EKDEB90"/>
      <sheetName val="Стр1"/>
      <sheetName val="ИД"/>
      <sheetName val="январь"/>
      <sheetName val="База"/>
      <sheetName val="6.52-свод"/>
      <sheetName val="ОБЩЕСТВА"/>
      <sheetName val="План"/>
      <sheetName val="Гр5(о)"/>
      <sheetName val="Справочник"/>
      <sheetName val="Данные1кв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мета"/>
      <sheetName val="Шкаф"/>
      <sheetName val="Коэфф1."/>
      <sheetName val="Прайс лист"/>
      <sheetName val="к.84-к.83"/>
      <sheetName val="СМЕТА проект"/>
      <sheetName val="Лист опроса"/>
      <sheetName val="Summary"/>
      <sheetName val="сохранить"/>
      <sheetName val="5ОборРабМест(HP)"/>
      <sheetName val="График"/>
      <sheetName val="Зап-3- СЦБ"/>
      <sheetName val="№5 СУБ Инж защ"/>
      <sheetName val="свод 2"/>
      <sheetName val="ЭХЗ"/>
      <sheetName val="РП"/>
      <sheetName val="13.1"/>
      <sheetName val="Суточная"/>
      <sheetName val="Данные для расчёта сметы"/>
      <sheetName val="Лист1"/>
      <sheetName val="Обновление"/>
      <sheetName val="Цена"/>
      <sheetName val="Product"/>
      <sheetName val="К.рын"/>
      <sheetName val="вариант"/>
      <sheetName val="Табл38-7"/>
      <sheetName val="Лист2"/>
      <sheetName val="ПДР"/>
      <sheetName val="1155"/>
      <sheetName val="СметаСводная Колпино"/>
      <sheetName val="эл_химз_"/>
      <sheetName val="геология_"/>
      <sheetName val="Коэфф1_"/>
      <sheetName val="Прайс_лист"/>
      <sheetName val="к_84-к_8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Материалы"/>
      <sheetName val="1ПС"/>
      <sheetName val="BACT"/>
      <sheetName val="свод"/>
      <sheetName val="8"/>
      <sheetName val="Calc"/>
      <sheetName val="HP и оргтехника"/>
      <sheetName val="1"/>
      <sheetName val="исх-данные"/>
      <sheetName val="EKDEB90"/>
      <sheetName val="РасчетКомандир1"/>
      <sheetName val="РасчетКомандир2"/>
      <sheetName val="Коэфф"/>
      <sheetName val="Смета2 проект. раб."/>
      <sheetName val="Счет-Фактура"/>
      <sheetName val="Кредиты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Сводная смета"/>
      <sheetName val="Землеотвод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Переменные и константы"/>
      <sheetName val="Смета 1свод"/>
      <sheetName val="Вспомогательный"/>
      <sheetName val="ID"/>
      <sheetName val="Смета 1"/>
      <sheetName val="История"/>
      <sheetName val="Р1"/>
      <sheetName val="Параметры_i"/>
      <sheetName val="Таблица 2"/>
      <sheetName val="информация"/>
      <sheetName val="Текущие цены"/>
      <sheetName val="рабочий"/>
      <sheetName val="окраска"/>
      <sheetName val="отчет эл_эн  2000"/>
      <sheetName val="справка"/>
      <sheetName val="суб.подряд"/>
      <sheetName val="ПСБ - ОЭ"/>
      <sheetName val="См3 СЦБ-зап"/>
      <sheetName val="Ачинский НПЗ"/>
      <sheetName val="D"/>
      <sheetName val="ИД"/>
      <sheetName val="СметаСводная 1 оч"/>
      <sheetName val="Итог"/>
      <sheetName val="3.1 ТХ"/>
      <sheetName val="ЗП_ЮНГ"/>
      <sheetName val="РН-ПНГ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20_Кредиты краткосрочные"/>
      <sheetName val="Амур ДОН"/>
      <sheetName val="3.5"/>
      <sheetName val="Смета 2"/>
      <sheetName val="Январь"/>
      <sheetName val="ИДвалка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часы"/>
      <sheetName val="АЧ"/>
      <sheetName val="кп"/>
      <sheetName val="Общая часть"/>
      <sheetName val="Табл.5"/>
      <sheetName val="Табл.2"/>
      <sheetName val="Исх.данные"/>
      <sheetName val="Input"/>
      <sheetName val="Calculation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кп ГК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2.2 "/>
      <sheetName val="Расчет курса"/>
      <sheetName val="XLR_NoRangeSheet"/>
      <sheetName val="НЕДЕЛИ"/>
      <sheetName val="GD"/>
      <sheetName val="мсн"/>
      <sheetName val="влад-таблица"/>
      <sheetName val="2002(v1)"/>
      <sheetName val="КП к ГК"/>
      <sheetName val="Баланс (Ф1)"/>
      <sheetName val="ПОДПИСИ"/>
      <sheetName val="РАСЧЕТ"/>
      <sheetName val="КП (2)"/>
      <sheetName val="Бюджет"/>
      <sheetName val="Перечень Заказчиков"/>
      <sheetName val="Б.Сатка"/>
      <sheetName val="изыскания 2"/>
      <sheetName val="свод (2)"/>
      <sheetName val="Калплан ОИ2 Макм крестики"/>
      <sheetName val="Смета терзем"/>
      <sheetName val="ресурсная вед."/>
      <sheetName val="смета СИД"/>
      <sheetName val="р.Волхов"/>
      <sheetName val="СП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6.3"/>
      <sheetName val="6.7"/>
      <sheetName val="6.3.1.3"/>
      <sheetName val="Opex personnel (Term facs)"/>
      <sheetName val="Капитальные затраты"/>
      <sheetName val="трансформация1"/>
      <sheetName val="Destination"/>
      <sheetName val="breakdown"/>
      <sheetName val="Калплан Кра"/>
      <sheetName val="Коэф КВ"/>
      <sheetName val="кп (3)"/>
      <sheetName val="Смета2_проект__раб_"/>
      <sheetName val="Смета_1"/>
      <sheetName val="13_1"/>
      <sheetName val=""/>
      <sheetName val="Подрядчики"/>
      <sheetName val="мат"/>
      <sheetName val="См_1_наруж_водопровод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. смета"/>
      <sheetName val="РБС ИЗМ1"/>
      <sheetName val="Справочные данные"/>
      <sheetName val="суб_подряд"/>
      <sheetName val="ПСБ_-_ОЭ"/>
      <sheetName val="4"/>
      <sheetName val="6.11 новый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СметаСводная_павильон"/>
      <sheetName val="3труба (П)"/>
      <sheetName val="15"/>
      <sheetName val="Восстановл_Лист37"/>
      <sheetName val="Объемы работ по ПВ"/>
      <sheetName val="16"/>
      <sheetName val="Таблица 5"/>
      <sheetName val="Таблица 3"/>
      <sheetName val="Коэф"/>
      <sheetName val="1.401.2"/>
      <sheetName val="Source lists"/>
      <sheetName val="PO Data"/>
      <sheetName val="Rub"/>
      <sheetName val="ПД"/>
      <sheetName val="свод_3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вод_ИИР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Акт выбора"/>
      <sheetName val="См.№7 Эл."/>
      <sheetName val="См.№8 Пож."/>
      <sheetName val="См.№3 ВиК"/>
      <sheetName val="Полигон - ИЭИ "/>
      <sheetName val="Ком"/>
      <sheetName val="№1"/>
      <sheetName val="лч и кам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2-stage"/>
      <sheetName val="База Геодезия"/>
      <sheetName val="База Геология"/>
      <sheetName val="СМ_x000b__x0011__x0012__x000c__x0011__x0011__x0011__x0011__x0011__x0011_"/>
      <sheetName val="ᄀᄀᄀᄀᄀᄀᄀᄀᄀᄀᄀᄀᄀᄀᄀᄀᄀ"/>
      <sheetName val="См.3_АСУ"/>
      <sheetName val="Смета ТЗ АСУ-16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АСУ-линия-1"/>
      <sheetName val="ТЗ АСУ-1"/>
      <sheetName val="ИД СМР"/>
      <sheetName val="Виды работ АСО"/>
      <sheetName val="Объем работ"/>
      <sheetName val="таблица_руко_x0019__x0015__x0009__x0003__x000c__x0011__x0011_"/>
      <sheetName val="ФОТ для смет"/>
      <sheetName val="ЛС_РЕС"/>
      <sheetName val="таблица_руко_x0019__x0015_ _x0003__x000c__x0011__x0011_"/>
      <sheetName val="СМ"/>
      <sheetName val="_x0000__x0000_"/>
      <sheetName val="Lucent"/>
      <sheetName val="2 Геология"/>
      <sheetName val="Общ"/>
      <sheetName val="Бл.электр."/>
      <sheetName val="MararashAA"/>
      <sheetName val="ПРОЦЕНТЫ"/>
      <sheetName val="СМИС"/>
      <sheetName val="6"/>
      <sheetName val="1.14"/>
      <sheetName val="1.7"/>
      <sheetName val="ПД-2.2"/>
      <sheetName val="Норм"/>
      <sheetName val="База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Дог_рас"/>
      <sheetName val="Исх."/>
      <sheetName val="Лист"/>
      <sheetName val="Исх"/>
      <sheetName val="РС"/>
      <sheetName val="Коэфф1_1"/>
      <sheetName val="Прайс_лист1"/>
      <sheetName val="к_84-к_831"/>
      <sheetName val="Акты"/>
      <sheetName val="ЛС_БИ"/>
      <sheetName val="Расч(подряд)"/>
      <sheetName val="Сводн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 refreshError="1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 refreshError="1"/>
      <sheetData sheetId="721" refreshError="1"/>
      <sheetData sheetId="722"/>
      <sheetData sheetId="723"/>
      <sheetData sheetId="724"/>
      <sheetData sheetId="725"/>
      <sheetData sheetId="726"/>
      <sheetData sheetId="727"/>
      <sheetData sheetId="728" refreshError="1"/>
      <sheetData sheetId="729" refreshError="1"/>
      <sheetData sheetId="730" refreshError="1"/>
      <sheetData sheetId="731" refreshError="1"/>
      <sheetData sheetId="732"/>
      <sheetData sheetId="733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/>
      <sheetData sheetId="763"/>
      <sheetData sheetId="764"/>
      <sheetData sheetId="765" refreshError="1"/>
      <sheetData sheetId="766" refreshError="1"/>
      <sheetData sheetId="767" refreshError="1"/>
      <sheetData sheetId="768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>
        <row r="10">
          <cell r="C10">
            <v>106</v>
          </cell>
        </row>
        <row r="12">
          <cell r="C12">
            <v>0</v>
          </cell>
        </row>
        <row r="28">
          <cell r="D28">
            <v>465</v>
          </cell>
        </row>
        <row r="30">
          <cell r="C30" t="str">
            <v>570руб.</v>
          </cell>
        </row>
      </sheetData>
      <sheetData sheetId="1"/>
      <sheetData sheetId="2"/>
      <sheetData sheetId="3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>
        <row r="10">
          <cell r="C10">
            <v>106</v>
          </cell>
        </row>
        <row r="12">
          <cell r="C12">
            <v>0</v>
          </cell>
        </row>
        <row r="28">
          <cell r="D28">
            <v>465</v>
          </cell>
        </row>
        <row r="30">
          <cell r="C30" t="str">
            <v>570руб.</v>
          </cell>
        </row>
      </sheetData>
      <sheetData sheetId="1"/>
      <sheetData sheetId="2"/>
      <sheetData sheetId="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2"/>
      <sheetName val="сид2"/>
      <sheetName val="изыскания 2"/>
      <sheetName val="экол из "/>
      <sheetName val="экол из"/>
      <sheetName val="экон из2"/>
      <sheetName val="дор2"/>
      <sheetName val="иск соор4"/>
      <sheetName val="трот2"/>
      <sheetName val="маф"/>
      <sheetName val="нар осв2"/>
      <sheetName val="канал2"/>
      <sheetName val="электроснаб"/>
      <sheetName val="орг_движ2"/>
      <sheetName val="внт1"/>
      <sheetName val="ГОЧС2"/>
      <sheetName val="оос2"/>
      <sheetName val="бл-во2"/>
      <sheetName val="тэч2"/>
      <sheetName val="конкурсн2"/>
      <sheetName val="экран2"/>
      <sheetName val="пер ком1"/>
      <sheetName val="арх из"/>
      <sheetName val="экон об"/>
      <sheetName val="изъят зем уч"/>
      <sheetName val="сод дор"/>
      <sheetName val="детализация"/>
      <sheetName val="авт надз"/>
      <sheetName val="исх-данные"/>
      <sheetName val="свод_2"/>
      <sheetName val="изыскания_2"/>
      <sheetName val="экол_из_"/>
      <sheetName val="экол_из"/>
      <sheetName val="экон_из2"/>
      <sheetName val="иск_соор4"/>
      <sheetName val="нар_осв2"/>
      <sheetName val="пер_ком1"/>
      <sheetName val="арх_из"/>
      <sheetName val="экон_об"/>
      <sheetName val="изъят_зем_уч"/>
      <sheetName val="сод_дор"/>
      <sheetName val="авт_надз"/>
      <sheetName val="свод"/>
      <sheetName val="ПДР"/>
      <sheetName val="Смета"/>
      <sheetName val="исходные данные"/>
      <sheetName val="расчетные таблицы"/>
      <sheetName val="топография"/>
      <sheetName val="total"/>
      <sheetName val="Комплектация"/>
      <sheetName val="трубы"/>
      <sheetName val="СМР"/>
      <sheetName val="дороги"/>
      <sheetName val="топо"/>
      <sheetName val="свод 3"/>
      <sheetName val="Шкаф"/>
      <sheetName val="Коэфф1."/>
      <sheetName val="Прайс лист"/>
      <sheetName val="сводная"/>
      <sheetName val="Данные для расчёта сметы"/>
      <sheetName val="Лист2"/>
      <sheetName val="Зап-3- СЦБ"/>
      <sheetName val="шаблон"/>
      <sheetName val="СметаСводная Рыб"/>
      <sheetName val="См3 СЦБ-зап"/>
      <sheetName val="Переменные и константы"/>
      <sheetName val="КП к снег Рыбинская"/>
      <sheetName val="1.3"/>
      <sheetName val="мсн"/>
      <sheetName val="D"/>
      <sheetName val="Смета-Т"/>
      <sheetName val="СметаСводная Колпино"/>
      <sheetName val="СметаСводная"/>
      <sheetName val="оператор"/>
      <sheetName val="исх_данные"/>
      <sheetName val="К"/>
      <sheetName val="OCK1"/>
      <sheetName val="Землеотвод"/>
      <sheetName val="р.Волхов"/>
      <sheetName val="ИД"/>
      <sheetName val="Амур ДОН"/>
      <sheetName val="Пример расчета"/>
      <sheetName val="Калплан Кра"/>
      <sheetName val="1.1."/>
      <sheetName val="Коэфф"/>
      <sheetName val="УП _2004"/>
      <sheetName val="sapactivexlhiddensheet"/>
      <sheetName val="ИДвалка"/>
      <sheetName val="ИГ1"/>
      <sheetName val="ст ГТМ"/>
      <sheetName val="Общая часть"/>
      <sheetName val="См 1 наруж.водопровод"/>
      <sheetName val="Справочные данные"/>
      <sheetName val="информация"/>
      <sheetName val="Смета 1свод"/>
      <sheetName val="Лист1"/>
      <sheetName val="Ачинский НПЗ"/>
      <sheetName val="Смета 5 ред.3"/>
      <sheetName val="КР РП Мост 50-летия"/>
      <sheetName val="3труба (П)"/>
      <sheetName val="Сводная смета"/>
      <sheetName val="Справка"/>
      <sheetName val="Командировочные"/>
      <sheetName val="Геодез"/>
      <sheetName val="Справочники"/>
      <sheetName val="Лист4"/>
      <sheetName val="Общий"/>
      <sheetName val="Дог цена"/>
      <sheetName val="обновление"/>
    </sheetNames>
    <sheetDataSet>
      <sheetData sheetId="0">
        <row r="7">
          <cell r="A7" t="str">
            <v>Наименование  строительства, стадии проектирования:Выполнение работ по  "Разработке рабочего проекта капитального ремонта моста им. 50-летия Октября в г.Пскове"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6">
          <cell r="D36">
            <v>1.1000000000000001</v>
          </cell>
        </row>
        <row r="77">
          <cell r="D77">
            <v>0.02</v>
          </cell>
        </row>
      </sheetData>
      <sheetData sheetId="9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ах(б)"/>
      <sheetName val="эл т"/>
      <sheetName val="вах(т)"/>
      <sheetName val="#ССЫЛКА"/>
      <sheetName val="инд. 2кв. 09г. ДОП 1"/>
      <sheetName val="C.с  (2)"/>
      <sheetName val="июнь ТО-45"/>
    </sheetNames>
    <sheetDataSet>
      <sheetData sheetId="0" refreshError="1">
        <row r="37">
          <cell r="E37">
            <v>15856.866666666667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лад - Боголюбово"/>
      <sheetName val="геология от 29.08.11"/>
      <sheetName val="старая смета"/>
      <sheetName val="Посл редакция"/>
      <sheetName val="Отчет о совместимости"/>
    </sheetNames>
    <sheetDataSet>
      <sheetData sheetId="0"/>
      <sheetData sheetId="1">
        <row r="58">
          <cell r="L58">
            <v>6827.7169999999987</v>
          </cell>
        </row>
      </sheetData>
      <sheetData sheetId="2"/>
      <sheetData sheetId="3"/>
      <sheetData sheetId="4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"/>
      <sheetName val="ПИР"/>
      <sheetName val="ПИР т"/>
      <sheetName val="П.з. л. c"/>
      <sheetName val="зим"/>
      <sheetName val="C.с "/>
      <sheetName val="Сод.р.в."/>
      <sheetName val="П.з.р.в."/>
      <sheetName val="сод"/>
      <sheetName val="Обстановка дороги"/>
      <sheetName val="Автопавильон"/>
      <sheetName val="Дорожная одежда"/>
      <sheetName val="Вертик.планировка"/>
      <sheetName val=" Подготовительные работы"/>
      <sheetName val="Врем.здания"/>
      <sheetName val="Земляное полотно"/>
      <sheetName val="Зима"/>
      <sheetName val="Объездные дороги"/>
      <sheetName val="Озеленение"/>
      <sheetName val="Пересечения и примыкания"/>
      <sheetName val="Рекультивация"/>
      <sheetName val="Искусственные сооружения"/>
      <sheetName val="Лист1"/>
    </sheetNames>
    <sheetDataSet>
      <sheetData sheetId="0" refreshError="1"/>
      <sheetData sheetId="1"/>
      <sheetData sheetId="2">
        <row r="33">
          <cell r="P33">
            <v>77.190000000000012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"/>
      <sheetName val="зим"/>
      <sheetName val="эл"/>
      <sheetName val="вах"/>
      <sheetName val="П.з. л. c"/>
      <sheetName val="П.з.р.в."/>
      <sheetName val="ПИРб"/>
      <sheetName val="ПИРт"/>
      <sheetName val="Сод р.в."/>
      <sheetName val="Сод.л.см"/>
      <sheetName val="Расчет"/>
      <sheetName val="вах(б)"/>
    </sheetNames>
    <sheetDataSet>
      <sheetData sheetId="0"/>
      <sheetData sheetId="1"/>
      <sheetData sheetId="2"/>
      <sheetData sheetId="3">
        <row r="18">
          <cell r="H18">
            <v>11.68</v>
          </cell>
        </row>
      </sheetData>
      <sheetData sheetId="4"/>
      <sheetData sheetId="5" refreshError="1">
        <row r="33">
          <cell r="C33">
            <v>249.96</v>
          </cell>
        </row>
        <row r="48">
          <cell r="H48">
            <v>24.19</v>
          </cell>
        </row>
        <row r="51">
          <cell r="F51">
            <v>24240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 2000+2018"/>
      <sheetName val="3819.24.1-3-сср-1.1"/>
      <sheetName val="Расчет №1"/>
      <sheetName val="3819.24.1-3-сср-2.1"/>
      <sheetName val="Расчет №2"/>
    </sheetNames>
    <sheetDataSet>
      <sheetData sheetId="0">
        <row r="16">
          <cell r="E16">
            <v>92666.49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 2000+2018"/>
      <sheetName val="3819.24.1-3-сср-1.1"/>
      <sheetName val="Расчет №1"/>
      <sheetName val="3819.24.1-3-сср-2.1"/>
      <sheetName val="Расчет №2"/>
    </sheetNames>
    <sheetDataSet>
      <sheetData sheetId="0">
        <row r="16">
          <cell r="E16">
            <v>92666.49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акрос1"/>
    </sheetNames>
    <sheetDataSet>
      <sheetData sheetId="0"/>
      <sheetData sheetId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 опроса"/>
    </sheetNames>
    <sheetDataSet>
      <sheetData sheetId="0"/>
      <sheetData sheetId="1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 опроса"/>
    </sheetNames>
    <sheetDataSet>
      <sheetData sheetId="0"/>
      <sheetData sheetId="1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 опроса"/>
    </sheetNames>
    <sheetDataSet>
      <sheetData sheetId="0"/>
      <sheetData sheetId="1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 опроса"/>
    </sheetNames>
    <sheetDataSet>
      <sheetData sheetId="0"/>
      <sheetData sheetId="1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 (2)"/>
      <sheetName val="свод 3"/>
      <sheetName val="сид3"/>
      <sheetName val="экон из1"/>
      <sheetName val="экол из"/>
      <sheetName val="дор3"/>
      <sheetName val="иск соор4"/>
      <sheetName val="обсл моста"/>
      <sheetName val="нар осв3"/>
      <sheetName val="канал3"/>
      <sheetName val="пер ком3"/>
      <sheetName val="ост2"/>
      <sheetName val="трот2"/>
      <sheetName val="орг_движ3"/>
      <sheetName val="акт3"/>
      <sheetName val="ГОЧС3"/>
      <sheetName val="оос3"/>
      <sheetName val="тэч3"/>
      <sheetName val="сод дор3"/>
      <sheetName val="изъят зем уч3"/>
      <sheetName val="внт1"/>
      <sheetName val="конкурсн3"/>
      <sheetName val="смета проект"/>
      <sheetName val="кп_ГК"/>
      <sheetName val="кп_(2)"/>
      <sheetName val="свод_3"/>
      <sheetName val="экон_из1"/>
      <sheetName val="экол_из"/>
      <sheetName val="иск_соор4"/>
      <sheetName val="обсл_моста"/>
      <sheetName val="нар_осв3"/>
      <sheetName val="пер_ком3"/>
      <sheetName val="сод_дор3"/>
      <sheetName val="изъят_зем_уч3"/>
      <sheetName val="свод 2"/>
      <sheetName val="ПДР"/>
      <sheetName val="топография"/>
      <sheetName val="топо"/>
      <sheetName val="ИД"/>
      <sheetName val="исходные данные"/>
      <sheetName val="расчетные таблицы"/>
      <sheetName val="свод"/>
      <sheetName val="Смета"/>
      <sheetName val="Зап-3- СЦБ"/>
      <sheetName val="total"/>
      <sheetName val="Комплектация"/>
      <sheetName val="трубы"/>
      <sheetName val="СМР"/>
      <sheetName val="дороги"/>
      <sheetName val="СметаСводная Рыб"/>
      <sheetName val="Коэфф1."/>
      <sheetName val="rvldmrv"/>
      <sheetName val="Амур ДОН"/>
      <sheetName val="УП _2004"/>
      <sheetName val="sapactivexlhiddensheet"/>
      <sheetName val="Destination"/>
      <sheetName val="Лист2"/>
      <sheetName val="1.1."/>
      <sheetName val="93-110"/>
      <sheetName val="Шкаф"/>
      <sheetName val="Прайс лист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Journals"/>
      <sheetName val="вариант"/>
      <sheetName val="Землеотвод"/>
      <sheetName val="см8"/>
      <sheetName val="СП"/>
      <sheetName val="Пример расчета"/>
      <sheetName val="пятилетка"/>
      <sheetName val="мониторинг"/>
      <sheetName val="Б.Сатка"/>
      <sheetName val="Дополнительные параметры"/>
      <sheetName val="breakdown"/>
      <sheetName val="Смета ИИ геодезия"/>
      <sheetName val="РП рек Екатеринбург 2"/>
      <sheetName val="Коэфф"/>
      <sheetName val="Форма 2.1"/>
      <sheetName val="№1"/>
      <sheetName val="Командировочные"/>
      <sheetName val="Лист1"/>
      <sheetName val="Обновление"/>
      <sheetName val="Цена"/>
      <sheetName val="Product"/>
    </sheetNames>
    <sheetDataSet>
      <sheetData sheetId="0"/>
      <sheetData sheetId="1"/>
      <sheetData sheetId="2">
        <row r="13">
          <cell r="D13" t="str">
            <v>Свердловское областное государственное учреждение "Управление автомобильных дорог"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геолог"/>
      <sheetName val="Лист2"/>
      <sheetName val="Лист3"/>
      <sheetName val="геолог м"/>
      <sheetName val="свод 3"/>
      <sheetName val="Справочные данные"/>
      <sheetName val="геодез"/>
      <sheetName val="геоф"/>
      <sheetName val="топография"/>
      <sheetName val="№1"/>
      <sheetName val="Коэфф"/>
      <sheetName val="Смета_5_2005_Карьеры-Б"/>
      <sheetName val="свод 2"/>
      <sheetName val="3.1.6"/>
      <sheetName val="09-10-02"/>
      <sheetName val="ОПС"/>
      <sheetName val="геод"/>
      <sheetName val="Труд"/>
      <sheetName val="data"/>
      <sheetName val="ид смр"/>
      <sheetName val="ид пнр"/>
      <sheetName val="БД"/>
      <sheetName val="материалы Портовая"/>
      <sheetName val="смета"/>
      <sheetName val="Данные для расчёта сметы"/>
      <sheetName val="для расчёта"/>
      <sheetName val="Февраль"/>
      <sheetName val="сводный"/>
      <sheetName val="шаблон"/>
      <sheetName val="Смета 7"/>
      <sheetName val="исх-данные"/>
      <sheetName val="база"/>
      <sheetName val="коэффициенты"/>
      <sheetName val="исх_данные"/>
    </sheetNames>
    <sheetDataSet>
      <sheetData sheetId="0" refreshError="1"/>
      <sheetData sheetId="1" refreshError="1">
        <row r="81">
          <cell r="L81">
            <v>11150.96551828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"/>
    </sheetNames>
    <sheetDataSet>
      <sheetData sheetId="0"/>
      <sheetData sheetId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 2006"/>
      <sheetName val="Амур ДОН"/>
      <sheetName val="ВСТО РП  км 570 - км 1088"/>
      <sheetName val="ВСТО ВЛ вдол  км 570 - км 1088 "/>
      <sheetName val="Сопутствующие сооружения"/>
      <sheetName val="Причалы"/>
      <sheetName val="ВСТО ОИ км 570 - км 1088 "/>
      <sheetName val="ВСТО 500км - 160 рек"/>
      <sheetName val="14 рек ОИ"/>
      <sheetName val="14 рек ТЭО"/>
      <sheetName val="14рек РД"/>
      <sheetName val="Амур ОИ (2 вар.)"/>
      <sheetName val="Амур ТЭО"/>
      <sheetName val="Амур РП"/>
      <sheetName val="Д2-246 (2)"/>
      <sheetName val="Д1-252  (2)"/>
      <sheetName val="Д 1 -253 (2)"/>
      <sheetName val="Д 2 -253 (2)"/>
      <sheetName val="Д 2-285 (2)"/>
      <sheetName val="Д 2-497 (2)"/>
      <sheetName val="Д 2-499 (2)"/>
      <sheetName val="Д 1-565 (3)"/>
      <sheetName val="Д 1-565 (4)"/>
      <sheetName val="Дон Др.1"/>
      <sheetName val="Перевозная исп"/>
      <sheetName val="Перевозная2"/>
      <sheetName val="ВЛ Филино"/>
      <sheetName val="ВСТО 2700-2850"/>
      <sheetName val="Иркутская"/>
      <sheetName val="Бурятия"/>
      <sheetName val="Чита"/>
      <sheetName val="Хабаровский"/>
      <sheetName val="Приморский"/>
      <sheetName val="Перевозная"/>
      <sheetName val="Эстакада"/>
      <sheetName val="Овраг"/>
      <sheetName val="ВСТОисп"/>
      <sheetName val="От п.ст. 119"/>
      <sheetName val="Пл.рег.давл."/>
      <sheetName val="от НПС Коломна"/>
      <sheetName val="От фидера Индустрия"/>
      <sheetName val="НПС1 с Печ"/>
      <sheetName val="Кожва-НПС1"/>
      <sheetName val="ПС 220-100"/>
      <sheetName val="ВЛ Ухта-НПС2"/>
      <sheetName val="ВЛ Стэц-НПС2 (2)"/>
      <sheetName val="ВЛ 110 -ПС Ухта"/>
      <sheetName val="ПС 100 при НПС 2"/>
      <sheetName val="Климат"/>
      <sheetName val="Климат-Волга"/>
      <sheetName val="Кудьма"/>
      <sheetName val="Волга"/>
      <sheetName val="ВЛ 155-157ис.г"/>
      <sheetName val="ОтНПС Коломна Сев.Кол.Исп.гид"/>
      <sheetName val="Дружба овраги"/>
      <sheetName val="Д2 -134"/>
      <sheetName val="Д2-246"/>
      <sheetName val="Д1-252 "/>
      <sheetName val="Д 1 -253"/>
      <sheetName val="Д 2 -253"/>
      <sheetName val="Д 2-285"/>
      <sheetName val="Д 2-497"/>
      <sheetName val="Д 2-499"/>
      <sheetName val="Д 1-565"/>
      <sheetName val="Сестрорецкая"/>
      <sheetName val="ДОН Печора"/>
      <sheetName val="ТЭО Печора"/>
      <sheetName val="ОИ Печора "/>
      <sheetName val="ОИ Хар-Инд"/>
      <sheetName val="ТЭО Хар-Инд "/>
      <sheetName val="ОИ Печора  (2)"/>
      <sheetName val="ОИ Хар-Инд (2)"/>
      <sheetName val="ТЭО Хар-Инд  (2)"/>
      <sheetName val="ТОН-2"/>
      <sheetName val="Курган-кольца"/>
      <sheetName val="Реки Брянск(пртр)"/>
      <sheetName val="Сур-Ал(РД)"/>
      <sheetName val="Сур-Ал(ТЭО)"/>
      <sheetName val="Сур-Ал(ОИ)"/>
      <sheetName val="Сур-Ал(ДОН)"/>
      <sheetName val="Мал. водоток-Урал"/>
      <sheetName val="Урал"/>
      <sheetName val="Теребутинец-2"/>
      <sheetName val="Теребутинец-1"/>
      <sheetName val="Левочка-2"/>
      <sheetName val="Левочка-1"/>
      <sheetName val="Китай РД "/>
      <sheetName val="Амур РД"/>
      <sheetName val="ВСТО-Казьмино"/>
      <sheetName val="ВОЛС-Лен"/>
      <sheetName val="ВОЛС-Тв"/>
      <sheetName val="Дичня"/>
      <sheetName val="Бор-Подб"/>
      <sheetName val="Пест-Бык"/>
      <sheetName val="Юб-Пест"/>
      <sheetName val="Кириши-ГРЭС-19"/>
      <sheetName val="2436"/>
      <sheetName val="Самара"/>
      <sheetName val="Волга241"/>
      <sheetName val="Волга2093"/>
      <sheetName val="Вала"/>
      <sheetName val="Сок"/>
      <sheetName val="Вятка"/>
      <sheetName val="Св.Нос"/>
      <sheetName val="Мурманск(М)"/>
      <sheetName val="Southvar"/>
      <sheetName val="Pechёra"/>
      <sheetName val="Obь"/>
      <sheetName val="SevDv"/>
      <sheetName val="KemOz"/>
      <sheetName val="Ozero"/>
      <sheetName val="Меша"/>
      <sheetName val="Пахра"/>
      <sheetName val="Kanzal"/>
      <sheetName val="Vыmь"/>
      <sheetName val="Pinega"/>
      <sheetName val="Onega"/>
      <sheetName val="Belkanal"/>
      <sheetName val="Vesliana"/>
      <sheetName val="Kemь"/>
      <sheetName val="Est-Niva"/>
      <sheetName val="Ichma"/>
      <sheetName val="Uhta"/>
      <sheetName val="ВОЛС-Яр"/>
      <sheetName val="Смета (3)"/>
      <sheetName val="ВОЛС-Нов"/>
      <sheetName val="791-797 БТ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"/>
      <sheetName val="СС"/>
      <sheetName val="Топографо-геодезические работы"/>
      <sheetName val=" Инженерно-геологические работы"/>
      <sheetName val=" Инженерно-гидрологически работ"/>
      <sheetName val="Смета №4"/>
      <sheetName val="Смета №5"/>
      <sheetName val="Обследование"/>
      <sheetName val="Экспертизы"/>
      <sheetName val="Сводная сммета_ИСП"/>
      <sheetName val="топография"/>
      <sheetName val="См-2 проектн"/>
      <sheetName val="Приложение ПСД1922"/>
      <sheetName val="топо"/>
      <sheetName val="Зап-3- СЦБ"/>
      <sheetName val="RSOILBAL"/>
      <sheetName val="3.1 Проект на стр.скв."/>
      <sheetName val="Смета"/>
      <sheetName val="Данные для расчёта сметы"/>
      <sheetName val="К.рын"/>
      <sheetName val="Суточная"/>
      <sheetName val="Коэфф1."/>
      <sheetName val="Шкаф"/>
      <sheetName val="Прайс лист"/>
      <sheetName val="ПДР"/>
      <sheetName val="Обновление"/>
      <sheetName val="Цена"/>
      <sheetName val="Product"/>
      <sheetName val="Лист1"/>
      <sheetName val="Кварт"/>
      <sheetName val=""/>
      <sheetName val="Ссылки"/>
      <sheetName val="Смета 1"/>
      <sheetName val="Сокращения"/>
      <sheetName val="Справочная"/>
      <sheetName val="2.3"/>
      <sheetName val="Приложение 1. Смета РД"/>
      <sheetName val="Расчет ставок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эл_химз_"/>
      <sheetName val="геология_"/>
      <sheetName val="ПДР"/>
      <sheetName val="Смета"/>
      <sheetName val="свод 2"/>
      <sheetName val="свод 3"/>
      <sheetName val="РасчетКомандир1"/>
      <sheetName val="РасчетКомандир2"/>
      <sheetName val="топо"/>
      <sheetName val="Зап-3- СЦБ"/>
      <sheetName val="Данные для расчёта сметы"/>
      <sheetName val="Справочные данные"/>
      <sheetName val="Шкаф"/>
      <sheetName val="Коэфф1."/>
      <sheetName val="Прайс лист"/>
      <sheetName val="Амур ДОН"/>
      <sheetName val="кп ГК"/>
      <sheetName val="Б.Сатка"/>
      <sheetName val="Исполнение по оборуд_"/>
      <sheetName val="Calc"/>
      <sheetName val="total"/>
      <sheetName val="Комплектация"/>
      <sheetName val="трубы"/>
      <sheetName val="СМР"/>
      <sheetName val="дороги"/>
      <sheetName val="ИД"/>
      <sheetName val="исходные данные"/>
      <sheetName val="расчетные таблицы"/>
      <sheetName val="свод_2"/>
      <sheetName val="свод_3"/>
      <sheetName val="Зап-3-_СЦБ"/>
      <sheetName val="Данные_для_расчёта_сметы"/>
      <sheetName val="УП _2004"/>
      <sheetName val="См3 СЦБ-зап"/>
      <sheetName val="СметаСводная Рыб"/>
      <sheetName val="Справка"/>
      <sheetName val="Лист1"/>
      <sheetName val="Обновление"/>
      <sheetName val="Цена"/>
      <sheetName val="Product"/>
      <sheetName val="Summary"/>
      <sheetName val="ЭХЗ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DATA"/>
      <sheetName val="Списки"/>
      <sheetName val="6.14_КР"/>
      <sheetName val="см8"/>
      <sheetName val="Прилож"/>
      <sheetName val="Пример расчета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1"/>
      <sheetName val="РП"/>
      <sheetName val="к.84-к.83"/>
      <sheetName val="СМЕТА проект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ID"/>
      <sheetName val="Смета 1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Смета_1"/>
      <sheetName val="информация"/>
      <sheetName val="смета 2 проект. работы"/>
      <sheetName val="4сд"/>
      <sheetName val="2сд"/>
      <sheetName val="7сд"/>
      <sheetName val="MAIN_PARAMETERS"/>
      <sheetName val="Ачинский НПЗ"/>
      <sheetName val="СС замеч с ответами"/>
      <sheetName val="начало"/>
      <sheetName val="Main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уб.подряд"/>
      <sheetName val="ПСБ - ОЭ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геолог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13_1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см 5 ОДД 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Коэф"/>
      <sheetName val="Таблица 5"/>
      <sheetName val="Таблица 3"/>
      <sheetName val="1.401.2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Source lists"/>
      <sheetName val="Rub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PO Data"/>
      <sheetName val="свод_ИИР"/>
      <sheetName val="ПД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Объем работ"/>
      <sheetName val="MararashAA"/>
      <sheetName val="ПРОЦЕНТЫ"/>
      <sheetName val="Бл.электр."/>
      <sheetName val="2-stage"/>
      <sheetName val="АСУ-линия-1"/>
      <sheetName val="ТЗ АСУ-1"/>
      <sheetName val="Виды работ АСО"/>
      <sheetName val="таблица_руко_x0019__x0015__x0009__x0003__x000c__x0011__x0011_"/>
      <sheetName val="таблица_руко_x0019__x0015_ _x0003__x000c__x0011__x0011_"/>
      <sheetName val="эл_химз_2"/>
      <sheetName val="геология_2"/>
      <sheetName val="Коэфф1_1"/>
      <sheetName val="Прайс_лист1"/>
      <sheetName val="свод_21"/>
      <sheetName val="свод_31"/>
      <sheetName val="Зап-3-_СЦБ1"/>
      <sheetName val="Данные_для_расчёта_сметы1"/>
      <sheetName val="Справочные_данные"/>
      <sheetName val="кп_ГК"/>
      <sheetName val="СметаСводная_Рыб1"/>
      <sheetName val="Смета2_проект__раб_1"/>
      <sheetName val="Production_and_Spend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Пример_расчета1"/>
      <sheetName val="к_84-к_831"/>
      <sheetName val="Пояснение_"/>
      <sheetName val="См_1_наруж_водопровод1"/>
      <sheetName val="Разработка_проекта1"/>
      <sheetName val="КП_НовоКов1"/>
      <sheetName val="ст_ГТМ"/>
      <sheetName val="изыскания_2"/>
      <sheetName val="КП_к_ГК"/>
      <sheetName val="Смета_11"/>
      <sheetName val="Таблица_2"/>
      <sheetName val="смета_2_проект__работы"/>
      <sheetName val="Текущие_цены1"/>
      <sheetName val="отчет_эл_эн__20001"/>
      <sheetName val="суб_подряд1"/>
      <sheetName val="ПСБ_-_ОЭ1"/>
      <sheetName val="СметаСводная_1_оч1"/>
      <sheetName val="6_3"/>
      <sheetName val="6_7"/>
      <sheetName val="6_3_1_3"/>
      <sheetName val="свод_(2)"/>
      <sheetName val="Калплан_ОИ2_Макм_крестики"/>
      <sheetName val="Св__смета"/>
      <sheetName val="РБС_ИЗМ1"/>
      <sheetName val="смета_СИД"/>
      <sheetName val="ресурсная_вед_"/>
      <sheetName val="Калплан_Кра"/>
      <sheetName val="6_11_новый"/>
      <sheetName val="СтрЗапасов_(2)"/>
      <sheetName val="PwC_Copies_from_old_models_--&gt;&gt;"/>
      <sheetName val="Сравнение_ДПН_факт_06-07"/>
      <sheetName val="НМ_расчеты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Амур_ДОН1"/>
      <sheetName val="Б_Сатка1"/>
      <sheetName val="Исполнение_по_оборуд_1"/>
      <sheetName val="исходные_данные1"/>
      <sheetName val="расчетные_таблицы1"/>
      <sheetName val="УП__20041"/>
      <sheetName val="См3_СЦБ-зап1"/>
      <sheetName val="1_31"/>
      <sheetName val="К_рын1"/>
      <sheetName val="Сводная_смета1"/>
      <sheetName val="СМЕТА_проект1"/>
      <sheetName val="справ_2"/>
      <sheetName val="ПДР_ООО_&quot;Юкос_ФБЦ&quot;1"/>
      <sheetName val="Прибыль_опл1"/>
      <sheetName val="3_11"/>
      <sheetName val="Коммерческие_расходы1"/>
      <sheetName val="13_11"/>
      <sheetName val="Лист_опроса1"/>
      <sheetName val="СметаСводная_Колпино1"/>
      <sheetName val="HP_и_оргтехника1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Ачинский_НПЗ1"/>
      <sheetName val="СС_замеч_с_ответами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№5_СУБ_Инж_защ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3_1_ТХ1"/>
      <sheetName val="3_51"/>
      <sheetName val="Смета_21"/>
      <sheetName val="Перечень_Заказчиков1"/>
      <sheetName val="Капитальные_затраты1"/>
      <sheetName val="Opex_personnel_(Term_facs)1"/>
      <sheetName val="КП_(2)1"/>
      <sheetName val="2_2_1"/>
      <sheetName val="Переменные_и_константы1"/>
      <sheetName val="р_Волхов1"/>
      <sheetName val="КП_к_снег_Рыбинская1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см_5_ОДД_"/>
      <sheetName val="3труба_(П)"/>
      <sheetName val="Объемы_работ_по_ПВ"/>
      <sheetName val="Таблица_5"/>
      <sheetName val="Таблица_3"/>
      <sheetName val="1_401_2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Source_lists"/>
      <sheetName val="Сводная_"/>
      <sheetName val="7_ТХ_Сети_(кор)"/>
      <sheetName val="Tier_311208"/>
      <sheetName val="PO_Data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СМ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лч_и_кам"/>
      <sheetName val="Объем_работ"/>
      <sheetName val="Бл_электр_"/>
      <sheetName val="ТЗ_АСУ-1"/>
      <sheetName val="Виды_работ_АСО"/>
      <sheetName val="таблица_руко_"/>
      <sheetName val="#ССЫЛКА"/>
      <sheetName val="таблица_руко_1"/>
      <sheetName val="эл_химз_3"/>
      <sheetName val="геология_3"/>
      <sheetName val="свод_22"/>
      <sheetName val="свод_32"/>
      <sheetName val="Зап-3-_СЦБ2"/>
      <sheetName val="Данные_для_расчёта_сметы2"/>
      <sheetName val="Справочные_данные1"/>
      <sheetName val="Коэфф1_2"/>
      <sheetName val="Прайс_лист2"/>
      <sheetName val="Амур_ДОН2"/>
      <sheetName val="кп_ГК1"/>
      <sheetName val="Б_Сатка2"/>
      <sheetName val="Исполнение_по_оборуд_2"/>
      <sheetName val="исходные_данные2"/>
      <sheetName val="расчетные_таблицы2"/>
      <sheetName val="УП__20042"/>
      <sheetName val="См3_СЦБ-зап2"/>
      <sheetName val="СметаСводная_Рыб2"/>
      <sheetName val="Смета2_проект__раб_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Пример_расчета2"/>
      <sheetName val="1_32"/>
      <sheetName val="К_рын2"/>
      <sheetName val="Сводная_смета2"/>
      <sheetName val="к_84-к_832"/>
      <sheetName val="СМЕТА_проект2"/>
      <sheetName val="справ_3"/>
      <sheetName val="Пояснение_1"/>
      <sheetName val="См_1_наруж_водопровод2"/>
      <sheetName val="Разработка_проекта2"/>
      <sheetName val="КП_НовоКов2"/>
      <sheetName val="ПДР_ООО_&quot;Юкос_ФБЦ&quot;2"/>
      <sheetName val="Прибыль_опл2"/>
      <sheetName val="3_12"/>
      <sheetName val="Коммерческие_расходы2"/>
      <sheetName val="13_12"/>
      <sheetName val="Лист_опроса2"/>
      <sheetName val="СметаСводная_Колпино2"/>
      <sheetName val="HP_и_оргтехника2"/>
      <sheetName val="СметаСводная_снег2"/>
      <sheetName val="СметаСводная_павильон2"/>
      <sheetName val="Перечень_ИУ2"/>
      <sheetName val="ст_ГТМ1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изыскания_21"/>
      <sheetName val="КП_к_ГК1"/>
      <sheetName val="Смета_12"/>
      <sheetName val="Таблица_21"/>
      <sheetName val="смета_2_проект__работы1"/>
      <sheetName val="Ачинский_НПЗ2"/>
      <sheetName val="СС_замеч_с_ответами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Текущие_цены2"/>
      <sheetName val="отчет_эл_эн__20002"/>
      <sheetName val="№5_СУБ_Инж_защ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3_1_ТХ2"/>
      <sheetName val="3_52"/>
      <sheetName val="суб_подряд2"/>
      <sheetName val="ПСБ_-_ОЭ2"/>
      <sheetName val="Смета_22"/>
      <sheetName val="СметаСводная_1_оч2"/>
      <sheetName val="Перечень_Заказчиков2"/>
      <sheetName val="Капитальные_затраты2"/>
      <sheetName val="Opex_personnel_(Term_facs)2"/>
      <sheetName val="КП_(2)2"/>
      <sheetName val="2_2_2"/>
      <sheetName val="6_31"/>
      <sheetName val="6_71"/>
      <sheetName val="6_3_1_31"/>
      <sheetName val="Переменные_и_константы2"/>
      <sheetName val="свод_(2)1"/>
      <sheetName val="Калплан_ОИ2_Макм_крестики1"/>
      <sheetName val="Св__смета1"/>
      <sheetName val="РБС_ИЗМ11"/>
      <sheetName val="смета_СИД1"/>
      <sheetName val="ресурсная_вед_1"/>
      <sheetName val="р_Волхов2"/>
      <sheetName val="Калплан_Кра1"/>
      <sheetName val="6_11_новый1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ГАЗ_камаз"/>
      <sheetName val="проектные роли"/>
      <sheetName val="сводная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 refreshError="1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 refreshError="1"/>
      <sheetData sheetId="1069" refreshError="1"/>
      <sheetData sheetId="1070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Списки"/>
      <sheetName val="6.14_КР"/>
      <sheetName val="Прилож"/>
      <sheetName val="ПДР"/>
      <sheetName val="см8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отчет эл_эн  2000"/>
      <sheetName val="к.84-к.83"/>
      <sheetName val="Summary"/>
      <sheetName val="все"/>
      <sheetName val="свод 2"/>
      <sheetName val="Зап-3- СЦБ"/>
      <sheetName val="Кредиты"/>
      <sheetName val="Табл38-7"/>
      <sheetName val="Пример расчета"/>
      <sheetName val="СметаСводная Рыб"/>
      <sheetName val="информация"/>
      <sheetName val="13.1"/>
      <sheetName val="Счет-Фактура"/>
      <sheetName val="Коэфф1."/>
      <sheetName val="График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Лист2"/>
      <sheetName val="КП (2)"/>
      <sheetName val="Бюджет"/>
      <sheetName val="Norm"/>
      <sheetName val="sapactivexlhiddensheet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ИГ1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метаСводная павильон"/>
      <sheetName val="93-110"/>
      <sheetName val="Св. смета"/>
      <sheetName val="РБС ИЗМ1"/>
      <sheetName val="СметаСводная снег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2002(v2)"/>
      <sheetName val="справ."/>
      <sheetName val="справ_"/>
      <sheetName val="2002_v2_"/>
      <sheetName val="СметаСводная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НМА"/>
      <sheetName val="оператор"/>
      <sheetName val="исх_данные"/>
      <sheetName val="СметаСводная Колпино"/>
      <sheetName val="Подрядчики"/>
      <sheetName val="Январь"/>
      <sheetName val="Итог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Opex personnel (Term facs)"/>
      <sheetName val="накладная"/>
      <sheetName val="Акт"/>
      <sheetName val="Капитальные затраты"/>
      <sheetName val="13_1"/>
      <sheetName val="1"/>
      <sheetName val="Пояснение "/>
      <sheetName val="3.1"/>
      <sheetName val="Коммерческие расходы"/>
      <sheetName val="RSOILBAL"/>
      <sheetName val="смета 2 проект. работы"/>
      <sheetName val="4сд"/>
      <sheetName val="2сд"/>
      <sheetName val="7сд"/>
      <sheetName val="MAIN_PARAMETERS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Перечень Заказчиков"/>
      <sheetName val="2.2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Баланс (Ф1)"/>
      <sheetName val="Смета-Т"/>
      <sheetName val=""/>
      <sheetName val="Смета 3 Гидролог"/>
      <sheetName val="Записка СЦБ"/>
      <sheetName val="ИПЦ2002-2004"/>
      <sheetName val="РС 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КП_(2)"/>
      <sheetName val="свод_3"/>
      <sheetName val="Смета2_проект__раб_1"/>
      <sheetName val="Смета_11"/>
      <sheetName val="СМЕТА_проект"/>
      <sheetName val="Production_and_Spend"/>
      <sheetName val="Прайс_лист1"/>
      <sheetName val="1_3"/>
      <sheetName val="К_рын"/>
      <sheetName val="Сводная_смета"/>
      <sheetName val="См_1_наруж_водопровод1"/>
      <sheetName val="Разработка_проекта1"/>
      <sheetName val="КП_НовоКов1"/>
      <sheetName val="СметаСводная_1_оч1"/>
      <sheetName val="Переменные_и_константы"/>
      <sheetName val="свод_(2)"/>
      <sheetName val="Калплан_ОИ2_Макм_крестики"/>
      <sheetName val="СметаСводная_павильон"/>
      <sheetName val="Св__смета"/>
      <sheetName val="РБС_ИЗМ1"/>
      <sheetName val="СметаСводная_снег"/>
      <sheetName val="Лист_опроса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таблица_руководству"/>
      <sheetName val="Суточная_добыча_за_неделю"/>
      <sheetName val="Прибыль_опл"/>
      <sheetName val="№5_СУБ_Инж_защ"/>
      <sheetName val="HP_и_оргтехника"/>
      <sheetName val="Таблица_2"/>
      <sheetName val="Таблица_4_АСУТП"/>
      <sheetName val="ст_ГТМ"/>
      <sheetName val="ПДР_ООО_&quot;Юкос_ФБЦ&quot;"/>
      <sheetName val="исходные_данные"/>
      <sheetName val="расчетные_таблицы"/>
      <sheetName val="Амур_ДОН"/>
      <sheetName val="кп_ГК"/>
      <sheetName val="Справочные_данные"/>
      <sheetName val="Б_Сатка"/>
      <sheetName val="справ_1"/>
      <sheetName val="Перечень_ИУ"/>
      <sheetName val="3_1_ТХ"/>
      <sheetName val="СметаСводная_Колпино"/>
      <sheetName val="3_5"/>
      <sheetName val="суб_подряд1"/>
      <sheetName val="ПСБ_-_ОЭ1"/>
      <sheetName val="Смета_2"/>
      <sheetName val="Ачинский_НПЗ"/>
      <sheetName val="См3_СЦБ-зап"/>
      <sheetName val="Хаттон_90_90_Femco"/>
      <sheetName val="свод_общ"/>
      <sheetName val="Смета_5_2__Кусты25,29,31,65"/>
      <sheetName val="смета_СИД"/>
      <sheetName val="ресурсная_вед_"/>
      <sheetName val="р_Волхов"/>
      <sheetName val="КП_к_ГК"/>
      <sheetName val="изыскания_2"/>
      <sheetName val="Калплан_Кра"/>
      <sheetName val="6_11_новый"/>
      <sheetName val="Opex_personnel_(Term_facs)"/>
      <sheetName val="Капитальные_затраты"/>
      <sheetName val="Восстановл_Лист37"/>
      <sheetName val="Source lists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выборка на22 июня"/>
      <sheetName val="ОПС"/>
      <sheetName val="1155"/>
      <sheetName val="3труба (П)"/>
      <sheetName val="15"/>
      <sheetName val="Объемы работ по ПВ"/>
      <sheetName val="16"/>
      <sheetName val="Таблица 5"/>
      <sheetName val="Таблица 3"/>
      <sheetName val="1.401.2"/>
      <sheetName val="PO Data"/>
      <sheetName val="Rub"/>
      <sheetName val="ПД"/>
      <sheetName val="РСС_АУ"/>
      <sheetName val="Раб.АУ"/>
      <sheetName val="Коэф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УП__2004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20_Кредиты_краткосрочные"/>
      <sheetName val="Перечень_Заказчиков"/>
      <sheetName val="КП_к_снег_Рыбинская"/>
      <sheetName val="Табл_5"/>
      <sheetName val="Табл_2"/>
      <sheetName val="2_2_"/>
      <sheetName val="свод_ИИР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Сметы за сопровождение"/>
      <sheetName val="ПС_x0000__x0000__x0000__x0000__x0000__x0000_"/>
      <sheetName val="КБК ДПК"/>
      <sheetName val="Lucent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BACT"/>
      <sheetName val="АСУ-линия-1"/>
      <sheetName val="ТЗ АСУ-1"/>
      <sheetName val="2-stage"/>
      <sheetName val="лч и кам"/>
      <sheetName val="Бл.электр."/>
      <sheetName val="2 Геология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Норм"/>
      <sheetName val="ИД СМР"/>
      <sheetName val="ФОТ для смет"/>
      <sheetName val="ЛС_РЕС"/>
      <sheetName val="Общ"/>
      <sheetName val="_x0000__x0000_"/>
      <sheetName val="таблица_руко_x0019__x0015_ _x0003__x000c__x0011__x0011_"/>
      <sheetName val="Исх1"/>
      <sheetName val="Main list"/>
      <sheetName val="ПД-2.2"/>
      <sheetName val="6"/>
      <sheetName val="1.14"/>
      <sheetName val="1.7"/>
      <sheetName val="#ССЫЛКА"/>
      <sheetName val="Вспом."/>
      <sheetName val="УКП"/>
      <sheetName val="БД"/>
      <sheetName val="Лист4"/>
      <sheetName val="Общий"/>
      <sheetName val="ТабР"/>
      <sheetName val="СМ"/>
      <sheetName val="СМИС"/>
      <sheetName val="3_гидромет"/>
      <sheetName val="ЕТС (ф)"/>
      <sheetName val="база"/>
      <sheetName val="эл_химз_3"/>
      <sheetName val="геология_3"/>
      <sheetName val="6_143"/>
      <sheetName val="6_3_13"/>
      <sheetName val="6_203"/>
      <sheetName val="6_4_13"/>
      <sheetName val="6_11_1__сторонние3"/>
      <sheetName val="8_14_КР_(списание)ОПСТИКР3"/>
      <sheetName val="Данные_для_расчёта_сметы2"/>
      <sheetName val="6_14_КР2"/>
      <sheetName val="Пример_расчета2"/>
      <sheetName val="свод_22"/>
      <sheetName val="Зап-3-_СЦБ2"/>
      <sheetName val="СметаСводная_Рыб2"/>
      <sheetName val="13_11"/>
      <sheetName val="Текущие_цены2"/>
      <sheetName val="отчет_эл_эн__20002"/>
      <sheetName val="к_84-к_832"/>
      <sheetName val="Коэфф1_2"/>
      <sheetName val="КП_(2)1"/>
      <sheetName val="6_31"/>
      <sheetName val="6_71"/>
      <sheetName val="6_3_1_31"/>
      <sheetName val="свод_31"/>
      <sheetName val="Смета2_проект__раб_2"/>
      <sheetName val="Смета_12"/>
      <sheetName val="СМЕТА_проект1"/>
      <sheetName val="Production_and_Spend1"/>
      <sheetName val="Прайс_лист2"/>
      <sheetName val="1_31"/>
      <sheetName val="К_рын1"/>
      <sheetName val="Сводная_смета1"/>
      <sheetName val="См_1_наруж_водопровод2"/>
      <sheetName val="Разработка_проекта2"/>
      <sheetName val="КП_НовоКов2"/>
      <sheetName val="СметаСводная_1_оч2"/>
      <sheetName val="Переменные_и_константы1"/>
      <sheetName val="свод_(2)1"/>
      <sheetName val="Калплан_ОИ2_Макм_крестики1"/>
      <sheetName val="СметаСводная_павильон1"/>
      <sheetName val="Св__смета1"/>
      <sheetName val="РБС_ИЗМ11"/>
      <sheetName val="СметаСводная_снег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21"/>
      <sheetName val="Таблица_4_АСУТП1"/>
      <sheetName val="ст_ГТМ1"/>
      <sheetName val="ПДР_ООО_&quot;Юкос_ФБЦ&quot;1"/>
      <sheetName val="исходные_данные1"/>
      <sheetName val="расчетные_таблицы1"/>
      <sheetName val="Амур_ДОН1"/>
      <sheetName val="кп_ГК1"/>
      <sheetName val="Справочные_данные1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уб_подряд2"/>
      <sheetName val="ПСБ_-_ОЭ2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смета_СИД1"/>
      <sheetName val="ресурсная_вед_1"/>
      <sheetName val="р_Волхов1"/>
      <sheetName val="КП_к_ГК1"/>
      <sheetName val="изыскания_21"/>
      <sheetName val="Калплан_Кра1"/>
      <sheetName val="6_11_новый1"/>
      <sheetName val="Opex_personnel_(Term_facs)1"/>
      <sheetName val="Капитальные_затраты1"/>
      <sheetName val="Пояснение_"/>
      <sheetName val="3_11"/>
      <sheetName val="Коммерческие_расходы1"/>
      <sheetName val="смета_2_проект__работы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РС_"/>
      <sheetName val="Source_lists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Таблица_5"/>
      <sheetName val="Таблица_3"/>
      <sheetName val="1_401_2"/>
      <sheetName val="PO_Data"/>
      <sheetName val="Раб_АУ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Сводная_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Сметы_за_сопровождение"/>
      <sheetName val="ПС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исх-данные"/>
      <sheetName val="Исх. данные"/>
      <sheetName val="Промер глуб"/>
      <sheetName val="Пра_x0000_с_лист"/>
      <sheetName val="исключ ЭХЗ"/>
      <sheetName val="БДР"/>
      <sheetName val="геол"/>
      <sheetName val="Пра"/>
      <sheetName val="8"/>
      <sheetName val="Сводный"/>
      <sheetName val="basa"/>
      <sheetName val="Имя"/>
      <sheetName val="кап.ремонт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Обор"/>
      <sheetName val="Приложение 2"/>
      <sheetName val="Должности"/>
      <sheetName val="Лист"/>
      <sheetName val="Исх"/>
      <sheetName val="Исх.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ИД ПНР"/>
      <sheetName val="Технический лист"/>
      <sheetName val="анализ 2003_2004исполнение МТО"/>
      <sheetName val="Тестовый"/>
      <sheetName val="Panduit"/>
      <sheetName val=" Свод"/>
      <sheetName val="аванс по ОС"/>
      <sheetName val="Авансы выданные"/>
      <sheetName val="Кред"/>
      <sheetName val="ДЗ"/>
      <sheetName val="Кред. задолж."/>
      <sheetName val="Прочие"/>
      <sheetName val="ГАЗ_камаз"/>
      <sheetName val="41"/>
      <sheetName val="Договорная цена"/>
      <sheetName val="№2Гидромет."/>
      <sheetName val="№2Геолог"/>
      <sheetName val="№2Геолог с.п."/>
      <sheetName val="№3Экологи (2этап)"/>
      <sheetName val="Исходная"/>
      <sheetName val="3 Сл.-структура затрат"/>
      <sheetName val="const"/>
      <sheetName val="расчеты"/>
      <sheetName val="ПС 110 кВ (доп)"/>
      <sheetName val="ПД-2.1"/>
      <sheetName val="Смета 7"/>
      <sheetName val="Бл_электр_"/>
      <sheetName val="Прил.5 СС"/>
      <sheetName val="расчет вязкости"/>
      <sheetName val="Сравнение с Finder - ДНС-5"/>
      <sheetName val="Расчет №1.1"/>
      <sheetName val="Расчет №2.1"/>
      <sheetName val="эл_химз_4"/>
      <sheetName val="геология_4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Текущие_цены3"/>
      <sheetName val="отчет_эл_эн__20003"/>
      <sheetName val="к_84-к_833"/>
      <sheetName val="свод_23"/>
      <sheetName val="Зап-3-_СЦБ3"/>
      <sheetName val="Пример_расчета3"/>
      <sheetName val="СметаСводная_Рыб3"/>
      <sheetName val="13_12"/>
      <sheetName val="Коэфф1_3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Прайс_лист3"/>
      <sheetName val="1_32"/>
      <sheetName val="К_рын2"/>
      <sheetName val="Сводная_смета2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2"/>
      <sheetName val="свод_(2)2"/>
      <sheetName val="Калплан_ОИ2_Макм_крестики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6_11_новый2"/>
      <sheetName val="Opex_personnel_(Term_facs)2"/>
      <sheetName val="Капитальные_затраты2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2_2_2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РС_1"/>
      <sheetName val="Source_lists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PO_Data1"/>
      <sheetName val="Раб_А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КБК_ДПК"/>
      <sheetName val="ТЗ_АСУ-1"/>
      <sheetName val="лч_и_кам"/>
      <sheetName val="ИД_СМР"/>
      <sheetName val="Вспом_"/>
      <sheetName val="2_Геология"/>
      <sheetName val="Объем_работ"/>
      <sheetName val="Виды_работ_АСО"/>
      <sheetName val="таблица_руко_1"/>
      <sheetName val="ФОТ_для_смет"/>
      <sheetName val="таблица_руко_"/>
      <sheetName val="ЕТС_(ф)"/>
      <sheetName val="Исх__данные"/>
      <sheetName val="Main_list"/>
      <sheetName val="ПД-2_2"/>
      <sheetName val="1_14"/>
      <sheetName val="1_7"/>
      <sheetName val="Промер_глуб"/>
      <sheetName val="ДЦ"/>
      <sheetName val=" Оборудование  end"/>
      <sheetName val="автоматизация РД"/>
      <sheetName val="SENSITIVITY"/>
      <sheetName val="см 5 ОДД "/>
      <sheetName val="Смета _4ПР ЭХЗ"/>
      <sheetName val="РабПр"/>
      <sheetName val="таблица_руко "/>
      <sheetName val="эл_химз_5"/>
      <sheetName val="геология_5"/>
      <sheetName val="6_145"/>
      <sheetName val="6_3_15"/>
      <sheetName val="6_205"/>
      <sheetName val="6_4_15"/>
      <sheetName val="6_11_1__сторонние5"/>
      <sheetName val="8_14_КР_(списание)ОПСТИКР5"/>
      <sheetName val="Данные_для_расчёта_сметы4"/>
      <sheetName val="6_14_КР4"/>
      <sheetName val="Пример_расчета4"/>
      <sheetName val="свод_24"/>
      <sheetName val="Зап-3-_СЦБ4"/>
      <sheetName val="СметаСводная_Рыб4"/>
      <sheetName val="13_13"/>
      <sheetName val="Текущие_цены4"/>
      <sheetName val="отчет_эл_эн__20004"/>
      <sheetName val="к_84-к_834"/>
      <sheetName val="Коэфф1_4"/>
      <sheetName val="6_33"/>
      <sheetName val="6_73"/>
      <sheetName val="6_3_1_33"/>
      <sheetName val="КП_(2)3"/>
      <sheetName val="свод_33"/>
      <sheetName val="Смета2_проект__раб_4"/>
      <sheetName val="Смета_14"/>
      <sheetName val="СМЕТА_проект3"/>
      <sheetName val="Production_and_Spend3"/>
      <sheetName val="Прайс_лист4"/>
      <sheetName val="1_33"/>
      <sheetName val="К_рын3"/>
      <sheetName val="Сводная_смета3"/>
      <sheetName val="См_1_наруж_водопровод4"/>
      <sheetName val="Разработка_проекта4"/>
      <sheetName val="КП_НовоКов4"/>
      <sheetName val="СметаСводная_1_оч4"/>
      <sheetName val="Переменные_и_константы3"/>
      <sheetName val="свод_(2)3"/>
      <sheetName val="Калплан_ОИ2_Макм_крестики3"/>
      <sheetName val="СметаСводная_павильон3"/>
      <sheetName val="Св__смета3"/>
      <sheetName val="РБС_ИЗМ13"/>
      <sheetName val="СметаСводная_снег3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таблица_руководству3"/>
      <sheetName val="Суточная_добыча_за_неделю3"/>
      <sheetName val="Прибыль_опл3"/>
      <sheetName val="№5_СУБ_Инж_защ3"/>
      <sheetName val="HP_и_оргтехника3"/>
      <sheetName val="Таблица_23"/>
      <sheetName val="Таблица_4_АСУТП3"/>
      <sheetName val="ст_ГТМ3"/>
      <sheetName val="ПДР_ООО_&quot;Юкос_ФБЦ&quot;3"/>
      <sheetName val="исходные_данные3"/>
      <sheetName val="расчетные_таблицы3"/>
      <sheetName val="Амур_ДОН3"/>
      <sheetName val="кп_ГК3"/>
      <sheetName val="Справочные_данные3"/>
      <sheetName val="Б_Сатка3"/>
      <sheetName val="справ_4"/>
      <sheetName val="Перечень_ИУ3"/>
      <sheetName val="3_1_ТХ3"/>
      <sheetName val="СметаСводная_Колпино3"/>
      <sheetName val="3_53"/>
      <sheetName val="суб_подряд4"/>
      <sheetName val="ПСБ_-_ОЭ4"/>
      <sheetName val="Смета_23"/>
      <sheetName val="Ачинский_НПЗ3"/>
      <sheetName val="См3_СЦБ-зап3"/>
      <sheetName val="Хаттон_90_90_Femco3"/>
      <sheetName val="свод_общ3"/>
      <sheetName val="Смета_5_2__Кусты25,29,31,653"/>
      <sheetName val="смета_СИД3"/>
      <sheetName val="ресурсная_вед_3"/>
      <sheetName val="р_Волхов3"/>
      <sheetName val="КП_к_ГК3"/>
      <sheetName val="изыскания_23"/>
      <sheetName val="Калплан_Кра3"/>
      <sheetName val="6_11_новый3"/>
      <sheetName val="Opex_personnel_(Term_facs)3"/>
      <sheetName val="Капитальные_затраты3"/>
      <sheetName val="Пояснение_2"/>
      <sheetName val="3_13"/>
      <sheetName val="Коммерческие_расходы3"/>
      <sheetName val="смета_2_проект__работы2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Перечень_Заказчиков3"/>
      <sheetName val="2_2_3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РС_2"/>
      <sheetName val="Source_lists2"/>
      <sheetName val="Общая_часть2"/>
      <sheetName val="Табл_53"/>
      <sheetName val="Табл_23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выборка_на22_июня2"/>
      <sheetName val="3труба_(П)2"/>
      <sheetName val="Объемы_работ_по_ПВ2"/>
      <sheetName val="Таблица_52"/>
      <sheetName val="Таблица_32"/>
      <sheetName val="1_401_22"/>
      <sheetName val="PO_Data2"/>
      <sheetName val="Раб_АУ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Tier_3112082"/>
      <sheetName val="Акт_выбора2"/>
      <sheetName val="См_№7_Эл_2"/>
      <sheetName val="См_№8_Пож_2"/>
      <sheetName val="См_№3_ВиК2"/>
      <sheetName val="Сметы_за_сопровождение2"/>
      <sheetName val="См_3_АСУ2"/>
      <sheetName val="Полигон_-_ИЭИ_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ТЗ_АСУ-11"/>
      <sheetName val="лч_и_кам1"/>
      <sheetName val="ИД_СМР1"/>
      <sheetName val="Вспом_1"/>
      <sheetName val="Бл_электр_1"/>
      <sheetName val="2_Геология1"/>
      <sheetName val="Объем_работ1"/>
      <sheetName val="Виды_работ_АСО1"/>
      <sheetName val="ФОТ_для_смет1"/>
      <sheetName val="КБК_ДПК1"/>
      <sheetName val="ЕТС_(ф)1"/>
      <sheetName val="Исх__данные1"/>
      <sheetName val="Main_list1"/>
      <sheetName val="ПД-2_21"/>
      <sheetName val="1_141"/>
      <sheetName val="1_71"/>
      <sheetName val="13_14"/>
      <sheetName val="таблица_руко_2"/>
      <sheetName val="эл_химз_6"/>
      <sheetName val="геология_6"/>
      <sheetName val="6_146"/>
      <sheetName val="6_3_16"/>
      <sheetName val="6_206"/>
      <sheetName val="6_4_16"/>
      <sheetName val="6_11_1__сторонние6"/>
      <sheetName val="8_14_КР_(списание)ОПСТИКР6"/>
      <sheetName val="Данные_для_расчёта_сметы5"/>
      <sheetName val="6_14_КР5"/>
      <sheetName val="Текущие_цены5"/>
      <sheetName val="отчет_эл_эн__20005"/>
      <sheetName val="к_84-к_835"/>
      <sheetName val="свод_25"/>
      <sheetName val="Зап-3-_СЦБ5"/>
      <sheetName val="Пример_расчета5"/>
      <sheetName val="СметаСводная_Рыб5"/>
      <sheetName val="Коэфф1_5"/>
      <sheetName val="6_34"/>
      <sheetName val="6_74"/>
      <sheetName val="6_3_1_34"/>
      <sheetName val="КП_(2)4"/>
      <sheetName val="свод_34"/>
      <sheetName val="Смета2_проект__раб_5"/>
      <sheetName val="Смета_15"/>
      <sheetName val="СМЕТА_проект4"/>
      <sheetName val="Production_and_Spend4"/>
      <sheetName val="Прайс_лист5"/>
      <sheetName val="1_34"/>
      <sheetName val="К_рын4"/>
      <sheetName val="Сводная_смета4"/>
      <sheetName val="См_1_наруж_водопровод5"/>
      <sheetName val="Разработка_проекта5"/>
      <sheetName val="КП_НовоКов5"/>
      <sheetName val="СметаСводная_1_оч5"/>
      <sheetName val="Переменные_и_константы4"/>
      <sheetName val="свод_(2)4"/>
      <sheetName val="Калплан_ОИ2_Макм_крестики4"/>
      <sheetName val="СметаСводная_павильон4"/>
      <sheetName val="Св__смета4"/>
      <sheetName val="РБС_ИЗМ14"/>
      <sheetName val="СметаСводная_снег4"/>
      <sheetName val="Лист_опроса4"/>
      <sheetName val="Исполнение__освоение_по_закупк4"/>
      <sheetName val="Исполнение_для_Ускова4"/>
      <sheetName val="Выборка_по_отсыпкам4"/>
      <sheetName val="ИП__отсыпки_4"/>
      <sheetName val="ИП__отсыпки_ФОТ_диз_т_4"/>
      <sheetName val="ИП__отсыпки___выборка_4"/>
      <sheetName val="Исполнение_по_оборуд_4"/>
      <sheetName val="Исполнение_по_оборуд___2_4"/>
      <sheetName val="Исполнение_сжато4"/>
      <sheetName val="Форма_для_бурения4"/>
      <sheetName val="Форма_для_КС4"/>
      <sheetName val="Форма_для_ГР4"/>
      <sheetName val="Смета_1свод4"/>
      <sheetName val="таблица_руководству4"/>
      <sheetName val="Суточная_добыча_за_неделю4"/>
      <sheetName val="Прибыль_опл4"/>
      <sheetName val="№5_СУБ_Инж_защ4"/>
      <sheetName val="HP_и_оргтехника4"/>
      <sheetName val="Таблица_24"/>
      <sheetName val="Таблица_4_АСУТП4"/>
      <sheetName val="ст_ГТМ4"/>
      <sheetName val="ПДР_ООО_&quot;Юкос_ФБЦ&quot;4"/>
      <sheetName val="исходные_данные4"/>
      <sheetName val="расчетные_таблицы4"/>
      <sheetName val="Амур_ДОН4"/>
      <sheetName val="кп_ГК4"/>
      <sheetName val="Справочные_данные4"/>
      <sheetName val="Б_Сатка4"/>
      <sheetName val="справ_5"/>
      <sheetName val="Перечень_ИУ4"/>
      <sheetName val="3_1_ТХ4"/>
      <sheetName val="СметаСводная_Колпино4"/>
      <sheetName val="3_54"/>
      <sheetName val="суб_подряд5"/>
      <sheetName val="ПСБ_-_ОЭ5"/>
      <sheetName val="Смета_24"/>
      <sheetName val="Ачинский_НПЗ4"/>
      <sheetName val="См3_СЦБ-зап4"/>
      <sheetName val="Хаттон_90_90_Femco4"/>
      <sheetName val="свод_общ4"/>
      <sheetName val="Смета_5_2__Кусты25,29,31,654"/>
      <sheetName val="смета_СИД4"/>
      <sheetName val="ресурсная_вед_4"/>
      <sheetName val="р_Волхов4"/>
      <sheetName val="КП_к_ГК4"/>
      <sheetName val="изыскания_24"/>
      <sheetName val="Калплан_Кра4"/>
      <sheetName val="6_11_новый4"/>
      <sheetName val="Opex_personnel_(Term_facs)4"/>
      <sheetName val="Капитальные_затраты4"/>
      <sheetName val="Пояснение_3"/>
      <sheetName val="3_14"/>
      <sheetName val="Коммерческие_расходы4"/>
      <sheetName val="смета_2_проект__работы3"/>
      <sheetName val="СС_замеч_с_ответами4"/>
      <sheetName val="УП__20044"/>
      <sheetName val="в_работу4"/>
      <sheetName val="3_24"/>
      <sheetName val="3_34"/>
      <sheetName val="Р2_14"/>
      <sheetName val="Р2_24"/>
      <sheetName val="Удельные(проф_)4"/>
      <sheetName val="Константы_и_результаты4"/>
      <sheetName val="расчет_№34"/>
      <sheetName val="20_Кредиты_краткосрочные4"/>
      <sheetName val="Перечень_Заказчиков4"/>
      <sheetName val="2_2_4"/>
      <sheetName val="СтрЗапасов_(2)3"/>
      <sheetName val="PwC_Copies_from_old_models_--&gt;3"/>
      <sheetName val="Сравнение_ДПН_факт_06-073"/>
      <sheetName val="НМ_расчеты3"/>
      <sheetName val="КП_к_снег_Рыбинская4"/>
      <sheetName val="Коэф_КВ3"/>
      <sheetName val="Смета_терзем3"/>
      <sheetName val="Кал_план_Жукова_даты_-_не_надо3"/>
      <sheetName val="матер_3"/>
      <sheetName val="КП_Прим_(3)3"/>
      <sheetName val="кп_(3)3"/>
      <sheetName val="фонтан_разбитый23"/>
      <sheetName val="Баланс_(Ф1)3"/>
      <sheetName val="Смета_3_Гидролог3"/>
      <sheetName val="Записка_СЦБ3"/>
      <sheetName val="РС_3"/>
      <sheetName val="Source_lists3"/>
      <sheetName val="Общая_часть3"/>
      <sheetName val="Табл_54"/>
      <sheetName val="Табл_24"/>
      <sheetName val="См_№3_ОПР3"/>
      <sheetName val="см_№6_АВЗУ_и_ГПЗУ3"/>
      <sheetName val="Input_Assumptions3"/>
      <sheetName val="см_№1_1_Геодезические_работы_3"/>
      <sheetName val="см_№1_4_Экология_3"/>
      <sheetName val="АСУ_ТП_1_этап_ПД3"/>
      <sheetName val="Расчет_курса3"/>
      <sheetName val="Курс_доллара3"/>
      <sheetName val="Календарь_новый3"/>
      <sheetName val="Смета_№_1_ИИ_линия3"/>
      <sheetName val="Дополнительные_параметры3"/>
      <sheetName val="Свод_объем3"/>
      <sheetName val="Дог_цена3"/>
      <sheetName val="выборка_на22_июня3"/>
      <sheetName val="3труба_(П)3"/>
      <sheetName val="Объемы_работ_по_ПВ3"/>
      <sheetName val="Таблица_53"/>
      <sheetName val="Таблица_33"/>
      <sheetName val="1_401_23"/>
      <sheetName val="PO_Data3"/>
      <sheetName val="Раб_АУ3"/>
      <sheetName val="р_Нева4"/>
      <sheetName val="р_Молога4"/>
      <sheetName val="18_рек_Ю-Х4"/>
      <sheetName val="нпс_Палкино4"/>
      <sheetName val="Россия_-_Китай4"/>
      <sheetName val="КМ_210-2384"/>
      <sheetName val="БТС-2_км_405-4594"/>
      <sheetName val="БТС-2_км_405-4534"/>
      <sheetName val="БТС-2_км_313-3524"/>
      <sheetName val="БТС-2_км326-3524"/>
      <sheetName val="Улейма_И4"/>
      <sheetName val="Белая_УБКА4"/>
      <sheetName val="км_72-75р_Левоннька4"/>
      <sheetName val="киенгоп-н_Челны_км_104-2064"/>
      <sheetName val="ВЛ_Урдома4"/>
      <sheetName val="Вл_Микунь_Урдома4"/>
      <sheetName val="ВЛ_Синдор-Микунь4"/>
      <sheetName val="Тон_Чермасан4"/>
      <sheetName val="Трасса_км_16-1474"/>
      <sheetName val="трасса_0-764"/>
      <sheetName val="Колва_784"/>
      <sheetName val="Гидрология__р_Колва_км_384"/>
      <sheetName val="ПСП_4"/>
      <sheetName val="Новая_сводка_(до_бюджета)_(2)5"/>
      <sheetName val="Что_пришло5"/>
      <sheetName val="влад-таблица_(2)5"/>
      <sheetName val="Новая_сводка_(до_бюджета)5"/>
      <sheetName val="Новая_сводка5"/>
      <sheetName val="Общие_расходы5"/>
      <sheetName val="Новая_сводка_(по_бюджету)5"/>
      <sheetName val="Íîâàÿ_ñâîäêà_(äî_áþäæåòà)_(2)5"/>
      <sheetName val="×òî_ïðèøëî5"/>
      <sheetName val="âëàä-òàáëèöà_(2)5"/>
      <sheetName val="Íîâàÿ_ñâîäêà_(äî_áþäæåòà)5"/>
      <sheetName val="Íîâàÿ_ñâîäêà5"/>
      <sheetName val="Îáùèå_ðàñõîäû5"/>
      <sheetName val="Íîâàÿ_ñâîäêà_(ïî_áþäæåòó)5"/>
      <sheetName val="6_10_15"/>
      <sheetName val="6_7_3_ТН5"/>
      <sheetName val="6_16"/>
      <sheetName val="6_52-свод4"/>
      <sheetName val="ДДС_(Форма_№3)3"/>
      <sheetName val="Сводная_3"/>
      <sheetName val="7_ТХ_Сети_(кор)3"/>
      <sheetName val="Tier_3112083"/>
      <sheetName val="Акт_выбора3"/>
      <sheetName val="См_№7_Эл_3"/>
      <sheetName val="См_№8_Пож_3"/>
      <sheetName val="См_№3_ВиК3"/>
      <sheetName val="Сметы_за_сопровождение3"/>
      <sheetName val="См_3_АСУ3"/>
      <sheetName val="Полигон_-_ИЭИ_3"/>
      <sheetName val="Смета_ТЗ_АСУ-163"/>
      <sheetName val="База_Геодезия3"/>
      <sheetName val="База_Геология3"/>
      <sheetName val="База_Геофизика3"/>
      <sheetName val="4_1_13"/>
      <sheetName val="исп_1_1_13"/>
      <sheetName val="База_Гидро3"/>
      <sheetName val="4_2_13"/>
      <sheetName val="исп_1_1_23"/>
      <sheetName val="Исп__смета_этап_1_1,_1_23"/>
      <sheetName val="ТЗ_АСУ-12"/>
      <sheetName val="лч_и_кам2"/>
      <sheetName val="ИД_СМР2"/>
      <sheetName val="Вспом_2"/>
      <sheetName val="Бл_электр_2"/>
      <sheetName val="2_Геология2"/>
      <sheetName val="Объем_работ2"/>
      <sheetName val="Виды_работ_АСО2"/>
      <sheetName val="ФОТ_для_смет2"/>
      <sheetName val="КБК_ДПК2"/>
      <sheetName val="ЕТС_(ф)2"/>
      <sheetName val="Исх__данные2"/>
      <sheetName val="Main_list2"/>
      <sheetName val="ПД-2_22"/>
      <sheetName val="1_142"/>
      <sheetName val="1_72"/>
      <sheetName val="Промер_глуб1"/>
      <sheetName val="кап_ремонт"/>
      <sheetName val="СВ_2"/>
      <sheetName val="1_2_"/>
      <sheetName val="РАСПРЕД_ПО_ПРОЦЕСС"/>
      <sheetName val="Приложение_2"/>
      <sheetName val="Исх_"/>
      <sheetName val="Ограничения_шаблон"/>
      <sheetName val="Причины_отклонений"/>
      <sheetName val="Статус_работы"/>
      <sheetName val="Уровень_графика"/>
      <sheetName val="Расчет_№1_1"/>
      <sheetName val="Расчет_№2_1"/>
      <sheetName val="ИД_ПНР"/>
      <sheetName val="Технический_лист"/>
      <sheetName val="анализ_2003_2004исполнение_МТО"/>
      <sheetName val="Индексы"/>
      <sheetName val="сводная (2)"/>
      <sheetName val="Расч(подряд)"/>
      <sheetName val="Форма 2.1"/>
      <sheetName val="Акт-Смета_30"/>
      <sheetName val="Смета 2 эл.монтаж"/>
      <sheetName val="Смета 1 общестроит"/>
      <sheetName val="W28"/>
      <sheetName val="GLOBAL"/>
      <sheetName val="Прочее"/>
      <sheetName val="ИНСТРУКЦИЯ"/>
      <sheetName val="темп"/>
      <sheetName val="ЛЧ Р"/>
      <sheetName val="2.1"/>
      <sheetName val="Акт выполненных работ 46"/>
      <sheetName val="SMW_Служебная"/>
      <sheetName val="таблица_руко_3"/>
      <sheetName val="13_15"/>
      <sheetName val="Пояснение_4"/>
      <sheetName val="смета_2_проект__работы4"/>
      <sheetName val="СтрЗапасов_(2)4"/>
      <sheetName val="PwC_Copies_from_old_models_--&gt;4"/>
      <sheetName val="Сравнение_ДПН_факт_06-074"/>
      <sheetName val="НМ_расчеты4"/>
      <sheetName val="Коэф_КВ4"/>
      <sheetName val="Смета_терзем4"/>
      <sheetName val="Кал_план_Жукова_даты_-_не_надо4"/>
      <sheetName val="матер_4"/>
      <sheetName val="КП_Прим_(3)4"/>
      <sheetName val="кп_(3)4"/>
      <sheetName val="фонтан_разбитый24"/>
      <sheetName val="Баланс_(Ф1)4"/>
      <sheetName val="Смета_3_Гидролог4"/>
      <sheetName val="Записка_СЦБ4"/>
      <sheetName val="РС_4"/>
      <sheetName val="Бл_электр_3"/>
      <sheetName val="лч_и_кам3"/>
      <sheetName val="ТЗ_АСУ-13"/>
      <sheetName val="ИД_СМР3"/>
      <sheetName val="Вспом_3"/>
      <sheetName val="2_Геология3"/>
      <sheetName val="Объем_работ3"/>
      <sheetName val="Виды_работ_АСО3"/>
      <sheetName val="ФОТ_для_смет3"/>
      <sheetName val="КБК_ДПК3"/>
      <sheetName val="ЕТС_(ф)3"/>
      <sheetName val="таблица_руко_4"/>
      <sheetName val="Коэффициенты"/>
      <sheetName val="Настройки"/>
      <sheetName val="См_2 Шатурс сети  проект работы"/>
      <sheetName val="Ref"/>
      <sheetName val="выборка "/>
      <sheetName val="выборка раб"/>
      <sheetName val="РС"/>
      <sheetName val="1-1"/>
      <sheetName val="1-2"/>
      <sheetName val="1-4"/>
      <sheetName val="изм2-1"/>
      <sheetName val="2-2"/>
      <sheetName val="2-3"/>
      <sheetName val="изм7-1"/>
      <sheetName val="изм9-1"/>
      <sheetName val="ЖД 3.1"/>
      <sheetName val="УСР"/>
      <sheetName val="Объем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>
        <row r="1">
          <cell r="B1">
            <v>0</v>
          </cell>
        </row>
      </sheetData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>
        <row r="1">
          <cell r="B1">
            <v>0</v>
          </cell>
        </row>
      </sheetData>
      <sheetData sheetId="1052">
        <row r="1">
          <cell r="B1">
            <v>0</v>
          </cell>
        </row>
      </sheetData>
      <sheetData sheetId="1053">
        <row r="1">
          <cell r="B1">
            <v>0</v>
          </cell>
        </row>
      </sheetData>
      <sheetData sheetId="1054">
        <row r="1">
          <cell r="B1">
            <v>0</v>
          </cell>
        </row>
      </sheetData>
      <sheetData sheetId="1055">
        <row r="1">
          <cell r="B1">
            <v>0</v>
          </cell>
        </row>
      </sheetData>
      <sheetData sheetId="1056">
        <row r="1">
          <cell r="B1">
            <v>0</v>
          </cell>
        </row>
      </sheetData>
      <sheetData sheetId="1057">
        <row r="1">
          <cell r="B1">
            <v>0</v>
          </cell>
        </row>
      </sheetData>
      <sheetData sheetId="1058">
        <row r="1">
          <cell r="B1">
            <v>0</v>
          </cell>
        </row>
      </sheetData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>
        <row r="1">
          <cell r="B1">
            <v>0</v>
          </cell>
        </row>
      </sheetData>
      <sheetData sheetId="1069" refreshError="1"/>
      <sheetData sheetId="1070">
        <row r="1">
          <cell r="B1">
            <v>0</v>
          </cell>
        </row>
      </sheetData>
      <sheetData sheetId="1071" refreshError="1"/>
      <sheetData sheetId="1072">
        <row r="1">
          <cell r="B1">
            <v>0</v>
          </cell>
        </row>
      </sheetData>
      <sheetData sheetId="1073">
        <row r="1">
          <cell r="B1">
            <v>0</v>
          </cell>
        </row>
      </sheetData>
      <sheetData sheetId="1074" refreshError="1"/>
      <sheetData sheetId="1075" refreshError="1"/>
      <sheetData sheetId="1076" refreshError="1"/>
      <sheetData sheetId="1077" refreshError="1"/>
      <sheetData sheetId="1078">
        <row r="1">
          <cell r="B1">
            <v>0</v>
          </cell>
        </row>
      </sheetData>
      <sheetData sheetId="1079">
        <row r="1">
          <cell r="B1">
            <v>0</v>
          </cell>
        </row>
      </sheetData>
      <sheetData sheetId="1080">
        <row r="1">
          <cell r="B1">
            <v>0</v>
          </cell>
        </row>
      </sheetData>
      <sheetData sheetId="1081">
        <row r="1">
          <cell r="B1">
            <v>0</v>
          </cell>
        </row>
      </sheetData>
      <sheetData sheetId="1082">
        <row r="1">
          <cell r="B1">
            <v>0</v>
          </cell>
        </row>
      </sheetData>
      <sheetData sheetId="1083">
        <row r="1">
          <cell r="B1">
            <v>0</v>
          </cell>
        </row>
      </sheetData>
      <sheetData sheetId="1084">
        <row r="1">
          <cell r="B1">
            <v>0</v>
          </cell>
        </row>
      </sheetData>
      <sheetData sheetId="1085">
        <row r="1">
          <cell r="B1">
            <v>0</v>
          </cell>
        </row>
      </sheetData>
      <sheetData sheetId="1086">
        <row r="1">
          <cell r="B1">
            <v>0</v>
          </cell>
        </row>
      </sheetData>
      <sheetData sheetId="1087">
        <row r="1">
          <cell r="B1">
            <v>0</v>
          </cell>
        </row>
      </sheetData>
      <sheetData sheetId="1088">
        <row r="1">
          <cell r="B1">
            <v>0</v>
          </cell>
        </row>
      </sheetData>
      <sheetData sheetId="1089">
        <row r="1">
          <cell r="B1">
            <v>0</v>
          </cell>
        </row>
      </sheetData>
      <sheetData sheetId="1090">
        <row r="1">
          <cell r="B1">
            <v>0</v>
          </cell>
        </row>
      </sheetData>
      <sheetData sheetId="1091">
        <row r="1">
          <cell r="B1">
            <v>0</v>
          </cell>
        </row>
      </sheetData>
      <sheetData sheetId="1092">
        <row r="1">
          <cell r="B1">
            <v>0</v>
          </cell>
        </row>
      </sheetData>
      <sheetData sheetId="1093">
        <row r="1">
          <cell r="B1">
            <v>0</v>
          </cell>
        </row>
      </sheetData>
      <sheetData sheetId="1094">
        <row r="1">
          <cell r="B1">
            <v>0</v>
          </cell>
        </row>
      </sheetData>
      <sheetData sheetId="1095">
        <row r="1">
          <cell r="B1">
            <v>0</v>
          </cell>
        </row>
      </sheetData>
      <sheetData sheetId="1096">
        <row r="1">
          <cell r="B1">
            <v>0</v>
          </cell>
        </row>
      </sheetData>
      <sheetData sheetId="1097">
        <row r="1">
          <cell r="B1">
            <v>0</v>
          </cell>
        </row>
      </sheetData>
      <sheetData sheetId="1098">
        <row r="1">
          <cell r="B1">
            <v>0</v>
          </cell>
        </row>
      </sheetData>
      <sheetData sheetId="1099">
        <row r="1">
          <cell r="B1">
            <v>0</v>
          </cell>
        </row>
      </sheetData>
      <sheetData sheetId="1100">
        <row r="1">
          <cell r="B1">
            <v>0</v>
          </cell>
        </row>
      </sheetData>
      <sheetData sheetId="1101">
        <row r="1">
          <cell r="B1">
            <v>0</v>
          </cell>
        </row>
      </sheetData>
      <sheetData sheetId="1102">
        <row r="1">
          <cell r="B1">
            <v>0</v>
          </cell>
        </row>
      </sheetData>
      <sheetData sheetId="1103">
        <row r="1">
          <cell r="B1">
            <v>0</v>
          </cell>
        </row>
      </sheetData>
      <sheetData sheetId="1104">
        <row r="1">
          <cell r="B1">
            <v>0</v>
          </cell>
        </row>
      </sheetData>
      <sheetData sheetId="1105">
        <row r="1">
          <cell r="B1">
            <v>0</v>
          </cell>
        </row>
      </sheetData>
      <sheetData sheetId="1106">
        <row r="1">
          <cell r="B1">
            <v>0</v>
          </cell>
        </row>
      </sheetData>
      <sheetData sheetId="1107">
        <row r="1">
          <cell r="B1">
            <v>0</v>
          </cell>
        </row>
      </sheetData>
      <sheetData sheetId="1108">
        <row r="1">
          <cell r="B1">
            <v>0</v>
          </cell>
        </row>
      </sheetData>
      <sheetData sheetId="1109">
        <row r="1">
          <cell r="B1">
            <v>0</v>
          </cell>
        </row>
      </sheetData>
      <sheetData sheetId="1110">
        <row r="1">
          <cell r="B1">
            <v>0</v>
          </cell>
        </row>
      </sheetData>
      <sheetData sheetId="1111">
        <row r="1">
          <cell r="B1">
            <v>0</v>
          </cell>
        </row>
      </sheetData>
      <sheetData sheetId="1112">
        <row r="1">
          <cell r="B1">
            <v>0</v>
          </cell>
        </row>
      </sheetData>
      <sheetData sheetId="1113">
        <row r="1">
          <cell r="B1">
            <v>0</v>
          </cell>
        </row>
      </sheetData>
      <sheetData sheetId="1114">
        <row r="1">
          <cell r="B1">
            <v>0</v>
          </cell>
        </row>
      </sheetData>
      <sheetData sheetId="1115">
        <row r="1">
          <cell r="B1">
            <v>0</v>
          </cell>
        </row>
      </sheetData>
      <sheetData sheetId="1116">
        <row r="1">
          <cell r="B1">
            <v>0</v>
          </cell>
        </row>
      </sheetData>
      <sheetData sheetId="1117">
        <row r="1">
          <cell r="B1">
            <v>0</v>
          </cell>
        </row>
      </sheetData>
      <sheetData sheetId="1118">
        <row r="1">
          <cell r="B1">
            <v>0</v>
          </cell>
        </row>
      </sheetData>
      <sheetData sheetId="1119">
        <row r="1">
          <cell r="B1">
            <v>0</v>
          </cell>
        </row>
      </sheetData>
      <sheetData sheetId="1120">
        <row r="1">
          <cell r="B1">
            <v>0</v>
          </cell>
        </row>
      </sheetData>
      <sheetData sheetId="1121">
        <row r="1">
          <cell r="B1">
            <v>0</v>
          </cell>
        </row>
      </sheetData>
      <sheetData sheetId="1122">
        <row r="1">
          <cell r="B1">
            <v>0</v>
          </cell>
        </row>
      </sheetData>
      <sheetData sheetId="1123">
        <row r="1">
          <cell r="B1">
            <v>0</v>
          </cell>
        </row>
      </sheetData>
      <sheetData sheetId="1124">
        <row r="1">
          <cell r="B1">
            <v>0</v>
          </cell>
        </row>
      </sheetData>
      <sheetData sheetId="1125">
        <row r="1">
          <cell r="B1">
            <v>0</v>
          </cell>
        </row>
      </sheetData>
      <sheetData sheetId="1126">
        <row r="1">
          <cell r="B1">
            <v>0</v>
          </cell>
        </row>
      </sheetData>
      <sheetData sheetId="1127">
        <row r="1">
          <cell r="B1">
            <v>0</v>
          </cell>
        </row>
      </sheetData>
      <sheetData sheetId="1128">
        <row r="1">
          <cell r="B1">
            <v>0</v>
          </cell>
        </row>
      </sheetData>
      <sheetData sheetId="1129">
        <row r="1">
          <cell r="B1">
            <v>0</v>
          </cell>
        </row>
      </sheetData>
      <sheetData sheetId="1130">
        <row r="1">
          <cell r="B1">
            <v>0</v>
          </cell>
        </row>
      </sheetData>
      <sheetData sheetId="1131">
        <row r="1">
          <cell r="B1">
            <v>0</v>
          </cell>
        </row>
      </sheetData>
      <sheetData sheetId="1132">
        <row r="1">
          <cell r="B1">
            <v>0</v>
          </cell>
        </row>
      </sheetData>
      <sheetData sheetId="1133">
        <row r="1">
          <cell r="B1">
            <v>0</v>
          </cell>
        </row>
      </sheetData>
      <sheetData sheetId="1134">
        <row r="1">
          <cell r="B1">
            <v>0</v>
          </cell>
        </row>
      </sheetData>
      <sheetData sheetId="1135">
        <row r="1">
          <cell r="B1">
            <v>0</v>
          </cell>
        </row>
      </sheetData>
      <sheetData sheetId="1136">
        <row r="1">
          <cell r="B1">
            <v>0</v>
          </cell>
        </row>
      </sheetData>
      <sheetData sheetId="1137">
        <row r="1">
          <cell r="B1">
            <v>0</v>
          </cell>
        </row>
      </sheetData>
      <sheetData sheetId="1138">
        <row r="1">
          <cell r="B1">
            <v>0</v>
          </cell>
        </row>
      </sheetData>
      <sheetData sheetId="1139">
        <row r="1">
          <cell r="B1">
            <v>0</v>
          </cell>
        </row>
      </sheetData>
      <sheetData sheetId="1140">
        <row r="1">
          <cell r="B1">
            <v>0</v>
          </cell>
        </row>
      </sheetData>
      <sheetData sheetId="1141">
        <row r="1">
          <cell r="B1">
            <v>0</v>
          </cell>
        </row>
      </sheetData>
      <sheetData sheetId="1142">
        <row r="1">
          <cell r="B1">
            <v>0</v>
          </cell>
        </row>
      </sheetData>
      <sheetData sheetId="1143">
        <row r="1">
          <cell r="B1">
            <v>0</v>
          </cell>
        </row>
      </sheetData>
      <sheetData sheetId="1144">
        <row r="1">
          <cell r="B1">
            <v>0</v>
          </cell>
        </row>
      </sheetData>
      <sheetData sheetId="1145">
        <row r="1">
          <cell r="B1">
            <v>0</v>
          </cell>
        </row>
      </sheetData>
      <sheetData sheetId="1146">
        <row r="1">
          <cell r="B1">
            <v>0</v>
          </cell>
        </row>
      </sheetData>
      <sheetData sheetId="1147">
        <row r="1">
          <cell r="B1">
            <v>0</v>
          </cell>
        </row>
      </sheetData>
      <sheetData sheetId="1148">
        <row r="1">
          <cell r="B1">
            <v>0</v>
          </cell>
        </row>
      </sheetData>
      <sheetData sheetId="1149">
        <row r="1">
          <cell r="B1">
            <v>0</v>
          </cell>
        </row>
      </sheetData>
      <sheetData sheetId="1150">
        <row r="1">
          <cell r="B1">
            <v>0</v>
          </cell>
        </row>
      </sheetData>
      <sheetData sheetId="1151">
        <row r="1">
          <cell r="B1">
            <v>0</v>
          </cell>
        </row>
      </sheetData>
      <sheetData sheetId="1152">
        <row r="1">
          <cell r="B1">
            <v>0</v>
          </cell>
        </row>
      </sheetData>
      <sheetData sheetId="1153">
        <row r="1">
          <cell r="B1">
            <v>0</v>
          </cell>
        </row>
      </sheetData>
      <sheetData sheetId="1154">
        <row r="1">
          <cell r="B1">
            <v>0</v>
          </cell>
        </row>
      </sheetData>
      <sheetData sheetId="1155">
        <row r="1">
          <cell r="B1">
            <v>0</v>
          </cell>
        </row>
      </sheetData>
      <sheetData sheetId="1156">
        <row r="1">
          <cell r="B1">
            <v>0</v>
          </cell>
        </row>
      </sheetData>
      <sheetData sheetId="1157">
        <row r="1">
          <cell r="B1">
            <v>0</v>
          </cell>
        </row>
      </sheetData>
      <sheetData sheetId="1158">
        <row r="1">
          <cell r="B1">
            <v>0</v>
          </cell>
        </row>
      </sheetData>
      <sheetData sheetId="1159">
        <row r="1">
          <cell r="B1">
            <v>0</v>
          </cell>
        </row>
      </sheetData>
      <sheetData sheetId="1160">
        <row r="1">
          <cell r="B1">
            <v>0</v>
          </cell>
        </row>
      </sheetData>
      <sheetData sheetId="1161">
        <row r="1">
          <cell r="B1">
            <v>0</v>
          </cell>
        </row>
      </sheetData>
      <sheetData sheetId="1162">
        <row r="1">
          <cell r="B1">
            <v>0</v>
          </cell>
        </row>
      </sheetData>
      <sheetData sheetId="1163">
        <row r="1">
          <cell r="B1">
            <v>0</v>
          </cell>
        </row>
      </sheetData>
      <sheetData sheetId="1164">
        <row r="1">
          <cell r="B1">
            <v>0</v>
          </cell>
        </row>
      </sheetData>
      <sheetData sheetId="1165">
        <row r="1">
          <cell r="B1">
            <v>0</v>
          </cell>
        </row>
      </sheetData>
      <sheetData sheetId="1166">
        <row r="1">
          <cell r="B1">
            <v>0</v>
          </cell>
        </row>
      </sheetData>
      <sheetData sheetId="1167">
        <row r="1">
          <cell r="B1">
            <v>0</v>
          </cell>
        </row>
      </sheetData>
      <sheetData sheetId="1168">
        <row r="1">
          <cell r="B1">
            <v>0</v>
          </cell>
        </row>
      </sheetData>
      <sheetData sheetId="1169">
        <row r="1">
          <cell r="B1">
            <v>0</v>
          </cell>
        </row>
      </sheetData>
      <sheetData sheetId="1170">
        <row r="1">
          <cell r="B1">
            <v>0</v>
          </cell>
        </row>
      </sheetData>
      <sheetData sheetId="1171">
        <row r="1">
          <cell r="B1">
            <v>0</v>
          </cell>
        </row>
      </sheetData>
      <sheetData sheetId="1172">
        <row r="1">
          <cell r="B1">
            <v>0</v>
          </cell>
        </row>
      </sheetData>
      <sheetData sheetId="1173">
        <row r="1">
          <cell r="B1">
            <v>0</v>
          </cell>
        </row>
      </sheetData>
      <sheetData sheetId="1174">
        <row r="1">
          <cell r="B1">
            <v>0</v>
          </cell>
        </row>
      </sheetData>
      <sheetData sheetId="1175">
        <row r="1">
          <cell r="B1">
            <v>0</v>
          </cell>
        </row>
      </sheetData>
      <sheetData sheetId="1176">
        <row r="1">
          <cell r="B1">
            <v>0</v>
          </cell>
        </row>
      </sheetData>
      <sheetData sheetId="1177">
        <row r="1">
          <cell r="B1">
            <v>0</v>
          </cell>
        </row>
      </sheetData>
      <sheetData sheetId="1178">
        <row r="1">
          <cell r="B1">
            <v>0</v>
          </cell>
        </row>
      </sheetData>
      <sheetData sheetId="1179">
        <row r="1">
          <cell r="B1">
            <v>0</v>
          </cell>
        </row>
      </sheetData>
      <sheetData sheetId="1180">
        <row r="1">
          <cell r="B1">
            <v>0</v>
          </cell>
        </row>
      </sheetData>
      <sheetData sheetId="1181">
        <row r="1">
          <cell r="B1">
            <v>0</v>
          </cell>
        </row>
      </sheetData>
      <sheetData sheetId="1182">
        <row r="1">
          <cell r="B1">
            <v>0</v>
          </cell>
        </row>
      </sheetData>
      <sheetData sheetId="1183">
        <row r="1">
          <cell r="B1">
            <v>0</v>
          </cell>
        </row>
      </sheetData>
      <sheetData sheetId="1184">
        <row r="1">
          <cell r="B1">
            <v>0</v>
          </cell>
        </row>
      </sheetData>
      <sheetData sheetId="1185">
        <row r="1">
          <cell r="B1">
            <v>0</v>
          </cell>
        </row>
      </sheetData>
      <sheetData sheetId="1186">
        <row r="1">
          <cell r="B1">
            <v>0</v>
          </cell>
        </row>
      </sheetData>
      <sheetData sheetId="1187">
        <row r="1">
          <cell r="B1">
            <v>0</v>
          </cell>
        </row>
      </sheetData>
      <sheetData sheetId="1188">
        <row r="1">
          <cell r="B1">
            <v>0</v>
          </cell>
        </row>
      </sheetData>
      <sheetData sheetId="1189">
        <row r="1">
          <cell r="B1">
            <v>0</v>
          </cell>
        </row>
      </sheetData>
      <sheetData sheetId="1190">
        <row r="1">
          <cell r="B1">
            <v>0</v>
          </cell>
        </row>
      </sheetData>
      <sheetData sheetId="1191">
        <row r="1">
          <cell r="B1">
            <v>0</v>
          </cell>
        </row>
      </sheetData>
      <sheetData sheetId="1192">
        <row r="1">
          <cell r="B1">
            <v>0</v>
          </cell>
        </row>
      </sheetData>
      <sheetData sheetId="1193">
        <row r="1">
          <cell r="B1">
            <v>0</v>
          </cell>
        </row>
      </sheetData>
      <sheetData sheetId="1194">
        <row r="1">
          <cell r="B1">
            <v>0</v>
          </cell>
        </row>
      </sheetData>
      <sheetData sheetId="1195">
        <row r="1">
          <cell r="B1">
            <v>0</v>
          </cell>
        </row>
      </sheetData>
      <sheetData sheetId="1196">
        <row r="1">
          <cell r="B1">
            <v>0</v>
          </cell>
        </row>
      </sheetData>
      <sheetData sheetId="1197">
        <row r="1">
          <cell r="B1">
            <v>0</v>
          </cell>
        </row>
      </sheetData>
      <sheetData sheetId="1198">
        <row r="1">
          <cell r="B1">
            <v>0</v>
          </cell>
        </row>
      </sheetData>
      <sheetData sheetId="1199">
        <row r="1">
          <cell r="B1">
            <v>0</v>
          </cell>
        </row>
      </sheetData>
      <sheetData sheetId="1200">
        <row r="1">
          <cell r="B1">
            <v>0</v>
          </cell>
        </row>
      </sheetData>
      <sheetData sheetId="1201">
        <row r="1">
          <cell r="B1">
            <v>0</v>
          </cell>
        </row>
      </sheetData>
      <sheetData sheetId="1202">
        <row r="1">
          <cell r="B1">
            <v>0</v>
          </cell>
        </row>
      </sheetData>
      <sheetData sheetId="1203">
        <row r="1">
          <cell r="B1">
            <v>0</v>
          </cell>
        </row>
      </sheetData>
      <sheetData sheetId="1204">
        <row r="1">
          <cell r="B1">
            <v>0</v>
          </cell>
        </row>
      </sheetData>
      <sheetData sheetId="1205">
        <row r="1">
          <cell r="B1">
            <v>0</v>
          </cell>
        </row>
      </sheetData>
      <sheetData sheetId="1206">
        <row r="1">
          <cell r="B1">
            <v>0</v>
          </cell>
        </row>
      </sheetData>
      <sheetData sheetId="1207">
        <row r="1">
          <cell r="B1">
            <v>0</v>
          </cell>
        </row>
      </sheetData>
      <sheetData sheetId="1208">
        <row r="1">
          <cell r="B1">
            <v>0</v>
          </cell>
        </row>
      </sheetData>
      <sheetData sheetId="1209">
        <row r="1">
          <cell r="B1">
            <v>0</v>
          </cell>
        </row>
      </sheetData>
      <sheetData sheetId="1210">
        <row r="1">
          <cell r="B1">
            <v>0</v>
          </cell>
        </row>
      </sheetData>
      <sheetData sheetId="1211">
        <row r="1">
          <cell r="B1">
            <v>0</v>
          </cell>
        </row>
      </sheetData>
      <sheetData sheetId="1212">
        <row r="1">
          <cell r="B1">
            <v>0</v>
          </cell>
        </row>
      </sheetData>
      <sheetData sheetId="1213">
        <row r="1">
          <cell r="B1">
            <v>0</v>
          </cell>
        </row>
      </sheetData>
      <sheetData sheetId="1214">
        <row r="1">
          <cell r="B1">
            <v>0</v>
          </cell>
        </row>
      </sheetData>
      <sheetData sheetId="1215">
        <row r="1">
          <cell r="B1">
            <v>0</v>
          </cell>
        </row>
      </sheetData>
      <sheetData sheetId="1216">
        <row r="1">
          <cell r="B1">
            <v>0</v>
          </cell>
        </row>
      </sheetData>
      <sheetData sheetId="1217">
        <row r="1">
          <cell r="B1">
            <v>0</v>
          </cell>
        </row>
      </sheetData>
      <sheetData sheetId="1218">
        <row r="1">
          <cell r="B1">
            <v>0</v>
          </cell>
        </row>
      </sheetData>
      <sheetData sheetId="1219">
        <row r="1">
          <cell r="B1">
            <v>0</v>
          </cell>
        </row>
      </sheetData>
      <sheetData sheetId="1220">
        <row r="1">
          <cell r="B1">
            <v>0</v>
          </cell>
        </row>
      </sheetData>
      <sheetData sheetId="1221">
        <row r="1">
          <cell r="B1">
            <v>0</v>
          </cell>
        </row>
      </sheetData>
      <sheetData sheetId="1222">
        <row r="1">
          <cell r="B1">
            <v>0</v>
          </cell>
        </row>
      </sheetData>
      <sheetData sheetId="1223">
        <row r="1">
          <cell r="B1">
            <v>0</v>
          </cell>
        </row>
      </sheetData>
      <sheetData sheetId="1224">
        <row r="1">
          <cell r="B1">
            <v>0</v>
          </cell>
        </row>
      </sheetData>
      <sheetData sheetId="1225">
        <row r="1">
          <cell r="B1">
            <v>0</v>
          </cell>
        </row>
      </sheetData>
      <sheetData sheetId="1226">
        <row r="1">
          <cell r="B1">
            <v>0</v>
          </cell>
        </row>
      </sheetData>
      <sheetData sheetId="1227">
        <row r="1">
          <cell r="B1">
            <v>0</v>
          </cell>
        </row>
      </sheetData>
      <sheetData sheetId="1228">
        <row r="1">
          <cell r="B1">
            <v>0</v>
          </cell>
        </row>
      </sheetData>
      <sheetData sheetId="1229">
        <row r="1">
          <cell r="B1">
            <v>0</v>
          </cell>
        </row>
      </sheetData>
      <sheetData sheetId="1230">
        <row r="1">
          <cell r="B1">
            <v>0</v>
          </cell>
        </row>
      </sheetData>
      <sheetData sheetId="1231">
        <row r="1">
          <cell r="B1">
            <v>0</v>
          </cell>
        </row>
      </sheetData>
      <sheetData sheetId="1232">
        <row r="1">
          <cell r="B1">
            <v>0</v>
          </cell>
        </row>
      </sheetData>
      <sheetData sheetId="1233">
        <row r="1">
          <cell r="B1">
            <v>0</v>
          </cell>
        </row>
      </sheetData>
      <sheetData sheetId="1234">
        <row r="1">
          <cell r="B1">
            <v>0</v>
          </cell>
        </row>
      </sheetData>
      <sheetData sheetId="1235">
        <row r="1">
          <cell r="B1">
            <v>0</v>
          </cell>
        </row>
      </sheetData>
      <sheetData sheetId="1236">
        <row r="1">
          <cell r="B1">
            <v>0</v>
          </cell>
        </row>
      </sheetData>
      <sheetData sheetId="1237">
        <row r="1">
          <cell r="B1">
            <v>0</v>
          </cell>
        </row>
      </sheetData>
      <sheetData sheetId="1238">
        <row r="1">
          <cell r="B1">
            <v>0</v>
          </cell>
        </row>
      </sheetData>
      <sheetData sheetId="1239">
        <row r="1">
          <cell r="B1">
            <v>0</v>
          </cell>
        </row>
      </sheetData>
      <sheetData sheetId="1240">
        <row r="1">
          <cell r="B1">
            <v>0</v>
          </cell>
        </row>
      </sheetData>
      <sheetData sheetId="1241">
        <row r="1">
          <cell r="B1">
            <v>0</v>
          </cell>
        </row>
      </sheetData>
      <sheetData sheetId="1242">
        <row r="1">
          <cell r="B1">
            <v>0</v>
          </cell>
        </row>
      </sheetData>
      <sheetData sheetId="1243">
        <row r="1">
          <cell r="B1">
            <v>0</v>
          </cell>
        </row>
      </sheetData>
      <sheetData sheetId="1244">
        <row r="1">
          <cell r="B1">
            <v>0</v>
          </cell>
        </row>
      </sheetData>
      <sheetData sheetId="1245">
        <row r="1">
          <cell r="B1">
            <v>0</v>
          </cell>
        </row>
      </sheetData>
      <sheetData sheetId="1246">
        <row r="1">
          <cell r="B1">
            <v>0</v>
          </cell>
        </row>
      </sheetData>
      <sheetData sheetId="1247">
        <row r="1">
          <cell r="B1">
            <v>0</v>
          </cell>
        </row>
      </sheetData>
      <sheetData sheetId="1248">
        <row r="1">
          <cell r="B1">
            <v>0</v>
          </cell>
        </row>
      </sheetData>
      <sheetData sheetId="1249">
        <row r="1">
          <cell r="B1">
            <v>0</v>
          </cell>
        </row>
      </sheetData>
      <sheetData sheetId="1250">
        <row r="1">
          <cell r="B1">
            <v>0</v>
          </cell>
        </row>
      </sheetData>
      <sheetData sheetId="1251">
        <row r="1">
          <cell r="B1">
            <v>0</v>
          </cell>
        </row>
      </sheetData>
      <sheetData sheetId="1252">
        <row r="1">
          <cell r="B1">
            <v>0</v>
          </cell>
        </row>
      </sheetData>
      <sheetData sheetId="1253">
        <row r="1">
          <cell r="B1">
            <v>0</v>
          </cell>
        </row>
      </sheetData>
      <sheetData sheetId="1254">
        <row r="1">
          <cell r="B1">
            <v>0</v>
          </cell>
        </row>
      </sheetData>
      <sheetData sheetId="1255">
        <row r="1">
          <cell r="B1">
            <v>0</v>
          </cell>
        </row>
      </sheetData>
      <sheetData sheetId="1256">
        <row r="1">
          <cell r="B1">
            <v>0</v>
          </cell>
        </row>
      </sheetData>
      <sheetData sheetId="1257">
        <row r="1">
          <cell r="B1">
            <v>0</v>
          </cell>
        </row>
      </sheetData>
      <sheetData sheetId="1258">
        <row r="1">
          <cell r="B1">
            <v>0</v>
          </cell>
        </row>
      </sheetData>
      <sheetData sheetId="1259">
        <row r="1">
          <cell r="B1">
            <v>0</v>
          </cell>
        </row>
      </sheetData>
      <sheetData sheetId="1260">
        <row r="1">
          <cell r="B1">
            <v>0</v>
          </cell>
        </row>
      </sheetData>
      <sheetData sheetId="1261">
        <row r="1">
          <cell r="B1">
            <v>0</v>
          </cell>
        </row>
      </sheetData>
      <sheetData sheetId="1262">
        <row r="1">
          <cell r="B1">
            <v>0</v>
          </cell>
        </row>
      </sheetData>
      <sheetData sheetId="1263">
        <row r="1">
          <cell r="B1">
            <v>0</v>
          </cell>
        </row>
      </sheetData>
      <sheetData sheetId="1264">
        <row r="1">
          <cell r="B1">
            <v>0</v>
          </cell>
        </row>
      </sheetData>
      <sheetData sheetId="1265">
        <row r="1">
          <cell r="B1">
            <v>0</v>
          </cell>
        </row>
      </sheetData>
      <sheetData sheetId="1266">
        <row r="1">
          <cell r="B1">
            <v>0</v>
          </cell>
        </row>
      </sheetData>
      <sheetData sheetId="1267">
        <row r="1">
          <cell r="B1">
            <v>0</v>
          </cell>
        </row>
      </sheetData>
      <sheetData sheetId="1268">
        <row r="1">
          <cell r="B1">
            <v>0</v>
          </cell>
        </row>
      </sheetData>
      <sheetData sheetId="1269">
        <row r="1">
          <cell r="B1">
            <v>0</v>
          </cell>
        </row>
      </sheetData>
      <sheetData sheetId="1270">
        <row r="1">
          <cell r="B1">
            <v>0</v>
          </cell>
        </row>
      </sheetData>
      <sheetData sheetId="1271">
        <row r="1">
          <cell r="B1">
            <v>0</v>
          </cell>
        </row>
      </sheetData>
      <sheetData sheetId="1272">
        <row r="1">
          <cell r="B1">
            <v>0</v>
          </cell>
        </row>
      </sheetData>
      <sheetData sheetId="1273">
        <row r="1">
          <cell r="B1">
            <v>0</v>
          </cell>
        </row>
      </sheetData>
      <sheetData sheetId="1274">
        <row r="1">
          <cell r="B1">
            <v>0</v>
          </cell>
        </row>
      </sheetData>
      <sheetData sheetId="1275">
        <row r="1">
          <cell r="B1">
            <v>0</v>
          </cell>
        </row>
      </sheetData>
      <sheetData sheetId="1276">
        <row r="1">
          <cell r="B1">
            <v>0</v>
          </cell>
        </row>
      </sheetData>
      <sheetData sheetId="1277">
        <row r="1">
          <cell r="B1">
            <v>0</v>
          </cell>
        </row>
      </sheetData>
      <sheetData sheetId="1278">
        <row r="1">
          <cell r="B1">
            <v>0</v>
          </cell>
        </row>
      </sheetData>
      <sheetData sheetId="1279">
        <row r="1">
          <cell r="B1">
            <v>0</v>
          </cell>
        </row>
      </sheetData>
      <sheetData sheetId="1280">
        <row r="1">
          <cell r="B1">
            <v>0</v>
          </cell>
        </row>
      </sheetData>
      <sheetData sheetId="1281">
        <row r="1">
          <cell r="B1">
            <v>0</v>
          </cell>
        </row>
      </sheetData>
      <sheetData sheetId="1282">
        <row r="1">
          <cell r="B1">
            <v>0</v>
          </cell>
        </row>
      </sheetData>
      <sheetData sheetId="1283">
        <row r="1">
          <cell r="B1">
            <v>0</v>
          </cell>
        </row>
      </sheetData>
      <sheetData sheetId="1284">
        <row r="1">
          <cell r="B1">
            <v>0</v>
          </cell>
        </row>
      </sheetData>
      <sheetData sheetId="1285">
        <row r="1">
          <cell r="B1">
            <v>0</v>
          </cell>
        </row>
      </sheetData>
      <sheetData sheetId="1286">
        <row r="1">
          <cell r="B1">
            <v>0</v>
          </cell>
        </row>
      </sheetData>
      <sheetData sheetId="1287">
        <row r="1">
          <cell r="B1">
            <v>0</v>
          </cell>
        </row>
      </sheetData>
      <sheetData sheetId="1288">
        <row r="1">
          <cell r="B1">
            <v>0</v>
          </cell>
        </row>
      </sheetData>
      <sheetData sheetId="1289">
        <row r="1">
          <cell r="B1">
            <v>0</v>
          </cell>
        </row>
      </sheetData>
      <sheetData sheetId="1290">
        <row r="1">
          <cell r="B1">
            <v>0</v>
          </cell>
        </row>
      </sheetData>
      <sheetData sheetId="1291">
        <row r="1">
          <cell r="B1">
            <v>0</v>
          </cell>
        </row>
      </sheetData>
      <sheetData sheetId="1292">
        <row r="1">
          <cell r="B1">
            <v>0</v>
          </cell>
        </row>
      </sheetData>
      <sheetData sheetId="1293">
        <row r="1">
          <cell r="B1">
            <v>0</v>
          </cell>
        </row>
      </sheetData>
      <sheetData sheetId="1294">
        <row r="1">
          <cell r="B1">
            <v>0</v>
          </cell>
        </row>
      </sheetData>
      <sheetData sheetId="1295">
        <row r="1">
          <cell r="B1">
            <v>0</v>
          </cell>
        </row>
      </sheetData>
      <sheetData sheetId="1296">
        <row r="1">
          <cell r="B1">
            <v>0</v>
          </cell>
        </row>
      </sheetData>
      <sheetData sheetId="1297">
        <row r="1">
          <cell r="B1">
            <v>0</v>
          </cell>
        </row>
      </sheetData>
      <sheetData sheetId="1298">
        <row r="1">
          <cell r="B1">
            <v>0</v>
          </cell>
        </row>
      </sheetData>
      <sheetData sheetId="1299">
        <row r="1">
          <cell r="B1">
            <v>0</v>
          </cell>
        </row>
      </sheetData>
      <sheetData sheetId="1300">
        <row r="1">
          <cell r="B1">
            <v>0</v>
          </cell>
        </row>
      </sheetData>
      <sheetData sheetId="1301">
        <row r="1">
          <cell r="B1">
            <v>0</v>
          </cell>
        </row>
      </sheetData>
      <sheetData sheetId="1302">
        <row r="1">
          <cell r="B1">
            <v>0</v>
          </cell>
        </row>
      </sheetData>
      <sheetData sheetId="1303">
        <row r="1">
          <cell r="B1">
            <v>0</v>
          </cell>
        </row>
      </sheetData>
      <sheetData sheetId="1304">
        <row r="1">
          <cell r="B1">
            <v>0</v>
          </cell>
        </row>
      </sheetData>
      <sheetData sheetId="1305">
        <row r="1">
          <cell r="B1">
            <v>0</v>
          </cell>
        </row>
      </sheetData>
      <sheetData sheetId="1306">
        <row r="1">
          <cell r="B1">
            <v>0</v>
          </cell>
        </row>
      </sheetData>
      <sheetData sheetId="1307">
        <row r="1">
          <cell r="B1">
            <v>0</v>
          </cell>
        </row>
      </sheetData>
      <sheetData sheetId="1308">
        <row r="1">
          <cell r="B1">
            <v>0</v>
          </cell>
        </row>
      </sheetData>
      <sheetData sheetId="1309">
        <row r="1">
          <cell r="B1">
            <v>0</v>
          </cell>
        </row>
      </sheetData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 refreshError="1"/>
      <sheetData sheetId="1843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/>
      <sheetData sheetId="1853" refreshError="1"/>
      <sheetData sheetId="1854" refreshError="1"/>
      <sheetData sheetId="1855" refreshError="1"/>
      <sheetData sheetId="1856" refreshError="1"/>
      <sheetData sheetId="1857"/>
      <sheetData sheetId="1858"/>
      <sheetData sheetId="1859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овор"/>
      <sheetName val="Протокол"/>
      <sheetName val="КП"/>
      <sheetName val="Сводка"/>
      <sheetName val="СЦБ (95)"/>
      <sheetName val="ТЗ"/>
      <sheetName val="Данные"/>
      <sheetName val="Этикетка ЭЦ"/>
      <sheetName val="Акт"/>
      <sheetName val="Накл"/>
      <sheetName val="Доп.согл 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B8" t="str">
            <v>Ю.А.Тимошенко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топо"/>
      <sheetName val="топография"/>
      <sheetName val="Journals"/>
      <sheetName val="Данные для расчёта сметы"/>
      <sheetName val="свод 3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ПДР"/>
      <sheetName val="Norm"/>
      <sheetName val="все"/>
      <sheetName val="ц_1991"/>
      <sheetName val="ГПК"/>
      <sheetName val="ДКС"/>
      <sheetName val="Етыпур"/>
      <sheetName val="Западн"/>
      <sheetName val="НГКХ"/>
      <sheetName val="ПСП "/>
      <sheetName val="Тобольск"/>
      <sheetName val="УПН"/>
      <sheetName val="Спр_общий"/>
      <sheetName val="Пример расчета"/>
      <sheetName val="свод 2"/>
      <sheetName val="Курсы"/>
      <sheetName val="Упр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СметаСводная"/>
      <sheetName val="См 1 наруж.водопровод"/>
      <sheetName val="Кл-р SysTel"/>
      <sheetName val="СПРПФ"/>
      <sheetName val="sapactivexlhiddensheet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Лист опроса"/>
      <sheetName val="к.84-к.83"/>
      <sheetName val="Summary"/>
      <sheetName val="Шкаф"/>
      <sheetName val="Коэфф1."/>
      <sheetName val="Прайс лист"/>
      <sheetName val="HP и оргтехника"/>
      <sheetName val="5ОборРабМест(HP)"/>
      <sheetName val="Зап-3- СЦБ"/>
      <sheetName val="ИГ1"/>
      <sheetName val="свод1"/>
      <sheetName val="#ССЫЛКА"/>
      <sheetName val="СметаСводная Колпино"/>
      <sheetName val="СметаСводная павильон"/>
      <sheetName val="сводная"/>
      <sheetName val="НЕДЕЛИ"/>
      <sheetName val="13.1"/>
      <sheetName val="Архив2"/>
      <sheetName val="Лист2"/>
      <sheetName val="Прибыль опл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Таас-Юрях"/>
      <sheetName val="Етыпур-"/>
      <sheetName val="ЗапТарк"/>
      <sheetName val="Приобка"/>
      <sheetName val="ВЖК"/>
      <sheetName val="КП Мак"/>
      <sheetName val="OCK1"/>
      <sheetName val="Амур ДОН"/>
      <sheetName val="Opex personnel (Term facs)"/>
      <sheetName val="Лист1"/>
      <sheetName val="КП (2)"/>
      <sheetName val="Calc"/>
      <sheetName val="свод_3"/>
      <sheetName val="ПСП_"/>
      <sheetName val="Пример_расчета"/>
      <sheetName val="свод_2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Титул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в работу"/>
      <sheetName val="трансформация1"/>
      <sheetName val="breakdown"/>
      <sheetName val="Destination"/>
      <sheetName val="Бюджет"/>
      <sheetName val="х"/>
      <sheetName val="влад-таблица"/>
      <sheetName val="Стр1По"/>
      <sheetName val="Материалы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НДС"/>
      <sheetName val="Коэф КВ"/>
      <sheetName val="EKDEB90"/>
      <sheetName val="Стр1"/>
      <sheetName val="ИД"/>
      <sheetName val="январь"/>
      <sheetName val="База"/>
      <sheetName val="6.52-свод"/>
      <sheetName val="ОБЩЕСТВА"/>
      <sheetName val="План"/>
      <sheetName val="Гр5(о)"/>
      <sheetName val="Справочник"/>
      <sheetName val="Данные1кв_"/>
      <sheetName val="Коэф_КВ"/>
      <sheetName val="6_52-свод"/>
      <sheetName val="Ачинский НПЗ"/>
      <sheetName val="Об-15"/>
      <sheetName val="СС"/>
      <sheetName val="Объемы работ по ПВ"/>
      <sheetName val="мсн"/>
      <sheetName val="Вспомогательный"/>
      <sheetName val="Обновление"/>
      <sheetName val="Цена"/>
      <sheetName val="Product"/>
      <sheetName val="Смета 1свод"/>
      <sheetName val="СметаСводная снег"/>
      <sheetName val="шаблон"/>
      <sheetName val="К.рын"/>
      <sheetName val="Капитальные затраты"/>
      <sheetName val="Свод объем"/>
      <sheetName val="Дополнительные параметры"/>
      <sheetName val="1ПС"/>
      <sheetName val="Приложение 2"/>
      <sheetName val="информация"/>
      <sheetName val="Переменные и константы"/>
      <sheetName val="вариант"/>
      <sheetName val="ИД1"/>
      <sheetName val="ID"/>
      <sheetName val="СП"/>
      <sheetName val="Настройки"/>
      <sheetName val="A54НДС"/>
      <sheetName val="УП _2004"/>
      <sheetName val="ЭХЗ"/>
      <sheetName val="Должности"/>
      <sheetName val="Смета-Т"/>
      <sheetName val="АЧ"/>
      <sheetName val="РС"/>
      <sheetName val="См3 СЦБ-зап"/>
      <sheetName val="Хаттон 90.90 Femco"/>
      <sheetName val="ЛЧ"/>
      <sheetName val="ПД"/>
      <sheetName val="Leistungsakt"/>
      <sheetName val="Настройка"/>
      <sheetName val="BACT"/>
      <sheetName val="База Геодезия"/>
      <sheetName val="База Геология"/>
      <sheetName val="6"/>
      <sheetName val="5.1"/>
      <sheetName val=""/>
      <sheetName val="Исходные"/>
      <sheetName val="СметаСводная 1 оч"/>
      <sheetName val="Общая часть"/>
      <sheetName val="ОПС"/>
      <sheetName val="Тестовый"/>
      <sheetName val="Расчет 2"/>
      <sheetName val="Смета №1"/>
      <sheetName val="3.1"/>
      <sheetName val="К"/>
      <sheetName val="Курс доллара"/>
      <sheetName val="Смета 2"/>
      <sheetName val="3.1 ТХ"/>
      <sheetName val="Табл38-7"/>
      <sheetName val="БП НОВЫЙ"/>
      <sheetName val="№5 СУБ Инж защ"/>
      <sheetName val="Справочные данные"/>
      <sheetName val="расчет вязкости"/>
      <sheetName val="2003г."/>
      <sheetName val="СПЕЦИФИКАЦИЯ"/>
      <sheetName val="кап.ремонт"/>
      <sheetName val="геоло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к снег Рыбинская"/>
      <sheetName val="Калплан "/>
      <sheetName val="СметаСводная Рыб"/>
      <sheetName val="См1 ТопоГео  (планшеты)"/>
      <sheetName val="Смета2 Инвентариз"/>
      <sheetName val="Смета3 геология"/>
      <sheetName val="смета4  Дор.работы "/>
      <sheetName val="Смета5 - Сети"/>
      <sheetName val="См6 Расчет Трансп.схемы"/>
      <sheetName val="Смета6а технология"/>
      <sheetName val="См7 ГО и ЧС"/>
      <sheetName val="см8 экспресс-оценка"/>
      <sheetName val="КП_к_снег_Рыбинская"/>
      <sheetName val="Калплан_"/>
      <sheetName val="СметаСводная_Рыб"/>
      <sheetName val="См1_ТопоГео__(планшеты)"/>
      <sheetName val="Смета2_Инвентариз"/>
      <sheetName val="Смета3_геология"/>
      <sheetName val="смета4__Дор_работы_"/>
      <sheetName val="Смета5_-_Сети"/>
      <sheetName val="См6_Расчет_Трансп_схемы"/>
      <sheetName val="Смета6а_технология"/>
      <sheetName val="См7_ГО_и_ЧС"/>
      <sheetName val="см8_экспресс-оценка"/>
      <sheetName val="Смета"/>
      <sheetName val="свод 3"/>
      <sheetName val="топография"/>
      <sheetName val="информация"/>
      <sheetName val="топо"/>
      <sheetName val="1.3"/>
      <sheetName val="ц_1991"/>
      <sheetName val="свод 2"/>
      <sheetName val="Данные для расчёта сметы"/>
      <sheetName val="Землеотвод"/>
      <sheetName val="См 1 наруж.водопровод"/>
      <sheetName val="Упр"/>
      <sheetName val="СметаСводная павильон"/>
      <sheetName val="свод"/>
      <sheetName val="НМА"/>
      <sheetName val="сводная"/>
      <sheetName val="шаблон"/>
      <sheetName val="OCK1"/>
      <sheetName val="пятилетка"/>
      <sheetName val="мониторинг"/>
      <sheetName val="Дополнительные параметры"/>
      <sheetName val="total"/>
      <sheetName val="Комплектация"/>
      <sheetName val="трубы"/>
      <sheetName val="СМР"/>
      <sheetName val="дороги"/>
      <sheetName val="р.Волхов"/>
      <sheetName val="ПДР"/>
      <sheetName val="изыскания 2"/>
      <sheetName val="ИД"/>
      <sheetName val="sapactivexlhiddensheet"/>
      <sheetName val="Калплан Кра"/>
      <sheetName val="свод1"/>
      <sheetName val="Пример расчета"/>
      <sheetName val="Б.Сатка"/>
      <sheetName val="Исполнение по оборуд_"/>
      <sheetName val="исходные данные"/>
      <sheetName val="расчетные таблицы"/>
      <sheetName val="Лист1"/>
      <sheetName val="Ачинский НПЗ"/>
      <sheetName val="смета СИД"/>
      <sheetName val="геология"/>
      <sheetName val="К.рын"/>
      <sheetName val="Сводная смета"/>
      <sheetName val="СметаСводная снег"/>
      <sheetName val="База Геология"/>
      <sheetName val="ПД"/>
      <sheetName val="РД"/>
      <sheetName val="Тестовый"/>
      <sheetName val="отчет эл_эн  2000"/>
      <sheetName val="мсн"/>
      <sheetName val="Шкаф"/>
      <sheetName val="Коэфф1."/>
      <sheetName val="Прайс лист"/>
      <sheetName val="Summary"/>
      <sheetName val="СметаСводная Колпино"/>
      <sheetName val="СметаСводная"/>
      <sheetName val="Геофизика"/>
      <sheetName val="Зап-3- СЦБ"/>
      <sheetName val="СС"/>
      <sheetName val="КП к ГК"/>
      <sheetName val="DATA"/>
      <sheetName val="Journals"/>
      <sheetName val="Исходные"/>
      <sheetName val="НМЦ"/>
      <sheetName val="Расчет"/>
      <sheetName val="Св"/>
      <sheetName val="см1-И Геод"/>
      <sheetName val="см2-И Геол"/>
      <sheetName val="2.1-И Геоф"/>
      <sheetName val="см3-И Гидромет"/>
      <sheetName val="см.4-И Экол"/>
      <sheetName val="ППО"/>
      <sheetName val="ТХ"/>
      <sheetName val="ЭЧ"/>
      <sheetName val="МПСА"/>
      <sheetName val="СДКУ "/>
      <sheetName val="СОИ"/>
      <sheetName val="пож.сигн."/>
      <sheetName val="Строители"/>
      <sheetName val="Рек"/>
      <sheetName val="Генплан"/>
      <sheetName val="ГО и ЧС"/>
      <sheetName val="ПЗС"/>
      <sheetName val="ОЛ"/>
      <sheetName val="ОБЭ"/>
      <sheetName val="ДПБ"/>
      <sheetName val="Согл.Ави"/>
      <sheetName val="ГГЭ"/>
      <sheetName val="ИГДИ В3 2019"/>
      <sheetName val="Геол"/>
      <sheetName val="Геоф"/>
      <sheetName val="ДПБ-5"/>
      <sheetName val="КП_к_снег_Рыбинская1"/>
      <sheetName val="Калплан_1"/>
      <sheetName val="СметаСводная_Рыб1"/>
      <sheetName val="См1_ТопоГео__(планшеты)1"/>
      <sheetName val="Смета2_Инвентариз1"/>
      <sheetName val="Смета3_геология1"/>
      <sheetName val="смета4__Дор_работы_1"/>
      <sheetName val="Смета5_-_Сети1"/>
      <sheetName val="См6_Расчет_Трансп_схемы1"/>
      <sheetName val="Смета6а_технология1"/>
      <sheetName val="См7_ГО_и_ЧС1"/>
      <sheetName val="см8_экспресс-оценка1"/>
      <sheetName val="свод_3"/>
      <sheetName val="1_3"/>
      <sheetName val="свод_2"/>
      <sheetName val="Данные_для_расчёта_сметы"/>
      <sheetName val="См_1_наруж_водопровод"/>
      <sheetName val="СметаСводная_павильон"/>
      <sheetName val="Калплан_Кра"/>
      <sheetName val="Пример_расчета"/>
      <sheetName val="Дополнительные_параметры"/>
      <sheetName val="р_Волхов"/>
      <sheetName val="изыскания_2"/>
      <sheetName val="Б_Сатка"/>
      <sheetName val="Исполнение_по_оборуд_"/>
      <sheetName val="исходные_данные"/>
      <sheetName val="расчетные_таблицы"/>
      <sheetName val="Ачинский_НПЗ"/>
      <sheetName val="смета_СИД"/>
      <sheetName val="К_рын"/>
      <sheetName val="Сводная_смета"/>
      <sheetName val="СметаСводная_снег"/>
      <sheetName val="Курсы"/>
      <sheetName val="обновление"/>
      <sheetName val="табл38-7"/>
      <sheetName val="СмРучБур"/>
      <sheetName val="смета 1"/>
      <sheetName val="Коэфф1_"/>
      <sheetName val="Прайс_лист"/>
      <sheetName val="СметаСводная_Колпино"/>
      <sheetName val="КП_к_ГК"/>
      <sheetName val="Зап-3-_СЦБ"/>
      <sheetName val="ДЦ"/>
      <sheetName val="капитальные затраты"/>
      <sheetName val="все"/>
      <sheetName val="кредиты"/>
      <sheetName val="начало"/>
      <sheetName val="С1"/>
      <sheetName val="кп панкрат"/>
      <sheetName val="см 3 КМ"/>
      <sheetName val="1-И Геод"/>
      <sheetName val="2-И Геол"/>
      <sheetName val="2.1-И геофиз"/>
      <sheetName val="3-И Экол"/>
      <sheetName val="см2 ПР"/>
      <sheetName val="1.2-1"/>
      <sheetName val="См3 ЭС"/>
      <sheetName val="см 6 СМИС"/>
      <sheetName val="см9 ОБЭО"/>
      <sheetName val="см 9-2015"/>
      <sheetName val="см 10-2015"/>
      <sheetName val="Рекульт"/>
      <sheetName val="ГОЧС"/>
      <sheetName val="согл. ави"/>
      <sheetName val="эпб"/>
      <sheetName val="см 11-2015"/>
      <sheetName val="ЭЗП изм. 1"/>
      <sheetName val="12-2016"/>
      <sheetName val="14-1"/>
      <sheetName val="15-1"/>
      <sheetName val="Расчет ГГЭ"/>
      <sheetName val="3-И Эколог"/>
      <sheetName val="См2 ЭС"/>
      <sheetName val="См2.1 Стр"/>
      <sheetName val="Восстановл_Лист84"/>
      <sheetName val="Восстановл_Лист72"/>
      <sheetName val="Восстановл_Лист74"/>
      <sheetName val="к.с.м."/>
      <sheetName val="ф"/>
      <sheetName val="исх_данные"/>
      <sheetName val="СметаСводная 1 оч"/>
    </sheetNames>
    <sheetDataSet>
      <sheetData sheetId="0"/>
      <sheetData sheetId="1"/>
      <sheetData sheetId="2" refreshError="1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  <row r="13">
          <cell r="C13" t="str">
            <v>СПб ГУ "Дирекция транспортного строительства"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клад "/>
      <sheetName val="laroux"/>
      <sheetName val="Расшифровка"/>
      <sheetName val="АСП-П2"/>
      <sheetName val="Расценки"/>
      <sheetName val="Трудозатраты-0"/>
      <sheetName val="Трудозатраты-1"/>
      <sheetName val="Трудозатраты-2"/>
      <sheetName val="Дискор-1"/>
      <sheetName val="Расклад_"/>
      <sheetName val="исх-данные"/>
    </sheetNames>
    <sheetDataSet>
      <sheetData sheetId="0" refreshError="1">
        <row r="4">
          <cell r="C4">
            <v>0.65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КП_СС"/>
      <sheetName val="Ф3П"/>
      <sheetName val="Ф2П"/>
      <sheetName val="СМ 4"/>
      <sheetName val="Лист3"/>
      <sheetName val="Лист5"/>
      <sheetName val="Лист6"/>
      <sheetName val="Лист8"/>
      <sheetName val="Лист9"/>
      <sheetName val="Лист10"/>
      <sheetName val="Лист11"/>
      <sheetName val="Лист12"/>
      <sheetName val="Лист4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 refreshError="1"/>
      <sheetData sheetId="1" refreshError="1"/>
      <sheetData sheetId="2" refreshError="1"/>
      <sheetData sheetId="3" refreshError="1">
        <row r="5">
          <cell r="B5" t="str">
            <v>И.Ю. Рукавишников</v>
          </cell>
        </row>
        <row r="6">
          <cell r="B6">
            <v>0</v>
          </cell>
        </row>
        <row r="10">
          <cell r="N10">
            <v>19</v>
          </cell>
          <cell r="O10">
            <v>2</v>
          </cell>
        </row>
        <row r="11">
          <cell r="M11" t="str">
            <v>раз. 161 км.</v>
          </cell>
          <cell r="N11">
            <v>15</v>
          </cell>
        </row>
        <row r="12">
          <cell r="B12">
            <v>2</v>
          </cell>
          <cell r="M12" t="str">
            <v xml:space="preserve">Чилеково </v>
          </cell>
        </row>
        <row r="13">
          <cell r="M13" t="str">
            <v>Гремячая</v>
          </cell>
        </row>
        <row r="27">
          <cell r="A27" t="str">
            <v>письмо ЦУКС от 14.12.09 №ОТ-21042</v>
          </cell>
        </row>
        <row r="31">
          <cell r="B31">
            <v>1.7</v>
          </cell>
        </row>
      </sheetData>
      <sheetData sheetId="4" refreshError="1">
        <row r="80">
          <cell r="B80">
            <v>0</v>
          </cell>
          <cell r="C80">
            <v>0</v>
          </cell>
        </row>
        <row r="81">
          <cell r="B81">
            <v>1</v>
          </cell>
        </row>
      </sheetData>
      <sheetData sheetId="5" refreshError="1"/>
      <sheetData sheetId="6" refreshError="1">
        <row r="35">
          <cell r="F35" t="str">
            <v>2П</v>
          </cell>
        </row>
        <row r="154">
          <cell r="F154" t="str">
            <v>2П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299">
          <cell r="H299">
            <v>89</v>
          </cell>
          <cell r="I299">
            <v>1.41</v>
          </cell>
        </row>
        <row r="300">
          <cell r="H300">
            <v>11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  <sheetName val="12"/>
      <sheetName val="2012(КСЛ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39">
          <cell r="D39">
            <v>6.12</v>
          </cell>
        </row>
        <row r="87">
          <cell r="D87">
            <v>199.47</v>
          </cell>
        </row>
        <row r="92">
          <cell r="D92">
            <v>10.24</v>
          </cell>
        </row>
        <row r="101">
          <cell r="D101">
            <v>206.5</v>
          </cell>
        </row>
        <row r="123">
          <cell r="D123">
            <v>56.15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остФ ВНИИАС"/>
      <sheetName val="КжДП"/>
      <sheetName val="ДКСС"/>
      <sheetName val="ДКСС от МПС"/>
      <sheetName val="ИНТЕХ"/>
      <sheetName val="ССМП-668"/>
      <sheetName val="ЮГПА"/>
      <sheetName val="РГУПС"/>
      <sheetName val="СКжд"/>
      <sheetName val="ГТСС"/>
      <sheetName val="НОД МВоды"/>
      <sheetName val="СМП-1"/>
      <sheetName val="Стройвыбор"/>
      <sheetName val="КавГипроТранс"/>
      <sheetName val="Сармат"/>
      <sheetName val="НПЦ ПроАвт"/>
      <sheetName val="РемПу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ЦПР-90-38"/>
      <sheetName val="СБЦПР-95"/>
      <sheetName val="Лист1"/>
      <sheetName val="Смета"/>
      <sheetName val="РД"/>
      <sheetName val="Данные"/>
      <sheetName val="96041"/>
      <sheetName val="Изыскания"/>
      <sheetName val="Проектирование"/>
      <sheetName val="Богословская"/>
      <sheetName val="Новороссийск"/>
      <sheetName val="Новороссийск (2)"/>
      <sheetName val="Новороссийск (3)"/>
      <sheetName val="Чилипси"/>
      <sheetName val="Ростов-Зап"/>
      <sheetName val="Чертково"/>
      <sheetName val="Касиновка-Потаенный"/>
      <sheetName val="Прохладная-Ищерская"/>
      <sheetName val="Кочубей"/>
      <sheetName val="Каменоломни"/>
      <sheetName val="Краснодар 1"/>
      <sheetName val="Краснодар 1 (2)"/>
      <sheetName val="Оповестит"/>
      <sheetName val="Бланк"/>
      <sheetName val="Кап ремонт"/>
      <sheetName val="Краснодар"/>
      <sheetName val="СЦПР-95"/>
      <sheetName val="1 этап"/>
      <sheetName val="брос."/>
      <sheetName val="2 этап"/>
      <sheetName val="3 этап"/>
    </sheetNames>
    <sheetDataSet>
      <sheetData sheetId="0" refreshError="1"/>
      <sheetData sheetId="1"/>
      <sheetData sheetId="2"/>
      <sheetData sheetId="3"/>
      <sheetData sheetId="4"/>
      <sheetData sheetId="5" refreshError="1">
        <row r="1">
          <cell r="B1" t="str">
            <v>СЦИР-82 т. 135</v>
          </cell>
        </row>
        <row r="2">
          <cell r="B2">
            <v>0</v>
          </cell>
          <cell r="C2">
            <v>10</v>
          </cell>
          <cell r="D2">
            <v>1</v>
          </cell>
          <cell r="E2">
            <v>363</v>
          </cell>
        </row>
        <row r="3">
          <cell r="B3">
            <v>11</v>
          </cell>
          <cell r="C3">
            <v>30</v>
          </cell>
          <cell r="D3">
            <v>2</v>
          </cell>
          <cell r="E3">
            <v>553</v>
          </cell>
        </row>
        <row r="4">
          <cell r="B4">
            <v>31</v>
          </cell>
          <cell r="C4">
            <v>100</v>
          </cell>
          <cell r="D4">
            <v>3</v>
          </cell>
          <cell r="E4">
            <v>843</v>
          </cell>
        </row>
        <row r="5">
          <cell r="B5">
            <v>101</v>
          </cell>
          <cell r="C5">
            <v>120</v>
          </cell>
          <cell r="D5">
            <v>4</v>
          </cell>
          <cell r="E5">
            <v>1032</v>
          </cell>
        </row>
        <row r="6">
          <cell r="B6">
            <v>120</v>
          </cell>
          <cell r="C6">
            <v>180</v>
          </cell>
          <cell r="D6">
            <v>5</v>
          </cell>
          <cell r="E6">
            <v>1478</v>
          </cell>
        </row>
        <row r="8">
          <cell r="B8" t="str">
            <v>ДЦ</v>
          </cell>
        </row>
        <row r="9">
          <cell r="B9">
            <v>100</v>
          </cell>
          <cell r="C9">
            <v>1</v>
          </cell>
          <cell r="D9">
            <v>93000</v>
          </cell>
          <cell r="E9">
            <v>1320</v>
          </cell>
          <cell r="F9">
            <v>1320</v>
          </cell>
        </row>
        <row r="10">
          <cell r="B10">
            <v>200</v>
          </cell>
          <cell r="C10">
            <v>2</v>
          </cell>
          <cell r="D10">
            <v>101000</v>
          </cell>
          <cell r="E10">
            <v>1240</v>
          </cell>
          <cell r="F10">
            <v>1240</v>
          </cell>
        </row>
        <row r="11">
          <cell r="B11">
            <v>300</v>
          </cell>
          <cell r="C11">
            <v>3</v>
          </cell>
          <cell r="D11">
            <v>103000</v>
          </cell>
          <cell r="E11">
            <v>1230</v>
          </cell>
          <cell r="F11">
            <v>1230</v>
          </cell>
        </row>
        <row r="12">
          <cell r="B12">
            <v>400</v>
          </cell>
          <cell r="C12">
            <v>4</v>
          </cell>
          <cell r="D12">
            <v>106000</v>
          </cell>
          <cell r="E12">
            <v>1220</v>
          </cell>
          <cell r="F12">
            <v>1220</v>
          </cell>
        </row>
        <row r="13">
          <cell r="B13">
            <v>500</v>
          </cell>
          <cell r="C13">
            <v>5</v>
          </cell>
          <cell r="D13">
            <v>193000</v>
          </cell>
          <cell r="E13">
            <v>1000</v>
          </cell>
          <cell r="F13">
            <v>1000</v>
          </cell>
        </row>
        <row r="20">
          <cell r="B20" t="str">
            <v>ПЕР</v>
          </cell>
        </row>
        <row r="21">
          <cell r="B21">
            <v>1</v>
          </cell>
          <cell r="D21">
            <v>16</v>
          </cell>
          <cell r="E21">
            <v>780</v>
          </cell>
        </row>
        <row r="25">
          <cell r="B25" t="str">
            <v>ТС</v>
          </cell>
        </row>
        <row r="26">
          <cell r="B26">
            <v>1</v>
          </cell>
          <cell r="D26">
            <v>29</v>
          </cell>
          <cell r="F26">
            <v>740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списки"/>
      <sheetName val="таб5"/>
      <sheetName val="числа"/>
    </sheetNames>
    <sheetDataSet>
      <sheetData sheetId="0"/>
      <sheetData sheetId="1">
        <row r="1">
          <cell r="B1" t="str">
            <v>Ф2-Нет</v>
          </cell>
          <cell r="C1" t="str">
            <v>Ф5-Нет</v>
          </cell>
          <cell r="D1" t="str">
            <v>Ф6-Нет</v>
          </cell>
          <cell r="E1" t="str">
            <v>Ф7-Нет</v>
          </cell>
          <cell r="F1" t="str">
            <v>Ф8-Нет</v>
          </cell>
          <cell r="G1" t="str">
            <v>Ф9-Нет</v>
          </cell>
          <cell r="H1" t="str">
            <v>Ф10-Нет</v>
          </cell>
          <cell r="I1" t="str">
            <v>Нет коэффициента</v>
          </cell>
          <cell r="J1">
            <v>1</v>
          </cell>
        </row>
        <row r="2">
          <cell r="B2" t="str">
            <v>Ф2 - Непрерывный</v>
          </cell>
          <cell r="C2" t="str">
            <v>Ф5 - до 5</v>
          </cell>
          <cell r="D2" t="str">
            <v>Ф6 - I степень</v>
          </cell>
          <cell r="E2" t="str">
            <v>Ф7 - I степень</v>
          </cell>
          <cell r="F2" t="str">
            <v>Ф8 - Автоматизированный ручной режим</v>
          </cell>
          <cell r="G2" t="str">
            <v>Ф9 - до 20</v>
          </cell>
          <cell r="H2" t="str">
            <v>Ф10 - до 5</v>
          </cell>
          <cell r="I2" t="str">
            <v>Одностадийная разработка</v>
          </cell>
          <cell r="J2">
            <v>1.35</v>
          </cell>
        </row>
        <row r="3">
          <cell r="B3" t="str">
            <v>Ф2 - Полунепрерывный</v>
          </cell>
          <cell r="C3" t="str">
            <v>Ф5 - св. 5 до 10</v>
          </cell>
          <cell r="D3" t="str">
            <v>Ф6 - II степень</v>
          </cell>
          <cell r="E3" t="str">
            <v>Ф7 - II степень</v>
          </cell>
          <cell r="F3" t="str">
            <v>Ф8 - Автоматизированный режим советчика</v>
          </cell>
          <cell r="G3" t="str">
            <v>Ф9 - св. 20 до 50</v>
          </cell>
          <cell r="H3" t="str">
            <v>Ф10 - св. 5 до 10</v>
          </cell>
          <cell r="I3" t="str">
            <v>Стадия Проект</v>
          </cell>
        </row>
        <row r="4">
          <cell r="B4" t="str">
            <v>Ф2 - Непрерывно-дискретный - I</v>
          </cell>
          <cell r="C4" t="str">
            <v>Ф5 - св. 10 до 20</v>
          </cell>
          <cell r="D4" t="str">
            <v>Ф6 - III степень</v>
          </cell>
          <cell r="E4" t="str">
            <v>Ф7 - III степень</v>
          </cell>
          <cell r="F4" t="str">
            <v>Ф8 - Автоматизированный диалоговый режим</v>
          </cell>
          <cell r="G4" t="str">
            <v>Ф9 - св. 50 до 100</v>
          </cell>
          <cell r="H4" t="str">
            <v>Ф10 - св. 10 до 20</v>
          </cell>
          <cell r="I4" t="str">
            <v>Стадия Рабочая документация</v>
          </cell>
        </row>
        <row r="5">
          <cell r="B5" t="str">
            <v>Ф2 - Непрерывно-дискретный - II</v>
          </cell>
          <cell r="C5" t="str">
            <v>Ф5 - св. 20 до 35</v>
          </cell>
          <cell r="D5" t="str">
            <v>Ф6 - IV степень</v>
          </cell>
          <cell r="E5" t="str">
            <v>Ф7 - IV степень</v>
          </cell>
          <cell r="F5" t="str">
            <v>Ф8 - Автоматический режим косвенного управления</v>
          </cell>
          <cell r="G5" t="str">
            <v>Ф9 - св. 100 до 170</v>
          </cell>
          <cell r="H5" t="str">
            <v>Ф10 - св. 20 до 40</v>
          </cell>
          <cell r="I5" t="str">
            <v>Утверждаемая часть</v>
          </cell>
        </row>
        <row r="6">
          <cell r="B6" t="str">
            <v>Ф2 - Циклический</v>
          </cell>
          <cell r="C6" t="str">
            <v>Ф5 - св. 35 до 50</v>
          </cell>
          <cell r="E6" t="str">
            <v>Ф7 - V степень</v>
          </cell>
          <cell r="F6" t="str">
            <v>Ф8 - Автоматический режим прямого цифрового управления</v>
          </cell>
          <cell r="G6" t="str">
            <v>Ф9 - св. 170 до 250</v>
          </cell>
          <cell r="H6" t="str">
            <v>Ф10 - св. 40 до 60</v>
          </cell>
        </row>
        <row r="7">
          <cell r="B7" t="str">
            <v>Ф2 - Дискретный</v>
          </cell>
          <cell r="C7" t="str">
            <v>Ф5 - св. 50 до 70</v>
          </cell>
          <cell r="E7" t="str">
            <v>Ф7 - VI степень</v>
          </cell>
          <cell r="G7" t="str">
            <v>Ф9 - св. 250 до 350</v>
          </cell>
          <cell r="H7" t="str">
            <v>Ф10 - св. 60 до 90</v>
          </cell>
        </row>
        <row r="8">
          <cell r="C8" t="str">
            <v>Ф5 - св.70 до 100</v>
          </cell>
          <cell r="E8" t="str">
            <v>Ф7 - VII степень</v>
          </cell>
          <cell r="G8" t="str">
            <v>Ф9 - св. 350 до 470</v>
          </cell>
          <cell r="H8" t="str">
            <v>Ф10 - св. 90 до 120</v>
          </cell>
        </row>
        <row r="9">
          <cell r="C9" t="str">
            <v>Ф5 - За каждые 50 свыше 100</v>
          </cell>
          <cell r="G9" t="str">
            <v>Ф9 - св. 470 до 600</v>
          </cell>
          <cell r="H9" t="str">
            <v>Ф10 - св. 120 до 160</v>
          </cell>
        </row>
        <row r="10">
          <cell r="G10" t="str">
            <v>Ф9 - св. 600 до 800</v>
          </cell>
          <cell r="H10" t="str">
            <v>Ф10 - св. 160 до 200</v>
          </cell>
        </row>
        <row r="11">
          <cell r="G11" t="str">
            <v>Ф9 - св. 800 до 1000</v>
          </cell>
          <cell r="H11" t="str">
            <v>Ф10 - св. 200 до 250</v>
          </cell>
        </row>
        <row r="12">
          <cell r="G12" t="str">
            <v>Ф9 - св. 1000 до 1300</v>
          </cell>
          <cell r="H12" t="str">
            <v>Ф10 - св. 250 до 300</v>
          </cell>
        </row>
        <row r="13">
          <cell r="G13" t="str">
            <v>Ф9 - св. 1300 до 1600</v>
          </cell>
          <cell r="H13" t="str">
            <v>Ф10 - св. 300 до 350</v>
          </cell>
        </row>
        <row r="14">
          <cell r="G14" t="str">
            <v>Ф9 - св. 1600 до 2000</v>
          </cell>
          <cell r="H14" t="str">
            <v>Ф10 - св. 350 до 400</v>
          </cell>
        </row>
        <row r="15">
          <cell r="G15" t="str">
            <v>Ф9 - за каждые 500 свыше 2000</v>
          </cell>
          <cell r="H15" t="str">
            <v>Ф10 - за каждые 70 свыше 400</v>
          </cell>
        </row>
      </sheetData>
      <sheetData sheetId="2"/>
      <sheetData sheetId="3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КП"/>
      <sheetName val="КП_СС"/>
      <sheetName val="обсл-АС"/>
      <sheetName val="Обсл мост"/>
      <sheetName val="Обсл ОВ"/>
      <sheetName val="изыск Л"/>
      <sheetName val="Обсл-СЦБ"/>
      <sheetName val="Изыск"/>
      <sheetName val="геодез"/>
      <sheetName val="геология"/>
      <sheetName val="Тяг"/>
      <sheetName val="ИЭРТ"/>
      <sheetName val="Неучт."/>
      <sheetName val="ДЦ_П"/>
      <sheetName val="АПК_П"/>
      <sheetName val="АБ_П"/>
      <sheetName val="ЭЦ_П"/>
      <sheetName val="ДЦ_Р"/>
      <sheetName val="АПК_Р"/>
      <sheetName val="АБ_Р"/>
      <sheetName val="ЭЦ_Р"/>
      <sheetName val="Вст1см2"/>
      <sheetName val="САУТ_П"/>
      <sheetName val="САУТ_Р"/>
      <sheetName val="Тяга"/>
      <sheetName val="13"/>
      <sheetName val="14"/>
      <sheetName val="Вст25смП"/>
      <sheetName val="КомП"/>
      <sheetName val="16"/>
      <sheetName val="17"/>
      <sheetName val="18"/>
      <sheetName val="19"/>
      <sheetName val="РЦ"/>
      <sheetName val="ГНБ"/>
      <sheetName val="АСУТП"/>
      <sheetName val="68-96_Р"/>
      <sheetName val="Команд"/>
      <sheetName val="ДЭ"/>
      <sheetName val="Распр"/>
      <sheetName val="Дог_рас"/>
    </sheetNames>
    <sheetDataSet>
      <sheetData sheetId="0" refreshError="1">
        <row r="1">
          <cell r="B1" t="str">
            <v>Техническое перевооружение участка Постышево - Комсомольск Дальневосточной железной дороги. Автоблокировка и диспетчерская централизация.</v>
          </cell>
        </row>
        <row r="57">
          <cell r="B57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F1" t="str">
            <v>2П</v>
          </cell>
        </row>
        <row r="5">
          <cell r="G5">
            <v>3</v>
          </cell>
        </row>
        <row r="8">
          <cell r="G8" t="str">
            <v>Диспетчерская централизация. Проектная документация</v>
          </cell>
        </row>
        <row r="37">
          <cell r="E37">
            <v>4546.83</v>
          </cell>
        </row>
      </sheetData>
      <sheetData sheetId="15" refreshError="1">
        <row r="1">
          <cell r="F1" t="str">
            <v>2П</v>
          </cell>
        </row>
        <row r="5">
          <cell r="G5">
            <v>4</v>
          </cell>
        </row>
        <row r="8">
          <cell r="G8" t="str">
            <v>Устройства ДК. Проектная документация</v>
          </cell>
        </row>
        <row r="63">
          <cell r="E63">
            <v>9623.66</v>
          </cell>
        </row>
      </sheetData>
      <sheetData sheetId="16" refreshError="1">
        <row r="1">
          <cell r="F1" t="str">
            <v>2П</v>
          </cell>
        </row>
        <row r="5">
          <cell r="G5">
            <v>5</v>
          </cell>
        </row>
        <row r="8">
          <cell r="G8" t="str">
            <v>Устройства автоблокировки. Проектная документация</v>
          </cell>
        </row>
        <row r="37">
          <cell r="E37">
            <v>8951.31</v>
          </cell>
        </row>
      </sheetData>
      <sheetData sheetId="17" refreshError="1">
        <row r="1">
          <cell r="F1" t="str">
            <v>2П</v>
          </cell>
        </row>
        <row r="5">
          <cell r="G5">
            <v>6</v>
          </cell>
        </row>
        <row r="8">
          <cell r="G8" t="str">
            <v>Переустройство существующих ЭЦ станций для трехзначной сигнализации светофоров. Рабочая документация</v>
          </cell>
        </row>
        <row r="73">
          <cell r="E73">
            <v>9608.82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F1" t="str">
            <v>2П</v>
          </cell>
        </row>
        <row r="5">
          <cell r="G5">
            <v>0</v>
          </cell>
        </row>
        <row r="8">
          <cell r="G8" t="str">
            <v>Пректирование устройств САУТ-ЦМ и КТСМ-02Д</v>
          </cell>
        </row>
        <row r="23">
          <cell r="E23">
            <v>0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>
        <row r="1">
          <cell r="F1" t="str">
            <v>3П</v>
          </cell>
        </row>
        <row r="4">
          <cell r="G4">
            <v>0</v>
          </cell>
        </row>
        <row r="6">
          <cell r="G6" t="str">
            <v>Обследование линейных сооружений на разъезде Дачный</v>
          </cell>
        </row>
        <row r="8">
          <cell r="E8">
            <v>0</v>
          </cell>
        </row>
        <row r="9">
          <cell r="F9" t="str">
            <v>2П</v>
          </cell>
        </row>
        <row r="12">
          <cell r="G12">
            <v>0</v>
          </cell>
        </row>
        <row r="14">
          <cell r="G14" t="str">
            <v>Линейно-кабельные сооружения СЦБ и связи. Проектная документация</v>
          </cell>
        </row>
        <row r="16">
          <cell r="E16">
            <v>0</v>
          </cell>
        </row>
        <row r="17">
          <cell r="F17" t="str">
            <v>2П</v>
          </cell>
        </row>
        <row r="20">
          <cell r="G20">
            <v>0</v>
          </cell>
        </row>
        <row r="22">
          <cell r="G22" t="str">
            <v>Раздел "Технологическая электросвязь". Линейные устройства связи. Проектная документация</v>
          </cell>
        </row>
        <row r="24">
          <cell r="E24">
            <v>0</v>
          </cell>
        </row>
        <row r="25">
          <cell r="F25" t="str">
            <v>3П</v>
          </cell>
        </row>
        <row r="28">
          <cell r="G28">
            <v>0</v>
          </cell>
        </row>
        <row r="30">
          <cell r="G30" t="str">
            <v>Раздел "Технологическая электросвязь". Станционные устройства связи. Проектная документация</v>
          </cell>
        </row>
        <row r="32">
          <cell r="E32">
            <v>0</v>
          </cell>
        </row>
        <row r="33">
          <cell r="F33" t="str">
            <v>2П</v>
          </cell>
        </row>
        <row r="36">
          <cell r="G36">
            <v>0</v>
          </cell>
        </row>
        <row r="38">
          <cell r="G38" t="str">
            <v>Раздел "Технологическая электросвязь". Устройства радиосвязи. Проектная документация</v>
          </cell>
        </row>
        <row r="40">
          <cell r="E40">
            <v>0</v>
          </cell>
        </row>
        <row r="41">
          <cell r="F41" t="str">
            <v>2П</v>
          </cell>
        </row>
        <row r="44">
          <cell r="G44">
            <v>0</v>
          </cell>
        </row>
        <row r="46">
          <cell r="G46" t="str">
            <v>Раздел "Технологическая электросвязь". Вынос кабелей из зоны строительства.</v>
          </cell>
        </row>
        <row r="48">
          <cell r="E48">
            <v>0</v>
          </cell>
        </row>
        <row r="49">
          <cell r="F49" t="str">
            <v>3П</v>
          </cell>
        </row>
        <row r="52">
          <cell r="G52">
            <v>0</v>
          </cell>
        </row>
        <row r="56">
          <cell r="E56">
            <v>0</v>
          </cell>
        </row>
        <row r="57">
          <cell r="F57" t="str">
            <v>2П</v>
          </cell>
        </row>
        <row r="60">
          <cell r="G60">
            <v>0</v>
          </cell>
        </row>
        <row r="62">
          <cell r="G62" t="str">
            <v>Автоматизация контроля параметров по графику технического обслуживания, диагностирование и мониторинг устройств СЦБ средствами ТДМ АПК-ДК</v>
          </cell>
        </row>
        <row r="64">
          <cell r="E64">
            <v>0</v>
          </cell>
        </row>
        <row r="65">
          <cell r="F65" t="str">
            <v>2П</v>
          </cell>
        </row>
        <row r="68">
          <cell r="G68">
            <v>0</v>
          </cell>
        </row>
        <row r="70">
          <cell r="G70" t="str">
            <v>Автоматизация технического обслуживания устройств СЦБ с применением карманных персональных компьютеров на линейно-производственном участке (ЛПУ)</v>
          </cell>
        </row>
        <row r="72">
          <cell r="E72">
            <v>0</v>
          </cell>
        </row>
        <row r="73">
          <cell r="F73" t="str">
            <v>2П</v>
          </cell>
        </row>
        <row r="76">
          <cell r="G76">
            <v>0</v>
          </cell>
        </row>
        <row r="78">
          <cell r="G78" t="str">
            <v>Автоматизация учета ремонта и замены аппаратуры СЦБ  с применением карманных персональных компьютеров на ремонтно-технологическом участке (РТУ)</v>
          </cell>
        </row>
        <row r="80">
          <cell r="E80">
            <v>0</v>
          </cell>
        </row>
        <row r="81">
          <cell r="F81" t="str">
            <v>2П</v>
          </cell>
        </row>
        <row r="84">
          <cell r="G84">
            <v>0</v>
          </cell>
        </row>
        <row r="86">
          <cell r="G86" t="str">
            <v>сметы 20</v>
          </cell>
        </row>
        <row r="88">
          <cell r="E88">
            <v>0</v>
          </cell>
        </row>
        <row r="89">
          <cell r="F89" t="str">
            <v>2П</v>
          </cell>
        </row>
        <row r="92">
          <cell r="G92">
            <v>0</v>
          </cell>
        </row>
        <row r="94">
          <cell r="G94" t="str">
            <v>сметы 20</v>
          </cell>
        </row>
        <row r="96">
          <cell r="E96">
            <v>0</v>
          </cell>
        </row>
        <row r="97">
          <cell r="F97" t="str">
            <v>2П</v>
          </cell>
        </row>
        <row r="100">
          <cell r="G100">
            <v>0</v>
          </cell>
        </row>
        <row r="102">
          <cell r="G102" t="str">
            <v>сметы 20</v>
          </cell>
        </row>
        <row r="104">
          <cell r="E104">
            <v>0</v>
          </cell>
        </row>
        <row r="105">
          <cell r="F105" t="str">
            <v>2П</v>
          </cell>
        </row>
        <row r="108">
          <cell r="G108">
            <v>0</v>
          </cell>
        </row>
        <row r="110">
          <cell r="G110" t="str">
            <v>сметы 20</v>
          </cell>
        </row>
        <row r="112">
          <cell r="E112">
            <v>0</v>
          </cell>
        </row>
        <row r="113">
          <cell r="F113" t="str">
            <v>2П</v>
          </cell>
        </row>
        <row r="116">
          <cell r="G116">
            <v>0</v>
          </cell>
        </row>
        <row r="118">
          <cell r="G118" t="str">
            <v>сметы 20</v>
          </cell>
        </row>
        <row r="120">
          <cell r="E120">
            <v>0</v>
          </cell>
        </row>
        <row r="121">
          <cell r="F121" t="str">
            <v>3П</v>
          </cell>
        </row>
        <row r="124">
          <cell r="G124">
            <v>0</v>
          </cell>
        </row>
        <row r="126">
          <cell r="G126" t="str">
            <v>сметы 20</v>
          </cell>
        </row>
        <row r="128">
          <cell r="E128">
            <v>0</v>
          </cell>
        </row>
        <row r="129">
          <cell r="F129" t="str">
            <v>3П</v>
          </cell>
        </row>
        <row r="132">
          <cell r="G132">
            <v>0</v>
          </cell>
        </row>
        <row r="134">
          <cell r="G134" t="str">
            <v>сметы 20</v>
          </cell>
        </row>
        <row r="136">
          <cell r="E136">
            <v>0</v>
          </cell>
        </row>
        <row r="137">
          <cell r="F137" t="str">
            <v>3П</v>
          </cell>
        </row>
        <row r="140">
          <cell r="G140">
            <v>0</v>
          </cell>
        </row>
        <row r="142">
          <cell r="G142" t="str">
            <v>сметы 20</v>
          </cell>
        </row>
        <row r="144">
          <cell r="E144">
            <v>0</v>
          </cell>
        </row>
        <row r="145">
          <cell r="F145" t="str">
            <v>3П</v>
          </cell>
        </row>
        <row r="148">
          <cell r="G148">
            <v>0</v>
          </cell>
        </row>
        <row r="150">
          <cell r="G150" t="str">
            <v>сметы 20</v>
          </cell>
        </row>
        <row r="152">
          <cell r="E152">
            <v>0</v>
          </cell>
        </row>
        <row r="153">
          <cell r="F153" t="str">
            <v>3П</v>
          </cell>
        </row>
        <row r="156">
          <cell r="G156">
            <v>0</v>
          </cell>
        </row>
        <row r="160">
          <cell r="E160">
            <v>0</v>
          </cell>
        </row>
        <row r="161">
          <cell r="F161" t="str">
            <v>3П</v>
          </cell>
        </row>
        <row r="164">
          <cell r="G164">
            <v>0</v>
          </cell>
        </row>
        <row r="168">
          <cell r="E168">
            <v>0</v>
          </cell>
        </row>
        <row r="169">
          <cell r="F169" t="str">
            <v>2П</v>
          </cell>
        </row>
        <row r="172">
          <cell r="G172">
            <v>0</v>
          </cell>
        </row>
        <row r="176">
          <cell r="E176">
            <v>0</v>
          </cell>
        </row>
        <row r="177">
          <cell r="F177" t="str">
            <v>3П</v>
          </cell>
        </row>
        <row r="180">
          <cell r="G180">
            <v>0</v>
          </cell>
        </row>
        <row r="184">
          <cell r="E184">
            <v>0</v>
          </cell>
        </row>
        <row r="185">
          <cell r="F185" t="str">
            <v>3П</v>
          </cell>
        </row>
        <row r="188">
          <cell r="G188">
            <v>0</v>
          </cell>
        </row>
        <row r="192">
          <cell r="E192">
            <v>0</v>
          </cell>
        </row>
        <row r="193">
          <cell r="F193" t="str">
            <v>3П</v>
          </cell>
        </row>
        <row r="196">
          <cell r="G196">
            <v>0</v>
          </cell>
        </row>
        <row r="200">
          <cell r="E200">
            <v>0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3">
          <cell r="F3" t="str">
            <v>2П</v>
          </cell>
        </row>
        <row r="6">
          <cell r="G6">
            <v>0</v>
          </cell>
        </row>
        <row r="10">
          <cell r="E10">
            <v>0</v>
          </cell>
        </row>
        <row r="11">
          <cell r="F11" t="str">
            <v>2П</v>
          </cell>
        </row>
        <row r="14">
          <cell r="G14">
            <v>0</v>
          </cell>
        </row>
        <row r="18">
          <cell r="E18">
            <v>0</v>
          </cell>
        </row>
        <row r="19">
          <cell r="F19" t="str">
            <v>3П</v>
          </cell>
        </row>
        <row r="22">
          <cell r="G22">
            <v>0</v>
          </cell>
        </row>
        <row r="26">
          <cell r="E26">
            <v>0</v>
          </cell>
        </row>
        <row r="27">
          <cell r="F27" t="str">
            <v>2П</v>
          </cell>
        </row>
        <row r="30">
          <cell r="G30">
            <v>0</v>
          </cell>
        </row>
        <row r="34">
          <cell r="E34">
            <v>0</v>
          </cell>
        </row>
        <row r="35">
          <cell r="F35" t="str">
            <v>2П</v>
          </cell>
        </row>
        <row r="38">
          <cell r="G38">
            <v>0</v>
          </cell>
        </row>
        <row r="42">
          <cell r="E42">
            <v>0</v>
          </cell>
        </row>
        <row r="43">
          <cell r="F43" t="str">
            <v>3П</v>
          </cell>
        </row>
        <row r="46">
          <cell r="G46">
            <v>0</v>
          </cell>
        </row>
        <row r="50">
          <cell r="E50">
            <v>0</v>
          </cell>
        </row>
        <row r="51">
          <cell r="F51" t="str">
            <v>2П</v>
          </cell>
        </row>
        <row r="54">
          <cell r="G54">
            <v>0</v>
          </cell>
        </row>
        <row r="58">
          <cell r="E58">
            <v>0</v>
          </cell>
        </row>
        <row r="59">
          <cell r="F59" t="str">
            <v>2П</v>
          </cell>
        </row>
        <row r="62">
          <cell r="G62">
            <v>0</v>
          </cell>
        </row>
        <row r="66">
          <cell r="E66">
            <v>0</v>
          </cell>
        </row>
        <row r="67">
          <cell r="F67" t="str">
            <v>2П</v>
          </cell>
        </row>
        <row r="70">
          <cell r="G70">
            <v>0</v>
          </cell>
        </row>
        <row r="74">
          <cell r="E74">
            <v>0</v>
          </cell>
        </row>
        <row r="75">
          <cell r="F75" t="str">
            <v>2П</v>
          </cell>
        </row>
        <row r="78">
          <cell r="G78">
            <v>0</v>
          </cell>
        </row>
        <row r="82">
          <cell r="E82">
            <v>0</v>
          </cell>
        </row>
        <row r="83">
          <cell r="F83" t="str">
            <v>2П</v>
          </cell>
        </row>
        <row r="86">
          <cell r="G86">
            <v>0</v>
          </cell>
        </row>
        <row r="90">
          <cell r="E90">
            <v>0</v>
          </cell>
        </row>
        <row r="91">
          <cell r="F91" t="str">
            <v>2П</v>
          </cell>
        </row>
        <row r="94">
          <cell r="G94">
            <v>0</v>
          </cell>
        </row>
        <row r="98">
          <cell r="E98">
            <v>0</v>
          </cell>
        </row>
        <row r="99">
          <cell r="F99" t="str">
            <v>2П</v>
          </cell>
        </row>
        <row r="102">
          <cell r="G102">
            <v>0</v>
          </cell>
        </row>
        <row r="106">
          <cell r="E106">
            <v>0</v>
          </cell>
        </row>
        <row r="107">
          <cell r="F107" t="str">
            <v>2П</v>
          </cell>
        </row>
        <row r="110">
          <cell r="G110">
            <v>0</v>
          </cell>
        </row>
        <row r="114">
          <cell r="E114">
            <v>0</v>
          </cell>
        </row>
        <row r="115">
          <cell r="F115" t="str">
            <v>2П</v>
          </cell>
        </row>
        <row r="118">
          <cell r="G118">
            <v>0</v>
          </cell>
        </row>
        <row r="122">
          <cell r="E122">
            <v>0</v>
          </cell>
        </row>
        <row r="123">
          <cell r="F123" t="str">
            <v>2П</v>
          </cell>
        </row>
        <row r="126">
          <cell r="G126">
            <v>0</v>
          </cell>
        </row>
        <row r="130">
          <cell r="E130">
            <v>0</v>
          </cell>
        </row>
        <row r="131">
          <cell r="F131" t="str">
            <v>2П</v>
          </cell>
        </row>
        <row r="134">
          <cell r="G134">
            <v>0</v>
          </cell>
        </row>
        <row r="138">
          <cell r="E138">
            <v>0</v>
          </cell>
        </row>
        <row r="139">
          <cell r="F139" t="str">
            <v>2П</v>
          </cell>
        </row>
        <row r="142">
          <cell r="G142">
            <v>0</v>
          </cell>
        </row>
        <row r="146">
          <cell r="E146">
            <v>0</v>
          </cell>
        </row>
        <row r="147">
          <cell r="F147" t="str">
            <v>2П</v>
          </cell>
        </row>
        <row r="150">
          <cell r="G150">
            <v>0</v>
          </cell>
        </row>
        <row r="154">
          <cell r="E154">
            <v>0</v>
          </cell>
        </row>
        <row r="155">
          <cell r="F155" t="str">
            <v>2П</v>
          </cell>
        </row>
        <row r="158">
          <cell r="G158">
            <v>0</v>
          </cell>
        </row>
        <row r="162">
          <cell r="E162">
            <v>0</v>
          </cell>
        </row>
        <row r="163">
          <cell r="F163" t="str">
            <v>2П</v>
          </cell>
        </row>
        <row r="166">
          <cell r="G166">
            <v>0</v>
          </cell>
        </row>
        <row r="170">
          <cell r="E170">
            <v>0</v>
          </cell>
        </row>
        <row r="171">
          <cell r="F171" t="str">
            <v>3П</v>
          </cell>
        </row>
        <row r="174">
          <cell r="G174">
            <v>0</v>
          </cell>
        </row>
        <row r="178">
          <cell r="E178">
            <v>0</v>
          </cell>
        </row>
        <row r="179">
          <cell r="F179" t="str">
            <v>2П</v>
          </cell>
        </row>
        <row r="182">
          <cell r="G182">
            <v>0</v>
          </cell>
        </row>
        <row r="186">
          <cell r="E186">
            <v>0</v>
          </cell>
        </row>
        <row r="187">
          <cell r="F187" t="str">
            <v>2П</v>
          </cell>
        </row>
        <row r="190">
          <cell r="G190">
            <v>0</v>
          </cell>
        </row>
        <row r="194">
          <cell r="E194">
            <v>0</v>
          </cell>
        </row>
        <row r="195">
          <cell r="F195" t="str">
            <v>2П</v>
          </cell>
        </row>
        <row r="198">
          <cell r="G198">
            <v>0</v>
          </cell>
        </row>
        <row r="202">
          <cell r="E202">
            <v>0</v>
          </cell>
        </row>
        <row r="203">
          <cell r="F203" t="str">
            <v>2П</v>
          </cell>
        </row>
        <row r="206">
          <cell r="G206">
            <v>0</v>
          </cell>
        </row>
        <row r="210">
          <cell r="E210">
            <v>0</v>
          </cell>
        </row>
        <row r="211">
          <cell r="F211" t="str">
            <v>2П</v>
          </cell>
        </row>
        <row r="214">
          <cell r="G214">
            <v>0</v>
          </cell>
        </row>
        <row r="218">
          <cell r="E218">
            <v>0</v>
          </cell>
        </row>
        <row r="219">
          <cell r="F219" t="str">
            <v>2П</v>
          </cell>
        </row>
        <row r="222">
          <cell r="G222">
            <v>0</v>
          </cell>
        </row>
        <row r="226">
          <cell r="E226">
            <v>0</v>
          </cell>
        </row>
        <row r="227">
          <cell r="F227" t="str">
            <v>2П</v>
          </cell>
        </row>
        <row r="230">
          <cell r="G230">
            <v>0</v>
          </cell>
        </row>
        <row r="234">
          <cell r="E234">
            <v>0</v>
          </cell>
        </row>
      </sheetData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КП"/>
      <sheetName val="КП_СС"/>
      <sheetName val="обсл-АС"/>
      <sheetName val="Обсл мост"/>
      <sheetName val="Обсл ОВ"/>
      <sheetName val="изыск Л"/>
      <sheetName val="Обсл-СЦБ"/>
      <sheetName val="Изыск"/>
      <sheetName val="геодез"/>
      <sheetName val="геология"/>
      <sheetName val="Тяг"/>
      <sheetName val="ИЭРТ"/>
      <sheetName val="Неучт."/>
      <sheetName val="ДЦ_П"/>
      <sheetName val="АПК_П"/>
      <sheetName val="АБ_П"/>
      <sheetName val="ЭЦ_П"/>
      <sheetName val="ДЦ_Р"/>
      <sheetName val="АПК_Р"/>
      <sheetName val="АБ_Р"/>
      <sheetName val="ЭЦ_Р"/>
      <sheetName val="Вст1см2"/>
      <sheetName val="САУТ_П"/>
      <sheetName val="САУТ_Р"/>
      <sheetName val="Тяга"/>
      <sheetName val="13"/>
      <sheetName val="14"/>
      <sheetName val="Вст25смП"/>
      <sheetName val="КомП"/>
      <sheetName val="16"/>
      <sheetName val="17"/>
      <sheetName val="18"/>
      <sheetName val="19"/>
      <sheetName val="РЦ"/>
      <sheetName val="ГНБ"/>
      <sheetName val="АСУТП"/>
      <sheetName val="68-96_Р"/>
      <sheetName val="Команд"/>
      <sheetName val="ДЭ"/>
      <sheetName val="Распр"/>
      <sheetName val="Дог_рас"/>
    </sheetNames>
    <sheetDataSet>
      <sheetData sheetId="0" refreshError="1">
        <row r="1">
          <cell r="B1" t="str">
            <v>Техническое перевооружение участка Постышево - Комсомольск Дальневосточной железной дороги. Автоблокировка и диспетчерская централизация.</v>
          </cell>
        </row>
        <row r="57">
          <cell r="B57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F1" t="str">
            <v>2П</v>
          </cell>
        </row>
        <row r="5">
          <cell r="G5">
            <v>3</v>
          </cell>
        </row>
        <row r="8">
          <cell r="G8" t="str">
            <v>Диспетчерская централизация. Проектная документация</v>
          </cell>
        </row>
        <row r="37">
          <cell r="E37">
            <v>4546.83</v>
          </cell>
        </row>
      </sheetData>
      <sheetData sheetId="15" refreshError="1">
        <row r="1">
          <cell r="F1" t="str">
            <v>2П</v>
          </cell>
        </row>
        <row r="5">
          <cell r="G5">
            <v>4</v>
          </cell>
        </row>
        <row r="8">
          <cell r="G8" t="str">
            <v>Устройства ДК. Проектная документация</v>
          </cell>
        </row>
        <row r="63">
          <cell r="E63">
            <v>9623.66</v>
          </cell>
        </row>
      </sheetData>
      <sheetData sheetId="16" refreshError="1">
        <row r="1">
          <cell r="F1" t="str">
            <v>2П</v>
          </cell>
        </row>
        <row r="5">
          <cell r="G5">
            <v>5</v>
          </cell>
        </row>
        <row r="8">
          <cell r="G8" t="str">
            <v>Устройства автоблокировки. Проектная документация</v>
          </cell>
        </row>
        <row r="37">
          <cell r="E37">
            <v>8951.31</v>
          </cell>
        </row>
      </sheetData>
      <sheetData sheetId="17" refreshError="1">
        <row r="1">
          <cell r="F1" t="str">
            <v>2П</v>
          </cell>
        </row>
        <row r="5">
          <cell r="G5">
            <v>6</v>
          </cell>
        </row>
        <row r="8">
          <cell r="G8" t="str">
            <v>Переустройство существующих ЭЦ станций для трехзначной сигнализации светофоров. Рабочая документация</v>
          </cell>
        </row>
        <row r="73">
          <cell r="E73">
            <v>9608.82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F1" t="str">
            <v>2П</v>
          </cell>
        </row>
        <row r="5">
          <cell r="G5">
            <v>0</v>
          </cell>
        </row>
        <row r="8">
          <cell r="G8" t="str">
            <v>Пректирование устройств САУТ-ЦМ и КТСМ-02Д</v>
          </cell>
        </row>
        <row r="23">
          <cell r="E23">
            <v>0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>
        <row r="1">
          <cell r="F1" t="str">
            <v>3П</v>
          </cell>
        </row>
        <row r="4">
          <cell r="G4">
            <v>0</v>
          </cell>
        </row>
        <row r="6">
          <cell r="G6" t="str">
            <v>Обследование линейных сооружений на разъезде Дачный</v>
          </cell>
        </row>
        <row r="8">
          <cell r="E8">
            <v>0</v>
          </cell>
        </row>
        <row r="9">
          <cell r="F9" t="str">
            <v>2П</v>
          </cell>
        </row>
        <row r="12">
          <cell r="G12">
            <v>0</v>
          </cell>
        </row>
        <row r="14">
          <cell r="G14" t="str">
            <v>Линейно-кабельные сооружения СЦБ и связи. Проектная документация</v>
          </cell>
        </row>
        <row r="16">
          <cell r="E16">
            <v>0</v>
          </cell>
        </row>
        <row r="17">
          <cell r="F17" t="str">
            <v>2П</v>
          </cell>
        </row>
        <row r="20">
          <cell r="G20">
            <v>0</v>
          </cell>
        </row>
        <row r="22">
          <cell r="G22" t="str">
            <v>Раздел "Технологическая электросвязь". Линейные устройства связи. Проектная документация</v>
          </cell>
        </row>
        <row r="24">
          <cell r="E24">
            <v>0</v>
          </cell>
        </row>
        <row r="25">
          <cell r="F25" t="str">
            <v>3П</v>
          </cell>
        </row>
        <row r="28">
          <cell r="G28">
            <v>0</v>
          </cell>
        </row>
        <row r="30">
          <cell r="G30" t="str">
            <v>Раздел "Технологическая электросвязь". Станционные устройства связи. Проектная документация</v>
          </cell>
        </row>
        <row r="32">
          <cell r="E32">
            <v>0</v>
          </cell>
        </row>
        <row r="33">
          <cell r="F33" t="str">
            <v>2П</v>
          </cell>
        </row>
        <row r="36">
          <cell r="G36">
            <v>0</v>
          </cell>
        </row>
        <row r="38">
          <cell r="G38" t="str">
            <v>Раздел "Технологическая электросвязь". Устройства радиосвязи. Проектная документация</v>
          </cell>
        </row>
        <row r="40">
          <cell r="E40">
            <v>0</v>
          </cell>
        </row>
        <row r="41">
          <cell r="F41" t="str">
            <v>2П</v>
          </cell>
        </row>
        <row r="44">
          <cell r="G44">
            <v>0</v>
          </cell>
        </row>
        <row r="46">
          <cell r="G46" t="str">
            <v>Раздел "Технологическая электросвязь". Вынос кабелей из зоны строительства.</v>
          </cell>
        </row>
        <row r="48">
          <cell r="E48">
            <v>0</v>
          </cell>
        </row>
        <row r="49">
          <cell r="F49" t="str">
            <v>3П</v>
          </cell>
        </row>
        <row r="52">
          <cell r="G52">
            <v>0</v>
          </cell>
        </row>
        <row r="56">
          <cell r="E56">
            <v>0</v>
          </cell>
        </row>
        <row r="57">
          <cell r="F57" t="str">
            <v>2П</v>
          </cell>
        </row>
        <row r="60">
          <cell r="G60">
            <v>0</v>
          </cell>
        </row>
        <row r="62">
          <cell r="G62" t="str">
            <v>Автоматизация контроля параметров по графику технического обслуживания, диагностирование и мониторинг устройств СЦБ средствами ТДМ АПК-ДК</v>
          </cell>
        </row>
        <row r="64">
          <cell r="E64">
            <v>0</v>
          </cell>
        </row>
        <row r="65">
          <cell r="F65" t="str">
            <v>2П</v>
          </cell>
        </row>
        <row r="68">
          <cell r="G68">
            <v>0</v>
          </cell>
        </row>
        <row r="70">
          <cell r="G70" t="str">
            <v>Автоматизация технического обслуживания устройств СЦБ с применением карманных персональных компьютеров на линейно-производственном участке (ЛПУ)</v>
          </cell>
        </row>
        <row r="72">
          <cell r="E72">
            <v>0</v>
          </cell>
        </row>
        <row r="73">
          <cell r="F73" t="str">
            <v>2П</v>
          </cell>
        </row>
        <row r="76">
          <cell r="G76">
            <v>0</v>
          </cell>
        </row>
        <row r="78">
          <cell r="G78" t="str">
            <v>Автоматизация учета ремонта и замены аппаратуры СЦБ  с применением карманных персональных компьютеров на ремонтно-технологическом участке (РТУ)</v>
          </cell>
        </row>
        <row r="80">
          <cell r="E80">
            <v>0</v>
          </cell>
        </row>
        <row r="81">
          <cell r="F81" t="str">
            <v>2П</v>
          </cell>
        </row>
        <row r="84">
          <cell r="G84">
            <v>0</v>
          </cell>
        </row>
        <row r="86">
          <cell r="G86" t="str">
            <v>сметы 20</v>
          </cell>
        </row>
        <row r="88">
          <cell r="E88">
            <v>0</v>
          </cell>
        </row>
        <row r="89">
          <cell r="F89" t="str">
            <v>2П</v>
          </cell>
        </row>
        <row r="92">
          <cell r="G92">
            <v>0</v>
          </cell>
        </row>
        <row r="94">
          <cell r="G94" t="str">
            <v>сметы 20</v>
          </cell>
        </row>
        <row r="96">
          <cell r="E96">
            <v>0</v>
          </cell>
        </row>
        <row r="97">
          <cell r="F97" t="str">
            <v>2П</v>
          </cell>
        </row>
        <row r="100">
          <cell r="G100">
            <v>0</v>
          </cell>
        </row>
        <row r="102">
          <cell r="G102" t="str">
            <v>сметы 20</v>
          </cell>
        </row>
        <row r="104">
          <cell r="E104">
            <v>0</v>
          </cell>
        </row>
        <row r="105">
          <cell r="F105" t="str">
            <v>2П</v>
          </cell>
        </row>
        <row r="108">
          <cell r="G108">
            <v>0</v>
          </cell>
        </row>
        <row r="110">
          <cell r="G110" t="str">
            <v>сметы 20</v>
          </cell>
        </row>
        <row r="112">
          <cell r="E112">
            <v>0</v>
          </cell>
        </row>
        <row r="113">
          <cell r="F113" t="str">
            <v>2П</v>
          </cell>
        </row>
        <row r="116">
          <cell r="G116">
            <v>0</v>
          </cell>
        </row>
        <row r="118">
          <cell r="G118" t="str">
            <v>сметы 20</v>
          </cell>
        </row>
        <row r="120">
          <cell r="E120">
            <v>0</v>
          </cell>
        </row>
        <row r="121">
          <cell r="F121" t="str">
            <v>3П</v>
          </cell>
        </row>
        <row r="124">
          <cell r="G124">
            <v>0</v>
          </cell>
        </row>
        <row r="126">
          <cell r="G126" t="str">
            <v>сметы 20</v>
          </cell>
        </row>
        <row r="128">
          <cell r="E128">
            <v>0</v>
          </cell>
        </row>
        <row r="129">
          <cell r="F129" t="str">
            <v>3П</v>
          </cell>
        </row>
        <row r="132">
          <cell r="G132">
            <v>0</v>
          </cell>
        </row>
        <row r="134">
          <cell r="G134" t="str">
            <v>сметы 20</v>
          </cell>
        </row>
        <row r="136">
          <cell r="E136">
            <v>0</v>
          </cell>
        </row>
        <row r="137">
          <cell r="F137" t="str">
            <v>3П</v>
          </cell>
        </row>
        <row r="140">
          <cell r="G140">
            <v>0</v>
          </cell>
        </row>
        <row r="142">
          <cell r="G142" t="str">
            <v>сметы 20</v>
          </cell>
        </row>
        <row r="144">
          <cell r="E144">
            <v>0</v>
          </cell>
        </row>
        <row r="145">
          <cell r="F145" t="str">
            <v>3П</v>
          </cell>
        </row>
        <row r="148">
          <cell r="G148">
            <v>0</v>
          </cell>
        </row>
        <row r="150">
          <cell r="G150" t="str">
            <v>сметы 20</v>
          </cell>
        </row>
        <row r="152">
          <cell r="E152">
            <v>0</v>
          </cell>
        </row>
        <row r="153">
          <cell r="F153" t="str">
            <v>3П</v>
          </cell>
        </row>
        <row r="156">
          <cell r="G156">
            <v>0</v>
          </cell>
        </row>
        <row r="160">
          <cell r="E160">
            <v>0</v>
          </cell>
        </row>
        <row r="161">
          <cell r="F161" t="str">
            <v>3П</v>
          </cell>
        </row>
        <row r="164">
          <cell r="G164">
            <v>0</v>
          </cell>
        </row>
        <row r="168">
          <cell r="E168">
            <v>0</v>
          </cell>
        </row>
        <row r="169">
          <cell r="F169" t="str">
            <v>2П</v>
          </cell>
        </row>
        <row r="172">
          <cell r="G172">
            <v>0</v>
          </cell>
        </row>
        <row r="176">
          <cell r="E176">
            <v>0</v>
          </cell>
        </row>
        <row r="177">
          <cell r="F177" t="str">
            <v>3П</v>
          </cell>
        </row>
        <row r="180">
          <cell r="G180">
            <v>0</v>
          </cell>
        </row>
        <row r="184">
          <cell r="E184">
            <v>0</v>
          </cell>
        </row>
        <row r="185">
          <cell r="F185" t="str">
            <v>3П</v>
          </cell>
        </row>
        <row r="188">
          <cell r="G188">
            <v>0</v>
          </cell>
        </row>
        <row r="192">
          <cell r="E192">
            <v>0</v>
          </cell>
        </row>
        <row r="193">
          <cell r="F193" t="str">
            <v>3П</v>
          </cell>
        </row>
        <row r="196">
          <cell r="G196">
            <v>0</v>
          </cell>
        </row>
        <row r="200">
          <cell r="E200">
            <v>0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3">
          <cell r="F3" t="str">
            <v>2П</v>
          </cell>
        </row>
        <row r="6">
          <cell r="G6">
            <v>0</v>
          </cell>
        </row>
        <row r="10">
          <cell r="E10">
            <v>0</v>
          </cell>
        </row>
        <row r="11">
          <cell r="F11" t="str">
            <v>2П</v>
          </cell>
        </row>
        <row r="14">
          <cell r="G14">
            <v>0</v>
          </cell>
        </row>
        <row r="18">
          <cell r="E18">
            <v>0</v>
          </cell>
        </row>
        <row r="19">
          <cell r="F19" t="str">
            <v>3П</v>
          </cell>
        </row>
        <row r="22">
          <cell r="G22">
            <v>0</v>
          </cell>
        </row>
        <row r="26">
          <cell r="E26">
            <v>0</v>
          </cell>
        </row>
        <row r="27">
          <cell r="F27" t="str">
            <v>2П</v>
          </cell>
        </row>
        <row r="30">
          <cell r="G30">
            <v>0</v>
          </cell>
        </row>
        <row r="34">
          <cell r="E34">
            <v>0</v>
          </cell>
        </row>
        <row r="35">
          <cell r="F35" t="str">
            <v>2П</v>
          </cell>
        </row>
        <row r="38">
          <cell r="G38">
            <v>0</v>
          </cell>
        </row>
        <row r="42">
          <cell r="E42">
            <v>0</v>
          </cell>
        </row>
        <row r="43">
          <cell r="F43" t="str">
            <v>3П</v>
          </cell>
        </row>
        <row r="46">
          <cell r="G46">
            <v>0</v>
          </cell>
        </row>
        <row r="50">
          <cell r="E50">
            <v>0</v>
          </cell>
        </row>
        <row r="51">
          <cell r="F51" t="str">
            <v>2П</v>
          </cell>
        </row>
        <row r="54">
          <cell r="G54">
            <v>0</v>
          </cell>
        </row>
        <row r="58">
          <cell r="E58">
            <v>0</v>
          </cell>
        </row>
        <row r="59">
          <cell r="F59" t="str">
            <v>2П</v>
          </cell>
        </row>
        <row r="62">
          <cell r="G62">
            <v>0</v>
          </cell>
        </row>
        <row r="66">
          <cell r="E66">
            <v>0</v>
          </cell>
        </row>
        <row r="67">
          <cell r="F67" t="str">
            <v>2П</v>
          </cell>
        </row>
        <row r="70">
          <cell r="G70">
            <v>0</v>
          </cell>
        </row>
        <row r="74">
          <cell r="E74">
            <v>0</v>
          </cell>
        </row>
        <row r="75">
          <cell r="F75" t="str">
            <v>2П</v>
          </cell>
        </row>
        <row r="78">
          <cell r="G78">
            <v>0</v>
          </cell>
        </row>
        <row r="82">
          <cell r="E82">
            <v>0</v>
          </cell>
        </row>
        <row r="83">
          <cell r="F83" t="str">
            <v>2П</v>
          </cell>
        </row>
        <row r="86">
          <cell r="G86">
            <v>0</v>
          </cell>
        </row>
        <row r="90">
          <cell r="E90">
            <v>0</v>
          </cell>
        </row>
        <row r="91">
          <cell r="F91" t="str">
            <v>2П</v>
          </cell>
        </row>
        <row r="94">
          <cell r="G94">
            <v>0</v>
          </cell>
        </row>
        <row r="98">
          <cell r="E98">
            <v>0</v>
          </cell>
        </row>
        <row r="99">
          <cell r="F99" t="str">
            <v>2П</v>
          </cell>
        </row>
        <row r="102">
          <cell r="G102">
            <v>0</v>
          </cell>
        </row>
        <row r="106">
          <cell r="E106">
            <v>0</v>
          </cell>
        </row>
        <row r="107">
          <cell r="F107" t="str">
            <v>2П</v>
          </cell>
        </row>
        <row r="110">
          <cell r="G110">
            <v>0</v>
          </cell>
        </row>
        <row r="114">
          <cell r="E114">
            <v>0</v>
          </cell>
        </row>
        <row r="115">
          <cell r="F115" t="str">
            <v>2П</v>
          </cell>
        </row>
        <row r="118">
          <cell r="G118">
            <v>0</v>
          </cell>
        </row>
        <row r="122">
          <cell r="E122">
            <v>0</v>
          </cell>
        </row>
        <row r="123">
          <cell r="F123" t="str">
            <v>2П</v>
          </cell>
        </row>
        <row r="126">
          <cell r="G126">
            <v>0</v>
          </cell>
        </row>
        <row r="130">
          <cell r="E130">
            <v>0</v>
          </cell>
        </row>
        <row r="131">
          <cell r="F131" t="str">
            <v>2П</v>
          </cell>
        </row>
        <row r="134">
          <cell r="G134">
            <v>0</v>
          </cell>
        </row>
        <row r="138">
          <cell r="E138">
            <v>0</v>
          </cell>
        </row>
        <row r="139">
          <cell r="F139" t="str">
            <v>2П</v>
          </cell>
        </row>
        <row r="142">
          <cell r="G142">
            <v>0</v>
          </cell>
        </row>
        <row r="146">
          <cell r="E146">
            <v>0</v>
          </cell>
        </row>
        <row r="147">
          <cell r="F147" t="str">
            <v>2П</v>
          </cell>
        </row>
        <row r="150">
          <cell r="G150">
            <v>0</v>
          </cell>
        </row>
        <row r="154">
          <cell r="E154">
            <v>0</v>
          </cell>
        </row>
        <row r="155">
          <cell r="F155" t="str">
            <v>2П</v>
          </cell>
        </row>
        <row r="158">
          <cell r="G158">
            <v>0</v>
          </cell>
        </row>
        <row r="162">
          <cell r="E162">
            <v>0</v>
          </cell>
        </row>
        <row r="163">
          <cell r="F163" t="str">
            <v>2П</v>
          </cell>
        </row>
        <row r="166">
          <cell r="G166">
            <v>0</v>
          </cell>
        </row>
        <row r="170">
          <cell r="E170">
            <v>0</v>
          </cell>
        </row>
        <row r="171">
          <cell r="F171" t="str">
            <v>3П</v>
          </cell>
        </row>
        <row r="174">
          <cell r="G174">
            <v>0</v>
          </cell>
        </row>
        <row r="178">
          <cell r="E178">
            <v>0</v>
          </cell>
        </row>
        <row r="179">
          <cell r="F179" t="str">
            <v>2П</v>
          </cell>
        </row>
        <row r="182">
          <cell r="G182">
            <v>0</v>
          </cell>
        </row>
        <row r="186">
          <cell r="E186">
            <v>0</v>
          </cell>
        </row>
        <row r="187">
          <cell r="F187" t="str">
            <v>2П</v>
          </cell>
        </row>
        <row r="190">
          <cell r="G190">
            <v>0</v>
          </cell>
        </row>
        <row r="194">
          <cell r="E194">
            <v>0</v>
          </cell>
        </row>
        <row r="195">
          <cell r="F195" t="str">
            <v>2П</v>
          </cell>
        </row>
        <row r="198">
          <cell r="G198">
            <v>0</v>
          </cell>
        </row>
        <row r="202">
          <cell r="E202">
            <v>0</v>
          </cell>
        </row>
        <row r="203">
          <cell r="F203" t="str">
            <v>2П</v>
          </cell>
        </row>
        <row r="206">
          <cell r="G206">
            <v>0</v>
          </cell>
        </row>
        <row r="210">
          <cell r="E210">
            <v>0</v>
          </cell>
        </row>
        <row r="211">
          <cell r="F211" t="str">
            <v>2П</v>
          </cell>
        </row>
        <row r="214">
          <cell r="G214">
            <v>0</v>
          </cell>
        </row>
        <row r="218">
          <cell r="E218">
            <v>0</v>
          </cell>
        </row>
        <row r="219">
          <cell r="F219" t="str">
            <v>2П</v>
          </cell>
        </row>
        <row r="222">
          <cell r="G222">
            <v>0</v>
          </cell>
        </row>
        <row r="226">
          <cell r="E226">
            <v>0</v>
          </cell>
        </row>
        <row r="227">
          <cell r="F227" t="str">
            <v>2П</v>
          </cell>
        </row>
        <row r="230">
          <cell r="G230">
            <v>0</v>
          </cell>
        </row>
        <row r="234">
          <cell r="E234">
            <v>0</v>
          </cell>
        </row>
      </sheetData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КП"/>
      <sheetName val="КП_СС"/>
      <sheetName val="обсл-АС"/>
      <sheetName val="Обсл мост"/>
      <sheetName val="Обсл ОВ"/>
      <sheetName val="изыск Л"/>
      <sheetName val="Обсл-СЦБ"/>
      <sheetName val="Изыск"/>
      <sheetName val="геодез"/>
      <sheetName val="геология"/>
      <sheetName val="Тяг"/>
      <sheetName val="ИЭРТ"/>
      <sheetName val="Неучт."/>
      <sheetName val="ДЦ_П"/>
      <sheetName val="АПК_П"/>
      <sheetName val="АБ_П"/>
      <sheetName val="ЭЦ_П"/>
      <sheetName val="ДЦ_Р"/>
      <sheetName val="АПК_Р"/>
      <sheetName val="АБ_Р"/>
      <sheetName val="ЭЦ_Р"/>
      <sheetName val="Вст1см2"/>
      <sheetName val="САУТ_П"/>
      <sheetName val="САУТ_Р"/>
      <sheetName val="Тяга"/>
      <sheetName val="13"/>
      <sheetName val="14"/>
      <sheetName val="Вст25смП"/>
      <sheetName val="КомП"/>
      <sheetName val="16"/>
      <sheetName val="17"/>
      <sheetName val="18"/>
      <sheetName val="19"/>
      <sheetName val="РЦ"/>
      <sheetName val="ГНБ"/>
      <sheetName val="АСУТП"/>
      <sheetName val="68-96_Р"/>
      <sheetName val="Команд"/>
      <sheetName val="ДЭ"/>
      <sheetName val="Распр"/>
      <sheetName val="Дог_ра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>
        <row r="1">
          <cell r="K1" t="str">
            <v>3П</v>
          </cell>
        </row>
        <row r="6">
          <cell r="L6">
            <v>60</v>
          </cell>
        </row>
        <row r="8">
          <cell r="L8" t="str">
            <v>Командировочные расходы</v>
          </cell>
        </row>
        <row r="42">
          <cell r="F42">
            <v>434.14</v>
          </cell>
        </row>
      </sheetData>
      <sheetData sheetId="39" refreshError="1">
        <row r="1">
          <cell r="F1" t="str">
            <v>2П</v>
          </cell>
        </row>
        <row r="5">
          <cell r="G5">
            <v>0</v>
          </cell>
        </row>
        <row r="8">
          <cell r="G8" t="str">
            <v>Дополнительные экземпляры ПСД</v>
          </cell>
        </row>
        <row r="16">
          <cell r="E16">
            <v>0</v>
          </cell>
        </row>
      </sheetData>
      <sheetData sheetId="40" refreshError="1"/>
      <sheetData sheetId="41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КП"/>
      <sheetName val="Сводная"/>
      <sheetName val="смета_1"/>
      <sheetName val="смета _ 2"/>
      <sheetName val="смета _ 3а"/>
      <sheetName val="смета _3"/>
      <sheetName val="смета _ 4"/>
      <sheetName val="смета 5_1"/>
      <sheetName val="смета _ 5_2"/>
      <sheetName val="смета _ 6"/>
      <sheetName val="смета _ 10_удалить"/>
      <sheetName val="смета _ 11_удалить"/>
      <sheetName val="смета _7"/>
      <sheetName val="смета _8"/>
      <sheetName val="смета_9"/>
      <sheetName val="смета_10"/>
      <sheetName val="смета_20_удали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7">
          <cell r="L27">
            <v>4</v>
          </cell>
          <cell r="M27">
            <v>3</v>
          </cell>
          <cell r="N27">
            <v>4</v>
          </cell>
          <cell r="O27">
            <v>3</v>
          </cell>
          <cell r="P27">
            <v>4</v>
          </cell>
          <cell r="Q27">
            <v>4</v>
          </cell>
        </row>
        <row r="33">
          <cell r="L33">
            <v>3</v>
          </cell>
          <cell r="M33">
            <v>2</v>
          </cell>
          <cell r="N33">
            <v>3</v>
          </cell>
          <cell r="O33">
            <v>3</v>
          </cell>
          <cell r="P33">
            <v>3</v>
          </cell>
          <cell r="Q33">
            <v>3</v>
          </cell>
        </row>
        <row r="46">
          <cell r="R46">
            <v>19.886000000000003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КП"/>
      <sheetName val="Сводная"/>
      <sheetName val="смета_1"/>
      <sheetName val="смета _ 2"/>
      <sheetName val="смета _ 3а"/>
      <sheetName val="смета _3"/>
      <sheetName val="смета _ 4"/>
      <sheetName val="смета 5_1"/>
      <sheetName val="смета _ 5_2"/>
      <sheetName val="смета _ 6"/>
      <sheetName val="смета _ 10_удалить"/>
      <sheetName val="смета _ 11_удалить"/>
      <sheetName val="смета _7"/>
      <sheetName val="смета _8"/>
      <sheetName val="смета_9"/>
      <sheetName val="смета_10"/>
      <sheetName val="смета_20_удали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7">
          <cell r="L27">
            <v>4</v>
          </cell>
          <cell r="M27">
            <v>3</v>
          </cell>
          <cell r="N27">
            <v>4</v>
          </cell>
          <cell r="O27">
            <v>3</v>
          </cell>
          <cell r="P27">
            <v>4</v>
          </cell>
          <cell r="Q27">
            <v>4</v>
          </cell>
        </row>
        <row r="33">
          <cell r="L33">
            <v>3</v>
          </cell>
          <cell r="M33">
            <v>2</v>
          </cell>
          <cell r="N33">
            <v>3</v>
          </cell>
          <cell r="O33">
            <v>3</v>
          </cell>
          <cell r="P33">
            <v>3</v>
          </cell>
          <cell r="Q33">
            <v>3</v>
          </cell>
        </row>
        <row r="46">
          <cell r="R46">
            <v>19.886000000000003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.з.р.в."/>
      <sheetName val="К"/>
      <sheetName val="Ф"/>
      <sheetName val="К.С.М."/>
      <sheetName val="Тр."/>
      <sheetName val="Сод р.в."/>
      <sheetName val="Сод.л.см"/>
      <sheetName val="зим"/>
      <sheetName val="C.с "/>
      <sheetName val="вах"/>
      <sheetName val="ГИБДД"/>
      <sheetName val="П.з. л. c"/>
      <sheetName val="контрагенты"/>
      <sheetName val="C.с"/>
      <sheetName val="12"/>
    </sheetNames>
    <sheetDataSet>
      <sheetData sheetId="0"/>
      <sheetData sheetId="1"/>
      <sheetData sheetId="2" refreshError="1">
        <row r="52">
          <cell r="H52">
            <v>58.765040000000006</v>
          </cell>
        </row>
      </sheetData>
      <sheetData sheetId="3"/>
      <sheetData sheetId="4" refreshError="1">
        <row r="35">
          <cell r="H35">
            <v>9.33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"/>
      <sheetName val="зим"/>
      <sheetName val="эл"/>
      <sheetName val="вах"/>
      <sheetName val="П.з. л. c"/>
      <sheetName val="П.з.р.в."/>
      <sheetName val="ПИРб"/>
      <sheetName val="ПИРт"/>
      <sheetName val="Сод р.в."/>
      <sheetName val="Сод.л.см"/>
      <sheetName val="C.с"/>
    </sheetNames>
    <sheetDataSet>
      <sheetData sheetId="0"/>
      <sheetData sheetId="1"/>
      <sheetData sheetId="2"/>
      <sheetData sheetId="3" refreshError="1">
        <row r="18">
          <cell r="H18">
            <v>11.68</v>
          </cell>
        </row>
        <row r="21">
          <cell r="H21">
            <v>9.64</v>
          </cell>
        </row>
        <row r="27">
          <cell r="H27">
            <v>4.5599999999999996</v>
          </cell>
        </row>
        <row r="30">
          <cell r="H30">
            <v>2.04</v>
          </cell>
        </row>
        <row r="39">
          <cell r="H39">
            <v>1.97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Тр. (2)"/>
      <sheetName val="C.с "/>
      <sheetName val="C.с  (2)"/>
      <sheetName val="C.сбаз.и"/>
      <sheetName val="Р1 (2)"/>
      <sheetName val="Р1 (И)"/>
      <sheetName val="П.з "/>
      <sheetName val="сод"/>
      <sheetName val="сод (2)"/>
      <sheetName val="сод р.в."/>
      <sheetName val="П.з  (2)"/>
      <sheetName val="П.з  (3)"/>
      <sheetName val="C.сбаз.и (РД)"/>
      <sheetName val="Ер"/>
      <sheetName val="Р1"/>
      <sheetName val="ПИР"/>
      <sheetName val="C.с  (3)"/>
      <sheetName val="ок.ср."/>
      <sheetName val="#ССЫЛКА"/>
    </sheetNames>
    <sheetDataSet>
      <sheetData sheetId="0" refreshError="1"/>
      <sheetData sheetId="1"/>
      <sheetData sheetId="2"/>
      <sheetData sheetId="3">
        <row r="31">
          <cell r="H31">
            <v>2.1999999999999997</v>
          </cell>
        </row>
      </sheetData>
      <sheetData sheetId="4">
        <row r="31">
          <cell r="H31">
            <v>2.1999999999999997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"/>
      <sheetName val="Е.р."/>
      <sheetName val="К"/>
      <sheetName val="Ф"/>
      <sheetName val="К.С.М."/>
      <sheetName val="Тр."/>
      <sheetName val="Р1"/>
      <sheetName val="Р2"/>
      <sheetName val="Р2 (2)"/>
      <sheetName val="Р3"/>
      <sheetName val="C.с"/>
      <sheetName val="C.с (2)"/>
      <sheetName val="C.с (3)"/>
      <sheetName val="Сод"/>
      <sheetName val="П.з"/>
      <sheetName val="ПИР"/>
      <sheetName val="Консолидированный"/>
      <sheetName val="Тр. (2)"/>
    </sheetNames>
    <sheetDataSet>
      <sheetData sheetId="0"/>
      <sheetData sheetId="1"/>
      <sheetData sheetId="2"/>
      <sheetData sheetId="3"/>
      <sheetData sheetId="4"/>
      <sheetData sheetId="5" refreshError="1">
        <row r="27">
          <cell r="H27">
            <v>2.41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КУЭ"/>
      <sheetName val="списки"/>
      <sheetName val="таб3"/>
      <sheetName val="таб5"/>
    </sheetNames>
    <sheetDataSet>
      <sheetData sheetId="0">
        <row r="34">
          <cell r="J34">
            <v>14</v>
          </cell>
        </row>
      </sheetData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 refreshError="1"/>
      <sheetData sheetId="3">
        <row r="5">
          <cell r="B5">
            <v>2.04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Таблица 4 АСУТП"/>
      <sheetName val="Таблица 5 АСУТП"/>
      <sheetName val="Таблица 6 АСУТП"/>
      <sheetName val="ПС 35-10 кВ ПД, РД"/>
    </sheetNames>
    <sheetDataSet>
      <sheetData sheetId="0" refreshError="1"/>
      <sheetData sheetId="1">
        <row r="8">
          <cell r="B8" t="str">
            <v>1.1. Непрерывный (с длительным поддержанием режимов, близких к установившимся, и практически безостановочной подачей сырья и реагентов)</v>
          </cell>
        </row>
        <row r="9">
          <cell r="B9" t="str">
            <v>1.2. Полунепрерывный (непрерывный, с существенными для управления переходными режимами, вызванными добавками (заменами) сырья или реагентов либо выдачей продукции)</v>
          </cell>
        </row>
        <row r="10">
          <cell r="B10" t="str">
            <v>1.3. Непрерывно-дискретный - I (сочетающий непрерывные и прерывистые режимы на различных стадиях процесса)</v>
          </cell>
        </row>
        <row r="11">
          <cell r="B11" t="str">
            <v>1.4. Непрерывно-дискретный - II (сочетающий непрерывные и прерывистые режимы с малой длительностью непрерывных режимов в аварийных условиях)</v>
          </cell>
        </row>
        <row r="12">
          <cell r="B12" t="str">
            <v>1.5. Циклический (прерывистый, с существенной для управления длительностью интервалов непрерывного функционирования и циклическим следованием интервалов с различными режимами)</v>
          </cell>
        </row>
        <row r="13">
          <cell r="B13" t="str">
            <v>1.6. Дискретный (прерывистый, с малой, несущественной для управления длительностью непрерывных технологических операций)</v>
          </cell>
        </row>
        <row r="14">
          <cell r="B14" t="str">
            <v xml:space="preserve">   </v>
          </cell>
        </row>
        <row r="24">
          <cell r="B24" t="str">
            <v>2.8. За каждые 50 свыше 100                                                              n =</v>
          </cell>
        </row>
        <row r="25">
          <cell r="B25" t="str">
            <v xml:space="preserve">   </v>
          </cell>
        </row>
        <row r="27">
          <cell r="B27" t="str">
            <v>3.1. I степень - параллельные контроль и измерение параметров состояния ТОУ</v>
          </cell>
        </row>
        <row r="28">
          <cell r="B28" t="str">
            <v>3.2. II степень - централизованный контроль и измерение параметров состояния ТОУ</v>
          </cell>
        </row>
        <row r="29">
          <cell r="B29" t="str">
            <v>3.3. III степень - косвенное измерение (вычисление) отдельных комплексных показателей функционирования ТОУ</v>
          </cell>
        </row>
        <row r="30">
          <cell r="B30" t="str">
            <v>3.4. IV степень - анализ и обобщенная оценка состояния процесса в целом по его модели (распознавание ситуаций, диагностика аварийных состояний, поиск "узкого места", прогноз хода процесса)</v>
          </cell>
        </row>
        <row r="31">
          <cell r="B31" t="str">
            <v xml:space="preserve">   </v>
          </cell>
        </row>
        <row r="33">
          <cell r="B33" t="str">
            <v>4.1. I степень - одноконтурное автоматическое регулирование или автоматическое однотактное логическое управление (переключения, блокировки и т. п.)</v>
          </cell>
        </row>
        <row r="34">
          <cell r="B34" t="str">
            <v>4.2. II степень - каскадное и (или) программное автоматическое регулирование или автоматическое программное логическое управление по "жесткому" циклу</v>
          </cell>
        </row>
        <row r="35">
          <cell r="B35" t="str">
            <v>4.3. III степень - многосвязное автоматическое регулирование или автоматическое программное логическое управление по циклу с разветвлениями</v>
          </cell>
        </row>
        <row r="36">
          <cell r="B36" t="str">
            <v>4.4. IV степень - оптимальное управление установившимися режимами (в статике)</v>
          </cell>
        </row>
        <row r="37">
          <cell r="B37" t="str">
            <v>4.5. V степень - оптимальное управление переходными процессами или процессом в целом (оптимизация в динамике)</v>
          </cell>
        </row>
        <row r="38">
          <cell r="B38" t="str">
            <v>4.6. VI степень - оптимальное управление быстропротекающими переходными процессами в аварийных условиях</v>
          </cell>
        </row>
        <row r="39">
          <cell r="B39" t="str">
            <v>4.7. VII степень - оптимальное управление с адаптацией (самообучением и изменением алгоритмов и параметров системы)</v>
          </cell>
        </row>
        <row r="40">
          <cell r="B40" t="str">
            <v xml:space="preserve">   </v>
          </cell>
        </row>
        <row r="42">
          <cell r="B42" t="str">
            <v>5.1. Автоматизированный "ручной" режим</v>
          </cell>
        </row>
        <row r="43">
          <cell r="B43" t="str">
            <v>5.2. Автоматизированный режим "советчика"</v>
          </cell>
        </row>
        <row r="44">
          <cell r="B44" t="str">
            <v>5.3. Автоматизированный диалоговый режим</v>
          </cell>
        </row>
        <row r="45">
          <cell r="B45" t="str">
            <v>5.4. Автоматический режим косвенного управления</v>
          </cell>
        </row>
        <row r="46">
          <cell r="B46" t="str">
            <v>5.5. Автоматический режим прямого (непосредственного) цифрового (или аналого-цифрового) управления</v>
          </cell>
        </row>
        <row r="47">
          <cell r="B47" t="str">
            <v xml:space="preserve">   </v>
          </cell>
        </row>
        <row r="49">
          <cell r="B49" t="str">
            <v>6.1. до 20</v>
          </cell>
        </row>
        <row r="50">
          <cell r="B50" t="str">
            <v>6.2. св. 20 до 50</v>
          </cell>
        </row>
        <row r="51">
          <cell r="B51" t="str">
            <v>6.3. св. 50 до 100</v>
          </cell>
        </row>
        <row r="52">
          <cell r="B52" t="str">
            <v>6.4. св. 100 до 170</v>
          </cell>
        </row>
        <row r="53">
          <cell r="B53" t="str">
            <v>6.5. св. 170 до 250</v>
          </cell>
        </row>
        <row r="54">
          <cell r="B54" t="str">
            <v>6.6. св. 250 до 350</v>
          </cell>
        </row>
        <row r="55">
          <cell r="B55" t="str">
            <v>6.7. св. 350 до 470</v>
          </cell>
        </row>
        <row r="56">
          <cell r="B56" t="str">
            <v>6.8. св. 470 до 600</v>
          </cell>
        </row>
        <row r="57">
          <cell r="B57" t="str">
            <v>6.9. св. 600 до 800</v>
          </cell>
        </row>
        <row r="58">
          <cell r="B58" t="str">
            <v>6.10. св. 800 до 1000</v>
          </cell>
        </row>
        <row r="59">
          <cell r="B59" t="str">
            <v>6.11. св. 1000 до 1300</v>
          </cell>
        </row>
        <row r="60">
          <cell r="B60" t="str">
            <v>6.12. св. 1300 до 1600</v>
          </cell>
        </row>
        <row r="61">
          <cell r="B61" t="str">
            <v>6.13. св. 1600 до 2000</v>
          </cell>
        </row>
        <row r="62">
          <cell r="B62" t="str">
            <v xml:space="preserve">    </v>
          </cell>
        </row>
        <row r="63">
          <cell r="B63" t="str">
            <v>6.14. за каждые 500 свыше 2000                                                         n=</v>
          </cell>
        </row>
        <row r="64">
          <cell r="B64" t="str">
            <v xml:space="preserve">      </v>
          </cell>
        </row>
        <row r="66">
          <cell r="B66" t="str">
            <v>7.1. до 5</v>
          </cell>
        </row>
        <row r="67">
          <cell r="B67" t="str">
            <v>7.2. св. 5 до 10</v>
          </cell>
        </row>
        <row r="68">
          <cell r="B68" t="str">
            <v>7.3. св. 10 до 20</v>
          </cell>
        </row>
        <row r="69">
          <cell r="B69" t="str">
            <v>7.4. св. 20 до 40</v>
          </cell>
        </row>
        <row r="70">
          <cell r="B70" t="str">
            <v>7.5. св. 40 до 60</v>
          </cell>
        </row>
        <row r="71">
          <cell r="B71" t="str">
            <v>7.6. св. 60 до 90</v>
          </cell>
        </row>
        <row r="72">
          <cell r="B72" t="str">
            <v>7.7. св. 90 до 120</v>
          </cell>
        </row>
        <row r="73">
          <cell r="B73" t="str">
            <v>7.8. св. 120 до 160</v>
          </cell>
        </row>
        <row r="74">
          <cell r="B74" t="str">
            <v>7.9. св. 160 до 200</v>
          </cell>
        </row>
        <row r="75">
          <cell r="B75" t="str">
            <v>7.10. св. 200 до 250</v>
          </cell>
        </row>
        <row r="76">
          <cell r="B76" t="str">
            <v>7.11. св. 250 до 300</v>
          </cell>
        </row>
        <row r="77">
          <cell r="B77" t="str">
            <v>7.12. св. 300 до 350</v>
          </cell>
        </row>
        <row r="78">
          <cell r="B78" t="str">
            <v>7.13. св. 350 до 400</v>
          </cell>
        </row>
        <row r="79">
          <cell r="B79" t="str">
            <v xml:space="preserve">      </v>
          </cell>
        </row>
        <row r="80">
          <cell r="B80" t="str">
            <v>7.14 за каждые 70 свыше 400                                                              n=</v>
          </cell>
        </row>
        <row r="81">
          <cell r="B81" t="str">
            <v xml:space="preserve">    </v>
          </cell>
        </row>
        <row r="84">
          <cell r="B84" t="str">
            <v>Проект</v>
          </cell>
        </row>
        <row r="85">
          <cell r="B85" t="str">
            <v>Рабочая документация</v>
          </cell>
        </row>
        <row r="86">
          <cell r="B86" t="str">
            <v>Рабочий проект</v>
          </cell>
        </row>
        <row r="88">
          <cell r="B88" t="str">
            <v>п</v>
          </cell>
        </row>
        <row r="89">
          <cell r="B89" t="str">
            <v>рд</v>
          </cell>
        </row>
        <row r="90">
          <cell r="B90" t="str">
            <v>рп</v>
          </cell>
        </row>
        <row r="102">
          <cell r="B102" t="str">
            <v>Б. З. Левин</v>
          </cell>
        </row>
        <row r="103">
          <cell r="B103" t="str">
            <v>Н. И. Юнов</v>
          </cell>
        </row>
        <row r="104">
          <cell r="B104" t="str">
            <v>В. А. Захарчук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.С.М."/>
      <sheetName val="Тр."/>
      <sheetName val="сод"/>
      <sheetName val="ПИРБ"/>
      <sheetName val="C.с  Б"/>
      <sheetName val="врБ"/>
      <sheetName val="зимБ"/>
      <sheetName val="вах"/>
      <sheetName val="Тр.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р"/>
      <sheetName val="К"/>
      <sheetName val="Ф"/>
      <sheetName val="К.С.М."/>
      <sheetName val="Тр."/>
      <sheetName val="Тр. (2)"/>
      <sheetName val="C.с "/>
      <sheetName val="Р1"/>
      <sheetName val="Р1 (2)"/>
      <sheetName val="ПИР"/>
      <sheetName val="П.з "/>
      <sheetName val="C.с  (2)"/>
      <sheetName val="C.с  (3)"/>
      <sheetName val="ок.ср."/>
      <sheetName val="сод"/>
      <sheetName val="C.сбаз.и"/>
      <sheetName val="Р1 (И)"/>
      <sheetName val="сод (2)"/>
      <sheetName val="сод р.в."/>
      <sheetName val="П.з  (2)"/>
      <sheetName val="П.з  (3)"/>
      <sheetName val="#ССЫЛКА"/>
      <sheetName val="отгр ГОК"/>
    </sheetNames>
    <sheetDataSet>
      <sheetData sheetId="0"/>
      <sheetData sheetId="1"/>
      <sheetData sheetId="2"/>
      <sheetData sheetId="3"/>
      <sheetData sheetId="4" refreshError="1">
        <row r="31">
          <cell r="H31">
            <v>2.1999999999999997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)"/>
      <sheetName val="Смета 3 СЦБ"/>
      <sheetName val="Зап-3- СЦБ"/>
      <sheetName val="Св-4из"/>
      <sheetName val="Зап 4 из(нет)"/>
      <sheetName val="Св-5-пр"/>
      <sheetName val="Св-5-зап(нет)"/>
      <sheetName val="Эл 6 обсл"/>
      <sheetName val="Эл-7-пр"/>
      <sheetName val="Стр-9-пр "/>
      <sheetName val="Смета 10 Команд"/>
      <sheetName val="Зап_3_ СЦБ"/>
      <sheetName val="топография"/>
      <sheetName val="свод 2"/>
      <sheetName val="Лист опроса"/>
      <sheetName val="к.84-к.83"/>
      <sheetName val="HP и оргтехника"/>
      <sheetName val="Смета"/>
      <sheetName val="ПДР"/>
      <sheetName val="5ОборРабМест(HP)"/>
      <sheetName val="Шкаф"/>
      <sheetName val="Summary"/>
      <sheetName val="Коэфф1."/>
      <sheetName val="Прайс лист"/>
      <sheetName val="см8"/>
      <sheetName val="1212-2-1"/>
      <sheetName val="топо"/>
      <sheetName val="Лист1"/>
      <sheetName val="ПИ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"/>
      <sheetName val="Смета 3 СЦБ"/>
      <sheetName val="Зап-3- СЦБ"/>
      <sheetName val="Св-4из"/>
      <sheetName val="Зап 4 из"/>
      <sheetName val="ПОС-5"/>
      <sheetName val="зап. ПОС"/>
      <sheetName val="АПТ-6"/>
      <sheetName val="зап. АПТ"/>
      <sheetName val="Перенос СВ-7"/>
      <sheetName val="Эл 8 обсл"/>
      <sheetName val="Эл-9-пр"/>
      <sheetName val="стр-10-обсл"/>
      <sheetName val="Стр-11-пр "/>
      <sheetName val="стр12-прТМФ"/>
      <sheetName val="Смета 15 Команд"/>
      <sheetName val="См 16 адапт СПДЛП"/>
      <sheetName val="Зап см 16"/>
      <sheetName val="См 17 адапт МПЦ"/>
      <sheetName val="См 19 расчет ТРЦ"/>
      <sheetName val="Лист2"/>
      <sheetName val="Зап_3_ СЦБ"/>
      <sheetName val="Смета"/>
      <sheetName val="свод 2"/>
      <sheetName val="топография"/>
      <sheetName val="СметаСводная Рыб"/>
      <sheetName val="График_с_этапами"/>
      <sheetName val="Смета_1свод"/>
      <sheetName val="Смета_3_СЦБ"/>
      <sheetName val="Зап-3-_СЦБ"/>
      <sheetName val="Зап_4_из"/>
      <sheetName val="зап__ПОС"/>
      <sheetName val="зап__АПТ"/>
      <sheetName val="Перенос_СВ-7"/>
      <sheetName val="Эл_8_обсл"/>
      <sheetName val="Стр-11-пр_"/>
      <sheetName val="Смета_15_Команд"/>
      <sheetName val="См_16_адапт_СПДЛП"/>
      <sheetName val="Зап_см_16"/>
      <sheetName val="См_17_адапт_МПЦ"/>
      <sheetName val="См_19_расчет_ТРЦ"/>
      <sheetName val="Зап_3__СЦБ"/>
      <sheetName val="свод_2"/>
      <sheetName val="СметаСводная_Рыб"/>
      <sheetName val="График_с_этапами1"/>
      <sheetName val="Смета_1свод1"/>
      <sheetName val="Смета_3_СЦБ1"/>
      <sheetName val="Зап-3-_СЦБ1"/>
      <sheetName val="Зап_4_из1"/>
      <sheetName val="зап__ПОС1"/>
      <sheetName val="зап__АПТ1"/>
      <sheetName val="Перенос_СВ-71"/>
      <sheetName val="Эл_8_обсл1"/>
      <sheetName val="Стр-11-пр_1"/>
      <sheetName val="Смета_15_Команд1"/>
      <sheetName val="См_16_адапт_СПДЛП1"/>
      <sheetName val="Зап_см_161"/>
      <sheetName val="См_17_адапт_МПЦ1"/>
      <sheetName val="См_19_расчет_ТРЦ1"/>
      <sheetName val="Зап_3__СЦБ1"/>
      <sheetName val="свод_21"/>
      <sheetName val="СметаСводная_Рыб1"/>
      <sheetName val="Пример расчета"/>
      <sheetName val="СметаСводная снег"/>
      <sheetName val="1.3"/>
      <sheetName val="Календарь новый"/>
      <sheetName val="Записка СЦБ"/>
      <sheetName val="База Геофизика"/>
      <sheetName val="База Геодезия"/>
      <sheetName val="База Геология"/>
      <sheetName val="База Гидро"/>
      <sheetName val="Сводная смета"/>
      <sheetName val="Геология"/>
      <sheetName val="Экология1"/>
      <sheetName val="ИД"/>
      <sheetName val="Destination"/>
      <sheetName val="93-110"/>
      <sheetName val="К.рын"/>
      <sheetName val="темп"/>
      <sheetName val="Д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"/>
      <sheetName val="Смета 3 СЦБ"/>
      <sheetName val="Зап-3- СЦБ"/>
      <sheetName val="ПОС-5"/>
      <sheetName val="зап. ПОС"/>
      <sheetName val="АПТ-6"/>
      <sheetName val="зап. АПТ"/>
      <sheetName val="Эл 8 обсл"/>
      <sheetName val="Эл-9-пр"/>
      <sheetName val="Стр-11-пр "/>
      <sheetName val="Смета 15 Команд"/>
      <sheetName val="информация"/>
      <sheetName val="Смета"/>
      <sheetName val="топография"/>
      <sheetName val="СметаСводная Рыб"/>
      <sheetName val="См3 СЦБ-зап"/>
      <sheetName val="График_с_этапами"/>
      <sheetName val="Смета_1свод"/>
      <sheetName val="Смета_3_СЦБ"/>
      <sheetName val="Зап-3-_СЦБ"/>
      <sheetName val="зап__ПОС"/>
      <sheetName val="зап__АПТ"/>
      <sheetName val="Эл_8_обсл"/>
      <sheetName val="Стр-11-пр_"/>
      <sheetName val="Смета_15_Команд"/>
      <sheetName val="СметаСводная_Рыб"/>
      <sheetName val="См3_СЦБ-зап"/>
      <sheetName val="График_с_этапами1"/>
      <sheetName val="Смета_1свод1"/>
      <sheetName val="Смета_3_СЦБ1"/>
      <sheetName val="Зап-3-_СЦБ1"/>
      <sheetName val="зап__ПОС1"/>
      <sheetName val="зап__АПТ1"/>
      <sheetName val="Эл_8_обсл1"/>
      <sheetName val="Стр-11-пр_1"/>
      <sheetName val="Смета_15_Команд1"/>
      <sheetName val="СметаСводная_Рыб1"/>
      <sheetName val="См3_СЦБ-зап1"/>
      <sheetName val="мсн"/>
      <sheetName val="Переменные и константы"/>
      <sheetName val="свод 2"/>
      <sheetName val="Объемы работ по ПВ"/>
      <sheetName val="Календарь новый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>
        <row r="9">
          <cell r="B9">
            <v>1.1000000000000001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/>
      <sheetData sheetId="43">
        <row r="9">
          <cell r="B9">
            <v>1.1000000000000001</v>
          </cell>
        </row>
      </sheetData>
      <sheetData sheetId="44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 1свод"/>
      <sheetName val="См-2ПП"/>
      <sheetName val="Разб. ЭЦ с Ки"/>
      <sheetName val="Разб. по от-лам"/>
      <sheetName val="Разб. См 3 СЦБ"/>
      <sheetName val="См 3 СЦБ"/>
      <sheetName val="См3 СЦБ-зап"/>
      <sheetName val="Св-4из"/>
      <sheetName val="Св-5 пос"/>
      <sheetName val="св- 6 обсл "/>
      <sheetName val="Эл 7 обсл"/>
      <sheetName val="Эл-8-пр "/>
      <sheetName val="стр-9-прФ"/>
      <sheetName val="стр-10-обс"/>
      <sheetName val="Стр-11-пр "/>
      <sheetName val="Стр-12Пом АБ"/>
      <sheetName val="См 13 рас ТРЦ"/>
      <sheetName val="См 14 гео"/>
      <sheetName val="Зап 14 Гео"/>
      <sheetName val="См 15 Топо"/>
      <sheetName val="Ком-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КП_СС"/>
      <sheetName val="Ф3П"/>
      <sheetName val="Ф2П"/>
      <sheetName val="См1"/>
      <sheetName val="См3"/>
      <sheetName val="См4"/>
      <sheetName val="См5"/>
      <sheetName val="См7"/>
      <sheetName val="См9"/>
      <sheetName val="См10"/>
      <sheetName val="См11"/>
      <sheetName val="См12"/>
      <sheetName val="См17"/>
      <sheetName val="См18"/>
      <sheetName val="См19"/>
      <sheetName val="Лист15"/>
      <sheetName val="Лист16"/>
      <sheetName val="Лист8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/>
      <sheetData sheetId="1"/>
      <sheetData sheetId="2"/>
      <sheetData sheetId="3">
        <row r="45">
          <cell r="B45">
            <v>1</v>
          </cell>
        </row>
      </sheetData>
      <sheetData sheetId="4">
        <row r="82">
          <cell r="B82">
            <v>1</v>
          </cell>
        </row>
      </sheetData>
      <sheetData sheetId="5"/>
      <sheetData sheetId="6">
        <row r="63">
          <cell r="F63" t="str">
            <v>2П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0">
          <cell r="H30">
            <v>76</v>
          </cell>
          <cell r="I30" t="str">
            <v>1,25</v>
          </cell>
        </row>
        <row r="31">
          <cell r="H31">
            <v>6</v>
          </cell>
        </row>
        <row r="44">
          <cell r="E44" t="str">
            <v>0,16</v>
          </cell>
        </row>
      </sheetData>
      <sheetData sheetId="23"/>
      <sheetData sheetId="24"/>
      <sheetData sheetId="25"/>
      <sheetData sheetId="26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-Т"/>
      <sheetName val="Смета"/>
      <sheetName val="топография"/>
      <sheetName val="свод 2"/>
      <sheetName val="ЛЧ"/>
      <sheetName val="Переменные и константы"/>
      <sheetName val="Дог цена"/>
      <sheetName val="Переменные_и_константы"/>
      <sheetName val="См3 СЦБ-зап"/>
      <sheetName val="БД"/>
      <sheetName val="Общ"/>
      <sheetName val="СметаСводная Колпино"/>
      <sheetName val="автоматизация РД"/>
      <sheetName val="const"/>
      <sheetName val="Новый справочник БДР"/>
      <sheetName val="РС "/>
      <sheetName val="Сводник"/>
      <sheetName val="Справка"/>
      <sheetName val="мсн"/>
      <sheetName val="Зап-3- СЦБ"/>
      <sheetName val="Баланс"/>
      <sheetName val="Матер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Д"/>
      <sheetName val="ПД"/>
      <sheetName val="1. ОРУ 110 кВ"/>
      <sheetName val="2. РЗ ПД"/>
      <sheetName val="3. РЗ РД"/>
      <sheetName val="4. АИИС КУЭ ПД"/>
      <sheetName val="5. АИИС КУЭ РД"/>
      <sheetName val="6. АСУ ТП ПД"/>
      <sheetName val="7. АСУ ТП РД"/>
      <sheetName val="8.1. Геология ПС"/>
      <sheetName val="8.2. Геология ВОЛС"/>
      <sheetName val="9. Геодезия"/>
      <sheetName val="10. Экология"/>
      <sheetName val="11. Обследование"/>
      <sheetName val="12. ОВОС"/>
      <sheetName val="13. Связь ПД"/>
      <sheetName val="14. Связь РД"/>
      <sheetName val="15. ВОЛС"/>
      <sheetName val="16. ВОЛС (КЛ) ПД"/>
      <sheetName val="17. ВОЛС (КЛ) РД"/>
      <sheetName val="18. Пож. без"/>
      <sheetName val="19. ПОС"/>
      <sheetName val="20. ПОД"/>
      <sheetName val="21. ГОЧС"/>
      <sheetName val="22. ПМООС"/>
      <sheetName val="23 СТСБ"/>
      <sheetName val="Показатели"/>
      <sheetName val="Индекс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Ст_ком Тракт"/>
      <sheetName val="Шаблон"/>
      <sheetName val="Дог_рас"/>
      <sheetName val="Шаблон_ДЦ_АПК (2)"/>
      <sheetName val="Тех.решения"/>
      <sheetName val="Нормали РЦ для 1 ПК"/>
      <sheetName val="Нормали РЦ для 1 ПК (2)"/>
      <sheetName val="Нормали РЦ для 1 ПК (3)"/>
    </sheetNames>
    <sheetDataSet>
      <sheetData sheetId="0"/>
      <sheetData sheetId="1"/>
      <sheetData sheetId="2"/>
      <sheetData sheetId="3">
        <row r="44">
          <cell r="E44" t="str">
            <v>0,76319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Таблица 4 АСУТП"/>
      <sheetName val="Таблица 5 АСУТП"/>
      <sheetName val="Таблица 6 АСУТП"/>
      <sheetName val="ПС 35-10 кВ ПД, РД"/>
    </sheetNames>
    <sheetDataSet>
      <sheetData sheetId="0" refreshError="1"/>
      <sheetData sheetId="1">
        <row r="8">
          <cell r="B8" t="str">
            <v>1.1. Непрерывный (с длительным поддержанием режимов, близких к установившимся, и практически безостановочной подачей сырья и реагентов)</v>
          </cell>
        </row>
        <row r="9">
          <cell r="B9" t="str">
            <v>1.2. Полунепрерывный (непрерывный, с существенными для управления переходными режимами, вызванными добавками (заменами) сырья или реагентов либо выдачей продукции)</v>
          </cell>
        </row>
        <row r="10">
          <cell r="B10" t="str">
            <v>1.3. Непрерывно-дискретный - I (сочетающий непрерывные и прерывистые режимы на различных стадиях процесса)</v>
          </cell>
        </row>
        <row r="11">
          <cell r="B11" t="str">
            <v>1.4. Непрерывно-дискретный - II (сочетающий непрерывные и прерывистые режимы с малой длительностью непрерывных режимов в аварийных условиях)</v>
          </cell>
        </row>
        <row r="12">
          <cell r="B12" t="str">
            <v>1.5. Циклический (прерывистый, с существенной для управления длительностью интервалов непрерывного функционирования и циклическим следованием интервалов с различными режимами)</v>
          </cell>
        </row>
        <row r="13">
          <cell r="B13" t="str">
            <v>1.6. Дискретный (прерывистый, с малой, несущественной для управления длительностью непрерывных технологических операций)</v>
          </cell>
        </row>
        <row r="14">
          <cell r="B14" t="str">
            <v xml:space="preserve">   </v>
          </cell>
        </row>
        <row r="24">
          <cell r="B24" t="str">
            <v>2.8. За каждые 50 свыше 100                                                              n =</v>
          </cell>
        </row>
        <row r="25">
          <cell r="B25" t="str">
            <v xml:space="preserve">   </v>
          </cell>
        </row>
        <row r="27">
          <cell r="B27" t="str">
            <v>3.1. I степень - параллельные контроль и измерение параметров состояния ТОУ</v>
          </cell>
        </row>
        <row r="28">
          <cell r="B28" t="str">
            <v>3.2. II степень - централизованный контроль и измерение параметров состояния ТОУ</v>
          </cell>
        </row>
        <row r="29">
          <cell r="B29" t="str">
            <v>3.3. III степень - косвенное измерение (вычисление) отдельных комплексных показателей функционирования ТОУ</v>
          </cell>
        </row>
        <row r="30">
          <cell r="B30" t="str">
            <v>3.4. IV степень - анализ и обобщенная оценка состояния процесса в целом по его модели (распознавание ситуаций, диагностика аварийных состояний, поиск "узкого места", прогноз хода процесса)</v>
          </cell>
        </row>
        <row r="31">
          <cell r="B31" t="str">
            <v xml:space="preserve">   </v>
          </cell>
        </row>
        <row r="33">
          <cell r="B33" t="str">
            <v>4.1. I степень - одноконтурное автоматическое регулирование или автоматическое однотактное логическое управление (переключения, блокировки и т. п.)</v>
          </cell>
        </row>
        <row r="34">
          <cell r="B34" t="str">
            <v>4.2. II степень - каскадное и (или) программное автоматическое регулирование или автоматическое программное логическое управление по "жесткому" циклу</v>
          </cell>
        </row>
        <row r="35">
          <cell r="B35" t="str">
            <v>4.3. III степень - многосвязное автоматическое регулирование или автоматическое программное логическое управление по циклу с разветвлениями</v>
          </cell>
        </row>
        <row r="36">
          <cell r="B36" t="str">
            <v>4.4. IV степень - оптимальное управление установившимися режимами (в статике)</v>
          </cell>
        </row>
        <row r="37">
          <cell r="B37" t="str">
            <v>4.5. V степень - оптимальное управление переходными процессами или процессом в целом (оптимизация в динамике)</v>
          </cell>
        </row>
        <row r="38">
          <cell r="B38" t="str">
            <v>4.6. VI степень - оптимальное управление быстропротекающими переходными процессами в аварийных условиях</v>
          </cell>
        </row>
        <row r="39">
          <cell r="B39" t="str">
            <v>4.7. VII степень - оптимальное управление с адаптацией (самообучением и изменением алгоритмов и параметров системы)</v>
          </cell>
        </row>
        <row r="40">
          <cell r="B40" t="str">
            <v xml:space="preserve">   </v>
          </cell>
        </row>
        <row r="42">
          <cell r="B42" t="str">
            <v>5.1. Автоматизированный "ручной" режим</v>
          </cell>
        </row>
        <row r="43">
          <cell r="B43" t="str">
            <v>5.2. Автоматизированный режим "советчика"</v>
          </cell>
        </row>
        <row r="44">
          <cell r="B44" t="str">
            <v>5.3. Автоматизированный диалоговый режим</v>
          </cell>
        </row>
        <row r="45">
          <cell r="B45" t="str">
            <v>5.4. Автоматический режим косвенного управления</v>
          </cell>
        </row>
        <row r="46">
          <cell r="B46" t="str">
            <v>5.5. Автоматический режим прямого (непосредственного) цифрового (или аналого-цифрового) управления</v>
          </cell>
        </row>
        <row r="47">
          <cell r="B47" t="str">
            <v xml:space="preserve">   </v>
          </cell>
        </row>
        <row r="49">
          <cell r="B49" t="str">
            <v>6.1. до 20</v>
          </cell>
        </row>
        <row r="50">
          <cell r="B50" t="str">
            <v>6.2. св. 20 до 50</v>
          </cell>
        </row>
        <row r="51">
          <cell r="B51" t="str">
            <v>6.3. св. 50 до 100</v>
          </cell>
        </row>
        <row r="52">
          <cell r="B52" t="str">
            <v>6.4. св. 100 до 170</v>
          </cell>
        </row>
        <row r="53">
          <cell r="B53" t="str">
            <v>6.5. св. 170 до 250</v>
          </cell>
        </row>
        <row r="54">
          <cell r="B54" t="str">
            <v>6.6. св. 250 до 350</v>
          </cell>
        </row>
        <row r="55">
          <cell r="B55" t="str">
            <v>6.7. св. 350 до 470</v>
          </cell>
        </row>
        <row r="56">
          <cell r="B56" t="str">
            <v>6.8. св. 470 до 600</v>
          </cell>
        </row>
        <row r="57">
          <cell r="B57" t="str">
            <v>6.9. св. 600 до 800</v>
          </cell>
        </row>
        <row r="58">
          <cell r="B58" t="str">
            <v>6.10. св. 800 до 1000</v>
          </cell>
        </row>
        <row r="59">
          <cell r="B59" t="str">
            <v>6.11. св. 1000 до 1300</v>
          </cell>
        </row>
        <row r="60">
          <cell r="B60" t="str">
            <v>6.12. св. 1300 до 1600</v>
          </cell>
        </row>
        <row r="61">
          <cell r="B61" t="str">
            <v>6.13. св. 1600 до 2000</v>
          </cell>
        </row>
        <row r="62">
          <cell r="B62" t="str">
            <v xml:space="preserve">    </v>
          </cell>
        </row>
        <row r="63">
          <cell r="B63" t="str">
            <v>6.14. за каждые 500 свыше 2000                                                         n=</v>
          </cell>
        </row>
        <row r="64">
          <cell r="B64" t="str">
            <v xml:space="preserve">      </v>
          </cell>
        </row>
        <row r="66">
          <cell r="B66" t="str">
            <v>7.1. до 5</v>
          </cell>
        </row>
        <row r="67">
          <cell r="B67" t="str">
            <v>7.2. св. 5 до 10</v>
          </cell>
        </row>
        <row r="68">
          <cell r="B68" t="str">
            <v>7.3. св. 10 до 20</v>
          </cell>
        </row>
        <row r="69">
          <cell r="B69" t="str">
            <v>7.4. св. 20 до 40</v>
          </cell>
        </row>
        <row r="70">
          <cell r="B70" t="str">
            <v>7.5. св. 40 до 60</v>
          </cell>
        </row>
        <row r="71">
          <cell r="B71" t="str">
            <v>7.6. св. 60 до 90</v>
          </cell>
        </row>
        <row r="72">
          <cell r="B72" t="str">
            <v>7.7. св. 90 до 120</v>
          </cell>
        </row>
        <row r="73">
          <cell r="B73" t="str">
            <v>7.8. св. 120 до 160</v>
          </cell>
        </row>
        <row r="74">
          <cell r="B74" t="str">
            <v>7.9. св. 160 до 200</v>
          </cell>
        </row>
        <row r="75">
          <cell r="B75" t="str">
            <v>7.10. св. 200 до 250</v>
          </cell>
        </row>
        <row r="76">
          <cell r="B76" t="str">
            <v>7.11. св. 250 до 300</v>
          </cell>
        </row>
        <row r="77">
          <cell r="B77" t="str">
            <v>7.12. св. 300 до 350</v>
          </cell>
        </row>
        <row r="78">
          <cell r="B78" t="str">
            <v>7.13. св. 350 до 400</v>
          </cell>
        </row>
        <row r="79">
          <cell r="B79" t="str">
            <v xml:space="preserve">      </v>
          </cell>
        </row>
        <row r="80">
          <cell r="B80" t="str">
            <v>7.14 за каждые 70 свыше 400                                                              n=</v>
          </cell>
        </row>
        <row r="81">
          <cell r="B81" t="str">
            <v xml:space="preserve">    </v>
          </cell>
        </row>
        <row r="84">
          <cell r="B84" t="str">
            <v>Проект</v>
          </cell>
        </row>
        <row r="85">
          <cell r="B85" t="str">
            <v>Рабочая документация</v>
          </cell>
        </row>
        <row r="86">
          <cell r="B86" t="str">
            <v>Рабочий проект</v>
          </cell>
        </row>
        <row r="88">
          <cell r="B88" t="str">
            <v>п</v>
          </cell>
        </row>
        <row r="89">
          <cell r="B89" t="str">
            <v>рд</v>
          </cell>
        </row>
        <row r="90">
          <cell r="B90" t="str">
            <v>рп</v>
          </cell>
        </row>
        <row r="102">
          <cell r="B102" t="str">
            <v>Б. З. Левин</v>
          </cell>
        </row>
        <row r="103">
          <cell r="B103" t="str">
            <v>Н. И. Юнов</v>
          </cell>
        </row>
        <row r="104">
          <cell r="B104" t="str">
            <v>В. А. Захарчук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рас"/>
      <sheetName val="Лист опроса"/>
      <sheetName val="Ст_ком Тракт"/>
      <sheetName val="Шаблон"/>
      <sheetName val="Шаблон_ДЦ_АПК (2)"/>
      <sheetName val="Тех.решения"/>
      <sheetName val="Нормали РЦ для 1 ПК"/>
      <sheetName val="Нормали РЦ для 1 ПК (2)"/>
      <sheetName val="Нормали РЦ для 1 ПК (3)"/>
    </sheetNames>
    <sheetDataSet>
      <sheetData sheetId="0">
        <row r="44">
          <cell r="E44" t="str">
            <v>0,76319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к ГК"/>
      <sheetName val="Калплан Вер"/>
      <sheetName val="СметаСводная Колпино"/>
      <sheetName val="СмТопоГео  (планшеты)"/>
      <sheetName val="Смета2 "/>
      <sheetName val="См эколог изыск.Вит"/>
      <sheetName val="Смета геология Вит"/>
      <sheetName val="Смета 5 ОВОС"/>
      <sheetName val="смета6  Дор.работыКолпино"/>
      <sheetName val="Смета7 - СетиКолпино"/>
      <sheetName val="См8 Расчет Трансп.схемы"/>
      <sheetName val="Смета8а технология"/>
      <sheetName val="См9 ГО и ЧС"/>
      <sheetName val="см10 экспресс-оценка"/>
      <sheetName val="КП_к_ГК"/>
      <sheetName val="Калплан_Вер"/>
      <sheetName val="СметаСводная_Колпино"/>
      <sheetName val="СмТопоГео__(планшеты)"/>
      <sheetName val="Смета2_"/>
      <sheetName val="См_эколог_изыск_Вит"/>
      <sheetName val="Смета_геология_Вит"/>
      <sheetName val="Смета_5_ОВОС"/>
      <sheetName val="смета6__Дор_работыКолпино"/>
      <sheetName val="Смета7_-_СетиКолпино"/>
      <sheetName val="См8_Расчет_Трансп_схемы"/>
      <sheetName val="Смета8а_технология"/>
      <sheetName val="См9_ГО_и_ЧС"/>
      <sheetName val="см10_экспресс-оценка"/>
      <sheetName val="СметаСводная"/>
      <sheetName val="свод 2"/>
      <sheetName val="Ачинский НПЗ"/>
      <sheetName val="См3 СЦБ-зап"/>
      <sheetName val="топография"/>
      <sheetName val="Данные для расчёта сметы"/>
      <sheetName val="Зап-3- СЦБ"/>
      <sheetName val="См 1 наруж.водопровод"/>
      <sheetName val="Переменные и константы"/>
      <sheetName val="СметаСводная Рыб"/>
      <sheetName val="изыскания 2"/>
      <sheetName val="мсн"/>
      <sheetName val="Смета"/>
      <sheetName val="ИГ1"/>
      <sheetName val="информация"/>
      <sheetName val="Смета 1свод"/>
      <sheetName val="К"/>
      <sheetName val="исх.данные"/>
      <sheetName val="CENTR"/>
      <sheetName val="оператор"/>
      <sheetName val="Землеотвод"/>
      <sheetName val="Смета-Т"/>
      <sheetName val="КП к снег Рыбинская"/>
      <sheetName val="р.Волхов"/>
      <sheetName val="Калплан Кра"/>
      <sheetName val="1.3"/>
      <sheetName val="гидрология"/>
      <sheetName val="OCK1"/>
      <sheetName val="Цена"/>
      <sheetName val="Лист1"/>
      <sheetName val="Обновление"/>
      <sheetName val="График"/>
      <sheetName val="КП Прим (3)"/>
      <sheetName val="ЛС_РЕС"/>
      <sheetName val="Записка СЦБ"/>
      <sheetName val="3труба (П)"/>
      <sheetName val="Summary"/>
      <sheetName val="sapactivexlhiddensheet"/>
      <sheetName val="Параметры"/>
      <sheetName val="Справка"/>
      <sheetName val="Дог цена"/>
      <sheetName val="пятилетка"/>
      <sheetName val="мониторинг"/>
      <sheetName val=""/>
      <sheetName val="Геодезия-1.1"/>
      <sheetName val="Сводная смета"/>
      <sheetName val="Сводная "/>
      <sheetName val="Коэфф1."/>
      <sheetName val="СМЕТА проект"/>
      <sheetName val="D"/>
      <sheetName val="Справочники"/>
      <sheetName val="СВОД"/>
      <sheetName val="ПД"/>
      <sheetName val="СметаСводная кол"/>
      <sheetName val="сводная"/>
    </sheetNames>
    <sheetDataSet>
      <sheetData sheetId="0" refreshError="1"/>
      <sheetData sheetId="1" refreshError="1"/>
      <sheetData sheetId="2" refreshError="1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правка"/>
      <sheetName val="суб.подряд"/>
      <sheetName val="ПСБ - ОЭ"/>
      <sheetName val="СметаСводная Колпино"/>
      <sheetName val="свод 2"/>
      <sheetName val="Смета"/>
      <sheetName val="ИД"/>
      <sheetName val="См3 СЦБ-зап"/>
      <sheetName val="СметаСводная"/>
      <sheetName val="Ачинский НПЗ"/>
      <sheetName val="ИГ1"/>
      <sheetName val="свод 3"/>
      <sheetName val="ПДР"/>
      <sheetName val="Данные для расчёта сметы"/>
      <sheetName val="КП к ГК"/>
      <sheetName val="изыскания 2"/>
      <sheetName val="Калплан Кра"/>
      <sheetName val="Коэф КВ"/>
      <sheetName val="Упр"/>
      <sheetName val="Землеотвод"/>
      <sheetName val="р.Волхов"/>
      <sheetName val="мсн"/>
      <sheetName val="sapactivexlhiddensheet"/>
      <sheetName val="К"/>
      <sheetName val="Смета-Т"/>
      <sheetName val="Сводная"/>
      <sheetName val="Лист1"/>
      <sheetName val="График"/>
      <sheetName val="Обновление"/>
      <sheetName val="Цена"/>
      <sheetName val="Product"/>
      <sheetName val="Summary"/>
      <sheetName val="ЭХЗ"/>
      <sheetName val="РасчетКомандир1"/>
      <sheetName val="РасчетКомандир2"/>
      <sheetName val="Коэфф"/>
      <sheetName val="Смета2 проект. раб."/>
      <sheetName val="Зап-3- СЦБ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OCK1"/>
      <sheetName val="Шкаф"/>
      <sheetName val="Коэфф1."/>
      <sheetName val="Прайс лист"/>
      <sheetName val="1.3"/>
      <sheetName val="К.рын"/>
      <sheetName val="Сводная смета"/>
      <sheetName val="1"/>
      <sheetName val="РП"/>
      <sheetName val="к.84-к.83"/>
      <sheetName val="СМЕТА проект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Лист опроса"/>
      <sheetName val="5ОборРабМест(HP)"/>
      <sheetName val="HP и оргтехника"/>
      <sheetName val="Лист2"/>
      <sheetName val="справ_"/>
      <sheetName val="оборудован"/>
      <sheetName val="СметаСводная снег"/>
      <sheetName val="СметаСводная павильон"/>
      <sheetName val="Перечень ИУ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Calc"/>
      <sheetName val="ID"/>
      <sheetName val="Смета 1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Зап-3-_СЦБ"/>
      <sheetName val="свод_2"/>
      <sheetName val="Данные_для_расчёта_сметы"/>
      <sheetName val="Смета_1"/>
      <sheetName val="информация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"/>
      <sheetName val="Смета 3 Гидролог"/>
      <sheetName val="Записка СЦБ"/>
      <sheetName val="Дог цена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13_1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1155"/>
      <sheetName val="Исходные"/>
      <sheetName val="ЛС_РЕС"/>
      <sheetName val="Поставка"/>
      <sheetName val="Расчет работы"/>
      <sheetName val="SakhNIPI5"/>
      <sheetName val="ПИР"/>
      <sheetName val="выборка на22 июня"/>
      <sheetName val="HP_и_оргтехника"/>
      <sheetName val="СМЕТА_прое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 refreshError="1"/>
      <sheetData sheetId="368"/>
      <sheetData sheetId="369" refreshError="1"/>
      <sheetData sheetId="370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"/>
      <sheetName val="Свод "/>
      <sheetName val="1. ОРУ 110 кВ"/>
      <sheetName val="2. РЗ"/>
      <sheetName val="3. АИИС КУЭ"/>
      <sheetName val="4. АСУ ТП"/>
      <sheetName val="5. Связь"/>
      <sheetName val="6. ВОЛС"/>
      <sheetName val="7. ВОЛС (КЛ)"/>
      <sheetName val="8.Геология ПС"/>
      <sheetName val="9. Геология ВОЛС"/>
      <sheetName val="10. Геодезия ПС и ВОЛС"/>
      <sheetName val="11. Экология"/>
      <sheetName val="12. Обследование"/>
      <sheetName val="13. ПОД"/>
      <sheetName val="14. ГОЧС"/>
      <sheetName val="15. СТСБ"/>
      <sheetName val="Показатели"/>
      <sheetName val="Индекс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5">
          <cell r="B5" t="str">
            <v>Ф2: Непрерывный (с длительным поддержанием режимов, близких к установившимся, и практически безостановочной подачей сырья и реагентов)</v>
          </cell>
        </row>
        <row r="6">
          <cell r="B6" t="str">
            <v>Ф2: Полунепрерывный (непрерывный, с существенными для управления переходными режимами, вызванными добавками (заменами) сырья или реагентов либо выдачей продукции)</v>
          </cell>
        </row>
        <row r="7">
          <cell r="B7" t="str">
            <v>Ф2: Непрерывно-дискретный - I (сочетающий непрерывные и прерывистые режимы на различных стадиях процесса),</v>
          </cell>
        </row>
        <row r="8">
          <cell r="B8" t="str">
            <v>Ф2: Непрерывно-дискретный - II (сочетающий непрерывные и прерывистые режимы с малой длительностью непрерывных режимов в аварийных условиях)</v>
          </cell>
        </row>
        <row r="9">
          <cell r="B9" t="str">
            <v>Ф2: Циклический (прерывистый, с существенной для управления длительностью интервалов непрерывного функционирования и циклическим следованием интервалов с различными режимами)</v>
          </cell>
        </row>
        <row r="10">
          <cell r="B10" t="str">
            <v>Ф2: Дискретный (прерывистый, с малой, несущественной для управления длительностью непрерывных технологических операций)</v>
          </cell>
        </row>
        <row r="12">
          <cell r="B12" t="str">
            <v>до 5</v>
          </cell>
        </row>
        <row r="13">
          <cell r="B13" t="str">
            <v>св. 5 до 10</v>
          </cell>
        </row>
        <row r="14">
          <cell r="B14" t="str">
            <v>св. 10 до 20</v>
          </cell>
        </row>
        <row r="15">
          <cell r="B15" t="str">
            <v>св. 20 до 35</v>
          </cell>
        </row>
        <row r="16">
          <cell r="B16" t="str">
            <v>св. 35 до 50</v>
          </cell>
        </row>
        <row r="17">
          <cell r="B17" t="str">
            <v>св. 50 до 70</v>
          </cell>
        </row>
        <row r="18">
          <cell r="B18" t="str">
            <v>св.70 до 100</v>
          </cell>
        </row>
        <row r="22">
          <cell r="B22" t="str">
            <v xml:space="preserve"> Ф6: I степень - параллельные контроль и измерение параметров состояния ТОУ</v>
          </cell>
        </row>
        <row r="23">
          <cell r="B23" t="str">
            <v>Ф6: II степень - централизованный контроль и измерение параметров состояния ТОУ</v>
          </cell>
        </row>
        <row r="24">
          <cell r="B24" t="str">
            <v>Ф6: III степень - косвенное измерение (вычисление) отдельных комплексных показателей функционирования ТОУ</v>
          </cell>
        </row>
        <row r="25">
          <cell r="B25" t="str">
            <v>Ф6: IV степень - анализ и обобщенная оценка состояния процесса в целом по его модели (распознавание ситуаций, диагностика аварийных состояний, поиск "узкого места", прогноз хода процесса)</v>
          </cell>
        </row>
        <row r="27">
          <cell r="B27" t="str">
            <v>Ф7: I степень - одноконтурное автоматическое регулирование или автоматическое однотактное логическое управление (переключения, блокировки и т. п.)</v>
          </cell>
        </row>
        <row r="28">
          <cell r="B28" t="str">
            <v>Ф7: II степень - каскадное и (или) программное автоматическое регулирование или автоматическое программное логическое управление по "жесткому" циклу</v>
          </cell>
        </row>
        <row r="29">
          <cell r="B29" t="str">
            <v>Ф7: III степень - многосвязное автоматическое регулирование или автоматическое программное логическое управление по циклу с разветвлениями</v>
          </cell>
        </row>
        <row r="30">
          <cell r="B30" t="str">
            <v>Ф7: IV степень - оптимальное управление установившимися режимами (в статике)</v>
          </cell>
        </row>
        <row r="31">
          <cell r="B31" t="str">
            <v>Ф7: V степень - оптимальное управление переходными процессами или процессом в целом (оптимизация в динамике)</v>
          </cell>
        </row>
        <row r="32">
          <cell r="B32" t="str">
            <v>Ф7: VI степень - оптимальное управление быстропротекающими переходными процессами в аварийных условиях</v>
          </cell>
        </row>
        <row r="33">
          <cell r="B33" t="str">
            <v>Ф7: VII степень - оптимальное управление с адаптацией (самообучением и изменением алгоритмов и параметров системы)</v>
          </cell>
        </row>
        <row r="35">
          <cell r="B35" t="str">
            <v>Ф8: Автоматизированный "ручной" режим</v>
          </cell>
        </row>
        <row r="36">
          <cell r="B36" t="str">
            <v>Ф8: Автоматизированный режим "советчика"</v>
          </cell>
        </row>
        <row r="37">
          <cell r="B37" t="str">
            <v>Ф8: Автоматизированный диалоговый режим</v>
          </cell>
        </row>
        <row r="38">
          <cell r="B38" t="str">
            <v>Ф8: Автоматический режим косвенного управления</v>
          </cell>
        </row>
        <row r="39">
          <cell r="B39" t="str">
            <v>Ф8: Автоматический режим прямого (непосредственного) цифрового (или аналого-цифрового) управления</v>
          </cell>
        </row>
        <row r="41">
          <cell r="B41" t="str">
            <v>до 20</v>
          </cell>
        </row>
        <row r="42">
          <cell r="B42" t="str">
            <v>св. 20 до 50</v>
          </cell>
        </row>
        <row r="43">
          <cell r="B43" t="str">
            <v>св. 50 до 100</v>
          </cell>
        </row>
        <row r="44">
          <cell r="B44" t="str">
            <v>св. 100 до 170</v>
          </cell>
        </row>
        <row r="45">
          <cell r="B45" t="str">
            <v>св. 170 до 250</v>
          </cell>
        </row>
        <row r="46">
          <cell r="B46" t="str">
            <v>св. 250 до 350</v>
          </cell>
        </row>
        <row r="47">
          <cell r="B47" t="str">
            <v>св. 350 до 470</v>
          </cell>
        </row>
        <row r="48">
          <cell r="B48" t="str">
            <v>св. 470 до 600</v>
          </cell>
        </row>
        <row r="49">
          <cell r="B49" t="str">
            <v>св. 600 до 800</v>
          </cell>
        </row>
        <row r="50">
          <cell r="B50" t="str">
            <v>св. 800 до 1000</v>
          </cell>
        </row>
        <row r="51">
          <cell r="B51" t="str">
            <v>св. 1000 до 1300</v>
          </cell>
        </row>
        <row r="52">
          <cell r="B52" t="str">
            <v>св. 1300 до 1600</v>
          </cell>
        </row>
        <row r="53">
          <cell r="B53" t="str">
            <v>св. 1600 до 2000</v>
          </cell>
        </row>
        <row r="57">
          <cell r="B57" t="str">
            <v>до 5</v>
          </cell>
        </row>
        <row r="58">
          <cell r="B58" t="str">
            <v>св. 5 до 10</v>
          </cell>
        </row>
        <row r="59">
          <cell r="B59" t="str">
            <v>св. 10 до 20</v>
          </cell>
        </row>
        <row r="60">
          <cell r="B60" t="str">
            <v>св. 20 до 40</v>
          </cell>
        </row>
        <row r="61">
          <cell r="B61" t="str">
            <v>св. 40 до 60</v>
          </cell>
        </row>
        <row r="62">
          <cell r="B62" t="str">
            <v>св. 60 до 90</v>
          </cell>
        </row>
        <row r="63">
          <cell r="B63" t="str">
            <v>св. 90 до 120</v>
          </cell>
        </row>
        <row r="64">
          <cell r="B64" t="str">
            <v>св. 120 до 160</v>
          </cell>
        </row>
        <row r="65">
          <cell r="B65" t="str">
            <v>св. 160 до 200</v>
          </cell>
        </row>
        <row r="66">
          <cell r="B66" t="str">
            <v>св. 200 до 250</v>
          </cell>
        </row>
        <row r="67">
          <cell r="B67" t="str">
            <v>св. 250 до 300</v>
          </cell>
        </row>
        <row r="68">
          <cell r="B68" t="str">
            <v>св. 300 до 350</v>
          </cell>
        </row>
        <row r="69">
          <cell r="B69" t="str">
            <v>св. 350 до 400</v>
          </cell>
        </row>
        <row r="72">
          <cell r="A72" t="str">
            <v xml:space="preserve">  </v>
          </cell>
        </row>
        <row r="73">
          <cell r="A73" t="str">
            <v>АС создается на действующем или реконструируемом объекте</v>
          </cell>
        </row>
        <row r="74">
          <cell r="A74" t="str">
            <v>АС создается с использованием зарубежных технических средств</v>
          </cell>
        </row>
        <row r="75">
          <cell r="A75" t="str">
            <v>В АС предусматриваются измерительные каналы, подлежащие метрологической аттестации</v>
          </cell>
        </row>
        <row r="76">
          <cell r="A76" t="str">
            <v>Разработка технической документации на АС выполняется в связи с ее реконструкцией</v>
          </cell>
        </row>
        <row r="79">
          <cell r="A79" t="str">
            <v>ПД</v>
          </cell>
        </row>
        <row r="80">
          <cell r="A80" t="str">
            <v>РД</v>
          </cell>
        </row>
      </sheetData>
      <sheetData sheetId="18" refreshError="1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"/>
      <sheetName val="Свод"/>
      <sheetName val="1. ОРУ 110 кВ"/>
      <sheetName val="2. РЗ"/>
      <sheetName val="3. АИИС КУЭ"/>
      <sheetName val="4. АСУ ТП"/>
      <sheetName val="5. Связь"/>
      <sheetName val="6. ВОЛС"/>
      <sheetName val="7. ВОЛС (КЛ) "/>
      <sheetName val="8. Геология ПС"/>
      <sheetName val="9. Геология ВОЛС"/>
      <sheetName val="10. Геодезия"/>
      <sheetName val="11. Экология"/>
      <sheetName val="12. Обследование"/>
      <sheetName val="13. ПОД"/>
      <sheetName val="14. ГОЧС"/>
      <sheetName val="15. СТСБ"/>
      <sheetName val="Показатели"/>
      <sheetName val="Индексы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5">
          <cell r="A5" t="str">
            <v>Таблица 4, п.1.1</v>
          </cell>
          <cell r="B5" t="str">
            <v>Ф2: Непрерывный (с длительным поддержанием режимов, близких к установившимся, и практически безостановочной подачей сырья и реагентов)</v>
          </cell>
        </row>
        <row r="6">
          <cell r="B6" t="str">
            <v>Ф2: Полунепрерывный (непрерывный, с существенными для управления переходными режимами, вызванными добавками (заменами) сырья или реагентов либо выдачей продукции)</v>
          </cell>
        </row>
        <row r="7">
          <cell r="B7" t="str">
            <v>Ф2: Непрерывно-дискретный - I (сочетающий непрерывные и прерывистые режимы на различных стадиях процесса),</v>
          </cell>
        </row>
        <row r="8">
          <cell r="B8" t="str">
            <v>Ф2: Непрерывно-дискретный - II (сочетающий непрерывные и прерывистые режимы с малой длительностью непрерывных режимов в аварийных условиях)</v>
          </cell>
        </row>
        <row r="9">
          <cell r="B9" t="str">
            <v>Ф2: Циклический (прерывистый, с существенной для управления длительностью интервалов непрерывного функционирования и циклическим следованием интервалов с различными режимами)</v>
          </cell>
        </row>
        <row r="10">
          <cell r="B10" t="str">
            <v>Ф2: Дискретный (прерывистый, с малой, несущественной для управления длительностью непрерывных технологических операций)</v>
          </cell>
        </row>
        <row r="12">
          <cell r="B12" t="str">
            <v>до 5</v>
          </cell>
        </row>
        <row r="13">
          <cell r="B13" t="str">
            <v>св. 5 до 10</v>
          </cell>
        </row>
        <row r="14">
          <cell r="B14" t="str">
            <v>св. 10 до 20</v>
          </cell>
        </row>
        <row r="15">
          <cell r="B15" t="str">
            <v>св. 20 до 35</v>
          </cell>
        </row>
        <row r="16">
          <cell r="B16" t="str">
            <v>св. 35 до 50</v>
          </cell>
        </row>
        <row r="17">
          <cell r="B17" t="str">
            <v>св. 50 до 70</v>
          </cell>
        </row>
        <row r="18">
          <cell r="B18" t="str">
            <v>св.70 до 100</v>
          </cell>
        </row>
        <row r="35">
          <cell r="B35" t="str">
            <v>Ф8: Автоматизированный "ручной" режим</v>
          </cell>
        </row>
        <row r="36">
          <cell r="B36" t="str">
            <v>Ф8: Автоматизированный режим "советчика"</v>
          </cell>
        </row>
        <row r="37">
          <cell r="B37" t="str">
            <v>Ф8: Автоматизированный диалоговый режим</v>
          </cell>
        </row>
        <row r="38">
          <cell r="B38" t="str">
            <v>Ф8: Автоматический режим косвенного управления</v>
          </cell>
        </row>
        <row r="39">
          <cell r="B39" t="str">
            <v>Ф8: Автоматический режим прямого (непосредственного) цифрового (или аналого-цифрового) управления</v>
          </cell>
        </row>
        <row r="41">
          <cell r="B41" t="str">
            <v>до 20</v>
          </cell>
        </row>
        <row r="42">
          <cell r="B42" t="str">
            <v>св. 20 до 50</v>
          </cell>
        </row>
        <row r="43">
          <cell r="B43" t="str">
            <v>св. 50 до 100</v>
          </cell>
        </row>
        <row r="44">
          <cell r="B44" t="str">
            <v>св. 100 до 170</v>
          </cell>
        </row>
        <row r="45">
          <cell r="B45" t="str">
            <v>св. 170 до 250</v>
          </cell>
        </row>
        <row r="46">
          <cell r="B46" t="str">
            <v>св. 250 до 350</v>
          </cell>
        </row>
        <row r="47">
          <cell r="B47" t="str">
            <v>св. 350 до 470</v>
          </cell>
        </row>
        <row r="48">
          <cell r="B48" t="str">
            <v>св. 470 до 600</v>
          </cell>
        </row>
        <row r="49">
          <cell r="B49" t="str">
            <v>св. 600 до 800</v>
          </cell>
        </row>
        <row r="50">
          <cell r="B50" t="str">
            <v>св. 800 до 1000</v>
          </cell>
        </row>
        <row r="51">
          <cell r="B51" t="str">
            <v>св. 1000 до 1300</v>
          </cell>
        </row>
        <row r="52">
          <cell r="B52" t="str">
            <v>св. 1300 до 1600</v>
          </cell>
        </row>
        <row r="53">
          <cell r="B53" t="str">
            <v>св. 1600 до 2000</v>
          </cell>
        </row>
        <row r="57">
          <cell r="B57" t="str">
            <v>до 5</v>
          </cell>
        </row>
        <row r="58">
          <cell r="B58" t="str">
            <v>св. 5 до 10</v>
          </cell>
        </row>
        <row r="59">
          <cell r="B59" t="str">
            <v>св. 10 до 20</v>
          </cell>
        </row>
        <row r="60">
          <cell r="B60" t="str">
            <v>св. 20 до 40</v>
          </cell>
        </row>
        <row r="61">
          <cell r="B61" t="str">
            <v>св. 40 до 60</v>
          </cell>
        </row>
        <row r="62">
          <cell r="B62" t="str">
            <v>св. 60 до 90</v>
          </cell>
        </row>
        <row r="63">
          <cell r="B63" t="str">
            <v>св. 90 до 120</v>
          </cell>
        </row>
        <row r="64">
          <cell r="B64" t="str">
            <v>св. 120 до 160</v>
          </cell>
        </row>
        <row r="65">
          <cell r="B65" t="str">
            <v>св. 160 до 200</v>
          </cell>
        </row>
        <row r="66">
          <cell r="B66" t="str">
            <v>св. 200 до 250</v>
          </cell>
        </row>
        <row r="67">
          <cell r="B67" t="str">
            <v>св. 250 до 300</v>
          </cell>
        </row>
        <row r="68">
          <cell r="B68" t="str">
            <v>св. 300 до 350</v>
          </cell>
        </row>
        <row r="69">
          <cell r="B69" t="str">
            <v>св. 350 до 400</v>
          </cell>
        </row>
        <row r="72">
          <cell r="A72" t="str">
            <v xml:space="preserve">  </v>
          </cell>
        </row>
        <row r="73">
          <cell r="A73" t="str">
            <v>АС создается на действующем или реконструируемом объекте</v>
          </cell>
        </row>
        <row r="74">
          <cell r="A74" t="str">
            <v>АС создается с использованием зарубежных технических средств</v>
          </cell>
        </row>
        <row r="75">
          <cell r="A75" t="str">
            <v>В АС предусматриваются измерительные каналы, подлежащие метрологической аттестации</v>
          </cell>
        </row>
        <row r="76">
          <cell r="A76" t="str">
            <v>Разработка технической документации на АС выполняется в связи с ее реконструкцией</v>
          </cell>
        </row>
        <row r="79">
          <cell r="A79" t="str">
            <v>ПД</v>
          </cell>
        </row>
        <row r="80">
          <cell r="A80" t="str">
            <v>РД</v>
          </cell>
        </row>
      </sheetData>
      <sheetData sheetId="18" refreshError="1"/>
      <sheetData sheetId="19" refreshError="1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Кра"/>
      <sheetName val="КП кра"/>
      <sheetName val="СметаСводная"/>
      <sheetName val="Смета1 топо Кра"/>
      <sheetName val="Смета2 Инвентариз Кра"/>
      <sheetName val="Смета3геология Кра"/>
      <sheetName val="см4 Оценка Кра"/>
      <sheetName val="См5 дороги"/>
      <sheetName val="6Кр.линии"/>
      <sheetName val="7Сети ТВК, кабели"/>
      <sheetName val="См8 эколог изыск"/>
      <sheetName val="Смета9регламент с 0,293"/>
      <sheetName val="См10  ГО и ЧС"/>
      <sheetName val="смета11конк докум"/>
      <sheetName val="Смета12транс потоки "/>
      <sheetName val="Смета13 Новые технологии"/>
      <sheetName val="топография"/>
      <sheetName val="Калплан_Кра"/>
      <sheetName val="КП_кра"/>
      <sheetName val="Смета1_топо_Кра"/>
      <sheetName val="Смета2_Инвентариз_Кра"/>
      <sheetName val="Смета3геология_Кра"/>
      <sheetName val="см4_Оценка_Кра"/>
      <sheetName val="См5_дороги"/>
      <sheetName val="6Кр_линии"/>
      <sheetName val="7Сети_ТВК,_кабели"/>
      <sheetName val="См8_эколог_изыск"/>
      <sheetName val="Смета9регламент_с_0,293"/>
      <sheetName val="См10__ГО_и_ЧС"/>
      <sheetName val="смета11конк_докум"/>
      <sheetName val="Смета12транс_потоки_"/>
      <sheetName val="Смета13_Новые_технологии"/>
      <sheetName val="СметаСводная 1 оч"/>
      <sheetName val="справка"/>
      <sheetName val="Лист1"/>
      <sheetName val="СметаСводная Колпино"/>
      <sheetName val="свод 2"/>
      <sheetName val="Общая часть"/>
      <sheetName val="Сводная"/>
      <sheetName val="Смета"/>
      <sheetName val="См3 СЦБ-зап"/>
      <sheetName val="Данные для расчёта сметы"/>
      <sheetName val="Ачинский НПЗ"/>
      <sheetName val="СметаСводная павильон"/>
      <sheetName val="СметаСводная снег"/>
      <sheetName val="ст ГТМ"/>
      <sheetName val="гидрология"/>
      <sheetName val="К"/>
      <sheetName val="КП к ГК"/>
      <sheetName val="мсн"/>
      <sheetName val="изыскания 2"/>
      <sheetName val="СметаСводная Рыб"/>
      <sheetName val="График"/>
      <sheetName val="1.3"/>
      <sheetName val="1.1."/>
      <sheetName val="sapactivexlhiddensheet"/>
      <sheetName val="Зап-3- СЦБ"/>
      <sheetName val="Землеотвод"/>
      <sheetName val="Справочные данные"/>
      <sheetName val="См 1 наруж.водопровод"/>
      <sheetName val="КП Прим (3)"/>
      <sheetName val="смета СИД"/>
      <sheetName val="кп"/>
      <sheetName val="ДЦ"/>
      <sheetName val="Summary"/>
      <sheetName val="пятилетка"/>
      <sheetName val="мониторинг"/>
      <sheetName val="4"/>
      <sheetName val="Дог цена"/>
      <sheetName val="Лист опроса"/>
      <sheetName val="Сводная смета"/>
      <sheetName val="ИГ1"/>
      <sheetName val=" Оборудование  end"/>
      <sheetName val="Коэф"/>
      <sheetName val="КП к снег Рыбинская"/>
      <sheetName val="Смета 5 ред.3"/>
      <sheetName val="Поставка"/>
      <sheetName val="Расчет работы"/>
      <sheetName val="Курс доллара"/>
      <sheetName val="lucent"/>
    </sheetNames>
    <sheetDataSet>
      <sheetData sheetId="0"/>
      <sheetData sheetId="1"/>
      <sheetData sheetId="2">
        <row r="6">
          <cell r="E6" t="str">
            <v>Рабочий проект по реконструкции объекта "Улица Красина"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/>
      <sheetData sheetId="1"/>
      <sheetData sheetId="2">
        <row r="6">
          <cell r="B6">
            <v>269</v>
          </cell>
        </row>
        <row r="10">
          <cell r="B10">
            <v>282</v>
          </cell>
        </row>
        <row r="17">
          <cell r="B17">
            <v>1.7</v>
          </cell>
        </row>
        <row r="19">
          <cell r="B19">
            <v>1.1000000000000001</v>
          </cell>
        </row>
        <row r="20">
          <cell r="B20">
            <v>1.08</v>
          </cell>
        </row>
        <row r="23">
          <cell r="B23">
            <v>6</v>
          </cell>
        </row>
        <row r="24">
          <cell r="B24">
            <v>230</v>
          </cell>
        </row>
        <row r="28">
          <cell r="B28">
            <v>0</v>
          </cell>
        </row>
        <row r="32">
          <cell r="B32">
            <v>0</v>
          </cell>
        </row>
        <row r="34">
          <cell r="B3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 refreshError="1">
        <row r="10">
          <cell r="C10">
            <v>106</v>
          </cell>
        </row>
        <row r="12">
          <cell r="C12">
            <v>2.6</v>
          </cell>
        </row>
        <row r="16">
          <cell r="A16" t="str">
            <v>ГИП</v>
          </cell>
          <cell r="B16" t="str">
            <v>Главный инженер проектов</v>
          </cell>
          <cell r="C16">
            <v>432</v>
          </cell>
        </row>
        <row r="17">
          <cell r="A17" t="str">
            <v>Рук.гр.</v>
          </cell>
          <cell r="B17" t="str">
            <v>Руководитель группы</v>
          </cell>
          <cell r="C17">
            <v>361</v>
          </cell>
        </row>
        <row r="18">
          <cell r="A18" t="str">
            <v>Вед.инж.</v>
          </cell>
          <cell r="B18" t="str">
            <v>Ведущий инженер</v>
          </cell>
          <cell r="C18">
            <v>273</v>
          </cell>
        </row>
        <row r="19">
          <cell r="A19" t="str">
            <v>Инж.1кат.</v>
          </cell>
          <cell r="B19" t="str">
            <v>Инженер 1 категории</v>
          </cell>
          <cell r="C19">
            <v>248</v>
          </cell>
        </row>
        <row r="20">
          <cell r="A20" t="str">
            <v>Инж.2кат.</v>
          </cell>
          <cell r="B20" t="str">
            <v>Инженер 2 категории</v>
          </cell>
          <cell r="C20">
            <v>228</v>
          </cell>
        </row>
        <row r="21">
          <cell r="A21" t="str">
            <v>Инж.3кат.</v>
          </cell>
          <cell r="B21" t="str">
            <v>Инженер 3 категории</v>
          </cell>
          <cell r="C21">
            <v>215</v>
          </cell>
        </row>
        <row r="22">
          <cell r="A22" t="str">
            <v>Инж.</v>
          </cell>
          <cell r="B22" t="str">
            <v>Инженер</v>
          </cell>
          <cell r="C22">
            <v>206</v>
          </cell>
        </row>
        <row r="23">
          <cell r="A23" t="str">
            <v>Техн.1кат.</v>
          </cell>
          <cell r="B23" t="str">
            <v>Техник 1 категории</v>
          </cell>
          <cell r="C23">
            <v>184</v>
          </cell>
        </row>
        <row r="24">
          <cell r="A24" t="str">
            <v>Техн.2кат.</v>
          </cell>
          <cell r="B24" t="str">
            <v>Техник 2 категории</v>
          </cell>
          <cell r="C24">
            <v>157</v>
          </cell>
        </row>
        <row r="25">
          <cell r="A25" t="str">
            <v>Техн.</v>
          </cell>
          <cell r="B25" t="str">
            <v>Техник</v>
          </cell>
          <cell r="C25">
            <v>148</v>
          </cell>
        </row>
        <row r="26">
          <cell r="A26" t="str">
            <v>Черт.</v>
          </cell>
          <cell r="B26" t="str">
            <v>Чертежник - конструктор</v>
          </cell>
          <cell r="C26">
            <v>148</v>
          </cell>
        </row>
        <row r="29">
          <cell r="C29" t="str">
            <v>100руб.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Курс доллара"/>
      <sheetName val="Лист3"/>
      <sheetName val="Данные для расчёта сметы"/>
      <sheetName val="топография"/>
      <sheetName val="СметаСводная"/>
      <sheetName val="Коэфф1."/>
      <sheetName val="ПО 1-7"/>
      <sheetName val="Курс_доллара"/>
      <sheetName val="ставки"/>
      <sheetName val="Лист7"/>
      <sheetName val="свод 2"/>
      <sheetName val="Смета"/>
      <sheetName val="СметаСводная Колпино"/>
      <sheetName val="Смета-Т"/>
      <sheetName val="ps198"/>
      <sheetName val="ОПС"/>
      <sheetName val="Дог цена"/>
      <sheetName val="Курс $"/>
      <sheetName val="Сводный СР"/>
      <sheetName val="ИМЯ"/>
      <sheetName val="Имя2"/>
      <sheetName val="консолидация"/>
      <sheetName val="к-ты"/>
      <sheetName val="Справка"/>
      <sheetName val="СметаСводная Рыб"/>
      <sheetName val="счет-фактура"/>
      <sheetName val="Курс_доллара1"/>
      <sheetName val="Данные_для_расчёта_сметы"/>
      <sheetName val="Коэфф1_"/>
      <sheetName val="ПО_1-7"/>
      <sheetName val="свод_2"/>
      <sheetName val="СметаСводная_Колпино"/>
      <sheetName val="Дог_цена"/>
      <sheetName val="Курс_$"/>
      <sheetName val="Сводный_СР"/>
      <sheetName val="Сводная смета"/>
      <sheetName val="выборка на22 июня"/>
      <sheetName val="ид смр"/>
      <sheetName val="Новый справочник БДР"/>
      <sheetName val="Курсы"/>
      <sheetName val="Payments 2006"/>
      <sheetName val="выборка_на22_июня"/>
      <sheetName val="выборка заказчик"/>
      <sheetName val="спр1"/>
      <sheetName val="хар_"/>
      <sheetName val="с1_"/>
      <sheetName val="ИД"/>
      <sheetName val="спецификация"/>
      <sheetName val="DATA"/>
      <sheetName val="ЛЧ Р"/>
      <sheetName val="Общ"/>
      <sheetName val="шаблон"/>
      <sheetName val="смета проект"/>
      <sheetName val="терм.обез"/>
      <sheetName val="химреаг."/>
      <sheetName val="12"/>
      <sheetName val="оборуд_1"/>
      <sheetName val="Расчет_ССР"/>
      <sheetName val="(свод)"/>
      <sheetName val="D"/>
      <sheetName val="Списки"/>
      <sheetName val="Ресурсы"/>
      <sheetName val="Объекты"/>
      <sheetName val="исх-данные"/>
      <sheetName val="ЛС_РЕС"/>
      <sheetName val="СметаСводная_Рыб"/>
    </sheetNames>
    <sheetDataSet>
      <sheetData sheetId="0">
        <row r="2">
          <cell r="A2">
            <v>25</v>
          </cell>
        </row>
      </sheetData>
      <sheetData sheetId="1">
        <row r="2">
          <cell r="A2">
            <v>25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2">
          <cell r="A2">
            <v>25</v>
          </cell>
        </row>
      </sheetData>
      <sheetData sheetId="28">
        <row r="2">
          <cell r="A2">
            <v>25</v>
          </cell>
        </row>
      </sheetData>
      <sheetData sheetId="29">
        <row r="2">
          <cell r="A2">
            <v>25</v>
          </cell>
        </row>
      </sheetData>
      <sheetData sheetId="30">
        <row r="2">
          <cell r="A2">
            <v>25</v>
          </cell>
        </row>
      </sheetData>
      <sheetData sheetId="31">
        <row r="2">
          <cell r="A2">
            <v>25</v>
          </cell>
        </row>
      </sheetData>
      <sheetData sheetId="32">
        <row r="2">
          <cell r="A2">
            <v>25</v>
          </cell>
        </row>
      </sheetData>
      <sheetData sheetId="33">
        <row r="2">
          <cell r="A2">
            <v>25</v>
          </cell>
        </row>
      </sheetData>
      <sheetData sheetId="34">
        <row r="2">
          <cell r="A2">
            <v>25</v>
          </cell>
        </row>
      </sheetData>
      <sheetData sheetId="35">
        <row r="2">
          <cell r="A2">
            <v>25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2">
          <cell r="A2">
            <v>25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Лист опроса"/>
      <sheetName val="1"/>
    </sheetNames>
    <sheetDataSet>
      <sheetData sheetId="0"/>
      <sheetData sheetId="1">
        <row r="1">
          <cell r="B1" t="str">
            <v xml:space="preserve">Техническое перевооружение участка </v>
          </cell>
        </row>
        <row r="12">
          <cell r="B12">
            <v>3.08</v>
          </cell>
        </row>
        <row r="15">
          <cell r="B15">
            <v>2000</v>
          </cell>
        </row>
      </sheetData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Таблица 4 АСУТП"/>
      <sheetName val="Таблица 5 АСУТП"/>
      <sheetName val="Таблица 6 АСУТП"/>
    </sheetNames>
    <sheetDataSet>
      <sheetData sheetId="0"/>
      <sheetData sheetId="1">
        <row r="16">
          <cell r="B16" t="str">
            <v>2.1. до 5</v>
          </cell>
        </row>
        <row r="17">
          <cell r="B17" t="str">
            <v>2.2. св. 5 до 10</v>
          </cell>
        </row>
        <row r="18">
          <cell r="B18" t="str">
            <v>2.3. св. 10 до 20</v>
          </cell>
        </row>
        <row r="19">
          <cell r="B19" t="str">
            <v>2.4. св. 20 до 35</v>
          </cell>
        </row>
        <row r="20">
          <cell r="B20" t="str">
            <v>2.5. св. 35 до 50</v>
          </cell>
        </row>
        <row r="21">
          <cell r="B21" t="str">
            <v>2.6. св. 50 до 70</v>
          </cell>
        </row>
        <row r="22">
          <cell r="B22" t="str">
            <v>2.7. св.70 до 100</v>
          </cell>
        </row>
        <row r="23">
          <cell r="B23" t="str">
            <v xml:space="preserve">   </v>
          </cell>
        </row>
      </sheetData>
      <sheetData sheetId="2"/>
      <sheetData sheetId="3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Лист опроса"/>
      <sheetName val="1"/>
    </sheetNames>
    <sheetDataSet>
      <sheetData sheetId="0"/>
      <sheetData sheetId="1">
        <row r="1">
          <cell r="B1" t="str">
            <v xml:space="preserve">Техническое перевооружение участка </v>
          </cell>
        </row>
        <row r="12">
          <cell r="B12">
            <v>3.08</v>
          </cell>
        </row>
        <row r="15">
          <cell r="B15">
            <v>2000</v>
          </cell>
        </row>
      </sheetData>
      <sheetData sheetId="2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Шаблон_ДЦ_АПК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/>
      <sheetData sheetId="1"/>
      <sheetData sheetId="2"/>
      <sheetData sheetId="3">
        <row r="1">
          <cell r="B1" t="str">
            <v xml:space="preserve">Организация скоростного движения пассажирских поездов </v>
          </cell>
        </row>
      </sheetData>
      <sheetData sheetId="4"/>
      <sheetData sheetId="5">
        <row r="22">
          <cell r="E22" t="str">
            <v>0,20558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Шаблон_ДЦ_АПК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/>
      <sheetData sheetId="1"/>
      <sheetData sheetId="2"/>
      <sheetData sheetId="3">
        <row r="1">
          <cell r="B1" t="str">
            <v xml:space="preserve">Организация скоростного движения пассажирских поездов </v>
          </cell>
        </row>
      </sheetData>
      <sheetData sheetId="4"/>
      <sheetData sheetId="5">
        <row r="22">
          <cell r="E22" t="str">
            <v>0,20558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.см.дор"/>
      <sheetName val="зим Д"/>
      <sheetName val="об.см.пут"/>
      <sheetName val="зимП"/>
      <sheetName val="об.см.эл."/>
      <sheetName val="Сод. к ч.4"/>
      <sheetName val="Сод. к ч.3"/>
      <sheetName val="Сод. к ч.2"/>
      <sheetName val="Сод. к ч.1"/>
      <sheetName val="ПИРб"/>
      <sheetName val="ПИРт"/>
      <sheetName val="К"/>
      <sheetName val="Ф"/>
      <sheetName val="Тощ.бет."/>
      <sheetName val="К.С.М."/>
      <sheetName val="К.С.М. (ПУТ)"/>
      <sheetName val="Тр.(пут)"/>
      <sheetName val="Тр.(дорога)"/>
      <sheetName val="зим"/>
      <sheetName val="C.с"/>
      <sheetName val="П.з. л. c"/>
      <sheetName val="П.з.р.в."/>
      <sheetName val="Тр."/>
      <sheetName val="Лист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.С.М."/>
      <sheetName val="Ер"/>
      <sheetName val="К"/>
      <sheetName val="Ф"/>
      <sheetName val="Тр."/>
      <sheetName val="Тр. (2)"/>
      <sheetName val="а.б. 1 м"/>
      <sheetName val="битум"/>
      <sheetName val="Р1 "/>
      <sheetName val="ПИР"/>
      <sheetName val="Р2"/>
      <sheetName val="C.с "/>
      <sheetName val="C.с  (2)"/>
      <sheetName val="C.с  (4)"/>
      <sheetName val="П.з "/>
      <sheetName val="С.с зам"/>
      <sheetName val="зим.зам"/>
      <sheetName val="П.з  (2)"/>
      <sheetName val="Ведомость потр.рес."/>
      <sheetName val="цены"/>
      <sheetName val="К.С.М. (ПУТ)"/>
      <sheetName val="Распределение"/>
    </sheetNames>
    <sheetDataSet>
      <sheetData sheetId="0" refreshError="1">
        <row r="159">
          <cell r="P159">
            <v>12.82</v>
          </cell>
        </row>
        <row r="163">
          <cell r="P163">
            <v>7.339999999999999</v>
          </cell>
        </row>
        <row r="167">
          <cell r="P167">
            <v>17.14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"/>
      <sheetName val="ПИР"/>
      <sheetName val="ПИР т"/>
      <sheetName val="П.з. л. c"/>
      <sheetName val="зим"/>
      <sheetName val="C.с "/>
      <sheetName val="Сод.р.в."/>
      <sheetName val="П.з.р.в."/>
      <sheetName val="сод"/>
      <sheetName val="цены_азот"/>
      <sheetName val="К.С.М. (ПУТ)"/>
    </sheetNames>
    <sheetDataSet>
      <sheetData sheetId="0"/>
      <sheetData sheetId="1"/>
      <sheetData sheetId="2" refreshError="1">
        <row r="33">
          <cell r="P33">
            <v>77.190000000000012</v>
          </cell>
        </row>
        <row r="64">
          <cell r="P64">
            <v>18.95</v>
          </cell>
        </row>
        <row r="68">
          <cell r="P68">
            <v>19.45</v>
          </cell>
        </row>
        <row r="83">
          <cell r="P83">
            <v>8.4</v>
          </cell>
        </row>
        <row r="87">
          <cell r="P87">
            <v>10.29</v>
          </cell>
        </row>
        <row r="91">
          <cell r="P91">
            <v>3.03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сод.л.см."/>
      <sheetName val="зим Б"/>
      <sheetName val="П.з"/>
      <sheetName val="ПИ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  <sheetName val="отгр ГОК"/>
    </sheetNames>
    <sheetDataSet>
      <sheetData sheetId="0" refreshError="1"/>
      <sheetData sheetId="1" refreshError="1">
        <row r="57">
          <cell r="H57">
            <v>136.85</v>
          </cell>
        </row>
      </sheetData>
      <sheetData sheetId="2" refreshError="1"/>
      <sheetData sheetId="3" refreshError="1"/>
      <sheetData sheetId="4" refreshError="1">
        <row r="319">
          <cell r="P319">
            <v>10.35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ж.д."/>
      <sheetName val="сод"/>
      <sheetName val="ПИРБ"/>
      <sheetName val="C.с  Б"/>
      <sheetName val="зимБ"/>
      <sheetName val="вах"/>
      <sheetName val="вр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  <sheetName val="коэф"/>
    </sheetNames>
    <sheetDataSet>
      <sheetData sheetId="0"/>
      <sheetData sheetId="1"/>
      <sheetData sheetId="2"/>
      <sheetData sheetId="3"/>
      <sheetData sheetId="4" refreshError="1">
        <row r="354">
          <cell r="P354">
            <v>15.41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ные данные"/>
    </sheetNames>
    <sheetDataSet>
      <sheetData sheetId="0" refreshError="1"/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.з.р.в."/>
      <sheetName val="К"/>
      <sheetName val="Ф"/>
      <sheetName val="К.С.М."/>
      <sheetName val="Тр."/>
      <sheetName val="Сод р.в."/>
      <sheetName val="Сод.л.см"/>
      <sheetName val="зим"/>
      <sheetName val="C.с "/>
      <sheetName val="вах"/>
      <sheetName val="ГИБДД"/>
      <sheetName val="П.з. л. c"/>
    </sheetNames>
    <sheetDataSet>
      <sheetData sheetId="0"/>
      <sheetData sheetId="1"/>
      <sheetData sheetId="2"/>
      <sheetData sheetId="3" refreshError="1">
        <row r="51">
          <cell r="P51">
            <v>8.94</v>
          </cell>
        </row>
        <row r="78">
          <cell r="P78">
            <v>52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3"/>
      <sheetName val="зимтек"/>
      <sheetName val="C.с тек"/>
      <sheetName val="ф2"/>
      <sheetName val="ф8"/>
      <sheetName val="ф9"/>
      <sheetName val="ф10"/>
      <sheetName val="C.с тек ЭЛ"/>
      <sheetName val="К.С.М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Ф (177)"/>
      <sheetName val="К.С.М."/>
      <sheetName val="Тр"/>
      <sheetName val="зим"/>
      <sheetName val="C.с"/>
      <sheetName val="П.з. л. c"/>
      <sheetName val="П.з.р.в."/>
      <sheetName val="окно"/>
      <sheetName val="ПИРб"/>
      <sheetName val="ПИР т"/>
      <sheetName val="Сод р.в."/>
      <sheetName val="Сод.л.см"/>
      <sheetName val="ф9"/>
      <sheetName val="ф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Мак"/>
      <sheetName val="сводная"/>
      <sheetName val="См1ои ТопоГео  (планшеты)"/>
      <sheetName val="Смета2ои.ИГИ ОИ"/>
      <sheetName val="Смета3ои Гидрограф мак"/>
      <sheetName val="См4 оигеол мак"/>
      <sheetName val="См5ои эколог мак"/>
      <sheetName val="смета6 ои дор.работы мак"/>
      <sheetName val="См7ои мосты"/>
      <sheetName val="см 8ОИ сети"/>
      <sheetName val="Смета9 ОВОС Мак"/>
      <sheetName val="см10 ои Водопонижение и дренаж"/>
      <sheetName val="См11ои транс потоки мак"/>
      <sheetName val="см12ои Оценка мак"/>
      <sheetName val="См 13ои ГО и ЧС"/>
      <sheetName val="См1п топо"/>
      <sheetName val="См2пИГИпроект"/>
      <sheetName val="Смета 3п Инвент"/>
      <sheetName val="Смета4п геол мак"/>
      <sheetName val="См5п Обслед и мероприятия по за"/>
      <sheetName val="смета6п дор.работы мак"/>
      <sheetName val="См7П мосты"/>
      <sheetName val="см 8П сети"/>
      <sheetName val="см9 п Водопонижение и дре"/>
      <sheetName val="См10п транс потоки мак "/>
      <sheetName val="см11п Оценка мак"/>
      <sheetName val="См 12п ГО и ЧС"/>
      <sheetName val="смета13 конк докум"/>
      <sheetName val="топография"/>
      <sheetName val="КП_Мак"/>
      <sheetName val="См1ои_ТопоГео__(планшеты)"/>
      <sheetName val="Смета2ои_ИГИ_ОИ"/>
      <sheetName val="Смета3ои_Гидрограф_мак"/>
      <sheetName val="См4_оигеол_мак"/>
      <sheetName val="См5ои_эколог_мак"/>
      <sheetName val="смета6_ои_дор_работы_мак"/>
      <sheetName val="См7ои_мосты"/>
      <sheetName val="см_8ОИ_сети"/>
      <sheetName val="Смета9_ОВОС_Мак"/>
      <sheetName val="см10_ои_Водопонижение_и_дренаж"/>
      <sheetName val="См11ои_транс_потоки_мак"/>
      <sheetName val="см12ои_Оценка_мак"/>
      <sheetName val="См_13ои_ГО_и_ЧС"/>
      <sheetName val="См1п_топо"/>
      <sheetName val="Смета_3п_Инвент"/>
      <sheetName val="Смета4п_геол_мак"/>
      <sheetName val="См5п_Обслед_и_мероприятия_по_за"/>
      <sheetName val="смета6п_дор_работы_мак"/>
      <sheetName val="См7П_мосты"/>
      <sheetName val="см_8П_сети"/>
      <sheetName val="см9_п_Водопонижение_и_дре"/>
      <sheetName val="См10п_транс_потоки_мак_"/>
      <sheetName val="см11п_Оценка_мак"/>
      <sheetName val="См_12п_ГО_и_ЧС"/>
      <sheetName val="смета13_конк_докум"/>
      <sheetName val="свод 2"/>
      <sheetName val="х"/>
      <sheetName val="sapactivexlhiddensheet"/>
      <sheetName val="Данные для расчёта сметы"/>
      <sheetName val="пятилетка"/>
      <sheetName val="мониторинг"/>
      <sheetName val="См 1 наруж.водопровод"/>
      <sheetName val="ИГ1"/>
      <sheetName val="СметаСводная"/>
      <sheetName val="Параметры"/>
      <sheetName val="Смета"/>
      <sheetName val="Землеотвод"/>
      <sheetName val="СметаСводная 1 оч"/>
      <sheetName val="СметаСводная Колпино"/>
      <sheetName val="ст ГТМ"/>
      <sheetName val="Калплан Кра"/>
      <sheetName val="Лист1"/>
      <sheetName val="смета СИД"/>
      <sheetName val="Ачинский НПЗ"/>
      <sheetName val="гидрология"/>
      <sheetName val="Summary"/>
      <sheetName val="КП Прим (3)"/>
      <sheetName val="Общая часть"/>
      <sheetName val="Дополнительные параметры"/>
      <sheetName val="Курс $"/>
      <sheetName val="ПРОГНОЗ_1"/>
      <sheetName val="см8"/>
      <sheetName val="КП к ГК"/>
      <sheetName val="Кал.план Жукова даты - не надо"/>
      <sheetName val="мсн"/>
      <sheetName val="свод"/>
      <sheetName val="Калплан ОИ2 Макм крестики"/>
      <sheetName val="Смета терзем"/>
      <sheetName val="Дог_рас"/>
      <sheetName val="эл.химз."/>
      <sheetName val="Курс доллара"/>
      <sheetName val="Дог цена"/>
      <sheetName val="Акт выбора"/>
    </sheetNames>
    <sheetDataSet>
      <sheetData sheetId="0"/>
      <sheetData sheetId="1">
        <row r="7">
          <cell r="D7" t="str">
            <v>Разработка обоснования инвестиций и проекта на строительство объекта "Набережная Макарова с мостом через реку Смоленку. 1-я очередь. Участок от 2-й линии Васильевского острова до транспортной связи через остров Серный"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.план Жукова мес"/>
      <sheetName val="Кал.план Жукова даты - не надо"/>
      <sheetName val="СметаСводная 1 оч"/>
      <sheetName val="Смета1 Чеснович"/>
      <sheetName val="Смета2 геология"/>
      <sheetName val="См3 кадастр"/>
      <sheetName val="Смета4 Зем"/>
      <sheetName val="См5 дороги"/>
      <sheetName val="6 Кр.линии"/>
      <sheetName val="См7 мост"/>
      <sheetName val="Сети8 1 оч"/>
      <sheetName val="Смета9 регламент с 0,335"/>
      <sheetName val="Смета10 ООС"/>
      <sheetName val="смета11 конк докум"/>
      <sheetName val="См12  ГО и ЧС"/>
      <sheetName val="свод 2"/>
      <sheetName val="Кал_план_Жукова_мес"/>
      <sheetName val="Кал_план_Жукова_даты_-_не_надо"/>
      <sheetName val="СметаСводная_1_оч"/>
      <sheetName val="Смета1_Чеснович"/>
      <sheetName val="Смета2_геология"/>
      <sheetName val="См3_кадастр"/>
      <sheetName val="Смета4_Зем"/>
      <sheetName val="См5_дороги"/>
      <sheetName val="6_Кр_линии"/>
      <sheetName val="См7_мост"/>
      <sheetName val="Сети8_1_оч"/>
      <sheetName val="Смета9_регламент_с_0,335"/>
      <sheetName val="Смета10_ООС"/>
      <sheetName val="смета11_конк_докум"/>
      <sheetName val="См12__ГО_и_ЧС"/>
      <sheetName val="СметаСводная снег"/>
      <sheetName val="сводная"/>
      <sheetName val="Данные для расчёта сметы"/>
      <sheetName val="ИГ1"/>
      <sheetName val="СметаСводная"/>
      <sheetName val="Смета"/>
      <sheetName val="пятилетка"/>
      <sheetName val="мониторинг"/>
      <sheetName val="sapactivexlhiddensheet"/>
      <sheetName val="топография"/>
      <sheetName val="См 1 наруж.водопровод"/>
      <sheetName val="КП Мак"/>
      <sheetName val="Параметры"/>
      <sheetName val="СметаСводная Колпино"/>
      <sheetName val="свод"/>
      <sheetName val="93-110"/>
      <sheetName val="Калплан Кра"/>
      <sheetName val="р.Волхов"/>
      <sheetName val="Землеотвод"/>
      <sheetName val="смета СИД"/>
      <sheetName val="кп"/>
      <sheetName val="Лист1"/>
      <sheetName val="КП Прим (3)"/>
      <sheetName val="гидрология"/>
      <sheetName val="1"/>
      <sheetName val="КП к ГК"/>
      <sheetName val="Смета терзем"/>
      <sheetName val="Summary"/>
      <sheetName val="эл.химз."/>
      <sheetName val="Ачинский НПЗ"/>
      <sheetName val="График"/>
      <sheetName val="мсн"/>
      <sheetName val="1.3"/>
      <sheetName val="см8"/>
      <sheetName val="АЧ"/>
      <sheetName val="Общая часть"/>
      <sheetName val="Курс доллара"/>
      <sheetName val="Дополнительные параметры"/>
    </sheetNames>
    <sheetDataSet>
      <sheetData sheetId="0" refreshError="1"/>
      <sheetData sheetId="1" refreshError="1"/>
      <sheetData sheetId="2">
        <row r="6">
          <cell r="D6" t="str">
            <v>"Реконструкция транспортной развязки на пр. Маршала Жукова через ж.д. пути в Угольную гавань". 1-ая очередь. Реконструкция Портовой ул. с выходом на дорогу в Угольную гавань и строительство ул. Морской Пехоты с мостом через р. Красненькая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"/>
      <sheetName val="свод общ ГК"/>
      <sheetName val="свод общ"/>
      <sheetName val="свод1"/>
      <sheetName val="свод 2"/>
      <sheetName val="свод 3"/>
      <sheetName val="свод 4"/>
      <sheetName val="свод 5"/>
      <sheetName val="сид1"/>
      <sheetName val="сид2"/>
      <sheetName val="сид3"/>
      <sheetName val="сид4"/>
      <sheetName val="сид5"/>
      <sheetName val="изыскания 1"/>
      <sheetName val="изыскания 2"/>
      <sheetName val="изыскания 3"/>
      <sheetName val="изыскания 4"/>
      <sheetName val="изыскания5"/>
      <sheetName val="ЭИ1"/>
      <sheetName val="ЭИ2"/>
      <sheetName val="ЭИ3"/>
      <sheetName val="ЭИ4"/>
      <sheetName val="ЭИ5"/>
      <sheetName val="экон из1"/>
      <sheetName val="экол из1"/>
      <sheetName val="экол из2"/>
      <sheetName val="экол из3"/>
      <sheetName val="экол из4"/>
      <sheetName val="экол из5"/>
      <sheetName val="дор1"/>
      <sheetName val="дор2"/>
      <sheetName val="дор3"/>
      <sheetName val="дор4"/>
      <sheetName val="дор5"/>
      <sheetName val="иск соор4"/>
      <sheetName val="площадка1"/>
      <sheetName val="площадка5"/>
      <sheetName val="светоф2"/>
      <sheetName val="светоф5"/>
      <sheetName val="ост2"/>
      <sheetName val="ост3"/>
      <sheetName val="трот2"/>
      <sheetName val="трот3"/>
      <sheetName val="нар осв1"/>
      <sheetName val="нар осв2"/>
      <sheetName val="нар осв3"/>
      <sheetName val="электроснаб1"/>
      <sheetName val="электроснаб2"/>
      <sheetName val="электроснаб3"/>
      <sheetName val="пер ком1 "/>
      <sheetName val="пер ком2"/>
      <sheetName val="пер ком3"/>
      <sheetName val="пер ком4"/>
      <sheetName val="пер ком5"/>
      <sheetName val="канал1"/>
      <sheetName val="канал2"/>
      <sheetName val="канал3"/>
      <sheetName val="экран2"/>
      <sheetName val="экран3"/>
      <sheetName val="орг_движ1"/>
      <sheetName val="орг_движ2"/>
      <sheetName val="орг_движ3"/>
      <sheetName val="орг_движ4"/>
      <sheetName val="орг_движ5"/>
      <sheetName val="акт1"/>
      <sheetName val="акт2"/>
      <sheetName val="акт3"/>
      <sheetName val="акт4"/>
      <sheetName val="акт5"/>
      <sheetName val="ГОЧС1"/>
      <sheetName val="ГОЧС2"/>
      <sheetName val="ГОЧС3"/>
      <sheetName val="ГОЧС4"/>
      <sheetName val="ГОЧС5"/>
      <sheetName val="оос1"/>
      <sheetName val="оос2"/>
      <sheetName val="оос3"/>
      <sheetName val="оос4"/>
      <sheetName val="оос5"/>
      <sheetName val="бл-во2"/>
      <sheetName val="бл-во3"/>
      <sheetName val="тэч1"/>
      <sheetName val="тэч2"/>
      <sheetName val="тэч3"/>
      <sheetName val="тэч4"/>
      <sheetName val="тэч5"/>
      <sheetName val="сод дор1"/>
      <sheetName val="сод дор2"/>
      <sheetName val="сод дор3"/>
      <sheetName val="сод дор4"/>
      <sheetName val="сод дор5"/>
      <sheetName val="изъят зем уч1"/>
      <sheetName val="изъят зем уч2"/>
      <sheetName val="изъят зем уч3"/>
      <sheetName val="изъят зем уч4"/>
      <sheetName val="изъят зем уч5"/>
      <sheetName val="памятн1"/>
      <sheetName val="памятн2"/>
      <sheetName val="памятн3"/>
      <sheetName val="памятн4"/>
      <sheetName val="памятн5"/>
      <sheetName val="конкурсн1"/>
      <sheetName val="конкурсн2"/>
      <sheetName val="конкурсн3"/>
      <sheetName val="конкурсн4"/>
      <sheetName val="конкурсн5"/>
      <sheetName val="кп_ГК"/>
      <sheetName val="свод_общ_ГК"/>
      <sheetName val="свод_общ"/>
      <sheetName val="свод_2"/>
      <sheetName val="свод_3"/>
      <sheetName val="свод_4"/>
      <sheetName val="свод_5"/>
      <sheetName val="изыскания_1"/>
      <sheetName val="изыскания_2"/>
      <sheetName val="изыскания_3"/>
      <sheetName val="изыскания_4"/>
      <sheetName val="экон_из1"/>
      <sheetName val="экол_из1"/>
      <sheetName val="экол_из2"/>
      <sheetName val="экол_из3"/>
      <sheetName val="экол_из4"/>
      <sheetName val="экол_из5"/>
      <sheetName val="иск_соор4"/>
      <sheetName val="нар_осв1"/>
      <sheetName val="нар_осв2"/>
      <sheetName val="нар_осв3"/>
      <sheetName val="пер_ком1_"/>
      <sheetName val="пер_ком2"/>
      <sheetName val="пер_ком3"/>
      <sheetName val="пер_ком4"/>
      <sheetName val="пер_ком5"/>
      <sheetName val="сод_дор1"/>
      <sheetName val="сод_дор2"/>
      <sheetName val="сод_дор3"/>
      <sheetName val="сод_дор4"/>
      <sheetName val="сод_дор5"/>
      <sheetName val="изъят_зем_уч1"/>
      <sheetName val="изъят_зем_уч2"/>
      <sheetName val="изъят_зем_уч3"/>
      <sheetName val="изъят_зем_уч4"/>
      <sheetName val="изъят_зем_уч5"/>
      <sheetName val="Смета"/>
      <sheetName val="информация"/>
      <sheetName val="топография"/>
      <sheetName val="Хаттон 90.90 Femco"/>
      <sheetName val="СметаСводная"/>
      <sheetName val="ИГ1"/>
      <sheetName val="СметаСводная павильон"/>
      <sheetName val="Данные для расчёта сметы"/>
      <sheetName val="ИД1"/>
      <sheetName val="ресурсная вед."/>
      <sheetName val="свод"/>
      <sheetName val="См 1 наруж.водопровод"/>
      <sheetName val="Итог"/>
      <sheetName val="см8"/>
      <sheetName val="сводная"/>
      <sheetName val="топо"/>
      <sheetName val="РП"/>
      <sheetName val="СМЕТА проект"/>
      <sheetName val="Смета 2"/>
      <sheetName val="СметаСводная Рыб"/>
      <sheetName val="Объемы работ по ПВ"/>
      <sheetName val="КП Прим (3)"/>
      <sheetName val="гидрология"/>
      <sheetName val="смета СИД"/>
      <sheetName val="р.Волхов"/>
      <sheetName val="часы"/>
      <sheetName val="мсн"/>
      <sheetName val="sapactivexlhiddensheet"/>
      <sheetName val="геология "/>
      <sheetName val="КП НовоКов"/>
      <sheetName val="эл.химз."/>
      <sheetName val="свод (2)"/>
      <sheetName val="ЗП_ЮНГ"/>
      <sheetName val="Параметры"/>
      <sheetName val="ИД"/>
      <sheetName val="Лист3"/>
      <sheetName val="ОПС"/>
      <sheetName val="1"/>
      <sheetName val="шаблон"/>
      <sheetName val="Смета терзем"/>
      <sheetName val="фонтан разбитый2"/>
      <sheetName val="матер."/>
      <sheetName val="Январь"/>
      <sheetName val="Калплан ОИ2 Макм крестики"/>
      <sheetName val="Смета ПД"/>
      <sheetName val="ИДвалка"/>
      <sheetName val="доходы и расходы"/>
      <sheetName val="АЧ"/>
      <sheetName val="СметаСводная снег"/>
      <sheetName val="list"/>
      <sheetName val="СметаСводная кол"/>
    </sheetNames>
    <sheetDataSet>
      <sheetData sheetId="0"/>
      <sheetData sheetId="1"/>
      <sheetData sheetId="2"/>
      <sheetData sheetId="3"/>
      <sheetData sheetId="4">
        <row r="7">
          <cell r="A7" t="str">
            <v>Наименование  строительства, стадии проектирования:Выполнение работ по разработке инженерного проекта реконструкции автомобильной дороги "Самара-Бугуруслан" на участке км 54+272 - км 73+900 в Кинельском районе Самарской области</v>
          </cell>
        </row>
        <row r="10">
          <cell r="D10" t="str">
            <v>Министерство транспорта, связи и автомобильных дорог Самарской области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ОИ2 Макм крестики"/>
      <sheetName val="КП Мак-2"/>
      <sheetName val="сводная"/>
      <sheetName val="См1ТопоГео  (планшеты) Мичм"/>
      <sheetName val="Смета2 инв Мичм"/>
      <sheetName val="см 3геол арх Мичманская"/>
      <sheetName val="Смета.4ИГИ Мичм"/>
      <sheetName val="См 5эколог изыск.Мичм"/>
      <sheetName val="См6 дороги Мичм"/>
      <sheetName val="смета7 мост Мичм"/>
      <sheetName val="см 8 ОИ сети Мим"/>
      <sheetName val="Смета9 ОВОС Мичм"/>
      <sheetName val="Смета 10 трансппот Мичм"/>
      <sheetName val="смета11 оценка Мичм"/>
      <sheetName val="См 12 ГОЧС Мичм"/>
      <sheetName val="См5ои эколог мак"/>
      <sheetName val="свод 2"/>
      <sheetName val="Калплан_ОИ2_Макм_крестики"/>
      <sheetName val="КП_Мак-2"/>
      <sheetName val="См1ТопоГео__(планшеты)_Мичм"/>
      <sheetName val="Смета2_инв_Мичм"/>
      <sheetName val="см_3геол_арх_Мичманская"/>
      <sheetName val="Смета_4ИГИ_Мичм"/>
      <sheetName val="См_5эколог_изыск_Мичм"/>
      <sheetName val="См6_дороги_Мичм"/>
      <sheetName val="смета7_мост_Мичм"/>
      <sheetName val="см_8_ОИ_сети_Мим"/>
      <sheetName val="Смета9_ОВОС_Мичм"/>
      <sheetName val="Смета_10_трансппот_Мичм"/>
      <sheetName val="смета11_оценка_Мичм"/>
      <sheetName val="См_12_ГОЧС_Мичм"/>
      <sheetName val="См5ои_эколог_мак"/>
      <sheetName val="Данные для расчёта сметы"/>
      <sheetName val="СметаСводная 1 оч"/>
      <sheetName val="sapactivexlhiddensheet"/>
      <sheetName val="свод"/>
      <sheetName val="См 1 наруж.водопровод"/>
      <sheetName val="Смета терзем"/>
      <sheetName val="Смета"/>
      <sheetName val="ИГ1"/>
      <sheetName val="топография"/>
      <sheetName val="СметаСводная"/>
      <sheetName val="Кал.план Жукова даты - не надо"/>
      <sheetName val="свод1"/>
      <sheetName val="КП Мак"/>
      <sheetName val="кп"/>
      <sheetName val="смета СИД"/>
      <sheetName val="свод (2)"/>
      <sheetName val="эл.химз."/>
      <sheetName val="КП НовоКов"/>
      <sheetName val="пятилетка"/>
      <sheetName val="мониторинг"/>
      <sheetName val="Землеотвод"/>
      <sheetName val="р.Волхов"/>
      <sheetName val="Параметры"/>
      <sheetName val="КП Прим (3)"/>
      <sheetName val="1"/>
      <sheetName val="Калплан Кра"/>
      <sheetName val="Дополнительные параметры"/>
      <sheetName val="гидрология"/>
      <sheetName val="см8"/>
      <sheetName val="АЧ"/>
      <sheetName val="СметаСводная Рыб"/>
      <sheetName val="Лист1"/>
      <sheetName val="Panduit"/>
      <sheetName val="СметаСводная Колпино"/>
    </sheetNames>
    <sheetDataSet>
      <sheetData sheetId="0"/>
      <sheetData sheetId="1"/>
      <sheetData sheetId="2">
        <row r="7">
          <cell r="D7" t="str">
            <v>Разработка обоснования инвестиций в строительство объекта "Морская набережная на участке между Мичманской ул. и Капитанской ул."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(3)"/>
      <sheetName val="кп"/>
      <sheetName val="свод (2)"/>
      <sheetName val="свод"/>
      <sheetName val="сид"/>
      <sheetName val="изыскания"/>
      <sheetName val="экон из"/>
      <sheetName val="экол из"/>
      <sheetName val="дор1"/>
      <sheetName val="иск соор"/>
      <sheetName val="светоф"/>
      <sheetName val="ост"/>
      <sheetName val="нар осв1"/>
      <sheetName val="электроснаб"/>
      <sheetName val="пер ком1"/>
      <sheetName val="канал1"/>
      <sheetName val="маф"/>
      <sheetName val="орг_движ1"/>
      <sheetName val="акт (2)"/>
      <sheetName val="ГОЧС"/>
      <sheetName val="оос"/>
      <sheetName val="бл-во1"/>
      <sheetName val="автостоянка"/>
      <sheetName val="тэч"/>
      <sheetName val="внт1"/>
      <sheetName val="сод дор"/>
      <sheetName val="изъят зем уч"/>
      <sheetName val="землеустр. _раб"/>
      <sheetName val="конкурсн"/>
      <sheetName val="графич"/>
      <sheetName val="кп_(3)"/>
      <sheetName val="свод_(2)"/>
      <sheetName val="экон_из"/>
      <sheetName val="экол_из"/>
      <sheetName val="иск_соор"/>
      <sheetName val="нар_осв1"/>
      <sheetName val="пер_ком1"/>
      <sheetName val="акт_(2)"/>
      <sheetName val="сод_дор"/>
      <sheetName val="изъят_зем_уч"/>
      <sheetName val="землеустр___раб"/>
      <sheetName val="93-110"/>
      <sheetName val="свод 2"/>
      <sheetName val="топография"/>
      <sheetName val="Смета"/>
      <sheetName val="Смета 1свод"/>
      <sheetName val="Коэфф1."/>
      <sheetName val="sapactivexlhiddensheet"/>
      <sheetName val="Лист3"/>
      <sheetName val="информация"/>
      <sheetName val="list"/>
      <sheetName val="СметаСводная павильон"/>
      <sheetName val="Лист1"/>
      <sheetName val="свод1"/>
      <sheetName val="СметаСводная Рыб"/>
      <sheetName val="сводная"/>
      <sheetName val="часы"/>
      <sheetName val="см8"/>
      <sheetName val="СметаСводная снег"/>
      <sheetName val="Смета 5.2. Кусты25,29,31,65"/>
      <sheetName val="СП"/>
      <sheetName val="Данные для расчёта сметы"/>
      <sheetName val="СметаСводная 1 оч"/>
      <sheetName val="ИГ1"/>
      <sheetName val="Калплан ОИ2 Макм крестики"/>
      <sheetName val="Смета терзем"/>
      <sheetName val="СметаСводная"/>
      <sheetName val="Кал.план Жукова даты - не надо"/>
      <sheetName val="См 1 наруж.водопровод"/>
      <sheetName val="Лист2"/>
      <sheetName val="Итог"/>
      <sheetName val="1"/>
      <sheetName val="ПДР"/>
      <sheetName val="р.Волхов"/>
      <sheetName val="смета СИД"/>
      <sheetName val="пятилетка"/>
      <sheetName val="мониторинг"/>
      <sheetName val="эл.химз."/>
      <sheetName val="ПД-2.2"/>
      <sheetName val="Геология"/>
      <sheetName val="Гр5(о)"/>
      <sheetName val="Дополнительные параметры"/>
      <sheetName val="КП НовоКов"/>
      <sheetName val="Параметры"/>
      <sheetName val="гидрология"/>
      <sheetName val="КП Прим (3)"/>
      <sheetName val="КП Мак"/>
      <sheetName val="АЧ"/>
      <sheetName val="ОПС"/>
      <sheetName val="ИДвалка"/>
      <sheetName val="Экология-3.1"/>
      <sheetName val="таблица руководству"/>
      <sheetName val="Суточная добыча за неделю"/>
      <sheetName val="Арматура"/>
      <sheetName val="Прочее"/>
      <sheetName val="№1ИИ"/>
      <sheetName val="3-ОЗУ"/>
      <sheetName val="свод 3"/>
      <sheetName val="Смета ИИ геодезия"/>
      <sheetName val="геолог"/>
      <sheetName val="шаблон"/>
      <sheetName val="предпроектное"/>
      <sheetName val="Ресурсная ведомость часть 1"/>
      <sheetName val="Смета ТЗ АСУ"/>
      <sheetName val="сводная лес угвэ"/>
      <sheetName val="смета п9"/>
      <sheetName val="Коэфф"/>
      <sheetName val="МРР-3.2.44.03-12"/>
      <sheetName val="2. См2 инв"/>
      <sheetName val="смета проект"/>
      <sheetName val="Calc"/>
    </sheetNames>
    <sheetDataSet>
      <sheetData sheetId="0" refreshError="1"/>
      <sheetData sheetId="1" refreshError="1"/>
      <sheetData sheetId="2" refreshError="1"/>
      <sheetData sheetId="3">
        <row r="7">
          <cell r="A7" t="str">
            <v xml:space="preserve">Наименование  строительства, стадии проектирования:Разработка проекта реконструкции автомобильной дороги  М-10 "Скандинавия" от Санкт-Петербурга через Выборг до госграницы с Финляндией  на участках км 196+000 - таможенный пункт  Торфяновка, км 198+000 - 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2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НовоКов"/>
      <sheetName val="Сводная НовоКов"/>
      <sheetName val="См 1 наруж.водопровод"/>
      <sheetName val="См 2 наруж.канализация"/>
      <sheetName val="См 3 внутр.сети"/>
      <sheetName val="Смета4 геология (архив)"/>
      <sheetName val="См5 ТопоГео  (планшеты)"/>
      <sheetName val="См6 эколог изыск."/>
      <sheetName val="Смета7 регламент с 0,293"/>
      <sheetName val="Смета5 Чеснович"/>
      <sheetName val="Смета4 НовоКов геология"/>
      <sheetName val="КП_НовоКов"/>
      <sheetName val="Сводная_НовоКов"/>
      <sheetName val="См_1_наруж_водопровод"/>
      <sheetName val="См_2_наруж_канализация"/>
      <sheetName val="См_3_внутр_сети"/>
      <sheetName val="Смета4_геология_(архив)"/>
      <sheetName val="См5_ТопоГео__(планшеты)"/>
      <sheetName val="См6_эколог_изыск_"/>
      <sheetName val="Смета7_регламент_с_0,293"/>
      <sheetName val="Смета5_Чеснович"/>
      <sheetName val="Смета4_НовоКов_геология"/>
      <sheetName val="свод"/>
      <sheetName val="Данные для расчёта сметы"/>
      <sheetName val="сводная"/>
      <sheetName val="топография"/>
      <sheetName val="СметаСводная 1 оч"/>
      <sheetName val="СС"/>
      <sheetName val="КП "/>
      <sheetName val="свод 2"/>
      <sheetName val="Смета"/>
      <sheetName val="эл.химз."/>
      <sheetName val="ИГ1"/>
      <sheetName val="sapactivexlhiddensheet"/>
      <sheetName val="свод (2)"/>
      <sheetName val="Калплан ОИ2 Макм крестики"/>
      <sheetName val="пятилетка"/>
      <sheetName val="мониторинг"/>
      <sheetName val="Параметры"/>
      <sheetName val="Смета терзем"/>
      <sheetName val="р.Волхов"/>
      <sheetName val="кп"/>
      <sheetName val="ИД"/>
      <sheetName val="3труба (П)"/>
      <sheetName val="КП Мак"/>
      <sheetName val="Кал.план Жукова даты - не надо"/>
      <sheetName val="Дополнительные параметры"/>
      <sheetName val="КП Прим (3)"/>
      <sheetName val="СметаСводная Рыб"/>
      <sheetName val="смета СИД"/>
      <sheetName val="гидрология"/>
      <sheetName val="СП"/>
      <sheetName val="СметаСводная"/>
      <sheetName val="свод общ"/>
      <sheetName val="Хаттон 90.90 Femco"/>
      <sheetName val="Summary"/>
      <sheetName val="1.2_"/>
      <sheetName val="1.3"/>
      <sheetName val="Лист1"/>
      <sheetName val="Заполнение"/>
      <sheetName val="матер."/>
      <sheetName val="см8"/>
      <sheetName val="№1ИИ"/>
      <sheetName val="Прочее"/>
      <sheetName val="Смета 7"/>
    </sheetNames>
    <sheetDataSet>
      <sheetData sheetId="0" refreshError="1"/>
      <sheetData sheetId="1" refreshError="1"/>
      <sheetData sheetId="2" refreshError="1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мета"/>
      <sheetName val="сводная"/>
      <sheetName val="РП"/>
      <sheetName val="свод 2"/>
      <sheetName val="Табл38-7"/>
      <sheetName val="вариант"/>
      <sheetName val="Разработка проекта"/>
      <sheetName val="Обновление"/>
      <sheetName val="Лист1"/>
      <sheetName val="Цена"/>
      <sheetName val="ПДР"/>
      <sheetName val="Product"/>
      <sheetName val="КП НовоКов"/>
      <sheetName val="Шкаф"/>
      <sheetName val="Коэфф1."/>
      <sheetName val="Прайс лист"/>
      <sheetName val="Summary"/>
      <sheetName val="sapactivexlhiddensheet"/>
      <sheetName val="Данные для расчёта сметы"/>
      <sheetName val="График"/>
      <sheetName val="Счет-Фактура"/>
      <sheetName val="Переменные и константы"/>
      <sheetName val="СМЕТА проект"/>
      <sheetName val="ЭХЗ"/>
      <sheetName val="РасчетКомандир1"/>
      <sheetName val="РасчетКомандир2"/>
      <sheetName val="Коэфф"/>
      <sheetName val="Смета2 проект. раб."/>
      <sheetName val="Зап-3- СЦБ"/>
      <sheetName val="Кредиты"/>
      <sheetName val="Суточная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OCK1"/>
      <sheetName val="1.3"/>
      <sheetName val="ИГ1"/>
      <sheetName val="К.рын"/>
      <sheetName val="Сводная смета"/>
      <sheetName val="Землеотвод"/>
      <sheetName val="Пояснение "/>
      <sheetName val="93-110"/>
      <sheetName val="list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к.84-к.83"/>
      <sheetName val="Лист опроса"/>
      <sheetName val="5ОборРабМест(HP)"/>
      <sheetName val="СметаСводная Колпино"/>
      <sheetName val="HP и оргтехника"/>
      <sheetName val="Лист2"/>
      <sheetName val="2002(v2)"/>
      <sheetName val="справ.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1"/>
      <sheetName val="Смета 1свод"/>
      <sheetName val="№5 СУБ Инж защ"/>
      <sheetName val="Смета 2"/>
      <sheetName val="информация"/>
      <sheetName val="Текущие цены"/>
      <sheetName val="рабочий"/>
      <sheetName val="окраска"/>
      <sheetName val="отчет эл_эн  2000"/>
      <sheetName val="3.1 ТХ"/>
      <sheetName val="ЗП_ЮНГ"/>
      <sheetName val="СметаСводная 1 оч"/>
      <sheetName val="Данные_для_расчёта_сметы"/>
      <sheetName val="Коэфф1_"/>
      <sheetName val="Прайс_лист"/>
      <sheetName val="См_1_наруж_водопровод"/>
      <sheetName val="свод_2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од (2)"/>
      <sheetName val="Калплан ОИ2 Макм крестики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Вспомогательный"/>
      <sheetName val="Calc"/>
      <sheetName val="ID"/>
      <sheetName val="Смета 1"/>
      <sheetName val="История"/>
      <sheetName val="Р1"/>
      <sheetName val="Параметры_i"/>
      <sheetName val="Таблица 2"/>
      <sheetName val="справка"/>
      <sheetName val="суб.подряд"/>
      <sheetName val="ПСБ - ОЭ"/>
      <sheetName val="См3 СЦБ-зап"/>
      <sheetName val="Ачинский НПЗ"/>
      <sheetName val="D"/>
      <sheetName val="ИД"/>
      <sheetName val="Итог"/>
      <sheetName val="РН-ПНГ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Амур ДОН"/>
      <sheetName val="3.5"/>
      <sheetName val="Январь"/>
      <sheetName val="ИДвалка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часы"/>
      <sheetName val="АЧ"/>
      <sheetName val="кп"/>
      <sheetName val="Смета терзем"/>
      <sheetName val="Кал.план Жукова даты - не надо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П (2)"/>
      <sheetName val="Бюджет"/>
      <sheetName val="Смета2_проект__раб_"/>
      <sheetName val="Смета_1"/>
      <sheetName val="Св. смета"/>
      <sheetName val="РБС ИЗМ1"/>
      <sheetName val="Input"/>
      <sheetName val="Calculation"/>
      <sheetName val="кп ГК"/>
      <sheetName val="Справочные данные"/>
      <sheetName val="Б.Сатка"/>
      <sheetName val="влад-таблица"/>
      <sheetName val="2002(v1)"/>
      <sheetName val="Подрядчики"/>
      <sheetName val="мсн"/>
      <sheetName val="мат"/>
      <sheetName val="суб_подряд"/>
      <sheetName val="ПСБ_-_ОЭ"/>
      <sheetName val="4"/>
      <sheetName val="смета СИД"/>
      <sheetName val="ресурсная вед.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Баланс (Ф1)"/>
      <sheetName val="К"/>
      <sheetName val="Общая часть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Полигон - ИЭИ "/>
      <sheetName val="Ком"/>
      <sheetName val="ПД"/>
      <sheetName val="Перечень Заказчиков"/>
      <sheetName val="Капитальные затраты"/>
      <sheetName val="Opex personnel (Term facs)"/>
      <sheetName val="трансформация1"/>
      <sheetName val="breakdown"/>
      <sheetName val="Destination"/>
      <sheetName val="EKDEB90"/>
      <sheetName val="Коэф КВ"/>
      <sheetName val="матер."/>
      <sheetName val="КП Прим (3)"/>
      <sheetName val="кп (3)"/>
      <sheetName val="СП"/>
      <sheetName val="фонтан разбитый2"/>
      <sheetName val="1155"/>
      <sheetName val=""/>
      <sheetName val="13_1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Коэф"/>
      <sheetName val="выборка на22 июня"/>
      <sheetName val="HP_и_оргтехника"/>
      <sheetName val="СМЕТА_проект"/>
      <sheetName val="Лист_опроса"/>
      <sheetName val="ОПС"/>
      <sheetName val="Таблица 5"/>
      <sheetName val="Таблица 3"/>
      <sheetName val="3труба (П)"/>
      <sheetName val="Объемы работ по ПВ"/>
      <sheetName val="СметаСводная_снег"/>
      <sheetName val="лч и кам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16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1.401.2"/>
      <sheetName val="Source lists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Rub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М_1"/>
      <sheetName val="PO Data"/>
      <sheetName val="ПРОЦЕНТЫ"/>
      <sheetName val="См.3_АСУ"/>
      <sheetName val="MararashAA"/>
      <sheetName val="№1"/>
      <sheetName val="Общ"/>
      <sheetName val="Пра_x0000_с_лист"/>
      <sheetName val="BACT"/>
      <sheetName val="Сводная "/>
      <sheetName val="7.ТХ Сети (кор)"/>
      <sheetName val="Tier 311208"/>
      <sheetName val="свод_ИИР"/>
      <sheetName val="Акт выбора"/>
      <sheetName val="исключ ЭХЗ"/>
      <sheetName val="БДР"/>
      <sheetName val="РСС_АУ"/>
      <sheetName val="Раб.АУ"/>
      <sheetName val="См.№7 Эл."/>
      <sheetName val="См.№8 Пож."/>
      <sheetName val="См.№3 ВиК"/>
      <sheetName val="Сметы за сопровождение"/>
      <sheetName val="КБК ДПК"/>
      <sheetName val="геол"/>
      <sheetName val="СМ_x000b__x0011__x0012__x000c__x0011__x0011__x0011__x0011__x0011__x0011_"/>
      <sheetName val="ᄀᄀᄀᄀᄀᄀᄀᄀᄀᄀᄀᄀᄀᄀᄀᄀᄀ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3_гидромет"/>
      <sheetName val="См_2 Шатурс сети  проект работы"/>
      <sheetName val="ПС 110 кВ (доп)"/>
      <sheetName val="АСУ-линия-1"/>
      <sheetName val="ТЗ АСУ-1"/>
      <sheetName val="3 Сл.-структура затрат"/>
      <sheetName val="_x0000__x0000_"/>
      <sheetName val="W28"/>
      <sheetName val="Lucent"/>
      <sheetName val="Ref"/>
      <sheetName val="Объем работ"/>
      <sheetName val="Виды работ АСО"/>
      <sheetName val="таблица_руко_x0019__x0015__x0009__x0003__x000c__x0011__x0011_"/>
      <sheetName val="ИД СМР"/>
      <sheetName val="Пра"/>
      <sheetName val="ПС"/>
      <sheetName val="Сводный"/>
      <sheetName val="сводная (2)"/>
      <sheetName val="автоматизация РД"/>
      <sheetName val="СМ"/>
      <sheetName val="Смета 7"/>
      <sheetName val="таблица_руко_x0019__x0015_ _x0003__x000c__x0011__x0011_"/>
      <sheetName val="выборка "/>
      <sheetName val="выборка раб"/>
      <sheetName val="Вспом."/>
      <sheetName val="УКП"/>
      <sheetName val="БД"/>
      <sheetName val="Норм"/>
      <sheetName val="Лист4"/>
      <sheetName val="Общий"/>
      <sheetName val="ТабР"/>
      <sheetName val="8"/>
      <sheetName val="исх-данные"/>
      <sheetName val="2 Геология"/>
      <sheetName val="ФОТ для смет"/>
      <sheetName val="ЛС_РЕС"/>
      <sheetName val="6"/>
      <sheetName val="СМИС"/>
      <sheetName val="basa"/>
      <sheetName val="ПД-2.2"/>
      <sheetName val="1.14"/>
      <sheetName val="1.7"/>
      <sheetName val="Имя"/>
      <sheetName val="кап.ремонт"/>
      <sheetName val="База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Обор"/>
      <sheetName val="Приложение 2"/>
      <sheetName val="Должности"/>
      <sheetName val="Лист"/>
      <sheetName val="Исх"/>
      <sheetName val="Исх."/>
      <sheetName val="#ССЫЛКА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Переменные_и_константы1"/>
      <sheetName val="1_31"/>
      <sheetName val="К_рын1"/>
      <sheetName val="Сводная_смета1"/>
      <sheetName val="Пояснение_"/>
      <sheetName val="ПДР_ООО_&quot;Юкос_ФБЦ&quot;1"/>
      <sheetName val="Прибыль_опл1"/>
      <sheetName val="СМЕТА_проект1"/>
      <sheetName val="3_11"/>
      <sheetName val="Коммерческие_расходы1"/>
      <sheetName val="13_11"/>
      <sheetName val="исходные_данные1"/>
      <sheetName val="расчетные_таблицы1"/>
      <sheetName val="Лист_опроса1"/>
      <sheetName val="СметаСводная_Колпино1"/>
      <sheetName val="HP_и_оргтехника1"/>
      <sheetName val="справ_2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Смета_1свод1"/>
      <sheetName val="№5_СУБ_Инж_защ1"/>
      <sheetName val="Смета_21"/>
      <sheetName val="3_1_ТХ1"/>
      <sheetName val="смета_2_проект__работы"/>
      <sheetName val="СтрЗапасов_(2)"/>
      <sheetName val="НМ_расчеты"/>
      <sheetName val="свод_3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3_СЦБ-зап1"/>
      <sheetName val="Ачинский_НПЗ1"/>
      <sheetName val="СС_замеч_с_ответами1"/>
      <sheetName val="УП__2004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в_работу1"/>
      <sheetName val="20_Кредиты_краткосрочные1"/>
      <sheetName val="Амур_ДОН1"/>
      <sheetName val="3_51"/>
      <sheetName val="Смета_терзем"/>
      <sheetName val="Кал_план_Жукова_даты_-_не_надо"/>
      <sheetName val="КП_(2)1"/>
      <sheetName val="Б_Сатка1"/>
      <sheetName val="р_Волхов1"/>
      <sheetName val="Баланс_(Ф1)"/>
      <sheetName val="Полигон_-_ИЭИ_"/>
      <sheetName val="Общая_часть"/>
      <sheetName val="Табл_51"/>
      <sheetName val="Табл_21"/>
      <sheetName val="См_№3_ОПР"/>
      <sheetName val="см_№6_АВЗУ_и_ГПЗУ"/>
      <sheetName val="КП_к_снег_Рыбинская1"/>
      <sheetName val="PwC_Copies_from_old_models_--&gt;&gt;"/>
      <sheetName val="Сравнение_ДПН_факт_06-07"/>
      <sheetName val="см_№1_1_Геодезические_работы_"/>
      <sheetName val="см_№1_4_Экология_"/>
      <sheetName val="Input_Assumptions"/>
      <sheetName val="2_2_1"/>
      <sheetName val="Расчет_курса"/>
      <sheetName val="АСУ_ТП_1_этап_ПД"/>
      <sheetName val="Перечень_Заказчиков1"/>
      <sheetName val="Opex_personnel_(Term_facs)1"/>
      <sheetName val="Капитальные_затраты1"/>
      <sheetName val="Коэф_КВ"/>
      <sheetName val="кп_(3)"/>
      <sheetName val="матер_"/>
      <sheetName val="КП_Прим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Таблица_5"/>
      <sheetName val="Таблица_3"/>
      <sheetName val="1_401_2"/>
      <sheetName val="Source_lists"/>
      <sheetName val="PO_Data"/>
      <sheetName val="См_3_АСУ"/>
      <sheetName val="лч_и_кам"/>
      <sheetName val="эл_химз_3"/>
      <sheetName val="геология_3"/>
      <sheetName val="См_1_наруж_водопровод2"/>
      <sheetName val="свод_22"/>
      <sheetName val="Коэфф1_2"/>
      <sheetName val="Прайс_лист2"/>
      <sheetName val="Данные_для_расчёта_сметы2"/>
      <sheetName val="Разработка_проекта2"/>
      <sheetName val="КП_НовоКов2"/>
      <sheetName val="СметаСводная_1_оч2"/>
      <sheetName val="Пример_расчета2"/>
      <sheetName val="свод_(2)1"/>
      <sheetName val="Калплан_ОИ2_Макм_крестики1"/>
      <sheetName val="Смета2_проект__раб_2"/>
      <sheetName val="Зап-3-_СЦБ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СметаСводная_Рыб2"/>
      <sheetName val="к_84-к_832"/>
      <sheetName val="ст_ГТМ1"/>
      <sheetName val="Текущие_цены2"/>
      <sheetName val="отчет_эл_эн__20002"/>
      <sheetName val="6_31"/>
      <sheetName val="6_71"/>
      <sheetName val="6_3_1_31"/>
      <sheetName val="Смета_12"/>
      <sheetName val="Св__смета1"/>
      <sheetName val="РБС_ИЗМ11"/>
      <sheetName val="Таблица_21"/>
      <sheetName val="кп_ГК1"/>
      <sheetName val="Справочные_данные1"/>
      <sheetName val="суб_подряд2"/>
      <sheetName val="ПСБ_-_ОЭ2"/>
      <sheetName val="смета_СИД1"/>
      <sheetName val="ресурсная_вед_1"/>
      <sheetName val="КП_к_ГК1"/>
      <sheetName val="изыскания_21"/>
      <sheetName val="Калплан_Кра1"/>
      <sheetName val="6_11_новый1"/>
      <sheetName val="См_2_Шатурс_сети__проект_работы"/>
      <sheetName val="Сводная_"/>
      <sheetName val="7_ТХ_Сети_(кор)"/>
      <sheetName val="Tier_311208"/>
      <sheetName val="Акт_выбора"/>
      <sheetName val="исключ_ЭХЗ"/>
      <sheetName val="Раб_АУ"/>
      <sheetName val="См_№7_Эл_"/>
      <sheetName val="См_№8_Пож_"/>
      <sheetName val="См_№3_ВиК"/>
      <sheetName val="Сметы_за_сопровождение"/>
      <sheetName val="КБК_ДПК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Бл_электр_"/>
      <sheetName val="ИД ПНР"/>
      <sheetName val="41"/>
      <sheetName val=" Свод"/>
      <sheetName val="Договорная цена"/>
      <sheetName val="Технический лист"/>
      <sheetName val="Main list"/>
      <sheetName val="анализ 2003_2004исполнение МТО"/>
      <sheetName val="ГАЗ_камаз"/>
      <sheetName val="аванс по ОС"/>
      <sheetName val="Авансы выданные"/>
      <sheetName val="Кред"/>
      <sheetName val="ДЗ"/>
      <sheetName val="Кред. задолж."/>
      <sheetName val="Прочие"/>
      <sheetName val="Тестовый"/>
      <sheetName val="№2Гидромет."/>
      <sheetName val="№2Геолог"/>
      <sheetName val="№2Геолог с.п."/>
      <sheetName val="№3Экологи (2этап)"/>
      <sheetName val="расчеты"/>
      <sheetName val="Исходная"/>
      <sheetName val="Прил.5 СС"/>
      <sheetName val="const"/>
      <sheetName val="Panduit"/>
      <sheetName val="расчет вязкости"/>
      <sheetName val="Сравнение с Finder - ДНС-5"/>
      <sheetName val="ДЦ"/>
      <sheetName val=" Оборудование  end"/>
      <sheetName val="Прочее"/>
      <sheetName val="ПД-2.1"/>
      <sheetName val="Акт-Смета_30"/>
      <sheetName val="ЛЧ Р"/>
      <sheetName val="GLOBAL"/>
      <sheetName val="темп"/>
      <sheetName val="Форма 2.1"/>
      <sheetName val="СВ"/>
      <sheetName val="2.1"/>
      <sheetName val="ИНСТРУКЦИЯ"/>
      <sheetName val="ЕТС (ф)"/>
      <sheetName val="ПС_110_кВ_(доп)"/>
      <sheetName val="ТЗ_АСУ-1"/>
      <sheetName val="3_Сл_-структура_затрат"/>
      <sheetName val="эл_химз_4"/>
      <sheetName val="геология_4"/>
      <sheetName val="Коэфф1_3"/>
      <sheetName val="Прайс_лист3"/>
      <sheetName val="Данные_для_расчёта_сметы3"/>
      <sheetName val="См_1_наруж_водопровод3"/>
      <sheetName val="свод_23"/>
      <sheetName val="Разработка_проекта3"/>
      <sheetName val="КП_НовоКов3"/>
      <sheetName val="СметаСводная_1_оч3"/>
      <sheetName val="Переменные_и_константы2"/>
      <sheetName val="Пример_расчета3"/>
      <sheetName val="свод_(2)2"/>
      <sheetName val="Калплан_ОИ2_Макм_крестики2"/>
      <sheetName val="к_84-к_833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Текущие_цены3"/>
      <sheetName val="Зап-3-_СЦБ3"/>
      <sheetName val="СметаСводная_Рыб3"/>
      <sheetName val="отчет_эл_эн__20003"/>
      <sheetName val="13_12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1_32"/>
      <sheetName val="К_рын2"/>
      <sheetName val="Сводная_смета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Смета_терзем1"/>
      <sheetName val="Кал_план_Жукова_даты_-_не_надо1"/>
      <sheetName val="Пояснение_1"/>
      <sheetName val="3_12"/>
      <sheetName val="Коммерческие_расходы2"/>
      <sheetName val="смета_2_проект__работы1"/>
      <sheetName val="СтрЗапасов_(2)1"/>
      <sheetName val="НМ_расчеты1"/>
      <sheetName val="СС_замеч_с_ответами2"/>
      <sheetName val="УП__2004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в_работу2"/>
      <sheetName val="20_Кредиты_краткосрочные2"/>
      <sheetName val="6_11_новый2"/>
      <sheetName val="Баланс_(Ф1)1"/>
      <sheetName val="Общая_часть1"/>
      <sheetName val="Табл_52"/>
      <sheetName val="Табл_22"/>
      <sheetName val="См_№3_ОПР1"/>
      <sheetName val="см_№6_АВЗУ_и_ГПЗУ1"/>
      <sheetName val="КП_к_снег_Рыбинская2"/>
      <sheetName val="PwC_Copies_from_old_models_--&gt;1"/>
      <sheetName val="Сравнение_ДПН_факт_06-071"/>
      <sheetName val="см_№1_1_Геодезические_работы_1"/>
      <sheetName val="см_№1_4_Экология_1"/>
      <sheetName val="Input_Assumptions1"/>
      <sheetName val="2_2_2"/>
      <sheetName val="Расчет_курса1"/>
      <sheetName val="АСУ_ТП_1_этап_ПД1"/>
      <sheetName val="Перечень_Заказчиков2"/>
      <sheetName val="Opex_personnel_(Term_facs)2"/>
      <sheetName val="Капитальные_затраты2"/>
      <sheetName val="Коэф_КВ1"/>
      <sheetName val="кп_(3)1"/>
      <sheetName val="матер_1"/>
      <sheetName val="КП_Прим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Полигон_-_ИЭИ_1"/>
      <sheetName val="3труба_(П)1"/>
      <sheetName val="Объемы_работ_по_ПВ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Таблица_51"/>
      <sheetName val="Таблица_31"/>
      <sheetName val="1_401_21"/>
      <sheetName val="Source_lists1"/>
      <sheetName val="PO_Data1"/>
      <sheetName val="См_3_АСУ1"/>
      <sheetName val="лч_и_кам1"/>
      <sheetName val="Акт_выбора1"/>
      <sheetName val="Сводная_1"/>
      <sheetName val="7_ТХ_Сети_(кор)1"/>
      <sheetName val="Tier_3112081"/>
      <sheetName val="исключ_ЭХЗ1"/>
      <sheetName val="Раб_АУ1"/>
      <sheetName val="См_№7_Эл_1"/>
      <sheetName val="См_№8_Пож_1"/>
      <sheetName val="См_№3_ВиК1"/>
      <sheetName val="Сметы_за_сопровождение1"/>
      <sheetName val="КБК_ДПК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ТЗ_АСУ-11"/>
      <sheetName val="3_Сл_-структура_затрат1"/>
      <sheetName val="ПС_110_кВ_(доп)1"/>
      <sheetName val="Бл_электр_1"/>
      <sheetName val="См_2_Шатурс_сети__проект_работ1"/>
      <sheetName val="Объем_работ"/>
      <sheetName val="Виды_работ_АСО"/>
      <sheetName val="таблица_руко "/>
      <sheetName val="ИД_СМР"/>
      <sheetName val="таблица_руко_"/>
      <sheetName val="РабПр"/>
      <sheetName val="Восстановл_Лис礊め_x0005_"/>
      <sheetName val="см 5 ОДД "/>
      <sheetName val="СмРучБур"/>
      <sheetName val="Поставка"/>
      <sheetName val="Расчет работы"/>
      <sheetName val="Акт выполненных работ 46"/>
      <sheetName val="SMW_Служебная"/>
      <sheetName val="ЖД 3.1"/>
      <sheetName val="УСР"/>
      <sheetName val="Объемы"/>
      <sheetName val="Смета _4ПР ЭХЗ"/>
      <sheetName val="Форма 9"/>
      <sheetName val="Форма 10"/>
      <sheetName val="Исх1"/>
      <sheetName val="Исх. данные"/>
      <sheetName val="1-1"/>
      <sheetName val="1-2"/>
      <sheetName val="1-4"/>
      <sheetName val="изм2-1"/>
      <sheetName val="2-2"/>
      <sheetName val="2-3"/>
      <sheetName val="изм7-1"/>
      <sheetName val="изм9-1"/>
      <sheetName val="Промер глуб"/>
      <sheetName val="Расчет №1.1"/>
      <sheetName val="Расчет №2.1"/>
      <sheetName val="Коэффициенты"/>
      <sheetName val="Смета 2 эл.монтаж"/>
      <sheetName val="Смета 1 общестроит"/>
      <sheetName val="ОбмОбслЗемОд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/>
      <sheetData sheetId="688" refreshError="1"/>
      <sheetData sheetId="689" refreshError="1"/>
      <sheetData sheetId="690" refreshError="1"/>
      <sheetData sheetId="691" refreshError="1"/>
      <sheetData sheetId="692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/>
      <sheetData sheetId="906"/>
      <sheetData sheetId="907">
        <row r="1">
          <cell r="B1">
            <v>0</v>
          </cell>
        </row>
      </sheetData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>
        <row r="1">
          <cell r="B1">
            <v>0</v>
          </cell>
        </row>
      </sheetData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>
        <row r="1">
          <cell r="B1">
            <v>0</v>
          </cell>
        </row>
      </sheetData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>
        <row r="1">
          <cell r="B1">
            <v>0</v>
          </cell>
        </row>
      </sheetData>
      <sheetData sheetId="1031"/>
      <sheetData sheetId="1032"/>
      <sheetData sheetId="1033"/>
      <sheetData sheetId="1034" refreshError="1"/>
      <sheetData sheetId="1035" refreshError="1"/>
      <sheetData sheetId="1036" refreshError="1"/>
      <sheetData sheetId="1037" refreshError="1"/>
      <sheetData sheetId="1038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/>
      <sheetData sheetId="1045"/>
      <sheetData sheetId="1046"/>
      <sheetData sheetId="1047"/>
      <sheetData sheetId="1048"/>
      <sheetData sheetId="1049"/>
      <sheetData sheetId="1050">
        <row r="1">
          <cell r="B1">
            <v>0</v>
          </cell>
        </row>
      </sheetData>
      <sheetData sheetId="1051">
        <row r="1">
          <cell r="B1">
            <v>0</v>
          </cell>
        </row>
      </sheetData>
      <sheetData sheetId="1052">
        <row r="1">
          <cell r="B1">
            <v>0</v>
          </cell>
        </row>
      </sheetData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>
        <row r="1">
          <cell r="B1">
            <v>0</v>
          </cell>
        </row>
      </sheetData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/>
      <sheetData sheetId="1092"/>
      <sheetData sheetId="1093" refreshError="1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/>
      <sheetData sheetId="1321"/>
      <sheetData sheetId="1322"/>
      <sheetData sheetId="1323"/>
      <sheetData sheetId="1324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>
        <row r="1">
          <cell r="B1">
            <v>0</v>
          </cell>
        </row>
      </sheetData>
      <sheetData sheetId="1334"/>
      <sheetData sheetId="1335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1 (2)"/>
      <sheetName val="2-П"/>
      <sheetName val="2-Р"/>
      <sheetName val="3-П"/>
      <sheetName val="3-Р"/>
      <sheetName val="4-П"/>
      <sheetName val="4-Р"/>
    </sheetNames>
    <sheetDataSet>
      <sheetData sheetId="0">
        <row r="6">
          <cell r="B6" t="str">
            <v>ООО ПСК "Геопром"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76"/>
      <sheetName val="ИТ"/>
      <sheetName val="ИГ1"/>
      <sheetName val="ГР"/>
      <sheetName val="ИС 1"/>
      <sheetName val="Пж 1 "/>
      <sheetName val="СС 1 "/>
      <sheetName val=" К 1"/>
      <sheetName val="ИС 2"/>
      <sheetName val="СС-2.876"/>
      <sheetName val="ПЗ ИТ"/>
      <sheetName val="ПЗ ИГ"/>
      <sheetName val="ПЗ ГР"/>
      <sheetName val="ПС СС 1"/>
      <sheetName val="ПЗ"/>
      <sheetName val="Коэф"/>
    </sheetNames>
    <sheetDataSet>
      <sheetData sheetId="0" refreshError="1"/>
      <sheetData sheetId="1" refreshError="1"/>
      <sheetData sheetId="2" refreshError="1">
        <row r="99">
          <cell r="P99">
            <v>246.375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4"/>
      <sheetName val="ф5"/>
      <sheetName val="свод 2"/>
      <sheetName val="ТОПО ГЕО"/>
      <sheetName val="экол из "/>
      <sheetName val="110 (2)"/>
      <sheetName val="защита (2)"/>
      <sheetName val="АСУ"/>
      <sheetName val="диспетчерское упр"/>
      <sheetName val="связь (2)"/>
      <sheetName val="ЭМС"/>
      <sheetName val="ГОЧС2"/>
      <sheetName val="орг_движ2"/>
      <sheetName val="оос1"/>
      <sheetName val="свод_2"/>
      <sheetName val="ТОПО_ГЕО"/>
      <sheetName val="экол_из_"/>
      <sheetName val="110_(2)"/>
      <sheetName val="защита_(2)"/>
      <sheetName val="диспетчерское_упр"/>
      <sheetName val="связь_(2)"/>
      <sheetName val="топография"/>
      <sheetName val="СметаСводная 1 оч"/>
      <sheetName val="Данные для расчёта сметы"/>
      <sheetName val="ИГ1"/>
      <sheetName val="См 1 наруж.водопровод"/>
      <sheetName val="свод"/>
      <sheetName val="сводная"/>
      <sheetName val="СМЕТА проект"/>
      <sheetName val="СметаСводная Рыб"/>
      <sheetName val="СметаСводная"/>
      <sheetName val="BACT"/>
      <sheetName val="Объемы работ по ПВ"/>
      <sheetName val="Смета 1свод"/>
      <sheetName val="3труба (П)"/>
      <sheetName val="Лист1"/>
      <sheetName val="Смета"/>
      <sheetName val="Упр"/>
      <sheetName val="Коэфф1."/>
      <sheetName val="ИД"/>
      <sheetName val="КП НовоКов"/>
      <sheetName val="См3 СЦБ-зап"/>
      <sheetName val="Комплектация"/>
      <sheetName val="СМР"/>
      <sheetName val="дороги"/>
      <sheetName val="Сводная смета"/>
      <sheetName val="EKDEB90"/>
      <sheetName val="ПД"/>
      <sheetName val="пример расчета"/>
      <sheetName val="8"/>
    </sheetNames>
    <sheetDataSet>
      <sheetData sheetId="0"/>
      <sheetData sheetId="1"/>
      <sheetData sheetId="2">
        <row r="10">
          <cell r="D10" t="str">
            <v xml:space="preserve"> ОАО "Ленэнерго"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Данные для расчёта сметы"/>
      <sheetName val="топо"/>
      <sheetName val="топография"/>
      <sheetName val="свод 3"/>
      <sheetName val="СметаСводная"/>
      <sheetName val="свод 2"/>
      <sheetName val="См 1 наруж.водопровод"/>
      <sheetName val="Кл-р SysTel"/>
      <sheetName val="СПРПФ"/>
      <sheetName val="sapactivexlhiddensheet"/>
      <sheetName val="ПДР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Таас-Юрях"/>
      <sheetName val="Етыпур-"/>
      <sheetName val="ЗапТарк"/>
      <sheetName val="Приобка"/>
      <sheetName val="Тобольск"/>
      <sheetName val="ВЖК"/>
      <sheetName val="КП Мак"/>
      <sheetName val="сводная"/>
      <sheetName val="влад-таблица"/>
      <sheetName val="х"/>
      <sheetName val="Стр1По"/>
      <sheetName val="Бюджет"/>
      <sheetName val="Материалы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OCK1"/>
      <sheetName val="Summary"/>
      <sheetName val="НДС"/>
      <sheetName val="свод_3"/>
      <sheetName val="свод_2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Коэф КВ"/>
      <sheetName val="EKDEB90"/>
      <sheetName val="Стр1"/>
      <sheetName val="ИД"/>
      <sheetName val="январь"/>
      <sheetName val="Лист1"/>
      <sheetName val="База"/>
      <sheetName val="6.52-свод"/>
      <sheetName val="ТИТУЛ"/>
      <sheetName val="ОБЩЕСТВА"/>
      <sheetName val="План"/>
      <sheetName val="Лист2"/>
      <sheetName val="Гр5(о)"/>
      <sheetName val="Справочник"/>
      <sheetName val="Данные1кв_"/>
      <sheetName val="Коэф_КВ"/>
      <sheetName val="6_52-свод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Ачинский НПЗ"/>
      <sheetName val="Об-15"/>
      <sheetName val="Зап-3- СЦБ"/>
      <sheetName val="свод1"/>
      <sheetName val="Journals"/>
      <sheetName val="ц_1991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Norm"/>
      <sheetName val="все"/>
      <sheetName val="ГПК"/>
      <sheetName val="ДКС"/>
      <sheetName val="Етыпур"/>
      <sheetName val="Западн"/>
      <sheetName val="НГКХ"/>
      <sheetName val="ПСП "/>
      <sheetName val="УПН"/>
      <sheetName val="Коэфф1."/>
      <sheetName val="Спр_общий"/>
      <sheetName val="Пример расчета"/>
      <sheetName val="Курсы"/>
      <sheetName val="Упр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Лист опроса"/>
      <sheetName val="к.84-к.83"/>
      <sheetName val="Шкаф"/>
      <sheetName val="Прайс лист"/>
      <sheetName val="HP и оргтехника"/>
      <sheetName val="5ОборРабМест(HP)"/>
      <sheetName val="ИГ1"/>
      <sheetName val="#ССЫЛКА"/>
      <sheetName val="СметаСводная Колпино"/>
      <sheetName val="СметаСводная павильон"/>
      <sheetName val="НЕДЕЛИ"/>
      <sheetName val="13.1"/>
      <sheetName val="Архив2"/>
      <sheetName val="Амур ДОН"/>
      <sheetName val="Calc"/>
      <sheetName val="Opex personnel (Term facs)"/>
      <sheetName val="КП (2)"/>
      <sheetName val="ПСП_"/>
      <sheetName val="Пример_расчета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Объемы работ по ПВ"/>
      <sheetName val="мсн"/>
      <sheetName val="Корректировка"/>
      <sheetName val="в работу"/>
      <sheetName val="Прибыль опл"/>
      <sheetName val="трансформация1"/>
      <sheetName val="breakdown"/>
      <sheetName val="Destination"/>
      <sheetName val="BACT"/>
      <sheetName val="информация"/>
      <sheetName val="Обновление"/>
      <sheetName val="Цена"/>
      <sheetName val="Product"/>
      <sheetName val="К.рын"/>
      <sheetName val="Вспомогательный"/>
      <sheetName val="Смета 1свод"/>
      <sheetName val="СметаСводная снег"/>
      <sheetName val="шаблон"/>
      <sheetName val="РС"/>
      <sheetName val="См3 СЦБ-зап"/>
      <sheetName val="Переменные и константы"/>
      <sheetName val="вариант"/>
      <sheetName val="СС"/>
      <sheetName val="Капитальные затраты"/>
      <sheetName val="Свод объем"/>
      <sheetName val="Дополнительные параметры"/>
      <sheetName val="1ПС"/>
      <sheetName val="Приложение 2"/>
      <sheetName val="ИД1"/>
      <sheetName val="A54НДС"/>
      <sheetName val="ЭХЗ"/>
      <sheetName val="Должности"/>
      <sheetName val="Смета-Т"/>
      <sheetName val="ID"/>
      <sheetName val="Настройка"/>
      <sheetName val="База Геодезия"/>
      <sheetName val="База Геология"/>
      <sheetName val="6"/>
      <sheetName val="5.1"/>
      <sheetName val="СП"/>
      <sheetName val="УП _2004"/>
      <sheetName val="АЧ"/>
      <sheetName val="Настройки"/>
      <sheetName val="3.1"/>
      <sheetName val="Хаттон 90.90 Femco"/>
      <sheetName val="СметаСводная 1 оч"/>
      <sheetName val="Общая часть"/>
      <sheetName val="ОПС"/>
      <sheetName val="ЛЧ"/>
      <sheetName val=""/>
      <sheetName val="Исходные"/>
      <sheetName val="Табл38-7"/>
      <sheetName val="БП НОВЫЙ"/>
      <sheetName val="Тестовый"/>
      <sheetName val="3.1 ТХ"/>
      <sheetName val="Расчет 2"/>
      <sheetName val="Смета №1"/>
      <sheetName val="Leistungsakt"/>
      <sheetName val="К"/>
      <sheetName val="ПД"/>
      <sheetName val="Курс доллара"/>
      <sheetName val="Смета 2"/>
      <sheetName val="№5 СУБ Инж защ"/>
      <sheetName val="кап.ремонт"/>
      <sheetName val="геолог"/>
      <sheetName val="база на 21-04-08"/>
      <sheetName val="темп"/>
      <sheetName val="Дополнительные пара_x0000__x0000__x0005__x0000__xde00_"/>
      <sheetName val="СНГ"/>
      <sheetName val="Курс $"/>
      <sheetName val="СметаЗатрат"/>
      <sheetName val="Справочные данные"/>
      <sheetName val="ОДД (стр-во+экспл.)"/>
      <sheetName val="Расч(подряд)"/>
      <sheetName val="Ф3П"/>
      <sheetName val="Ф2П"/>
      <sheetName val="Дог_рас"/>
      <sheetName val="КП_СС"/>
      <sheetName val="2003г."/>
      <sheetName val="р_Волхов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Б_Сат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Данные_для_расчёта_сметы1"/>
      <sheetName val="свод_31"/>
      <sheetName val="свод_21"/>
      <sheetName val="См_1_наруж_водопровод1"/>
      <sheetName val="Кл-р_SysTel1"/>
      <sheetName val="КП_Прим_(3)1"/>
      <sheetName val="1_31"/>
      <sheetName val="СметаСводная_Рыб1"/>
      <sheetName val="1_2_1-Проект"/>
      <sheetName val="КП_к_снег_Рыбинская"/>
      <sheetName val="КП_Мак"/>
      <sheetName val="Данные1кв_1"/>
      <sheetName val="Коэф_КВ1"/>
      <sheetName val="6_52-свод1"/>
      <sheetName val="КП_НовоКов"/>
      <sheetName val="Калплан_Кра"/>
      <sheetName val="изыскания_2"/>
      <sheetName val="КП_к_ГК"/>
      <sheetName val="Кал_план_Жукова_даты_-_не_надо"/>
      <sheetName val="смета_СИД"/>
      <sheetName val="Ачинский_НПЗ"/>
      <sheetName val="Зап-3-_СЦБ"/>
      <sheetName val="Объемы_работ_по_ПВ"/>
      <sheetName val="ПСП_1"/>
      <sheetName val="Коэфф1_"/>
      <sheetName val="Пример_расчета1"/>
      <sheetName val="СМЕТА_проект1"/>
      <sheetName val="Сводная_смета1"/>
      <sheetName val="Разработка_проекта1"/>
      <sheetName val="Лист_опроса"/>
      <sheetName val="к_84-к_83"/>
      <sheetName val="Прайс_лист"/>
      <sheetName val="HP_и_оргтехника"/>
      <sheetName val="СметаСводная_Колпино"/>
      <sheetName val="СметаСводная_павильон"/>
      <sheetName val="13_1"/>
      <sheetName val="Амур_ДОН"/>
      <sheetName val="Opex_personnel_(Term_facs)"/>
      <sheetName val="КП_(2)"/>
      <sheetName val="ПДР_ООО_&quot;Юкос_ФБЦ&quot;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в_работу"/>
      <sheetName val="Прибыль_опл"/>
      <sheetName val="Переменные_и_константы"/>
      <sheetName val="Капитальные_затраты"/>
      <sheetName val="Свод_объем"/>
      <sheetName val="Дополнительные_параметры"/>
      <sheetName val="Смета_1свод"/>
      <sheetName val="СметаСводная_снег"/>
      <sheetName val="К_рын"/>
      <sheetName val="Приложение_2"/>
      <sheetName val="Замещение"/>
      <sheetName val="Расчет_ССР"/>
      <sheetName val="База_Геодезия"/>
      <sheetName val="База_Геология"/>
      <sheetName val="5_1"/>
      <sheetName val="ОДД_(стр-во+экспл_)"/>
      <sheetName val="См3_СЦБ-зап"/>
      <sheetName val="ИДвалка"/>
      <sheetName val="СПЕЦИФИКАЦИЯ"/>
      <sheetName val="расчет вязкости"/>
      <sheetName val="мат"/>
      <sheetName val="отчет эл_эн  2000"/>
      <sheetName val="мобдемоб"/>
      <sheetName val="Лист3"/>
      <sheetName val="Дополнительные пара"/>
      <sheetName val="списки"/>
      <sheetName val="Base"/>
      <sheetName val="Дополнительные пара_x0005__xde00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/>
      <sheetData sheetId="531"/>
      <sheetData sheetId="532"/>
      <sheetData sheetId="533"/>
      <sheetData sheetId="534" refreshError="1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/>
      <sheetData sheetId="631"/>
      <sheetData sheetId="632"/>
      <sheetData sheetId="633"/>
      <sheetData sheetId="634"/>
      <sheetData sheetId="635"/>
      <sheetData sheetId="636"/>
      <sheetData sheetId="637" refreshError="1"/>
      <sheetData sheetId="638" refreshError="1"/>
      <sheetData sheetId="639" refreshError="1"/>
      <sheetData sheetId="640" refreshError="1"/>
    </sheetDataSet>
  </externalBook>
</externalLink>
</file>

<file path=xl/externalLinks/externalLink2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"/>
      <sheetName val="СборИРД"/>
      <sheetName val="геодезия"/>
      <sheetName val="Геология"/>
      <sheetName val="Геофизика"/>
      <sheetName val="Сейсмика"/>
      <sheetName val="ГИДРОЛОГИЯ"/>
      <sheetName val="экологогия"/>
      <sheetName val="ПДВ"/>
      <sheetName val="ГОиЧС"/>
      <sheetName val="ПБ ПЗв"/>
      <sheetName val="ППв"/>
      <sheetName val="Согласование"/>
      <sheetName val="11.1"/>
      <sheetName val="11.2"/>
      <sheetName val="11.3"/>
      <sheetName val="КД"/>
      <sheetName val="СЭ"/>
      <sheetName val="РД"/>
      <sheetName val="Обобщенна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8">
          <cell r="L88">
            <v>30462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2 нов (2)"/>
      <sheetName val="сод.т.ц."/>
      <sheetName val="Изопласт"/>
      <sheetName val="C.с"/>
      <sheetName val="C.с (2)"/>
      <sheetName val="врБ"/>
      <sheetName val="врБ (2)"/>
      <sheetName val="врТ"/>
      <sheetName val="зимБ"/>
      <sheetName val="зимБ (2)"/>
      <sheetName val="зимТ"/>
      <sheetName val="Возврат"/>
      <sheetName val="экспертиза"/>
      <sheetName val="ПИР"/>
      <sheetName val="перБ"/>
      <sheetName val="пер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0">
          <cell r="F20">
            <v>145.58000000000001</v>
          </cell>
        </row>
      </sheetData>
      <sheetData sheetId="14"/>
      <sheetData sheetId="15"/>
    </sheetDataSet>
  </externalBook>
</externalLink>
</file>

<file path=xl/externalLinks/externalLink2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/>
      <sheetData sheetId="1"/>
      <sheetData sheetId="2">
        <row r="41">
          <cell r="B41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й"/>
      <sheetName val="Лист1"/>
      <sheetName val="Руководство"/>
      <sheetName val="Договор"/>
      <sheetName val="КП"/>
      <sheetName val="Св. см."/>
      <sheetName val="СЦБ"/>
      <sheetName val="ТОПО (3)"/>
      <sheetName val="3 П"/>
      <sheetName val="ПО - АДК"/>
      <sheetName val="АДК-СЦБ 2"/>
      <sheetName val="Пож-туш"/>
      <sheetName val="ТРЦ"/>
      <sheetName val="Сирена"/>
      <sheetName val="ЛЭП"/>
    </sheetNames>
    <sheetDataSet>
      <sheetData sheetId="0" refreshError="1">
        <row r="5">
          <cell r="B5" t="str">
            <v>Первый заместитель начальника Дирекции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Данные для расчёта сметы"/>
      <sheetName val="см8"/>
      <sheetName val="Смета"/>
      <sheetName val="свод1"/>
      <sheetName val="СметаСводная 1 оч"/>
      <sheetName val="СметаСводная"/>
      <sheetName val="свод"/>
      <sheetName val="свод 2"/>
      <sheetName val="СметаСводная снег"/>
      <sheetName val="93-110"/>
      <sheetName val="Хаттон 90.90 Femco"/>
      <sheetName val="ИД1"/>
      <sheetName val="шаблон"/>
      <sheetName val="ИГ1"/>
      <sheetName val="сводная"/>
      <sheetName val="Коэфф1."/>
      <sheetName val="свод общ"/>
      <sheetName val="таблица руководству"/>
      <sheetName val="Суточная добыча за неделю"/>
      <sheetName val="Обновление"/>
      <sheetName val="Цена"/>
      <sheetName val="Product"/>
      <sheetName val="СметаСводная павильон"/>
      <sheetName val="Таблица 4 АСУТП"/>
      <sheetName val="Смета 5.2. Кусты25,29,31,65"/>
      <sheetName val="НМА"/>
      <sheetName val="list"/>
      <sheetName val="См 1 наруж.водопровод"/>
      <sheetName val="Подрядчики"/>
      <sheetName val="ТИТУЛ"/>
      <sheetName val="6.14"/>
      <sheetName val="ОБЩЕСТВА"/>
      <sheetName val="6.3.1"/>
      <sheetName val="6.20"/>
      <sheetName val="6.4.1"/>
      <sheetName val="ПРОГНОЗ_1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топо"/>
      <sheetName val="Прилож"/>
      <sheetName val="ПДР"/>
      <sheetName val="DATA"/>
      <sheetName val="справка"/>
      <sheetName val="суб.подряд"/>
      <sheetName val="ПСБ - ОЭ"/>
      <sheetName val="вариант"/>
      <sheetName val="Итог"/>
      <sheetName val="смета СИД"/>
      <sheetName val="часы"/>
      <sheetName val="ресурсная вед."/>
      <sheetName val="ИДвалка"/>
      <sheetName val="ОПС"/>
      <sheetName val="Данные_для_расчёта_сметы"/>
      <sheetName val="СметаСводная_снег"/>
      <sheetName val="свод_2"/>
      <sheetName val="Хаттон_90_90_Femco"/>
      <sheetName val="Коэфф1_"/>
      <sheetName val="свод_общ"/>
      <sheetName val="таблица_руководству"/>
      <sheetName val="Суточная_добыча_за_неделю"/>
      <sheetName val="СметаСводная_павильон"/>
      <sheetName val="ЛЧ"/>
      <sheetName val="2002(v2)"/>
      <sheetName val="2002_v2_"/>
      <sheetName val="информация"/>
      <sheetName val="сохранить"/>
      <sheetName val="р.Волхов"/>
      <sheetName val="Материалы"/>
      <sheetName val="кп"/>
      <sheetName val="Январь"/>
      <sheetName val="матер."/>
      <sheetName val="КП Прим (3)"/>
      <sheetName val="КП НовоКов"/>
      <sheetName val="к.84-к.83"/>
      <sheetName val="Нормы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Лист2"/>
      <sheetName val="КП (2)"/>
      <sheetName val="Бюджет"/>
      <sheetName val="Norm"/>
      <sheetName val="sapactivexlhiddensheet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Разработка проекта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Прибыль опл"/>
      <sheetName val="Вспомогательный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справ."/>
      <sheetName val="справ_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оператор"/>
      <sheetName val="исх_данные"/>
      <sheetName val="СметаСводная Колпино"/>
      <sheetName val="мсн"/>
      <sheetName val="мат"/>
      <sheetName val="3.5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КП к ГК"/>
      <sheetName val="изыскания 2"/>
      <sheetName val="Калплан Кра"/>
      <sheetName val=""/>
      <sheetName val="3.1"/>
      <sheetName val="Коммерческие расходы"/>
      <sheetName val="СС замеч с ответами"/>
      <sheetName val="1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Перечень Заказчиков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Пояснение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1155"/>
      <sheetName val="RSOILBAL"/>
      <sheetName val="смета 2 проект. работы"/>
      <sheetName val="4сд"/>
      <sheetName val="2сд"/>
      <sheetName val="7сд"/>
      <sheetName val="MAIN_PARAMETERS"/>
      <sheetName val="Капитальные затраты"/>
      <sheetName val="Opex personnel (Term facs)"/>
      <sheetName val="2.2 "/>
      <sheetName val="6.11 новый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EKDEB90"/>
      <sheetName val="Коэф КВ"/>
      <sheetName val="К"/>
      <sheetName val="Смета терзем"/>
      <sheetName val="Кал.план Жукова даты - не надо"/>
      <sheetName val="Лист3"/>
      <sheetName val="АЧ"/>
      <sheetName val="кп (3)"/>
      <sheetName val="СП"/>
      <sheetName val="фонтан разбитый2"/>
      <sheetName val="Leistungsakt"/>
      <sheetName val="Объемы работ по ПВ"/>
      <sheetName val="накладная"/>
      <sheetName val="Акт"/>
      <sheetName val="Баланс (Ф1)"/>
      <sheetName val="Смета-Т"/>
      <sheetName val="Смета 3 Гидролог"/>
      <sheetName val="Записка СЦБ"/>
      <sheetName val="Дополнительные параметры"/>
      <sheetName val="РС "/>
      <sheetName val="13_1"/>
      <sheetName val="Свод объем"/>
      <sheetName val="Табл.5"/>
      <sheetName val="Табл.2"/>
      <sheetName val="Исх.данные"/>
      <sheetName val="Дог цена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геолог"/>
      <sheetName val="SakhNIPI5"/>
      <sheetName val="ПИР"/>
      <sheetName val="PO Data"/>
      <sheetName val="Source Lists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Общ"/>
      <sheetName val="BACT"/>
      <sheetName val="выборка на22 июня"/>
      <sheetName val="HP_и_оргтехника"/>
      <sheetName val="СМЕТА_проект"/>
      <sheetName val="Лист_опроса"/>
      <sheetName val="3труба (П)"/>
      <sheetName val="15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16"/>
      <sheetName val="Коэф"/>
      <sheetName val="Таблица 5"/>
      <sheetName val="Таблица 3"/>
      <sheetName val="1.401.2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м.3_АСУ"/>
      <sheetName val="Полигон - ИЭИ "/>
      <sheetName val="Ком"/>
      <sheetName val="ПД"/>
      <sheetName val="№1"/>
      <sheetName val="лч и кам"/>
      <sheetName val="Rub"/>
      <sheetName val="Акт выбора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свод_ИИР"/>
      <sheetName val="См.№7 Эл."/>
      <sheetName val="См.№8 Пож."/>
      <sheetName val="См.№3 ВиК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_x0000__x0000_"/>
      <sheetName val="Должности"/>
      <sheetName val="const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3_гидромет"/>
      <sheetName val="РСС_АУ"/>
      <sheetName val="Раб.АУ"/>
      <sheetName val="3 Сл.-структура затрат"/>
      <sheetName val="Исходная"/>
      <sheetName val="СМ_x000b__x0011__x0012__x000c__x0011__x0011__x0011__x0011__x0011__x0011_"/>
      <sheetName val="ᄀᄀᄀᄀᄀᄀᄀᄀᄀᄀᄀᄀᄀᄀᄀᄀᄀ"/>
      <sheetName val="Сметы за сопровождение"/>
      <sheetName val="Объем работ"/>
      <sheetName val="2-stage"/>
      <sheetName val="АСУ-линия-1"/>
      <sheetName val="ТЗ АСУ-1"/>
      <sheetName val="ИД СМР"/>
      <sheetName val="Виды работ АСО"/>
      <sheetName val="6"/>
      <sheetName val="1.14"/>
      <sheetName val="1.7"/>
      <sheetName val="ЛС_РЕС"/>
      <sheetName val="таблица_руко_x0019__x0015__x0009__x0003__x000c__x0011__x0011_"/>
      <sheetName val="MararashAA"/>
      <sheetName val="ПРОЦЕНТЫ"/>
      <sheetName val="Бл.электр."/>
      <sheetName val="8"/>
      <sheetName val="ПД-2.2"/>
      <sheetName val="ФОТ для смет"/>
      <sheetName val="2 Геология"/>
      <sheetName val="Lucent"/>
      <sheetName val="Лист"/>
      <sheetName val="Исх"/>
      <sheetName val="таблица_руко_x0019__x0015_ _x0003__x000c__x0011__x0011_"/>
      <sheetName val="СМ"/>
      <sheetName val="Норм"/>
      <sheetName val="СМИС"/>
      <sheetName val="База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Исх."/>
      <sheetName val="#ССЫЛКА"/>
      <sheetName val="исх-данные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ИД ПНР"/>
      <sheetName val="анализ 2003_2004исполнение МТО"/>
      <sheetName val="Main list"/>
      <sheetName val="Технический лист"/>
      <sheetName val="Тестовый"/>
      <sheetName val="Panduit"/>
      <sheetName val="Смета 7"/>
      <sheetName val="Акт выполненных работ 46"/>
      <sheetName val="SMW_Служебная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ПС"/>
      <sheetName val="ДКСС от МПС"/>
      <sheetName val="СметаСводная_снег1"/>
      <sheetName val="Хаттон_90_90_Femco1"/>
      <sheetName val="свод_общ1"/>
      <sheetName val="таблица_руководству1"/>
      <sheetName val="Суточная_добыча_за_неделю1"/>
      <sheetName val="СметаСводная_павильон1"/>
      <sheetName val="Таблица_4_АСУТП1"/>
      <sheetName val="Смета_5_2__Кусты25,29,31,651"/>
      <sheetName val="р_Волхов1"/>
      <sheetName val="матер_"/>
      <sheetName val="КП_Прим_(3)"/>
      <sheetName val="13_11"/>
      <sheetName val="КП_(2)1"/>
      <sheetName val="свод_31"/>
      <sheetName val="СМЕТА_проект1"/>
      <sheetName val="1_31"/>
      <sheetName val="К_рын1"/>
      <sheetName val="Сводная_смета1"/>
      <sheetName val="Переменные_и_константы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Прибыль_опл1"/>
      <sheetName val="№5_СУБ_Инж_защ1"/>
      <sheetName val="HP_и_оргтехника1"/>
      <sheetName val="ПДР_ООО_&quot;Юкос_ФБЦ&quot;1"/>
      <sheetName val="исходные_данные1"/>
      <sheetName val="расчетные_таблицы1"/>
      <sheetName val="Амур_ДОН1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мета_21"/>
      <sheetName val="Ачинский_НПЗ1"/>
      <sheetName val="См3_СЦБ-зап1"/>
      <sheetName val="Пояснение_"/>
      <sheetName val="3_11"/>
      <sheetName val="Коммерческие_расходы1"/>
      <sheetName val="смета_2_проект__работы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Капитальные_затраты1"/>
      <sheetName val="Opex_personnel_(Term_facs)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кп_(3)"/>
      <sheetName val="фонтан_разбитый2"/>
      <sheetName val="Объемы_работ_по_ПВ"/>
      <sheetName val="Баланс_(Ф1)"/>
      <sheetName val="Смета_3_Гидролог"/>
      <sheetName val="Записка_СЦБ"/>
      <sheetName val="Дополнительные_параметры"/>
      <sheetName val="РС_"/>
      <sheetName val="Свод_объем"/>
      <sheetName val="Табл_51"/>
      <sheetName val="Табл_21"/>
      <sheetName val="Дог_цена"/>
      <sheetName val="Курс_доллара"/>
      <sheetName val="Календарь_новый"/>
      <sheetName val="Смета_№_1_ИИ_линия"/>
      <sheetName val="Общая_часть"/>
      <sheetName val="См_№3_ОПР"/>
      <sheetName val="см_№6_АВЗУ_и_ГПЗУ"/>
      <sheetName val="см_№1_1_Геодезические_работы_"/>
      <sheetName val="см_№1_4_Экология_"/>
      <sheetName val="Input_Assumptions"/>
      <sheetName val="Расчет_курса"/>
      <sheetName val="АСУ_ТП_1_этап_ПД"/>
      <sheetName val="PO_Data"/>
      <sheetName val="Source_Lists"/>
      <sheetName val="выборка_на22_июня"/>
      <sheetName val="Таблица_5"/>
      <sheetName val="Таблица_3"/>
      <sheetName val="3труба_(П)"/>
      <sheetName val="См_3_АСУ"/>
      <sheetName val="1_401_2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Акт_выбора"/>
      <sheetName val="Сводная_"/>
      <sheetName val="7_ТХ_Сети_(кор)"/>
      <sheetName val="лч_и_кам"/>
      <sheetName val="Tier_311208"/>
      <sheetName val="См_№7_Эл_"/>
      <sheetName val="См_№8_Пож_"/>
      <sheetName val="См_№3_ВиК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Полигон_-_ИЭИ_"/>
      <sheetName val="ТЗ_АСУ-1"/>
      <sheetName val="Раб_АУ"/>
      <sheetName val="Сметы_за_сопровождение"/>
      <sheetName val="Виды_работ_АСО"/>
      <sheetName val="таблица_руко_1"/>
      <sheetName val="таблица_руко_"/>
      <sheetName val="Акт_выполненных_работ_46"/>
      <sheetName val="Смета_7"/>
      <sheetName val="ПД-2.1"/>
      <sheetName val="Приложение 2"/>
      <sheetName val="РС"/>
      <sheetName val="41"/>
      <sheetName val=" Свод"/>
      <sheetName val="Договорная цена"/>
      <sheetName val="Пра_x0000_с_лист"/>
      <sheetName val="исключ ЭХЗ"/>
      <sheetName val="БДР"/>
      <sheetName val="КБК ДПК"/>
      <sheetName val="геол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ГАЗ_камаз"/>
      <sheetName val="Имя"/>
      <sheetName val="расчеты"/>
      <sheetName val="№2Гидромет."/>
      <sheetName val="№2Геолог"/>
      <sheetName val="№2Геолог с.п."/>
      <sheetName val="№3Экологи (2этап)"/>
      <sheetName val="Прил.5 СС"/>
      <sheetName val="расчет вязкости"/>
      <sheetName val="Сравнение с Finder - ДНС-5"/>
      <sheetName val="ДЦ"/>
      <sheetName val=" Оборудование  end"/>
      <sheetName val="ПС 110 кВ (доп)"/>
      <sheetName val="автоматизация РД"/>
      <sheetName val="Пра"/>
      <sheetName val="Акт-Смета_30"/>
      <sheetName val="сводная (2)"/>
      <sheetName val="GLOBAL"/>
      <sheetName val="Прочее"/>
      <sheetName val="Форма 2.1"/>
      <sheetName val="ИНСТРУКЦИЯ"/>
      <sheetName val="темп"/>
      <sheetName val="ЛЧ Р"/>
      <sheetName val="2.1"/>
      <sheetName val="Исх1"/>
      <sheetName val="3_Сл_-структура_затрат"/>
      <sheetName val="Объем_работ"/>
      <sheetName val="ИД_СМР"/>
      <sheetName val="1_14"/>
      <sheetName val="1_7"/>
      <sheetName val="Бл_электр_"/>
      <sheetName val="ПД-2_2"/>
      <sheetName val="ФОТ_для_смет"/>
      <sheetName val="2_Геология"/>
      <sheetName val="СВ_2"/>
      <sheetName val="1_2_"/>
      <sheetName val="РАСПРЕД_ПО_ПРОЦЕСС"/>
      <sheetName val="кап_ремонт"/>
      <sheetName val="Вспом_"/>
      <sheetName val="Исх_"/>
      <sheetName val="Ограничения_шаблон"/>
      <sheetName val="Причины_отклонений"/>
      <sheetName val="Статус_работы"/>
      <sheetName val="Уровень_графика"/>
      <sheetName val="ИД_ПНР"/>
      <sheetName val="анализ_2003_2004исполнение_МТО"/>
      <sheetName val="Main_list"/>
      <sheetName val="Технический_лист"/>
      <sheetName val="эл_химз_3"/>
      <sheetName val="геология_3"/>
      <sheetName val="Данные_для_расчёта_сметы2"/>
      <sheetName val="СметаСводная_снег2"/>
      <sheetName val="свод_22"/>
      <sheetName val="Хаттон_90_90_Femco2"/>
      <sheetName val="Коэфф1_2"/>
      <sheetName val="свод_общ2"/>
      <sheetName val="СметаСводная_1_оч2"/>
      <sheetName val="таблица_руководству2"/>
      <sheetName val="Суточная_добыча_за_неделю2"/>
      <sheetName val="СметаСводная_павильон2"/>
      <sheetName val="Таблица_4_АСУТП2"/>
      <sheetName val="Смета_5_2__Кусты25,29,31,652"/>
      <sheetName val="См_1_наруж_водопровод2"/>
      <sheetName val="смета_СИД1"/>
      <sheetName val="ресурсная_вед_1"/>
      <sheetName val="р_Волхов2"/>
      <sheetName val="к_84-к_832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Текущие_цены2"/>
      <sheetName val="Зап-3-_СЦБ2"/>
      <sheetName val="Пример_расчета2"/>
      <sheetName val="СметаСводная_Рыб2"/>
      <sheetName val="отчет_эл_эн__20002"/>
      <sheetName val="13_12"/>
      <sheetName val="6_31"/>
      <sheetName val="6_71"/>
      <sheetName val="6_3_1_31"/>
      <sheetName val="КП_(2)2"/>
      <sheetName val="свод_32"/>
      <sheetName val="Смета2_проект__раб_2"/>
      <sheetName val="Смета_12"/>
      <sheetName val="СМЕТА_проект2"/>
      <sheetName val="Production_and_Spend1"/>
      <sheetName val="Прайс_лист2"/>
      <sheetName val="1_32"/>
      <sheetName val="К_рын2"/>
      <sheetName val="Сводная_смета2"/>
      <sheetName val="Разработка_проекта2"/>
      <sheetName val="КП_НовоКов2"/>
      <sheetName val="Переменные_и_константы2"/>
      <sheetName val="свод_(2)1"/>
      <sheetName val="Калплан_ОИ2_Макм_крестики1"/>
      <sheetName val="Св__смета1"/>
      <sheetName val="РБС_ИЗМ11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Прибыль_опл2"/>
      <sheetName val="№5_СУБ_Инж_защ2"/>
      <sheetName val="HP_и_оргтехника2"/>
      <sheetName val="Таблица_21"/>
      <sheetName val="ст_ГТМ1"/>
      <sheetName val="ПДР_ООО_&quot;Юкос_ФБЦ&quot;2"/>
      <sheetName val="исходные_данные2"/>
      <sheetName val="расчетные_таблицы2"/>
      <sheetName val="Амур_ДОН2"/>
      <sheetName val="кп_ГК1"/>
      <sheetName val="Справочные_данные1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2"/>
      <sheetName val="ПСБ_-_ОЭ2"/>
      <sheetName val="Смета_22"/>
      <sheetName val="Ачинский_НПЗ2"/>
      <sheetName val="См3_СЦБ-зап2"/>
      <sheetName val="КП_к_ГК1"/>
      <sheetName val="изыскания_21"/>
      <sheetName val="Калплан_Кра1"/>
      <sheetName val="матер_1"/>
      <sheetName val="КП_Прим_(3)1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Капитальные_затраты2"/>
      <sheetName val="Opex_personnel_(Term_facs)2"/>
      <sheetName val="2_2_2"/>
      <sheetName val="6_11_новый1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кп_(3)1"/>
      <sheetName val="фонтан_разбитый21"/>
      <sheetName val="Объемы_работ_по_ПВ1"/>
      <sheetName val="Баланс_(Ф1)1"/>
      <sheetName val="Смета_3_Гидролог1"/>
      <sheetName val="Записка_СЦБ1"/>
      <sheetName val="Дополнительные_параметры1"/>
      <sheetName val="РС_1"/>
      <sheetName val="Свод_объем1"/>
      <sheetName val="Табл_52"/>
      <sheetName val="Табл_22"/>
      <sheetName val="Дог_цена1"/>
      <sheetName val="Курс_доллара1"/>
      <sheetName val="Календарь_новый1"/>
      <sheetName val="Смета_№_1_ИИ_линия1"/>
      <sheetName val="Общая_часть1"/>
      <sheetName val="См_№3_ОПР1"/>
      <sheetName val="см_№6_АВЗУ_и_ГПЗУ1"/>
      <sheetName val="см_№1_1_Геодезические_работы_1"/>
      <sheetName val="см_№1_4_Экология_1"/>
      <sheetName val="Input_Assumptions1"/>
      <sheetName val="Расчет_курса1"/>
      <sheetName val="Настройки"/>
      <sheetName val="ЕТС (ф)"/>
      <sheetName val="W28"/>
      <sheetName val="См_2 Шатурс сети  проект работы"/>
      <sheetName val="выборка "/>
      <sheetName val="выборка раб"/>
      <sheetName val="РабПр"/>
      <sheetName val="Свод2006"/>
      <sheetName val="1 кв"/>
      <sheetName val="Смета 2 эл.монтаж"/>
      <sheetName val="Смета 1 общестроит"/>
      <sheetName val="см 5 ОДД "/>
      <sheetName val="Смета _4ПР ЭХЗ"/>
      <sheetName val="Смета180"/>
      <sheetName val="таблица_руко "/>
      <sheetName val="зимП"/>
      <sheetName val="Тр."/>
      <sheetName val="Таблица"/>
      <sheetName val="АСУ_ТП_1_этап_ПД1"/>
      <sheetName val="PO_Data1"/>
      <sheetName val="Source_Lists1"/>
      <sheetName val="3труба_(П)1"/>
      <sheetName val="1_401_21"/>
      <sheetName val="Таблица_51"/>
      <sheetName val="Таблица_31"/>
      <sheetName val="выборка_на22_июня1"/>
      <sheetName val="Акт_выбора1"/>
      <sheetName val="См_3_АС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лч_и_кам1"/>
      <sheetName val="Tier_3112081"/>
      <sheetName val="См_№7_Эл_1"/>
      <sheetName val="См_№8_Пож_1"/>
      <sheetName val="См_№3_ВиК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Полигон_-_ИЭИ_1"/>
      <sheetName val="ТЗ_АСУ-11"/>
      <sheetName val="Раб_АУ1"/>
      <sheetName val="Сметы_за_сопровождение1"/>
      <sheetName val="Виды_работ_АСО1"/>
      <sheetName val="таблица_руко_2"/>
      <sheetName val="Акт_выполненных_работ_461"/>
      <sheetName val="Смета_71"/>
      <sheetName val="эл_химз_4"/>
      <sheetName val="геология_4"/>
      <sheetName val="Данные_для_расчёта_сметы3"/>
      <sheetName val="свод_23"/>
      <sheetName val="СметаСводная_снег3"/>
      <sheetName val="Хаттон_90_90_Femco3"/>
      <sheetName val="Коэфф1_3"/>
      <sheetName val="свод_общ3"/>
      <sheetName val="таблица_руководству3"/>
      <sheetName val="Суточная_добыча_за_неделю3"/>
      <sheetName val="СметаСводная_павильон3"/>
      <sheetName val="Таблица_4_АСУТП3"/>
      <sheetName val="СметаСводная_1_оч3"/>
      <sheetName val="Смета_5_2__Кусты25,29,31,653"/>
      <sheetName val="См_1_наруж_водопровод3"/>
      <sheetName val="смета_СИД2"/>
      <sheetName val="ресурсная_вед_2"/>
      <sheetName val="р_Волхов3"/>
      <sheetName val="к_84-к_833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Текущие_цены3"/>
      <sheetName val="Зап-3-_СЦБ3"/>
      <sheetName val="Пример_расчета3"/>
      <sheetName val="СметаСводная_Рыб3"/>
      <sheetName val="отчет_эл_эн__20003"/>
      <sheetName val="13_13"/>
      <sheetName val="6_32"/>
      <sheetName val="6_72"/>
      <sheetName val="6_3_1_32"/>
      <sheetName val="КП_(2)3"/>
      <sheetName val="свод_33"/>
      <sheetName val="Смета2_проект__раб_3"/>
      <sheetName val="Смета_13"/>
      <sheetName val="СМЕТА_проект3"/>
      <sheetName val="Production_and_Spend2"/>
      <sheetName val="Прайс_лист3"/>
      <sheetName val="1_33"/>
      <sheetName val="К_рын3"/>
      <sheetName val="Сводная_смета3"/>
      <sheetName val="Разработка_проекта3"/>
      <sheetName val="КП_НовоКов3"/>
      <sheetName val="Переменные_и_константы3"/>
      <sheetName val="свод_(2)2"/>
      <sheetName val="Калплан_ОИ2_Макм_крестики2"/>
      <sheetName val="Св__смета2"/>
      <sheetName val="РБС_ИЗМ12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Прибыль_опл3"/>
      <sheetName val="№5_СУБ_Инж_защ3"/>
      <sheetName val="HP_и_оргтехника3"/>
      <sheetName val="Таблица_22"/>
      <sheetName val="ст_ГТМ2"/>
      <sheetName val="ПДР_ООО_&quot;Юкос_ФБЦ&quot;3"/>
      <sheetName val="исходные_данные3"/>
      <sheetName val="расчетные_таблицы3"/>
      <sheetName val="Амур_ДОН3"/>
      <sheetName val="кп_ГК2"/>
      <sheetName val="Справочные_данные2"/>
      <sheetName val="Б_Сатка3"/>
      <sheetName val="справ_4"/>
      <sheetName val="Перечень_ИУ3"/>
      <sheetName val="3_1_ТХ3"/>
      <sheetName val="СметаСводная_Колпино3"/>
      <sheetName val="3_53"/>
      <sheetName val="суб_подряд3"/>
      <sheetName val="ПСБ_-_ОЭ3"/>
      <sheetName val="Смета_23"/>
      <sheetName val="Ачинский_НПЗ3"/>
      <sheetName val="См3_СЦБ-зап3"/>
      <sheetName val="КП_к_ГК2"/>
      <sheetName val="изыскания_22"/>
      <sheetName val="Калплан_Кра2"/>
      <sheetName val="матер_2"/>
      <sheetName val="КП_Прим_(3)2"/>
      <sheetName val="Пояснение_2"/>
      <sheetName val="3_13"/>
      <sheetName val="Коммерческие_расходы3"/>
      <sheetName val="смета_2_проект__работы2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Перечень_Заказчиков3"/>
      <sheetName val="Капитальные_затраты3"/>
      <sheetName val="Opex_personnel_(Term_facs)3"/>
      <sheetName val="2_2_3"/>
      <sheetName val="6_11_новый2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кп_(3)2"/>
      <sheetName val="фонтан_разбитый22"/>
      <sheetName val="Объемы_работ_по_ПВ2"/>
      <sheetName val="Баланс_(Ф1)2"/>
      <sheetName val="Смета_3_Гидролог2"/>
      <sheetName val="Записка_СЦБ2"/>
      <sheetName val="Дополнительные_параметры2"/>
      <sheetName val="РС_2"/>
      <sheetName val="Свод_объем2"/>
      <sheetName val="Табл_53"/>
      <sheetName val="Табл_23"/>
      <sheetName val="Дог_цена2"/>
      <sheetName val="Курс_доллара2"/>
      <sheetName val="Календарь_новый2"/>
      <sheetName val="Смета_№_1_ИИ_линия2"/>
      <sheetName val="Общая_часть2"/>
      <sheetName val="См_№3_ОПР2"/>
      <sheetName val="см_№6_АВЗУ_и_ГПЗУ2"/>
      <sheetName val="см_№1_1_Геодезические_работы_2"/>
      <sheetName val="см_№1_4_Экология_2"/>
      <sheetName val="Input_Assumptions2"/>
      <sheetName val="Расчет_курса2"/>
      <sheetName val="АСУ_ТП_1_этап_ПД2"/>
      <sheetName val="PO_Data2"/>
      <sheetName val="Source_Lists2"/>
      <sheetName val="3труба_(П)2"/>
      <sheetName val="1_401_22"/>
      <sheetName val="Таблица_52"/>
      <sheetName val="Таблица_32"/>
      <sheetName val="выборка_на22_июня2"/>
      <sheetName val="Акт_выбора2"/>
      <sheetName val="См_3_АСУ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лч_и_кам2"/>
      <sheetName val="Tier_3112082"/>
      <sheetName val="См_№7_Эл_2"/>
      <sheetName val="См_№8_Пож_2"/>
      <sheetName val="См_№3_ВиК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Полигон_-_ИЭИ_2"/>
      <sheetName val="ТЗ_АСУ-12"/>
      <sheetName val="Раб_АУ2"/>
      <sheetName val="Сметы_за_сопровождение2"/>
      <sheetName val="Виды_работ_АСО2"/>
      <sheetName val="Акт_выполненных_работ_462"/>
      <sheetName val="Смета_72"/>
      <sheetName val="таблица_руко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/>
      <sheetData sheetId="933"/>
      <sheetData sheetId="934"/>
      <sheetData sheetId="935"/>
      <sheetData sheetId="936"/>
      <sheetData sheetId="937" refreshError="1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</sheetDataSet>
  </externalBook>
</externalLink>
</file>

<file path=xl/externalLinks/externalLink2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"/>
      <sheetName val="КП сельская"/>
      <sheetName val="сводная"/>
      <sheetName val="Смета1 топог Ира"/>
      <sheetName val="Смета2 инв"/>
      <sheetName val="Смета 3 Гидролог"/>
      <sheetName val="Смета4 снег геология"/>
      <sheetName val="Смета5 эколог изыск"/>
      <sheetName val="Смета6экономич.из-я"/>
      <sheetName val="смета 7оценка "/>
      <sheetName val="Смета8 дороги"/>
      <sheetName val="См9мосты"/>
      <sheetName val="Смета10 НО"/>
      <sheetName val="Смета11 регламент"/>
      <sheetName val="смета12 конк докум "/>
      <sheetName val="См 13 ГОЧС Ира"/>
      <sheetName val="топография"/>
      <sheetName val="Калплан_"/>
      <sheetName val="КП_сельская"/>
      <sheetName val="Смета1_топог_Ира"/>
      <sheetName val="Смета2_инв"/>
      <sheetName val="Смета_3_Гидролог"/>
      <sheetName val="Смета4_снег_геология"/>
      <sheetName val="Смета5_эколог_изыск"/>
      <sheetName val="Смета6экономич_из-я"/>
      <sheetName val="смета_7оценка_"/>
      <sheetName val="Смета8_дороги"/>
      <sheetName val="Смета10_НО"/>
      <sheetName val="Смета11_регламент"/>
      <sheetName val="смета12_конк_докум_"/>
      <sheetName val="См_13_ГОЧС_Ира"/>
      <sheetName val="свод 2"/>
      <sheetName val="свод1"/>
      <sheetName val="Данные для расчёта сметы"/>
      <sheetName val="93-110"/>
      <sheetName val="Смета"/>
      <sheetName val="свод"/>
      <sheetName val="Коэфф1."/>
      <sheetName val="ИДвалка"/>
      <sheetName val="СметаСводная павильон"/>
      <sheetName val="матер."/>
      <sheetName val="СметаСводная"/>
      <sheetName val="ИГ1"/>
      <sheetName val="См 1 наруж.водопровод"/>
      <sheetName val="Хаттон 90.90 Femco"/>
      <sheetName val="геология "/>
      <sheetName val="ИД1"/>
      <sheetName val="свод общ"/>
      <sheetName val="смета СИД"/>
      <sheetName val="часы"/>
      <sheetName val="см8"/>
      <sheetName val="р.Волхов"/>
      <sheetName val="ресурсная вед."/>
      <sheetName val="гидрология"/>
      <sheetName val="Объемы работ по ПВ"/>
      <sheetName val="OCK1"/>
      <sheetName val="НМА"/>
      <sheetName val="кп"/>
      <sheetName val="фонтан разбитый2"/>
      <sheetName val="Январь"/>
      <sheetName val="ЗП_ЮНГ"/>
      <sheetName val="sapactivexlhiddensheet"/>
      <sheetName val="Лист1"/>
      <sheetName val="АЧ"/>
      <sheetName val="Итог"/>
      <sheetName val="шаблон"/>
      <sheetName val="ОПС"/>
      <sheetName val="КП НовоКов"/>
      <sheetName val="Лист3"/>
      <sheetName val="свод (2)"/>
      <sheetName val="КП Прим (3)"/>
      <sheetName val="Параметры"/>
      <sheetName val="Подрядчики"/>
      <sheetName val="Смета 1свод"/>
      <sheetName val="Съемка500+ПВО1"/>
      <sheetName val="пятилетка"/>
      <sheetName val="мониторинг"/>
      <sheetName val="прибыль опл"/>
      <sheetName val="ОбмОбслЗемОд"/>
      <sheetName val="СмРучБур"/>
      <sheetName val="СметаСводная снег"/>
      <sheetName val="8"/>
    </sheetNames>
    <sheetDataSet>
      <sheetData sheetId="0"/>
      <sheetData sheetId="1"/>
      <sheetData sheetId="2">
        <row r="10">
          <cell r="E10" t="str">
            <v>Разработка проекта реконструкции объекта "Сельская ул. от Речной ул. до Черной речки с мостовым переходом через Черную речку"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2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Прим (3)"/>
      <sheetName val="Калплан Прим"/>
      <sheetName val="КП Прим"/>
      <sheetName val="СметаСводная"/>
      <sheetName val="см1 топо Прим (2)"/>
      <sheetName val="см2 меж Прим"/>
      <sheetName val="см3 натинв. Прим"/>
      <sheetName val="Смета4 геологияПрим"/>
      <sheetName val="см5 трансп.пот. Прим"/>
      <sheetName val="смета 6 база  Прим"/>
      <sheetName val="Смета 7 инж.комм, НО Прим"/>
      <sheetName val="См 8 эколог изыск.Прим"/>
      <sheetName val="Смета 9 регламент Прим"/>
      <sheetName val="смета10 конк докум Прим"/>
      <sheetName val="смета 11регл2 Прим"/>
      <sheetName val="смета12 оценка Прим"/>
      <sheetName val="См 13 ГОЧС Прим"/>
      <sheetName val="КП Прим (2)"/>
      <sheetName val="см1 топо Прим"/>
      <sheetName val="см2 меж Прим (2)"/>
      <sheetName val="смета12 оценка Мичм"/>
      <sheetName val="См 13 ГОЧС Мичм"/>
      <sheetName val="топография"/>
      <sheetName val="КП_Прим_(3)"/>
      <sheetName val="Калплан_Прим"/>
      <sheetName val="КП_Прим"/>
      <sheetName val="см1_топо_Прим_(2)"/>
      <sheetName val="см2_меж_Прим"/>
      <sheetName val="см3_натинв__Прим"/>
      <sheetName val="Смета4_геологияПрим"/>
      <sheetName val="см5_трансп_пот__Прим"/>
      <sheetName val="смета_6_база__Прим"/>
      <sheetName val="Смета_7_инж_комм,_НО_Прим"/>
      <sheetName val="См_8_эколог_изыск_Прим"/>
      <sheetName val="Смета_9_регламент_Прим"/>
      <sheetName val="смета10_конк_докум_Прим"/>
      <sheetName val="смета_11регл2_Прим"/>
      <sheetName val="смета12_оценка_Прим"/>
      <sheetName val="См_13_ГОЧС_Прим"/>
      <sheetName val="КП_Прим_(2)"/>
      <sheetName val="см1_топо_Прим"/>
      <sheetName val="см2_меж_Прим_(2)"/>
      <sheetName val="сводная"/>
      <sheetName val="свод 2"/>
      <sheetName val="СметаСводная Рыб"/>
      <sheetName val="Данные для расчёта сметы"/>
      <sheetName val="ИГ1"/>
      <sheetName val="см8"/>
      <sheetName val="свод"/>
      <sheetName val="См 1 наруж.водопровод"/>
      <sheetName val="гидрология"/>
      <sheetName val="свод1"/>
      <sheetName val="Объемы работ по ПВ"/>
      <sheetName val="Смета 1свод"/>
      <sheetName val="Смета"/>
      <sheetName val="КП НовоКов"/>
      <sheetName val="НМА"/>
      <sheetName val="эл.химз."/>
      <sheetName val="свод (2)"/>
      <sheetName val="кп"/>
      <sheetName val="Калплан ОИ2 Макм крестики"/>
      <sheetName val="Смета терзем"/>
      <sheetName val="sapactivexlhiddensheet"/>
      <sheetName val="Смета 2"/>
      <sheetName val="3труба (П)"/>
      <sheetName val="ИД"/>
      <sheetName val="Кал.план Жукова даты - не надо"/>
      <sheetName val="шаблон"/>
      <sheetName val="Калькуляция_2012"/>
      <sheetName val="Лист2"/>
      <sheetName val="Календарь новый"/>
      <sheetName val="Смета № 1 ИИ линия"/>
      <sheetName val="Параметры"/>
      <sheetName val="3.труба (П)"/>
      <sheetName val="19 МОЗ "/>
      <sheetName val="Сводная "/>
      <sheetName val="Смета 3 Гидролог"/>
      <sheetName val="СметаСводная 1 оч"/>
      <sheetName val=""/>
      <sheetName val="пятилетка"/>
      <sheetName val="мониторинг"/>
      <sheetName val="Дополнительные параметры"/>
      <sheetName val="Хаттон 90.90 Femco"/>
      <sheetName val="ПД"/>
      <sheetName val="темп"/>
      <sheetName val="сммашбур"/>
      <sheetName val="смручбур"/>
      <sheetName val="ОбмОбслЗемОд"/>
      <sheetName val="шкаф"/>
      <sheetName val="коэфф1."/>
      <sheetName val="прайс лист"/>
    </sheetNames>
    <sheetDataSet>
      <sheetData sheetId="0"/>
      <sheetData sheetId="1"/>
      <sheetData sheetId="2"/>
      <sheetData sheetId="3">
        <row r="7">
          <cell r="C7" t="str">
            <v>Разработка рабочего проекта строительства объекта "База механизации СПб ГУСПП "Приморское" по адресу: Приморский район, Камышовая ул., участок 1 (напротив дома № 22, корп.1 по Камышовой ул.)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Обновление"/>
      <sheetName val="Цена"/>
      <sheetName val="Product"/>
      <sheetName val="Смета"/>
      <sheetName val="СметаСводная павильон"/>
      <sheetName val="DATA"/>
      <sheetName val="РП"/>
      <sheetName val="Зап-3- СЦБ"/>
      <sheetName val="ЭХЗ"/>
      <sheetName val="Summary"/>
      <sheetName val="93-110"/>
      <sheetName val="Коэфф1."/>
      <sheetName val="сводная"/>
      <sheetName val="Данные для расчёта сметы"/>
      <sheetName val="см8"/>
      <sheetName val="свод"/>
      <sheetName val="Лист1"/>
      <sheetName val="Шкаф"/>
      <sheetName val="Прайс лист"/>
      <sheetName val="Смета 1свод"/>
      <sheetName val="График"/>
      <sheetName val="ПДР"/>
      <sheetName val="СметаСводная снег"/>
      <sheetName val="Счет-Фактура"/>
      <sheetName val="Таблица 2"/>
      <sheetName val="Св. смета"/>
      <sheetName val="РБС ИЗМ1"/>
      <sheetName val="СметаСводная"/>
      <sheetName val="СметаСводная Рыб"/>
      <sheetName val="1"/>
      <sheetName val="1ПС"/>
      <sheetName val="Январь"/>
      <sheetName val="АЧ"/>
      <sheetName val="Хаттон 90.90 Femco"/>
      <sheetName val="ИДвалка"/>
      <sheetName val="сохранить"/>
      <sheetName val="СМ"/>
      <sheetName val="К"/>
      <sheetName val="Кредиты"/>
      <sheetName val="Исх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м 1 наруж.водопровод"/>
      <sheetName val="свод 2"/>
      <sheetName val="Табл38-7"/>
      <sheetName val="вариант"/>
      <sheetName val="Разработка проекта"/>
      <sheetName val="КП НовоКов"/>
      <sheetName val="sapactivexlhiddensheet"/>
      <sheetName val="Переменные и константы"/>
      <sheetName val="СМЕТА проект"/>
      <sheetName val="РасчетКомандир1"/>
      <sheetName val="РасчетКомандир2"/>
      <sheetName val="Коэфф"/>
      <sheetName val="Смета2 проект. раб."/>
      <sheetName val="Суточная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Списки"/>
      <sheetName val="6.14_КР"/>
      <sheetName val="Прилож"/>
      <sheetName val="Пример расчета"/>
      <sheetName val="все"/>
      <sheetName val="Нормы"/>
      <sheetName val="OCK1"/>
      <sheetName val="1.3"/>
      <sheetName val="ИГ1"/>
      <sheetName val="К.рын"/>
      <sheetName val="Сводная смета"/>
      <sheetName val="Землеотвод"/>
      <sheetName val="Пояснение "/>
      <sheetName val="list"/>
      <sheetName val="ПДР ООО &quot;Юкос ФБЦ&quot;"/>
      <sheetName val="Прибыль опл"/>
      <sheetName val="3.1"/>
      <sheetName val="Коммерческие расходы"/>
      <sheetName val="13.1"/>
      <sheetName val="исходные данные"/>
      <sheetName val="расчетные таблицы"/>
      <sheetName val="к.84-к.83"/>
      <sheetName val="Лист опроса"/>
      <sheetName val="5ОборРабМест(HP)"/>
      <sheetName val="СметаСводная Колпино"/>
      <sheetName val="HP и оргтехника"/>
      <sheetName val="Лист2"/>
      <sheetName val="2002(v2)"/>
      <sheetName val="справ."/>
      <sheetName val="справ_"/>
      <sheetName val="оборудова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ИД1"/>
      <sheetName val="шаблон"/>
      <sheetName val="Таблица 4 АСУТП"/>
      <sheetName val="Смета 5.2. Кусты25,29,31,65"/>
      <sheetName val="свод общ"/>
      <sheetName val="№5 СУБ Инж защ"/>
      <sheetName val="Смета 2"/>
      <sheetName val="информация"/>
      <sheetName val="Текущие цены"/>
      <sheetName val="рабочий"/>
      <sheetName val="окраска"/>
      <sheetName val="отчет эл_эн  2000"/>
      <sheetName val="3.1 ТХ"/>
      <sheetName val="ЗП_ЮНГ"/>
      <sheetName val="СметаСводная 1 оч"/>
      <sheetName val="Данные_для_расчёта_сметы"/>
      <sheetName val="Коэфф1_"/>
      <sheetName val="Прайс_лист"/>
      <sheetName val="См_1_наруж_водопровод"/>
      <sheetName val="свод_2"/>
      <sheetName val="Разработка_проекта"/>
      <sheetName val="КП_НовоКов"/>
      <sheetName val="СметаСводная_1_оч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Вспомогательный"/>
      <sheetName val="Calc"/>
      <sheetName val="ID"/>
      <sheetName val="Смета 1"/>
      <sheetName val="История"/>
      <sheetName val="Р1"/>
      <sheetName val="Параметры_i"/>
      <sheetName val="справка"/>
      <sheetName val="суб.подряд"/>
      <sheetName val="ПСБ - ОЭ"/>
      <sheetName val="См3 СЦБ-зап"/>
      <sheetName val="Ачинский НПЗ"/>
      <sheetName val="D"/>
      <sheetName val="ИД"/>
      <sheetName val="Итог"/>
      <sheetName val="РН-ПНГ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20_Кредиты краткосрочные"/>
      <sheetName val="Амур ДОН"/>
      <sheetName val="3.5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часы"/>
      <sheetName val="кп"/>
      <sheetName val="свод (2)"/>
      <sheetName val="пятилетка"/>
      <sheetName val="мониторинг"/>
      <sheetName val="Калплан ОИ2 Макм крестики"/>
      <sheetName val="Смета терзем"/>
      <sheetName val="Кал.план Жукова даты - не надо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П (2)"/>
      <sheetName val="Бюджет"/>
      <sheetName val="Смета2_проект__раб_"/>
      <sheetName val="Смета_1"/>
      <sheetName val="Input"/>
      <sheetName val="Calculation"/>
      <sheetName val="кп ГК"/>
      <sheetName val="Справочные данные"/>
      <sheetName val="Б.Сатка"/>
      <sheetName val="влад-таблица"/>
      <sheetName val="2002(v1)"/>
      <sheetName val="Подрядчики"/>
      <sheetName val="мсн"/>
      <sheetName val="мат"/>
      <sheetName val="суб_подряд"/>
      <sheetName val="ПСБ_-_ОЭ"/>
      <sheetName val="4"/>
      <sheetName val="смета СИД"/>
      <sheetName val="ресурсная вед."/>
      <sheetName val="р.Волхов"/>
      <sheetName val="КП к ГК"/>
      <sheetName val="изыскания 2"/>
      <sheetName val="Калплан Кра"/>
      <sheetName val="Материалы"/>
      <sheetName val="Баланс (Ф1)"/>
      <sheetName val="Общая часть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Перечень Заказчиков"/>
      <sheetName val="СП"/>
      <sheetName val="Opex personnel (Term facs)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6.11 новый"/>
      <sheetName val="1155"/>
      <sheetName val=""/>
      <sheetName val="матер."/>
      <sheetName val="КП Прим (3)"/>
      <sheetName val="фонтан разбитый2"/>
      <sheetName val="13_1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ОПС"/>
      <sheetName val="выборка на22 июня"/>
      <sheetName val="HP_и_оргтехника"/>
      <sheetName val="СМЕТА_проект"/>
      <sheetName val="Лист_опроса"/>
      <sheetName val="СметаСводная_снег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</sheetDataSet>
  </externalBook>
</externalLink>
</file>

<file path=xl/externalLinks/externalLink2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1 (2)"/>
      <sheetName val="2-П"/>
      <sheetName val="2-Р"/>
      <sheetName val="3-П"/>
      <sheetName val="3-Р"/>
      <sheetName val="4-П"/>
      <sheetName val="4-Р"/>
    </sheetNames>
    <sheetDataSet>
      <sheetData sheetId="0">
        <row r="6">
          <cell r="B6" t="str">
            <v>ООО ПСК "Геопром"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Лист опроса"/>
      <sheetName val="Шаблон_ДЦ_АПК"/>
      <sheetName val="Дог_рас"/>
    </sheetNames>
    <sheetDataSet>
      <sheetData sheetId="0"/>
      <sheetData sheetId="1">
        <row r="61">
          <cell r="B61">
            <v>1</v>
          </cell>
        </row>
      </sheetData>
      <sheetData sheetId="2"/>
      <sheetData sheetId="3"/>
    </sheetDataSet>
  </externalBook>
</externalLink>
</file>

<file path=xl/externalLinks/externalLink2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ГК"/>
      <sheetName val="кп ГК"/>
      <sheetName val="кп"/>
      <sheetName val="свод"/>
      <sheetName val="сид"/>
      <sheetName val="изыскания 2"/>
      <sheetName val="экол из2"/>
      <sheetName val="Экол."/>
      <sheetName val="иск соор"/>
      <sheetName val="нар осв2"/>
      <sheetName val="канал2"/>
      <sheetName val="обсл моста"/>
      <sheetName val="маф"/>
      <sheetName val="трот2"/>
      <sheetName val="схема"/>
      <sheetName val="внт"/>
      <sheetName val="тэч"/>
      <sheetName val="ООС"/>
      <sheetName val="ГОЧС2"/>
      <sheetName val="бл-во2"/>
      <sheetName val="конкурсн1"/>
      <sheetName val="эксп"/>
      <sheetName val="рабчерт"/>
      <sheetName val="свод_ГК"/>
      <sheetName val="кп_ГК"/>
      <sheetName val="изыскания_2"/>
      <sheetName val="экол_из2"/>
      <sheetName val="Экол_"/>
      <sheetName val="иск_соор"/>
      <sheetName val="нар_осв2"/>
      <sheetName val="обсл_моста"/>
      <sheetName val="свод1"/>
      <sheetName val="СметаСводная павильон"/>
      <sheetName val="свод 2"/>
      <sheetName val="АЧ"/>
      <sheetName val="сводная"/>
      <sheetName val="топография"/>
      <sheetName val="93-110"/>
      <sheetName val="Смета"/>
      <sheetName val="Коэфф1."/>
      <sheetName val="ЗП_ЮНГ"/>
      <sheetName val="Данные для расчёта сметы"/>
      <sheetName val="СметаСводная снег"/>
      <sheetName val="см8"/>
      <sheetName val="См 1 наруж.водопровод"/>
      <sheetName val="СметаСводная"/>
      <sheetName val="Хаттон 90.90 Femco"/>
      <sheetName val="Январь"/>
      <sheetName val="НМА"/>
      <sheetName val="фонтан разбитый2"/>
      <sheetName val="Смета 3 Гидролог"/>
      <sheetName val="ИДвалка"/>
      <sheetName val="матер."/>
      <sheetName val="Смета 1свод"/>
      <sheetName val="sapactivexlhiddensheet"/>
      <sheetName val="геология "/>
      <sheetName val="свод общ"/>
      <sheetName val="ресурсная вед."/>
      <sheetName val="ОПС"/>
      <sheetName val="ИД1"/>
      <sheetName val="Объемы работ по ПВ"/>
      <sheetName val="Лист1"/>
      <sheetName val="Лист3"/>
      <sheetName val="р.Волхов"/>
      <sheetName val="Сводная "/>
      <sheetName val="Прайс лист"/>
      <sheetName val="сводная (2)"/>
    </sheetNames>
    <sheetDataSet>
      <sheetData sheetId="0"/>
      <sheetData sheetId="1"/>
      <sheetData sheetId="2"/>
      <sheetData sheetId="3">
        <row r="10">
          <cell r="E10" t="str">
            <v>Государственный комитет Псковской области по дорожному  хозяйству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"/>
      <sheetName val="П.з.р.в."/>
      <sheetName val="ПИР"/>
      <sheetName val="П.з. л. c"/>
      <sheetName val="зимбаз"/>
      <sheetName val="C.с баз"/>
      <sheetName val="Зима тек"/>
      <sheetName val="C.с тек"/>
      <sheetName val="содбаз"/>
      <sheetName val="содтек"/>
      <sheetName val="ф2"/>
      <sheetName val="ф8"/>
      <sheetName val="ф9 "/>
      <sheetName val="ф10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</sheetDataSet>
  </externalBook>
</externalLink>
</file>

<file path=xl/externalLinks/externalLink2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зим Б"/>
      <sheetName val="П.з"/>
      <sheetName val="ПИР"/>
      <sheetName val="сод.л.см.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2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Сводная снег"/>
      <sheetName val="Смета1 Чеснович снег"/>
      <sheetName val="Смета2 снег геология"/>
      <sheetName val="См3 эколог изыск. снег"/>
      <sheetName val="смета4  Дор.работы"/>
      <sheetName val="Смета 6 Снег - Сети"/>
      <sheetName val="См 7Расчет ОДД Прокоп"/>
      <sheetName val="Смета8 ООС снег"/>
      <sheetName val="Смета9 регламент с 0,335"/>
      <sheetName val="КП снег"/>
      <sheetName val="См10  ГО и ЧС"/>
      <sheetName val="Смета11 Новые технологии"/>
      <sheetName val="Смета11 Ресурсоемкость"/>
      <sheetName val="Смета10 кадастр съемка п54"/>
      <sheetName val="Смета11 Землеустр.п54"/>
      <sheetName val="Смета12 межевание п54"/>
      <sheetName val="Смета13 Юрид оформл п54"/>
      <sheetName val="см14 конк докум Обв24"/>
      <sheetName val="См15Кр.линии"/>
      <sheetName val="См16 Сбор исх данных"/>
      <sheetName val="См17 Допэкз"/>
      <sheetName val="СметаСводная Колпино"/>
      <sheetName val="СметаСводная_снег"/>
      <sheetName val="Смета1_Чеснович_снег"/>
      <sheetName val="Смета2_снег_геология"/>
      <sheetName val="См3_эколог_изыск__снег"/>
      <sheetName val="смета4__Дор_работы"/>
      <sheetName val="Смета_6_Снег_-_Сети"/>
      <sheetName val="См_7Расчет_ОДД_Прокоп"/>
      <sheetName val="Смета8_ООС_снег"/>
      <sheetName val="Смета9_регламент_с_0,335"/>
      <sheetName val="КП_снег"/>
      <sheetName val="См10__ГО_и_ЧС"/>
      <sheetName val="Смета11_Новые_технологии"/>
      <sheetName val="Смета11_Ресурсоемкость"/>
      <sheetName val="Смета10_кадастр_съемка_п54"/>
      <sheetName val="Смета11_Землеустр_п54"/>
      <sheetName val="Смета12_межевание_п54"/>
      <sheetName val="Смета13_Юрид_оформл_п54"/>
      <sheetName val="см14_конк_докум_Обв24"/>
      <sheetName val="См15Кр_линии"/>
      <sheetName val="См16_Сбор_исх_данных"/>
      <sheetName val="См17_Допэкз"/>
      <sheetName val="СметаСводная"/>
      <sheetName val="93-110"/>
      <sheetName val="топография"/>
      <sheetName val="свод"/>
      <sheetName val="Данные для расчёта сметы"/>
      <sheetName val="см8"/>
      <sheetName val="Смета"/>
      <sheetName val="Смета 1свод"/>
      <sheetName val="СметаСводная павильон"/>
      <sheetName val="Коэфф1."/>
      <sheetName val="sapactivexlhiddensheet"/>
      <sheetName val="сводная"/>
      <sheetName val="свод 2"/>
      <sheetName val="АЧ"/>
      <sheetName val="часы"/>
      <sheetName val="смета СИД"/>
      <sheetName val="кп"/>
      <sheetName val="Смета 5.2. Кусты25,29,31,65"/>
      <sheetName val="См 1 наруж.водопровод"/>
      <sheetName val="Лист3"/>
      <sheetName val="Январь"/>
      <sheetName val="Итог"/>
      <sheetName val="ЗП_ЮНГ"/>
      <sheetName val="фонтан разбитый2"/>
      <sheetName val="Прайс лист"/>
      <sheetName val="Смета 3 Гидролог"/>
      <sheetName val="ИД"/>
      <sheetName val="матер."/>
      <sheetName val="СП"/>
      <sheetName val="пятилетка"/>
      <sheetName val="мониторинг"/>
      <sheetName val="ИД1"/>
      <sheetName val="свод1"/>
      <sheetName val=""/>
      <sheetName val="Параметры"/>
      <sheetName val="Калплан ОИ2 Макм крестики"/>
      <sheetName val="ИДвалка"/>
      <sheetName val="геология "/>
      <sheetName val="БД"/>
      <sheetName val="Хаттон 90.90 Femco"/>
      <sheetName val="Смета 7"/>
      <sheetName val="к.84-к.83"/>
    </sheetNames>
    <sheetDataSet>
      <sheetData sheetId="0">
        <row r="7">
          <cell r="E7" t="str">
            <v>Рабочий проект по объекту:с "Снегоплавильная камера. расположенная на сетях ГУП "Водоканал Санкт-Петербург", по адресу: Рижский пр., д.43 (угол Рижского проспекта и Либавского переулка)"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вод"/>
      <sheetName val="Смета"/>
      <sheetName val="автоматизация РД"/>
      <sheetName val="СметаСводная Рыб"/>
      <sheetName val="Лист2"/>
      <sheetName val="СметаСводная снег"/>
      <sheetName val="93-110"/>
      <sheetName val="Лист опроса"/>
      <sheetName val="к.84-к.83"/>
      <sheetName val="Шкаф"/>
      <sheetName val="Коэфф1."/>
      <sheetName val="Прайс лист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ПДР"/>
      <sheetName val="СМЕТА проект"/>
      <sheetName val="см8"/>
      <sheetName val="Данные для расчёта сметы"/>
      <sheetName val="Зап-3- СЦБ"/>
      <sheetName val="информация"/>
      <sheetName val="таблица руководству"/>
      <sheetName val="Суточная добыча за неделю"/>
      <sheetName val="РП"/>
      <sheetName val="list"/>
      <sheetName val="Прибыль опл"/>
      <sheetName val="свод 2"/>
      <sheetName val="Вспомогательный"/>
      <sheetName val="часы"/>
      <sheetName val="кп (3)"/>
      <sheetName val="СП"/>
      <sheetName val="Лист3"/>
      <sheetName val="sapactivexlhiddensheet"/>
      <sheetName val="смета СИД"/>
      <sheetName val="Смета 1"/>
      <sheetName val="Табл38-7"/>
      <sheetName val="вариант"/>
      <sheetName val="Обновление"/>
      <sheetName val="Лист1"/>
      <sheetName val="Цена"/>
      <sheetName val="Product"/>
      <sheetName val="Разработка проекта"/>
      <sheetName val="сводная"/>
      <sheetName val="См 1 наруж.водопровод"/>
      <sheetName val="График"/>
      <sheetName val="топо"/>
      <sheetName val="Суточная"/>
      <sheetName val="5ОборРабМест(HP)"/>
      <sheetName val="1"/>
      <sheetName val="СметаСводная Колпино"/>
      <sheetName val="СметаСводная"/>
      <sheetName val="Итог"/>
      <sheetName val="Summary"/>
      <sheetName val="ЭХЗ"/>
      <sheetName val="РасчетКомандир1"/>
      <sheetName val="РасчетКомандир2"/>
      <sheetName val="Коэфф"/>
      <sheetName val="Смета2 проект. раб."/>
      <sheetName val="Счет-Фактура"/>
      <sheetName val="Кредиты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DATA"/>
      <sheetName val="Списки"/>
      <sheetName val="6.14_КР"/>
      <sheetName val="Прилож"/>
      <sheetName val="Пример расчета"/>
      <sheetName val="все"/>
      <sheetName val="Нормы"/>
      <sheetName val="OCK1"/>
      <sheetName val="1.3"/>
      <sheetName val="ИГ1"/>
      <sheetName val="К.рын"/>
      <sheetName val="Сводная смета"/>
      <sheetName val="Землеотвод"/>
      <sheetName val="2002(v2)"/>
      <sheetName val="справ."/>
      <sheetName val="Пояснение 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КП НовоКов"/>
      <sheetName val="ПДР ООО &quot;Юкос ФБЦ&quot;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HP и оргтехника"/>
      <sheetName val="справ_"/>
      <sheetName val="оборудован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Calc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Зап-3-_СЦБ"/>
      <sheetName val="свод_2"/>
      <sheetName val="Данные_для_расчёта_сметы"/>
      <sheetName val="Смета_1"/>
      <sheetName val="свод 3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3.1 ТХ"/>
      <sheetName val="ЗП_ЮНГ"/>
      <sheetName val="3.5"/>
      <sheetName val="справка"/>
      <sheetName val="суб.подряд"/>
      <sheetName val="ПСБ - ОЭ"/>
      <sheetName val="См3 СЦБ-зап"/>
      <sheetName val="Смета 2"/>
      <sheetName val="Январь"/>
      <sheetName val="ИДвалка"/>
      <sheetName val="СметаСводная 1 оч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АЧ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Табл.5"/>
      <sheetName val="Табл.2"/>
      <sheetName val="Исх.данные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РС "/>
      <sheetName val="Дополнительные параметры"/>
      <sheetName val="13_1"/>
      <sheetName val="ЛЧ"/>
      <sheetName val="Leistungsakt"/>
      <sheetName val="Свод объем"/>
      <sheetName val="Дог цена"/>
      <sheetName val="геолог"/>
      <sheetName val="1155"/>
      <sheetName val="ОПС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SakhNIPI5"/>
      <sheetName val="ПИР"/>
      <sheetName val="выборка на22 июня"/>
      <sheetName val="HP_и_оргтехника"/>
      <sheetName val="СМЕТА_проект"/>
      <sheetName val="Лист_опроса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3труба (П)"/>
      <sheetName val="15"/>
      <sheetName val="Объемы работ по ПВ"/>
      <sheetName val="16"/>
      <sheetName val="Таблица 5"/>
      <sheetName val="Таблица 3"/>
      <sheetName val="1.401.2"/>
      <sheetName val="Коэф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Source lists"/>
      <sheetName val="PO Data"/>
      <sheetName val="Rub"/>
      <sheetName val="свод_ИИР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ПД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РабПр"/>
      <sheetName val="Восстановл_Лис礊め_x0005_"/>
      <sheetName val="эл_химз_2"/>
      <sheetName val="геология_2"/>
      <sheetName val="к_84-к_831"/>
      <sheetName val="Коэфф1_1"/>
      <sheetName val="Прайс_лист1"/>
      <sheetName val="Данные_для_расчёта_сметы1"/>
      <sheetName val="Зап-3-_СЦБ1"/>
      <sheetName val="свод_21"/>
      <sheetName val="кп_(3)"/>
      <sheetName val="смета_СИД"/>
      <sheetName val="Смета_11"/>
      <sheetName val="Разработка_проекта1"/>
      <sheetName val="См_1_наруж_водопровод1"/>
      <sheetName val="СметаСводная_Рыб1"/>
      <sheetName val="Смета2_проект__раб_1"/>
      <sheetName val="Production_and_Spend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Пример_расчета1"/>
      <sheetName val="Пояснение_"/>
      <sheetName val="КП_НовоКов1"/>
      <sheetName val="13_11"/>
      <sheetName val="ст_ГТМ"/>
      <sheetName val="изыскания_2"/>
      <sheetName val="КП_к_ГК"/>
      <sheetName val="Таблица_2"/>
      <sheetName val="смета_2_проект__работы"/>
      <sheetName val="Текущие_цены1"/>
      <sheetName val="отчет_эл_эн__20001"/>
      <sheetName val="суб_подряд1"/>
      <sheetName val="ПСБ_-_ОЭ1"/>
      <sheetName val="СметаСводная_1_оч1"/>
      <sheetName val="6_3"/>
      <sheetName val="6_7"/>
      <sheetName val="6_3_1_3"/>
      <sheetName val="свод_(2)"/>
      <sheetName val="Калплан_ОИ2_Макм_крестики"/>
      <sheetName val="Св__смета"/>
      <sheetName val="РБС_ИЗМ1"/>
      <sheetName val="кп_ГК"/>
      <sheetName val="Справочные_данные"/>
      <sheetName val="ресурсная_вед_"/>
      <sheetName val="Калплан_Кра"/>
      <sheetName val="6_11_новый"/>
      <sheetName val="СтрЗапасов_(2)"/>
      <sheetName val="PwC_Copies_from_old_models_--&gt;&gt;"/>
      <sheetName val="Сравнение_ДПН_факт_06-07"/>
      <sheetName val="НМ_расчеты"/>
      <sheetName val="Коэф_КВ"/>
      <sheetName val="Смета_терзем"/>
      <sheetName val="Кал_план_Жукова_даты_-_не_надо"/>
      <sheetName val="матер_"/>
      <sheetName val="КП_Прим_(3)"/>
      <sheetName val="фонтан_разбитый2"/>
      <sheetName val="Баланс_(Ф1)"/>
      <sheetName val="Смета_3_Гидролог"/>
      <sheetName val="Записка_СЦБ"/>
      <sheetName val="база"/>
      <sheetName val="Lucent"/>
      <sheetName val="BACT"/>
      <sheetName val="2 Геология"/>
      <sheetName val="Полигон - ИЭИ "/>
      <sheetName val="Ком"/>
      <sheetName val="Общ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2-stage"/>
      <sheetName val="Бл.электр."/>
      <sheetName val="АСУ-линия-1"/>
      <sheetName val="ТЗ АСУ-1"/>
      <sheetName val="ЛС_РЕС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ИД СМР"/>
      <sheetName val="таблица_руко_x0019__x0015_ _x0003__x000c__x0011__x0011_"/>
      <sheetName val="ФОТ для смет"/>
      <sheetName val="СМ"/>
      <sheetName val="_x0000__x0000_"/>
      <sheetName val="СМИС"/>
      <sheetName val="6"/>
      <sheetName val="1.14"/>
      <sheetName val="1.7"/>
      <sheetName val="8"/>
      <sheetName val="ПД-2.2"/>
      <sheetName val="Норм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</sheetDataSet>
  </externalBook>
</externalLink>
</file>

<file path=xl/externalLinks/externalLink2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"/>
      <sheetName val="свод общ ГК"/>
      <sheetName val="свод общ"/>
      <sheetName val="свод1"/>
      <sheetName val="свод 2"/>
      <sheetName val="свод 3"/>
      <sheetName val="свод 4"/>
      <sheetName val="свод 5"/>
      <sheetName val="сид1"/>
      <sheetName val="сид2"/>
      <sheetName val="сид3"/>
      <sheetName val="сид4"/>
      <sheetName val="сид5"/>
      <sheetName val="изыскания 1"/>
      <sheetName val="изыскания 2"/>
      <sheetName val="изыскания 3"/>
      <sheetName val="изыскания 4"/>
      <sheetName val="изыскания5"/>
      <sheetName val="ЭИ1"/>
      <sheetName val="ЭИ2"/>
      <sheetName val="ЭИ3"/>
      <sheetName val="ЭИ4"/>
      <sheetName val="ЭИ5"/>
      <sheetName val="экол из1"/>
      <sheetName val="экол из2"/>
      <sheetName val="экол из3"/>
      <sheetName val="экол из4"/>
      <sheetName val="экол из5"/>
      <sheetName val="дор1"/>
      <sheetName val="дор2"/>
      <sheetName val="дор3"/>
      <sheetName val="дор4"/>
      <sheetName val="дор5"/>
      <sheetName val="иск соор4"/>
      <sheetName val="площадка1"/>
      <sheetName val="площадка5"/>
      <sheetName val="светоф2"/>
      <sheetName val="светоф5"/>
      <sheetName val="ост2"/>
      <sheetName val="ост3"/>
      <sheetName val="трот2"/>
      <sheetName val="трот3"/>
      <sheetName val="нар осв1"/>
      <sheetName val="нар осв2"/>
      <sheetName val="нар осв3"/>
      <sheetName val="электроснаб1"/>
      <sheetName val="электроснаб2"/>
      <sheetName val="электроснаб3"/>
      <sheetName val="пер ком1 "/>
      <sheetName val="пер ком2"/>
      <sheetName val="пер ком3"/>
      <sheetName val="пер ком4"/>
      <sheetName val="пер ком5"/>
      <sheetName val="канал1"/>
      <sheetName val="канал2"/>
      <sheetName val="канал3"/>
      <sheetName val="экран2"/>
      <sheetName val="экран3"/>
      <sheetName val="орг_движ1"/>
      <sheetName val="орг_движ2"/>
      <sheetName val="орг_движ3"/>
      <sheetName val="орг_движ4"/>
      <sheetName val="орг_движ5"/>
      <sheetName val="акт1"/>
      <sheetName val="акт2"/>
      <sheetName val="акт3"/>
      <sheetName val="акт4"/>
      <sheetName val="акт5"/>
      <sheetName val="ГОЧС1"/>
      <sheetName val="ГОЧС2"/>
      <sheetName val="ГОЧС3"/>
      <sheetName val="ГОЧС4"/>
      <sheetName val="ГОЧС5"/>
      <sheetName val="оос1"/>
      <sheetName val="оос2"/>
      <sheetName val="оос3"/>
      <sheetName val="оос4"/>
      <sheetName val="оос5"/>
      <sheetName val="бл-во2"/>
      <sheetName val="бл-во3"/>
      <sheetName val="тэч1"/>
      <sheetName val="тэч2"/>
      <sheetName val="тэч3"/>
      <sheetName val="тэч4"/>
      <sheetName val="тэч5"/>
      <sheetName val="сод дор1"/>
      <sheetName val="сод дор2"/>
      <sheetName val="сод дор3"/>
      <sheetName val="сод дор4"/>
      <sheetName val="сод дор5"/>
      <sheetName val="изъят зем уч1"/>
      <sheetName val="изъят зем уч2"/>
      <sheetName val="изъят зем уч3"/>
      <sheetName val="изъят зем уч4"/>
      <sheetName val="изъят зем уч5"/>
      <sheetName val="памятн1"/>
      <sheetName val="памятн2"/>
      <sheetName val="памятн3"/>
      <sheetName val="памятн4"/>
      <sheetName val="памятн5"/>
      <sheetName val="конкурсн1"/>
      <sheetName val="конкурсн2"/>
      <sheetName val="конкурсн3"/>
      <sheetName val="конкурсн4"/>
      <sheetName val="конкурсн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2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"/>
      <sheetName val="свод общ ГК"/>
      <sheetName val="свод общ"/>
      <sheetName val="свод1"/>
      <sheetName val="свод 2"/>
      <sheetName val="свод 3"/>
      <sheetName val="свод 4"/>
      <sheetName val="свод 5"/>
      <sheetName val="сид1"/>
      <sheetName val="сид2"/>
      <sheetName val="сид3"/>
      <sheetName val="сид4"/>
      <sheetName val="сид5"/>
      <sheetName val="изыскания 1"/>
      <sheetName val="изыскания 2"/>
      <sheetName val="изыскания 3"/>
      <sheetName val="изыскания 4"/>
      <sheetName val="изыскания5"/>
      <sheetName val="ЭИ1"/>
      <sheetName val="ЭИ2"/>
      <sheetName val="ЭИ3"/>
      <sheetName val="ЭИ4"/>
      <sheetName val="ЭИ5"/>
      <sheetName val="экол из1"/>
      <sheetName val="экол из2"/>
      <sheetName val="экол из3"/>
      <sheetName val="экол из4"/>
      <sheetName val="экол из5"/>
      <sheetName val="дор1"/>
      <sheetName val="дор2"/>
      <sheetName val="дор3"/>
      <sheetName val="дор4"/>
      <sheetName val="дор5"/>
      <sheetName val="иск соор4"/>
      <sheetName val="площадка1"/>
      <sheetName val="площадка5"/>
      <sheetName val="светоф2"/>
      <sheetName val="светоф5"/>
      <sheetName val="ост2"/>
      <sheetName val="ост3"/>
      <sheetName val="трот2"/>
      <sheetName val="трот3"/>
      <sheetName val="нар осв1"/>
      <sheetName val="нар осв2"/>
      <sheetName val="нар осв3"/>
      <sheetName val="электроснаб1"/>
      <sheetName val="электроснаб2"/>
      <sheetName val="электроснаб3"/>
      <sheetName val="пер ком1 "/>
      <sheetName val="пер ком2"/>
      <sheetName val="пер ком3"/>
      <sheetName val="пер ком4"/>
      <sheetName val="пер ком5"/>
      <sheetName val="канал1"/>
      <sheetName val="канал2"/>
      <sheetName val="канал3"/>
      <sheetName val="экран2"/>
      <sheetName val="экран3"/>
      <sheetName val="орг_движ1"/>
      <sheetName val="орг_движ2"/>
      <sheetName val="орг_движ3"/>
      <sheetName val="орг_движ4"/>
      <sheetName val="орг_движ5"/>
      <sheetName val="акт1"/>
      <sheetName val="акт2"/>
      <sheetName val="акт3"/>
      <sheetName val="акт4"/>
      <sheetName val="акт5"/>
      <sheetName val="ГОЧС1"/>
      <sheetName val="ГОЧС2"/>
      <sheetName val="ГОЧС3"/>
      <sheetName val="ГОЧС4"/>
      <sheetName val="ГОЧС5"/>
      <sheetName val="оос1"/>
      <sheetName val="оос2"/>
      <sheetName val="оос3"/>
      <sheetName val="оос4"/>
      <sheetName val="оос5"/>
      <sheetName val="бл-во2"/>
      <sheetName val="бл-во3"/>
      <sheetName val="тэч1"/>
      <sheetName val="тэч2"/>
      <sheetName val="тэч3"/>
      <sheetName val="тэч4"/>
      <sheetName val="тэч5"/>
      <sheetName val="сод дор1"/>
      <sheetName val="сод дор2"/>
      <sheetName val="сод дор3"/>
      <sheetName val="сод дор4"/>
      <sheetName val="сод дор5"/>
      <sheetName val="изъят зем уч1"/>
      <sheetName val="изъят зем уч2"/>
      <sheetName val="изъят зем уч3"/>
      <sheetName val="изъят зем уч4"/>
      <sheetName val="изъят зем уч5"/>
      <sheetName val="памятн1"/>
      <sheetName val="памятн2"/>
      <sheetName val="памятн3"/>
      <sheetName val="памятн4"/>
      <sheetName val="памятн5"/>
      <sheetName val="конкурсн1"/>
      <sheetName val="конкурсн2"/>
      <sheetName val="конкурсн3"/>
      <sheetName val="конкурсн4"/>
      <sheetName val="конкурсн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2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93-110"/>
      <sheetName val="СметаСводная снег"/>
      <sheetName val="Смета 7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Списки"/>
      <sheetName val="6.14_КР"/>
      <sheetName val="Прилож"/>
      <sheetName val="ПДР"/>
      <sheetName val="см8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отчет эл_эн  2000"/>
      <sheetName val="к.84-к.83"/>
      <sheetName val="Summary"/>
      <sheetName val="все"/>
      <sheetName val="свод 2"/>
      <sheetName val="Зап-3- СЦБ"/>
      <sheetName val="Кредиты"/>
      <sheetName val="Табл38-7"/>
      <sheetName val="Пример расчета"/>
      <sheetName val="СметаСводная Рыб"/>
      <sheetName val="ЭХЗ"/>
      <sheetName val="РасчетКомандир1"/>
      <sheetName val="РасчетКомандир2"/>
      <sheetName val="Коэфф"/>
      <sheetName val="Смета2 проект. раб."/>
      <sheetName val="График"/>
      <sheetName val="Счет-Фактура"/>
      <sheetName val="Суточная"/>
      <sheetName val="СС"/>
      <sheetName val="Шкаф"/>
      <sheetName val="Коэфф1."/>
      <sheetName val="Прайс лист"/>
      <sheetName val="СМЕТА проект"/>
      <sheetName val="Лист опроса"/>
      <sheetName val="сохранить"/>
      <sheetName val="5ОборРабМест(HP)"/>
      <sheetName val="№5 СУБ Инж защ"/>
      <sheetName val="HP и оргтехника"/>
      <sheetName val="13.1"/>
      <sheetName val="Лист2"/>
      <sheetName val="свод 3"/>
      <sheetName val="свод1"/>
      <sheetName val="СметаСводная 1 оч"/>
      <sheetName val="СметаСводная"/>
      <sheetName val="свод"/>
      <sheetName val="Хаттон 90.90 Femco"/>
      <sheetName val="ИД1"/>
      <sheetName val="шаблон"/>
      <sheetName val="ИГ1"/>
      <sheetName val="сводная"/>
      <sheetName val="свод общ"/>
      <sheetName val="таблица руководству"/>
      <sheetName val="Суточная добыча за неделю"/>
      <sheetName val="Смета 1"/>
      <sheetName val="РП"/>
      <sheetName val="данные"/>
      <sheetName val="Баланс"/>
      <sheetName val="информация"/>
      <sheetName val="ПОДПИСИ"/>
      <sheetName val="справка"/>
      <sheetName val="суб.подряд"/>
      <sheetName val="ПСБ - ОЭ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Разработка проекта"/>
      <sheetName val="КП НовоКов"/>
      <sheetName val="СметаСводная павильон"/>
      <sheetName val="Таблица 4 АСУТП"/>
      <sheetName val="Смета 5.2. Кусты25,29,31,65"/>
      <sheetName val="НМА"/>
      <sheetName val="list"/>
      <sheetName val="Подрядчики"/>
      <sheetName val="3.1"/>
      <sheetName val="СС замеч с ответами"/>
      <sheetName val="Коммерческие расходы"/>
      <sheetName val="ИД"/>
      <sheetName val="ID"/>
      <sheetName val="ПДР ООО &quot;Юкос ФБЦ&quot;"/>
      <sheetName val="Calc"/>
      <sheetName val="1.3"/>
      <sheetName val="СметаСводная Колпино"/>
      <sheetName val="2002(v2)"/>
      <sheetName val="справ."/>
      <sheetName val="справ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Production and Spend"/>
      <sheetName val="sapactivexlhiddensheet"/>
      <sheetName val="OCK1"/>
      <sheetName val="К.рын"/>
      <sheetName val="Сводная смета"/>
      <sheetName val="Землеотвод"/>
      <sheetName val="Смета2_проект__раб_"/>
      <sheetName val="Зап-3-_СЦБ"/>
      <sheetName val="свод_2"/>
      <sheetName val="Данные_для_расчёта_сметы"/>
      <sheetName val="Смета_1"/>
      <sheetName val="к_84-к_83"/>
      <sheetName val="HP_и_оргтехника"/>
      <sheetName val="Коэфф1_"/>
      <sheetName val="Прайс_лист"/>
      <sheetName val="СМЕТА_проект"/>
      <sheetName val="Лист_опроса"/>
      <sheetName val="13_1"/>
      <sheetName val="выборка на22 июня"/>
      <sheetName val="Амур ДОН"/>
      <sheetName val="кп ГК"/>
      <sheetName val="Б.Сатка"/>
      <sheetName val="Справочные данные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_3"/>
      <sheetName val="РАСЧЕТ"/>
      <sheetName val="КП (2)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Opex personnel (Term facs)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Смета 1свод"/>
      <sheetName val="Прибыль опл"/>
      <sheetName val="Вспомогательный"/>
      <sheetName val="История"/>
      <sheetName val="Р1"/>
      <sheetName val="Параметры_i"/>
      <sheetName val="Таблица 2"/>
      <sheetName val="Input"/>
      <sheetName val="Calculation"/>
      <sheetName val="ст ГТМ"/>
      <sheetName val="2002_v2_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оператор"/>
      <sheetName val="исх_данные"/>
      <sheetName val="Январь"/>
      <sheetName val="Итог"/>
      <sheetName val="мсн"/>
      <sheetName val="мат"/>
      <sheetName val="3.5"/>
      <sheetName val="суб_подряд"/>
      <sheetName val="ПСБ_-_ОЭ"/>
      <sheetName val="Смета 2"/>
      <sheetName val="D"/>
      <sheetName val="Ачинский НПЗ"/>
      <sheetName val="4"/>
      <sheetName val="См3 СЦБ-зап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1"/>
      <sheetName val="Пояснение "/>
      <sheetName val="смета 2 проект. работы"/>
      <sheetName val="Хар_"/>
      <sheetName val="С1_"/>
      <sheetName val="СтрЗапасов (2)"/>
      <sheetName val="НМ расчеты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АЧ"/>
      <sheetName val="кп"/>
      <sheetName val="Общая часть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2.2 "/>
      <sheetName val="Расчет курса"/>
      <sheetName val="XLR_NoRangeSheet"/>
      <sheetName val="НЕДЕЛИ"/>
      <sheetName val="GD"/>
      <sheetName val="Баланс (Ф1)"/>
      <sheetName val="Перечень Заказчиков"/>
      <sheetName val="Смета терзем"/>
      <sheetName val="СП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115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Восстановл_Лист82"/>
      <sheetName val="Таблица 5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Таблица 3"/>
      <sheetName val="SakhNIPI5"/>
      <sheetName val="ПИР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3труба (П)"/>
      <sheetName val="Объемы работ по ПВ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15"/>
      <sheetName val="Восстановл_Лист37"/>
      <sheetName val="16"/>
      <sheetName val="Коэф"/>
      <sheetName val="1.401.2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№1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лч и кам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3_гидромет"/>
      <sheetName val="ПРОЦЕНТЫ"/>
      <sheetName val="MararashAA"/>
      <sheetName val="П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</sheetDataSet>
  </externalBook>
</externalLink>
</file>

<file path=xl/externalLinks/externalLink2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2002(v2)"/>
      <sheetName val="ПРОГНОЗ_1"/>
      <sheetName val="справ."/>
      <sheetName val="Лист2"/>
      <sheetName val="эл_химз_"/>
      <sheetName val="геология_"/>
      <sheetName val="справ_"/>
      <sheetName val="СметаСводная снег"/>
      <sheetName val="2002_v2_"/>
      <sheetName val="Данные для расчёта сметы"/>
      <sheetName val="93-110"/>
      <sheetName val="Смета"/>
      <sheetName val="СметаСводная"/>
      <sheetName val="ИГ1"/>
      <sheetName val="СметаСводная павильон"/>
      <sheetName val="топо"/>
      <sheetName val="оборудован"/>
      <sheetName val="Упр"/>
      <sheetName val="Перечень ИУ"/>
      <sheetName val="Коэфф1."/>
      <sheetName val="свод 2"/>
      <sheetName val="3.1 ТХ"/>
      <sheetName val="ЗП_ЮНГ"/>
      <sheetName val="НМА"/>
      <sheetName val="оператор"/>
      <sheetName val="исх_данные"/>
      <sheetName val="ст ГТМ"/>
      <sheetName val="СметаСводная Колпино"/>
      <sheetName val="sapactivexlhiddensheet"/>
      <sheetName val="см8"/>
      <sheetName val="Итог"/>
      <sheetName val="мсн"/>
      <sheetName val="влад-таблица"/>
      <sheetName val="2002(v1)"/>
      <sheetName val="РН-ПНГ"/>
      <sheetName val="Подрядчики"/>
      <sheetName val="Январь"/>
      <sheetName val="мат"/>
      <sheetName val="к.84-к.83"/>
      <sheetName val="ТИТУЛ"/>
      <sheetName val="6.14"/>
      <sheetName val="ОБЩЕСТВА"/>
      <sheetName val="6.3.1"/>
      <sheetName val="6.20"/>
      <sheetName val="6.4.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ПДР"/>
      <sheetName val="Прилож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информация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КП (2)"/>
      <sheetName val="Бюджет"/>
      <sheetName val="Norm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1.401.2"/>
      <sheetName val="лч и кам"/>
      <sheetName val="Rub"/>
      <sheetName val="1"/>
      <sheetName val="Пояснение "/>
      <sheetName val="3.1"/>
      <sheetName val="Коммерческие расходы"/>
      <sheetName val="ц_1991"/>
      <sheetName val="смета 2 проект. работы"/>
      <sheetName val="Хар_"/>
      <sheetName val="С1_"/>
      <sheetName val="СтрЗапасов (2)"/>
      <sheetName val="НМ расчеты"/>
      <sheetName val="Общая часть"/>
      <sheetName val="СС замеч с ответам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Курсы"/>
      <sheetName val="в работу"/>
      <sheetName val="1ПС"/>
      <sheetName val="20_Кредиты краткосрочные"/>
      <sheetName val="Лист3"/>
      <sheetName val="АЧ"/>
      <sheetName val="кп"/>
      <sheetName val="Баланс (Ф1)"/>
      <sheetName val="Перечень Заказчиков"/>
      <sheetName val="Смета терзем"/>
      <sheetName val="СП"/>
      <sheetName val="Opex personnel (Term facs)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13_1"/>
      <sheetName val="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Коэф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Таблица 5"/>
      <sheetName val="Таблица 3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Source lists"/>
      <sheetName val="PO Data"/>
      <sheetName val="ПД"/>
      <sheetName val="Смета _4ПР ЭХЗ"/>
      <sheetName val="СВ 2"/>
      <sheetName val="Акт выбора"/>
      <sheetName val="ЖД 3.1"/>
      <sheetName val="УСР"/>
      <sheetName val="Объемы"/>
      <sheetName val="Общ"/>
      <sheetName val="Полигон - ИЭИ "/>
      <sheetName val="Ком"/>
      <sheetName val="№1"/>
      <sheetName val="Tier 311208"/>
      <sheetName val="свод_ИИР"/>
      <sheetName val="BACT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См.3_АСУ"/>
      <sheetName val="3_гидромет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РСС_АУ"/>
      <sheetName val="Раб.АУ"/>
      <sheetName val="ЛС_РЕС"/>
      <sheetName val="ГАЗ_камаз"/>
      <sheetName val="СМ_x000b__x0011__x0012__x000c__x0011__x0011__x0011__x0011__x0011__x0011_"/>
      <sheetName val="ᄀᄀᄀᄀᄀᄀᄀᄀᄀᄀᄀᄀᄀᄀᄀᄀᄀ"/>
      <sheetName val="См.№7 Эл."/>
      <sheetName val="См.№8 Пож."/>
      <sheetName val="См.№3 ВиК"/>
      <sheetName val="Сметы за сопровождение"/>
      <sheetName val="Объем работ"/>
      <sheetName val="2-stage"/>
      <sheetName val="АСУ-линия-1"/>
      <sheetName val="ТЗ АСУ-1"/>
      <sheetName val="ИД СМР"/>
      <sheetName val="Виды работ АСО"/>
      <sheetName val="6"/>
      <sheetName val="1.14"/>
      <sheetName val="1.7"/>
      <sheetName val="_x0000__x0000_"/>
      <sheetName val="таблица_руко_x0019__x0015__x0009__x0003__x000c__x0011__x0011_"/>
      <sheetName val="MararashAA"/>
      <sheetName val="ПРОЦЕНТЫ"/>
      <sheetName val="Бл.электр."/>
      <sheetName val="8"/>
      <sheetName val="ПД-2.2"/>
      <sheetName val="ФОТ для смет"/>
      <sheetName val="2 Геология"/>
      <sheetName val="Lucent"/>
      <sheetName val="СМ"/>
      <sheetName val="таблица_руко_x0019__x0015_ _x0003__x000c__x0011__x0011_"/>
      <sheetName val="Норм"/>
      <sheetName val="база"/>
      <sheetName val="СМИС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basa"/>
      <sheetName val="1.2_"/>
      <sheetName val="Base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#ССЫЛКА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Исх"/>
      <sheetName val="Причины отклонений"/>
      <sheetName val="Статус работы"/>
      <sheetName val="Уровень графика"/>
      <sheetName val="ИД ПНР"/>
      <sheetName val="Технический лист"/>
      <sheetName val="Приложение 2"/>
      <sheetName val="анализ 2003_2004исполнение МТО"/>
      <sheetName val="аванс по ОС"/>
      <sheetName val="Авансы выданные"/>
      <sheetName val="Кред"/>
      <sheetName val="ДЗ"/>
      <sheetName val="Кред. задолж."/>
      <sheetName val="Прочие"/>
      <sheetName val="Main list"/>
      <sheetName val="Имя"/>
      <sheetName val="Сводный"/>
      <sheetName val="Тестовый"/>
      <sheetName val="4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/>
      <sheetData sheetId="642"/>
      <sheetData sheetId="643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</sheetDataSet>
  </externalBook>
</externalLink>
</file>

<file path=xl/externalLinks/externalLink2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_Наш"/>
      <sheetName val="Договор"/>
    </sheetNames>
    <sheetDataSet>
      <sheetData sheetId="0" refreshError="1"/>
      <sheetData sheetId="1" refreshError="1"/>
    </sheetDataSet>
  </externalBook>
</externalLink>
</file>

<file path=xl/externalLinks/externalLink2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исх-данные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талон"/>
      <sheetName val="эталон_new"/>
      <sheetName val="старый эталон"/>
      <sheetName val="шаблон"/>
      <sheetName val="информация"/>
    </sheetNames>
    <sheetDataSet>
      <sheetData sheetId="0"/>
      <sheetData sheetId="1"/>
      <sheetData sheetId="2"/>
      <sheetData sheetId="3">
        <row r="1">
          <cell r="E1" t="str">
            <v>Стадия оформления договора</v>
          </cell>
          <cell r="G1" t="str">
            <v>Стадия проектирования</v>
          </cell>
        </row>
        <row r="2">
          <cell r="E2">
            <v>5</v>
          </cell>
          <cell r="G2">
            <v>7</v>
          </cell>
        </row>
        <row r="3">
          <cell r="E3" t="str">
            <v>заявлен</v>
          </cell>
          <cell r="G3" t="str">
            <v>ИЗ</v>
          </cell>
        </row>
        <row r="4">
          <cell r="E4" t="str">
            <v>на оформлении</v>
          </cell>
          <cell r="G4" t="str">
            <v>ИЗ + РП</v>
          </cell>
        </row>
        <row r="5">
          <cell r="E5" t="str">
            <v>подписан</v>
          </cell>
          <cell r="G5" t="str">
            <v>ИЗ + РД</v>
          </cell>
        </row>
        <row r="6">
          <cell r="E6" t="str">
            <v>заявлен / приостановлен</v>
          </cell>
          <cell r="G6" t="str">
            <v>РП</v>
          </cell>
        </row>
        <row r="7">
          <cell r="E7" t="str">
            <v>на оформлении / приостановлен</v>
          </cell>
          <cell r="G7" t="str">
            <v>РП + согл</v>
          </cell>
        </row>
        <row r="8">
          <cell r="E8" t="str">
            <v>подписан / приостановлен</v>
          </cell>
          <cell r="G8" t="str">
            <v>РД</v>
          </cell>
        </row>
        <row r="9">
          <cell r="E9" t="str">
            <v>подписан / на расторжении</v>
          </cell>
          <cell r="G9" t="str">
            <v>РД + согл</v>
          </cell>
        </row>
        <row r="10">
          <cell r="G10" t="str">
            <v>согл</v>
          </cell>
        </row>
        <row r="11">
          <cell r="G11" t="str">
            <v>ТЭО</v>
          </cell>
        </row>
        <row r="12">
          <cell r="G12" t="str">
            <v>УЧ</v>
          </cell>
        </row>
        <row r="13">
          <cell r="G13" t="str">
            <v>НИОКР</v>
          </cell>
        </row>
        <row r="14">
          <cell r="G14" t="str">
            <v>АН</v>
          </cell>
        </row>
        <row r="15">
          <cell r="G15" t="str">
            <v>ТД</v>
          </cell>
        </row>
        <row r="16">
          <cell r="G16" t="str">
            <v>ТехД</v>
          </cell>
        </row>
        <row r="17">
          <cell r="G17" t="str">
            <v>ОИ</v>
          </cell>
        </row>
        <row r="18">
          <cell r="G18" t="str">
            <v>ДОН</v>
          </cell>
        </row>
        <row r="19">
          <cell r="G19" t="str">
            <v>ТЭР</v>
          </cell>
        </row>
        <row r="20">
          <cell r="G20" t="str">
            <v>эксп</v>
          </cell>
        </row>
        <row r="21">
          <cell r="G21" t="str">
            <v>ЧТЗ</v>
          </cell>
        </row>
        <row r="22">
          <cell r="G22" t="str">
            <v>ПРОЧ</v>
          </cell>
        </row>
        <row r="23">
          <cell r="G23" t="str">
            <v>ТПр</v>
          </cell>
        </row>
        <row r="24">
          <cell r="G24" t="str">
            <v>АТТ</v>
          </cell>
        </row>
      </sheetData>
      <sheetData sheetId="4"/>
    </sheetDataSet>
  </externalBook>
</externalLink>
</file>

<file path=xl/externalLinks/externalLink2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ЦПР-90-38"/>
      <sheetName val="СБЦПР-95"/>
      <sheetName val="Лист1"/>
      <sheetName val="Смета"/>
      <sheetName val="РД"/>
      <sheetName val="СЦИР"/>
      <sheetName val="Бланк"/>
      <sheetName val="Данные"/>
      <sheetName val="СЦПР-95"/>
      <sheetName val="топография"/>
      <sheetName val="Лист опроса"/>
      <sheetName val="Общий"/>
    </sheetNames>
    <sheetDataSet>
      <sheetData sheetId="0" refreshError="1">
        <row r="2">
          <cell r="B2" t="str">
            <v>И_АБ</v>
          </cell>
          <cell r="C2" t="str">
            <v>СЦИР-82 табл.134</v>
          </cell>
        </row>
        <row r="3">
          <cell r="B3">
            <v>1</v>
          </cell>
          <cell r="C3">
            <v>1000</v>
          </cell>
          <cell r="E3">
            <v>46</v>
          </cell>
        </row>
        <row r="4">
          <cell r="B4">
            <v>1001</v>
          </cell>
          <cell r="C4">
            <v>5000</v>
          </cell>
          <cell r="E4">
            <v>46</v>
          </cell>
        </row>
        <row r="5">
          <cell r="B5" t="str">
            <v>И_ЭЦ</v>
          </cell>
          <cell r="C5" t="str">
            <v>СЦИР-82 табл.135 п.</v>
          </cell>
        </row>
        <row r="6">
          <cell r="B6">
            <v>0</v>
          </cell>
          <cell r="C6">
            <v>10</v>
          </cell>
          <cell r="D6">
            <v>1</v>
          </cell>
          <cell r="E6">
            <v>363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"/>
      <sheetName val="Накл"/>
      <sheetName val="Договор"/>
      <sheetName val="Протокол"/>
      <sheetName val="КП"/>
      <sheetName val="Сводка"/>
      <sheetName val="ТЗ"/>
      <sheetName val="СЦБ"/>
      <sheetName val="3 П"/>
      <sheetName val="Этикетка"/>
      <sheetName val="Данные"/>
      <sheetName val="Коэф"/>
      <sheetName val="Исходные данны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 t="str">
            <v>Генеральный директор ОАО "Анроскрым"</v>
          </cell>
        </row>
      </sheetData>
      <sheetData sheetId="11" refreshError="1"/>
      <sheetData sheetId="12" refreshError="1"/>
    </sheetDataSet>
  </externalBook>
</externalLink>
</file>

<file path=xl/externalLinks/externalLink2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мета 2 СЦБ"/>
      <sheetName val="Записка СЦБ"/>
      <sheetName val="См 3 связь"/>
      <sheetName val="Зап 3связ"/>
      <sheetName val="См 4АПТ"/>
      <sheetName val="Зап 4 АПТ"/>
      <sheetName val="Эл 5 обсл"/>
      <sheetName val="См 6 топо"/>
      <sheetName val="Зап 6топо"/>
      <sheetName val="См 7 Команд СцЭ"/>
      <sheetName val="data"/>
    </sheetNames>
    <sheetDataSet>
      <sheetData sheetId="0" refreshError="1"/>
      <sheetData sheetId="1" refreshError="1">
        <row r="4">
          <cell r="A4" t="str">
            <v>на разработку рабочего проекта «Микропроцессорная централизация ст. Лесная Забайкальской ж.д.»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од"/>
      <sheetName val="Бланк"/>
    </sheetNames>
    <sheetDataSet>
      <sheetData sheetId="0" refreshError="1"/>
      <sheetData sheetId="1">
        <row r="24">
          <cell r="E24">
            <v>0</v>
          </cell>
        </row>
      </sheetData>
    </sheetDataSet>
  </externalBook>
</externalLink>
</file>

<file path=xl/externalLinks/externalLink2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9 "/>
      <sheetName val="ф8"/>
      <sheetName val="ф2"/>
      <sheetName val="ф10"/>
      <sheetName val="Ф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 пл  (2)"/>
      <sheetName val="кал пл "/>
      <sheetName val="свод 2 (2)"/>
      <sheetName val="свод 2"/>
      <sheetName val="сид2"/>
      <sheetName val="изыскания 2"/>
      <sheetName val="экон из2"/>
      <sheetName val="экол из2"/>
      <sheetName val="дор2"/>
      <sheetName val="иск соор4"/>
      <sheetName val="трот2"/>
      <sheetName val="маф"/>
      <sheetName val="нар осв2"/>
      <sheetName val="канал2"/>
      <sheetName val="пер ком1"/>
      <sheetName val="арх из"/>
      <sheetName val="экон об"/>
      <sheetName val="орг_движ2"/>
      <sheetName val="изъят зем уч"/>
      <sheetName val="внт1"/>
      <sheetName val="ГОЧС2"/>
      <sheetName val="оос2"/>
      <sheetName val="бл-во2"/>
      <sheetName val="сод дор"/>
      <sheetName val="тэч2"/>
      <sheetName val="конкурсн2"/>
    </sheetNames>
    <sheetDataSet>
      <sheetData sheetId="0" refreshError="1"/>
      <sheetData sheetId="1" refreshError="1"/>
      <sheetData sheetId="2" refreshError="1"/>
      <sheetData sheetId="3">
        <row r="10">
          <cell r="D10" t="str">
            <v>Федеральное государственное учреждение "Управление автомобильной магистрали Москва-Харьков Федерального дорожного агентства"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3-110"/>
      <sheetName val="110-132"/>
      <sheetName val="132-157"/>
      <sheetName val="157-212"/>
      <sheetName val="212-259"/>
      <sheetName val="быково"/>
      <sheetName val="259-290"/>
      <sheetName val="молога"/>
      <sheetName val="290-365"/>
      <sheetName val="365-405"/>
      <sheetName val="405-470"/>
      <sheetName val="470-518"/>
      <sheetName val="518-540"/>
      <sheetName val="волхов"/>
      <sheetName val="кириши"/>
      <sheetName val="540-641"/>
      <sheetName val="нева"/>
      <sheetName val="невская"/>
      <sheetName val="641-717,6"/>
      <sheetName val="717,6-801"/>
      <sheetName val="приморск"/>
      <sheetName val="0-30"/>
      <sheetName val="7 км"/>
      <sheetName val="вл"/>
      <sheetName val="93_110"/>
      <sheetName val="свод"/>
      <sheetName val="Данные для расчёта сметы"/>
      <sheetName val="sapactivexlhiddensheet"/>
      <sheetName val="сводная"/>
      <sheetName val="СметаСводная павильон"/>
      <sheetName val="топография"/>
      <sheetName val="Смета"/>
      <sheetName val="Коэфф1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</sheetNames>
    <sheetDataSet>
      <sheetData sheetId="0">
        <row r="16">
          <cell r="B16" t="str">
            <v>С.А. Иванов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ка1этап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распред"/>
      <sheetName val="СС Трубн-В.Баск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</sheetNames>
    <sheetDataSet>
      <sheetData sheetId="0" refreshError="1"/>
      <sheetData sheetId="1">
        <row r="19">
          <cell r="B19" t="str">
            <v>Ю.В. Черепанов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8ка1этап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распред"/>
      <sheetName val="СС Трубн-В.Баск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</sheetNames>
    <sheetDataSet>
      <sheetData sheetId="0">
        <row r="19">
          <cell r="B19" t="str">
            <v>Ю.В. Черепанов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 "/>
      <sheetName val="эл"/>
      <sheetName val="экспертиза"/>
      <sheetName val="содт"/>
      <sheetName val="коэфф"/>
    </sheetNames>
    <sheetDataSet>
      <sheetData sheetId="0" refreshError="1">
        <row r="31">
          <cell r="F31">
            <v>61643.700000000004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Данные для расчёта сметы"/>
      <sheetName val="Смета"/>
      <sheetName val="свод"/>
      <sheetName val="#ССЫЛКА"/>
      <sheetName val="93-110"/>
      <sheetName val="свод1"/>
      <sheetName val="СметаСводная Рыб"/>
      <sheetName val="Пояснение "/>
      <sheetName val="информация"/>
      <sheetName val="Сервис_x0000__x0000__x0000__x0000__x0000__x0000__x0000__x0000__x0000__x0009__x0000_✈ʷ_x0000__x0004__x0000__x0000__x0000__x0000__x0000__x0000_ᩀʷ_x0000__x0000_"/>
      <sheetName val="Сервис?????????_x0009_?✈ʷ?_x0004_??????ᩀʷ??"/>
      <sheetName val="сводная"/>
      <sheetName val="кп (3)"/>
      <sheetName val="Лист3"/>
      <sheetName val="БП НОВЫЙ"/>
      <sheetName val="СметаСводная павильон"/>
      <sheetName val="Итог"/>
      <sheetName val="СметаСводная снег"/>
      <sheetName val="СметаСводная"/>
      <sheetName val="Пример расчета"/>
      <sheetName val="ПДР"/>
      <sheetName val="sapactivexlhiddensheet"/>
      <sheetName val="таблица руководству"/>
      <sheetName val="Суточная добыча за неделю"/>
      <sheetName val="Лист1"/>
      <sheetName val="Обновление"/>
      <sheetName val="Цена"/>
      <sheetName val="Product"/>
      <sheetName val="янв."/>
      <sheetName val="Сервис_x0000__x0000__x0000__x0000__x0000__x0000__x0000__x0000__x0000_ _x0000_✈ʷ_x0000__x0004__x0000__x0000__x0000__x0000__x0000__x0000_ᩀʷ_x0000__x0000_"/>
      <sheetName val="Спр_общий"/>
      <sheetName val="Ярково"/>
      <sheetName val="Таблица 4 АСУТП"/>
      <sheetName val="шаблон"/>
      <sheetName val="list"/>
      <sheetName val="часы"/>
      <sheetName val="ИГ1"/>
      <sheetName val="Объемы работ по ПВ"/>
      <sheetName val="Хаттон 90.90 Femco"/>
      <sheetName val="топо"/>
      <sheetName val="отчет эл_эн  2000"/>
      <sheetName val="Сервис????????? ?✈ʷ?_x0004_??????ᩀʷ??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Summary"/>
      <sheetName val="гидрология"/>
      <sheetName val="свод 2"/>
      <sheetName val="пятилетка"/>
      <sheetName val="мониторинг"/>
      <sheetName val="матер.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ЛС_РЕС"/>
      <sheetName val="ц_1991"/>
      <sheetName val="1.3"/>
      <sheetName val="Параметры"/>
      <sheetName val="См-2 Шатурс сети  проект работы"/>
      <sheetName val="К.рын"/>
      <sheetName val="Сводная смета"/>
      <sheetName val="Арматура"/>
      <sheetName val="ЗП_ЮНГ"/>
      <sheetName val="БД"/>
      <sheetName val="СБЦ НПП 2004"/>
      <sheetName val="Ачинский НПЗ"/>
      <sheetName val="Calc"/>
      <sheetName val="Амур ДОН"/>
      <sheetName val="Общие"/>
      <sheetName val="№ 5"/>
      <sheetName val="свод (2)"/>
      <sheetName val="к.84-к.83"/>
      <sheetName val="8"/>
      <sheetName val="УП _2004"/>
      <sheetName val="уник.списки"/>
      <sheetName val="мобдемоб"/>
      <sheetName val=""/>
      <sheetName val="Сервис_________ _✈ʷ__x0004_______ᩀʷ__"/>
      <sheetName val="ПД-2.1"/>
      <sheetName val="Сервис__________x0009__✈ʷ__x0004_______ᩀʷ__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мсн"/>
      <sheetName val="3.1 ТХ"/>
      <sheetName val="ГАЗ_камаз"/>
      <sheetName val="Ресурсная ведомость часть 1"/>
      <sheetName val="Смета 1свод"/>
      <sheetName val="ИД СМР"/>
      <sheetName val="ЛЧ"/>
      <sheetName val="ИД1"/>
      <sheetName val="Исходные"/>
      <sheetName val="Характеристические ФО"/>
      <sheetName val="1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Суточная"/>
      <sheetName val="трансформация1"/>
      <sheetName val="К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>
        <row r="7">
          <cell r="E7">
            <v>1</v>
          </cell>
        </row>
      </sheetData>
      <sheetData sheetId="129">
        <row r="7">
          <cell r="E7">
            <v>1</v>
          </cell>
        </row>
      </sheetData>
      <sheetData sheetId="130">
        <row r="7">
          <cell r="E7">
            <v>1</v>
          </cell>
        </row>
      </sheetData>
      <sheetData sheetId="131">
        <row r="7">
          <cell r="E7">
            <v>1</v>
          </cell>
        </row>
      </sheetData>
      <sheetData sheetId="132">
        <row r="7">
          <cell r="E7">
            <v>1</v>
          </cell>
        </row>
      </sheetData>
      <sheetData sheetId="133">
        <row r="7">
          <cell r="E7">
            <v>1</v>
          </cell>
        </row>
      </sheetData>
      <sheetData sheetId="134">
        <row r="7">
          <cell r="E7">
            <v>1</v>
          </cell>
        </row>
      </sheetData>
      <sheetData sheetId="135">
        <row r="7">
          <cell r="E7">
            <v>1</v>
          </cell>
        </row>
      </sheetData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/>
      <sheetData sheetId="193">
        <row r="7">
          <cell r="E7">
            <v>1</v>
          </cell>
        </row>
      </sheetData>
      <sheetData sheetId="194">
        <row r="7">
          <cell r="E7">
            <v>1</v>
          </cell>
        </row>
      </sheetData>
      <sheetData sheetId="195">
        <row r="7">
          <cell r="E7">
            <v>1</v>
          </cell>
        </row>
      </sheetData>
      <sheetData sheetId="196">
        <row r="7">
          <cell r="E7">
            <v>1</v>
          </cell>
        </row>
      </sheetData>
      <sheetData sheetId="197">
        <row r="7">
          <cell r="E7">
            <v>1</v>
          </cell>
        </row>
      </sheetData>
      <sheetData sheetId="198">
        <row r="7">
          <cell r="E7">
            <v>1</v>
          </cell>
        </row>
      </sheetData>
      <sheetData sheetId="199"/>
      <sheetData sheetId="200"/>
      <sheetData sheetId="201" refreshError="1"/>
      <sheetData sheetId="202" refreshError="1"/>
      <sheetData sheetId="203" refreshError="1"/>
      <sheetData sheetId="204" refreshError="1"/>
      <sheetData sheetId="20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"/>
      <sheetName val="локсм1ПУ1"/>
      <sheetName val="локсм2ПУ1"/>
      <sheetName val="локсм3Брз"/>
      <sheetName val="локсм4ТПУ1Брз"/>
      <sheetName val="локсм5ЗБК"/>
      <sheetName val="локсм6Збк"/>
      <sheetName val="локсм7Олв"/>
      <sheetName val="локсм8Олв"/>
      <sheetName val="локсм 9Крм"/>
      <sheetName val="см10 ТПУ 2 Крм"/>
      <sheetName val="локсм11Уш"/>
      <sheetName val="локсм12Уш"/>
      <sheetName val="локсм13Уруш"/>
      <sheetName val="локсм14Уруш"/>
      <sheetName val="локсм15ПУ2М-Ч"/>
      <sheetName val="локсм16ПУ2М-Ч"/>
      <sheetName val="локсм17Бам"/>
      <sheetName val="локсм18Бам"/>
      <sheetName val="локсм19Талд"/>
      <sheetName val="локсм20Талд"/>
      <sheetName val="локсм 21Шмн"/>
      <sheetName val="локсм22Шмн"/>
      <sheetName val="локсм 23Б-1"/>
      <sheetName val="локсм24Б-1"/>
      <sheetName val="локсм 25Мгд"/>
      <sheetName val="локсм26Мгд"/>
      <sheetName val="локсм 27Скв"/>
      <sheetName val="локсм28Скв"/>
      <sheetName val="локсм_9Крм"/>
      <sheetName val="см10_ТПУ_2_Крм"/>
      <sheetName val="локсм_21Шмн"/>
      <sheetName val="локсм_23Б-1"/>
      <sheetName val="локсм_25Мгд"/>
      <sheetName val="локсм_27Скв"/>
      <sheetName val="локсм_9Крм1"/>
      <sheetName val="см10_ТПУ_2_Крм1"/>
      <sheetName val="локсм_21Шмн1"/>
      <sheetName val="локсм_23Б-11"/>
      <sheetName val="локсм_25Мгд1"/>
      <sheetName val="локсм_27Скв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к.84-к.83"/>
      <sheetName val="Смета"/>
      <sheetName val="Шкаф"/>
      <sheetName val="Коэфф1."/>
      <sheetName val="Прайс лист"/>
      <sheetName val="СМЕТА проект"/>
      <sheetName val="HP и оргтехника"/>
      <sheetName val="Лист опроса"/>
      <sheetName val="Summary"/>
      <sheetName val="5ОборРабМест(HP)"/>
      <sheetName val="сохранить"/>
      <sheetName val="13.1"/>
      <sheetName val="Лист2"/>
      <sheetName val="свод 2"/>
      <sheetName val="93-110"/>
      <sheetName val="Данные для расчёта сметы"/>
      <sheetName val="ПДР"/>
      <sheetName val="эл_химз_"/>
      <sheetName val="геология_"/>
      <sheetName val="к_84-к_83"/>
      <sheetName val="HP_и_оргтехника"/>
      <sheetName val="Коэфф1_"/>
      <sheetName val="Прайс_лист"/>
      <sheetName val="СМЕТА_проект"/>
      <sheetName val="Лист_опроса"/>
      <sheetName val="13_1"/>
      <sheetName val="свод_2"/>
      <sheetName val="выборка на22 июня"/>
      <sheetName val="Зап-3- СЦБ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ЭХЗ"/>
      <sheetName val="1"/>
      <sheetName val="см8"/>
      <sheetName val="Таблица 5"/>
      <sheetName val="Таблица 3"/>
      <sheetName val="Calc"/>
      <sheetName val="Сводный"/>
      <sheetName val="Лист1"/>
      <sheetName val="Обновление"/>
      <sheetName val="Цена"/>
      <sheetName val="Product"/>
      <sheetName val="РасчетКомандир1"/>
      <sheetName val="РасчетКомандир2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РП"/>
      <sheetName val="2002(v2)"/>
      <sheetName val="справ."/>
      <sheetName val="Пояснение 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метаСводная Колпино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Д"/>
      <sheetName val="отчет эл_эн  2000"/>
      <sheetName val="См3 СЦБ-зап"/>
      <sheetName val="Смета 1"/>
      <sheetName val="справка"/>
      <sheetName val="суб.подряд"/>
      <sheetName val="ПСБ - ОЭ"/>
      <sheetName val="Переменные и константы"/>
      <sheetName val="Смета 1свод"/>
      <sheetName val="Вспомогательный"/>
      <sheetName val="ID"/>
      <sheetName val="История"/>
      <sheetName val="Р1"/>
      <sheetName val="Параметры_i"/>
      <sheetName val="Таблица 2"/>
      <sheetName val="информация"/>
      <sheetName val="Текущие цены"/>
      <sheetName val="рабочий"/>
      <sheetName val="окраска"/>
      <sheetName val="Ачинский НПЗ"/>
      <sheetName val="D"/>
      <sheetName val="СметаСводная 1 оч"/>
      <sheetName val="Итог"/>
      <sheetName val="3.1 ТХ"/>
      <sheetName val="ЗП_ЮНГ"/>
      <sheetName val="РН-ПНГ"/>
      <sheetName val="Общая часть"/>
      <sheetName val="№5 СУБ Инж защ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Input"/>
      <sheetName val="Calculation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Смета 2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кп ГК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Курсы"/>
      <sheetName val="в работу"/>
      <sheetName val="1ПС"/>
      <sheetName val="20_Кредиты краткосрочные"/>
      <sheetName val="Амур ДОН"/>
      <sheetName val="3.5"/>
      <sheetName val="Январь"/>
      <sheetName val="ИДвалка"/>
      <sheetName val="Лист3"/>
      <sheetName val="часы"/>
      <sheetName val="АЧ"/>
      <sheetName val="кп"/>
      <sheetName val="2.2 "/>
      <sheetName val="Расчет курса"/>
      <sheetName val="XLR_NoRangeSheet"/>
      <sheetName val="НЕДЕЛИ"/>
      <sheetName val="GD"/>
      <sheetName val="ПОДПИСИ"/>
      <sheetName val="РАСЧЕТ"/>
      <sheetName val="КП (2)"/>
      <sheetName val="Бюджет"/>
      <sheetName val="Перечень Заказчиков"/>
      <sheetName val="Б.Сатка"/>
      <sheetName val="КП к ГК"/>
      <sheetName val="изыскания 2"/>
      <sheetName val="свод (2)"/>
      <sheetName val="Калплан ОИ2 Макм крестики"/>
      <sheetName val="Смета терзем"/>
      <sheetName val="ресурсная вед."/>
      <sheetName val="смета СИД"/>
      <sheetName val="р.Волхов"/>
      <sheetName val="СП"/>
      <sheetName val="мсн"/>
      <sheetName val="влад-таблица"/>
      <sheetName val="2002(v1)"/>
      <sheetName val="Баланс (Ф1)"/>
      <sheetName val="Смета2_проект__раб_"/>
      <sheetName val="Зап-3-_СЦБ"/>
      <sheetName val="Данные_для_расчёта_сметы"/>
      <sheetName val="Смета_1"/>
      <sheetName val="геолог"/>
      <sheetName val="SakhNIPI5"/>
      <sheetName val="ПИР"/>
      <sheetName val="Капитальные затраты"/>
      <sheetName val="Opex personnel (Term facs)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См_1_наруж_водопровод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. смета"/>
      <sheetName val="РБС ИЗМ1"/>
      <sheetName val="Справочные данные"/>
      <sheetName val="Подрядчики"/>
      <sheetName val="мат"/>
      <sheetName val="суб_подряд"/>
      <sheetName val="ПСБ_-_ОЭ"/>
      <sheetName val="4"/>
      <sheetName val="Калплан Кра"/>
      <sheetName val="Материалы"/>
      <sheetName val="6.11 новый"/>
      <sheetName val="трансформация1"/>
      <sheetName val="breakdown"/>
      <sheetName val="EKDEB90"/>
      <sheetName val="Коэф КВ"/>
      <sheetName val="К"/>
      <sheetName val="Кал.план Жукова даты - не надо"/>
      <sheetName val="матер."/>
      <sheetName val="КП Прим (3)"/>
      <sheetName val="кп (3)"/>
      <sheetName val="фонтан разбитый2"/>
      <sheetName val="накладная"/>
      <sheetName val="Акт"/>
      <sheetName val="Смета-Т"/>
      <sheetName val=""/>
      <sheetName val="Смета 3 Гидролог"/>
      <sheetName val="Записка СЦБ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ОПС"/>
      <sheetName val="СметаСводная_снег"/>
      <sheetName val="Хаттон_90_90_Femco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Объемы работ по ПВ"/>
      <sheetName val="1.401.2"/>
      <sheetName val="3труба (П)"/>
      <sheetName val="Source lists"/>
      <sheetName val="Rub"/>
      <sheetName val="15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Сводная_смета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свод_3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Акт выбора"/>
      <sheetName val="АСУ-линия-1"/>
      <sheetName val="ТЗ АСУ-1"/>
      <sheetName val="3_гидромет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осстановл_Лист37"/>
      <sheetName val="16"/>
      <sheetName val="СМИС"/>
      <sheetName val="basa"/>
      <sheetName val="6"/>
      <sheetName val="Lucent"/>
      <sheetName val="BACT"/>
      <sheetName val="РЕАГ_КАТАЛ"/>
      <sheetName val="пофакторный"/>
      <sheetName val="РАСШИФ_ЦЕХ_РАСХ"/>
      <sheetName val="РАСПРЕД ПО ПРОЦЕСС"/>
      <sheetName val="Распределение_затрат"/>
      <sheetName val="топ"/>
      <sheetName val="аванс по ОС"/>
      <sheetName val="Авансы выданные"/>
      <sheetName val="Кред"/>
      <sheetName val="ДЗ"/>
      <sheetName val="Кред. задолж."/>
      <sheetName val="Прочие"/>
      <sheetName val="ПС 110 кВ (доп)"/>
      <sheetName val="Должности"/>
      <sheetName val="Base"/>
      <sheetName val="БАЗА"/>
      <sheetName val="№1"/>
      <sheetName val="1-1"/>
      <sheetName val="1-2"/>
      <sheetName val="1-4"/>
      <sheetName val="изм2-1"/>
      <sheetName val="2-2"/>
      <sheetName val="2-3"/>
      <sheetName val="изм7-1"/>
      <sheetName val="изм9-1"/>
      <sheetName val="Коэф"/>
      <sheetName val="PO Data"/>
      <sheetName val="свод_ИИР"/>
      <sheetName val="Сводная "/>
      <sheetName val="7.ТХ Сети (кор)"/>
      <sheetName val="Tier 311208"/>
      <sheetName val="М_1"/>
      <sheetName val="ПД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Бл.электр."/>
      <sheetName val="2-stage"/>
      <sheetName val="лч и кам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ПРОЦЕНТЫ"/>
      <sheetName val="MararashAA"/>
      <sheetName val="HP_и_оргтехника1"/>
      <sheetName val="СМЕТА_проект1"/>
      <sheetName val="Лист_опроса1"/>
      <sheetName val="13_11"/>
      <sheetName val="выборка_на22_июня"/>
      <sheetName val="Таблица_5"/>
      <sheetName val="Таблица_3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1_31"/>
      <sheetName val="К_рын1"/>
      <sheetName val="Сводная_смета1"/>
      <sheetName val="справ_2"/>
      <sheetName val="Пояснение_"/>
      <sheetName val="ПДР_ООО_&quot;Юкос_ФБЦ&quot;1"/>
      <sheetName val="Прибыль_опл1"/>
      <sheetName val="3_11"/>
      <sheetName val="Коммерческие_расходы1"/>
      <sheetName val="исходные_данные1"/>
      <sheetName val="расчетные_таблицы1"/>
      <sheetName val="СметаСводная_Колпино1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смета_2_проект__работы"/>
      <sheetName val="СтрЗапасов_(2)"/>
      <sheetName val="НМ_расчеты"/>
      <sheetName val="свод_31"/>
      <sheetName val="См3_СЦБ-зап1"/>
      <sheetName val="Переменные_и_константы1"/>
      <sheetName val="Смета_1свод1"/>
      <sheetName val="Ачинский_НПЗ1"/>
      <sheetName val="3_1_ТХ1"/>
      <sheetName val="Общая_часть"/>
      <sheetName val="№5_СУБ_Инж_защ1"/>
      <sheetName val="СС_замеч_с_ответами1"/>
      <sheetName val="УП__20041"/>
      <sheetName val="Константы_и_результаты1"/>
      <sheetName val="Удельные(проф_)1"/>
      <sheetName val="расчет_№31"/>
      <sheetName val="3_21"/>
      <sheetName val="3_31"/>
      <sheetName val="Р2_11"/>
      <sheetName val="Р2_21"/>
      <sheetName val="Табл_51"/>
      <sheetName val="Табл_21"/>
      <sheetName val="См_№3_ОПР"/>
      <sheetName val="см_№6_АВЗУ_и_ГПЗУ"/>
      <sheetName val="КП_к_снег_Рыбинская1"/>
      <sheetName val="Смета_21"/>
      <sheetName val="PwC_Copies_from_old_models_--&gt;&gt;"/>
      <sheetName val="Сравнение_ДПН_факт_06-07"/>
      <sheetName val="Input_Assumptions"/>
      <sheetName val="см_№1_1_Геодезические_работы_"/>
      <sheetName val="см_№1_4_Экология_"/>
      <sheetName val="АСУ_ТП_1_этап_ПД"/>
      <sheetName val="в_работу1"/>
      <sheetName val="20_Кредиты_краткосрочные1"/>
      <sheetName val="Амур_ДОН1"/>
      <sheetName val="3_51"/>
      <sheetName val="2_2_1"/>
      <sheetName val="Расчет_курса"/>
      <sheetName val="КП_(2)1"/>
      <sheetName val="Перечень_Заказчиков1"/>
      <sheetName val="Б_Сатка1"/>
      <sheetName val="Смета_терзем"/>
      <sheetName val="р_Волхов1"/>
      <sheetName val="Баланс_(Ф1)"/>
      <sheetName val="Капитальные_затраты1"/>
      <sheetName val="Opex_personnel_(Term_facs)1"/>
      <sheetName val="Коэф_КВ"/>
      <sheetName val="Кал_план_Жукова_даты_-_не_надо"/>
      <sheetName val="матер_"/>
      <sheetName val="КП_Прим_(3)"/>
      <sheetName val="кп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Объемы_работ_по_ПВ"/>
      <sheetName val="1_401_2"/>
      <sheetName val="3труба_(П)"/>
      <sheetName val="Source_lists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Акт_выбора"/>
      <sheetName val="ТЗ_АСУ-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ИД СМР"/>
      <sheetName val="ПС"/>
      <sheetName val="РАСПРЕД_ПО_ПРОЦЕСС"/>
      <sheetName val="аванс_по_ОС"/>
      <sheetName val="Авансы_выданные"/>
      <sheetName val="Кред__задолж_"/>
      <sheetName val="ПС_110_кВ_(доп)"/>
      <sheetName val="эл_химз_3"/>
      <sheetName val="геология_3"/>
      <sheetName val="к_84-к_832"/>
      <sheetName val="Коэфф1_2"/>
      <sheetName val="Прайс_лист2"/>
      <sheetName val="СМЕТА_проект2"/>
      <sheetName val="HP_и_оргтехника2"/>
      <sheetName val="Лист_опроса2"/>
      <sheetName val="13_12"/>
      <sheetName val="Данные_для_расчёта_сметы2"/>
      <sheetName val="свод_22"/>
      <sheetName val="Зап-3-_СЦБ2"/>
      <sheetName val="Таблица_51"/>
      <sheetName val="Таблица_31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выборка_на22_июня1"/>
      <sheetName val="Смета2_проект__раб_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Пример_расчета2"/>
      <sheetName val="СметаСводная_Рыб2"/>
      <sheetName val="1_32"/>
      <sheetName val="К_рын2"/>
      <sheetName val="Сводная_смета2"/>
      <sheetName val="Пояснение_1"/>
      <sheetName val="См_1_наруж_водопровод2"/>
      <sheetName val="Разработка_проекта2"/>
      <sheetName val="КП_НовоКов2"/>
      <sheetName val="ПДР_ООО_&quot;Юкос_ФБЦ&quot;2"/>
      <sheetName val="Прибыль_опл2"/>
      <sheetName val="3_12"/>
      <sheetName val="Коммерческие_расходы2"/>
      <sheetName val="исходные_данные2"/>
      <sheetName val="расчетные_таблицы2"/>
      <sheetName val="СметаСводная_Колпино2"/>
      <sheetName val="справ_3"/>
      <sheetName val="СметаСводная_снег2"/>
      <sheetName val="СметаСводная_павильон2"/>
      <sheetName val="Перечень_ИУ2"/>
      <sheetName val="ст_ГТМ1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свод_32"/>
      <sheetName val="отчет_эл_эн__20002"/>
      <sheetName val="См3_СЦБ-зап2"/>
      <sheetName val="Смета_12"/>
      <sheetName val="суб_подряд2"/>
      <sheetName val="ПСБ_-_ОЭ2"/>
      <sheetName val="смета_2_проект__работы1"/>
      <sheetName val="СтрЗапасов_(2)1"/>
      <sheetName val="НМ_расчеты1"/>
      <sheetName val="Переменные_и_константы2"/>
      <sheetName val="Смета_1свод2"/>
      <sheetName val="Таблица_21"/>
      <sheetName val="Текущие_цены2"/>
      <sheetName val="Ачинский_НПЗ2"/>
      <sheetName val="СметаСводная_1_оч2"/>
      <sheetName val="3_1_ТХ2"/>
      <sheetName val="Общая_часть1"/>
      <sheetName val="№5_СУБ_Инж_защ2"/>
      <sheetName val="СС_замеч_с_ответами2"/>
      <sheetName val="УП__20042"/>
      <sheetName val="Константы_и_результаты2"/>
      <sheetName val="Удельные(проф_)2"/>
      <sheetName val="расчет_№32"/>
      <sheetName val="3_22"/>
      <sheetName val="3_32"/>
      <sheetName val="Р2_12"/>
      <sheetName val="Р2_22"/>
      <sheetName val="Табл_52"/>
      <sheetName val="Табл_22"/>
      <sheetName val="См_№3_ОПР1"/>
      <sheetName val="см_№6_АВЗУ_и_ГПЗУ1"/>
      <sheetName val="КП_к_снег_Рыбинская2"/>
      <sheetName val="Смета_22"/>
      <sheetName val="PwC_Copies_from_old_models_--&gt;1"/>
      <sheetName val="Сравнение_ДПН_факт_06-071"/>
      <sheetName val="кп_ГК1"/>
      <sheetName val="Input_Assumptions1"/>
      <sheetName val="см_№1_1_Геодезические_работы_1"/>
      <sheetName val="см_№1_4_Экология_1"/>
      <sheetName val="АСУ_ТП_1_этап_ПД1"/>
      <sheetName val="в_работу2"/>
      <sheetName val="20_Кредиты_краткосрочные2"/>
      <sheetName val="Амур_ДОН2"/>
      <sheetName val="3_52"/>
      <sheetName val="2_2_2"/>
      <sheetName val="Расчет_курса1"/>
      <sheetName val="КП_(2)2"/>
      <sheetName val="Перечень_Заказчиков2"/>
      <sheetName val="Б_Сатка2"/>
      <sheetName val="КП_к_ГК1"/>
      <sheetName val="изыскания_21"/>
      <sheetName val="свод_(2)1"/>
      <sheetName val="Калплан_ОИ2_Макм_крестики1"/>
      <sheetName val="Смета_терзем1"/>
      <sheetName val="ресурсная_вед_1"/>
      <sheetName val="смета_СИД1"/>
      <sheetName val="р_Волхов2"/>
      <sheetName val="Баланс_(Ф1)1"/>
      <sheetName val="Капитальные_затраты2"/>
      <sheetName val="Opex_personnel_(Term_facs)2"/>
      <sheetName val="6_31"/>
      <sheetName val="6_71"/>
      <sheetName val="6_3_1_31"/>
      <sheetName val="Св__смета1"/>
      <sheetName val="РБС_ИЗМ11"/>
      <sheetName val="Справочные_данные1"/>
      <sheetName val="Калплан_Кра1"/>
      <sheetName val="6_11_новый1"/>
      <sheetName val="Коэф_КВ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8"/>
      <sheetName val="Объем работ"/>
      <sheetName val="Виды работ АСО"/>
      <sheetName val="таблица_руко_x0019__x0015__x0009__x0003__x000c__x0011__x0011_"/>
      <sheetName val="Норм"/>
      <sheetName val="2 Геология"/>
      <sheetName val="ФОТ для смет"/>
      <sheetName val="ЛС_РЕС"/>
      <sheetName val="таблица_руко_x0019__x0015_ _x0003__x000c__x0011__x0011_"/>
      <sheetName val="Настр"/>
      <sheetName val="ПД-2.2"/>
      <sheetName val="Общ"/>
      <sheetName val="1.14"/>
      <sheetName val="1.7"/>
      <sheetName val="СМ"/>
      <sheetName val="#ССЫЛКА"/>
      <sheetName val="ЗАТ_ПОДР"/>
      <sheetName val="ПРОЧИЕ_ЗАТР"/>
      <sheetName val="ПОКУП_ВОДА"/>
      <sheetName val="СЫРЬЕ"/>
      <sheetName val="СМЕТА_ТЕКРЕМ"/>
      <sheetName val="УСЛУГИ_ПРОМХАР"/>
      <sheetName val="Исх."/>
      <sheetName val="исх-данные"/>
      <sheetName val="Вспом."/>
      <sheetName val="УКП"/>
      <sheetName val="БД"/>
      <sheetName val="Лист4"/>
      <sheetName val="Общий"/>
      <sheetName val="ТабР"/>
      <sheetName val="ИД ПНР"/>
      <sheetName val="41"/>
      <sheetName val="Обор"/>
      <sheetName val="СВ 2"/>
      <sheetName val="Приложение 2"/>
      <sheetName val=" Свод"/>
      <sheetName val="Договорная цена"/>
      <sheetName val="кап.ремонт"/>
      <sheetName val="1.2_"/>
      <sheetName val="Дог_рас"/>
      <sheetName val="Ограничения шаблон"/>
      <sheetName val="Лист"/>
      <sheetName val="Исх"/>
      <sheetName val="_x0000__x0000_"/>
      <sheetName val="Технический лист"/>
      <sheetName val="Причины отклонений"/>
      <sheetName val="Статус работы"/>
      <sheetName val="Уровень графика"/>
      <sheetName val="Main list"/>
      <sheetName val="анализ 2003_2004исполнение МТО"/>
      <sheetName val="Тестовый"/>
      <sheetName val="Прил.5 СС"/>
      <sheetName val="Исходная"/>
      <sheetName val="3 Сл.-структура затрат"/>
      <sheetName val="const"/>
      <sheetName val="Panduit"/>
      <sheetName val="Имя"/>
      <sheetName val="ГАЗ_камаз"/>
      <sheetName val="Пра_x0000_с_лист"/>
      <sheetName val="исключ ЭХЗ"/>
      <sheetName val="БДР"/>
      <sheetName val="КБК ДПК"/>
      <sheetName val="геол"/>
      <sheetName val="№2Гидромет."/>
      <sheetName val="№2Геолог"/>
      <sheetName val="№2Геолог с.п."/>
      <sheetName val="№3Экологи (2этап)"/>
      <sheetName val="расчеты"/>
      <sheetName val="расчет вязкости"/>
      <sheetName val="Сравнение с Finder - ДНС-5"/>
      <sheetName val="ДЦ"/>
      <sheetName val=" Оборудование  end"/>
      <sheetName val="автоматизация РД"/>
      <sheetName val="Пра"/>
      <sheetName val="Акт-Смета_30"/>
      <sheetName val="сводная (2)"/>
      <sheetName val="GLOBAL"/>
      <sheetName val="Прочее"/>
      <sheetName val="ПД-2.1"/>
      <sheetName val="Форма 2.1"/>
      <sheetName val="7"/>
      <sheetName val="ЕТС (ф)"/>
      <sheetName val="PO_Data"/>
      <sheetName val="Раб_АУ"/>
      <sheetName val="Сводная_"/>
      <sheetName val="7_ТХ_Сети_(кор)"/>
      <sheetName val="Tier_311208"/>
      <sheetName val="См_№7_Эл_"/>
      <sheetName val="См_№8_Пож_"/>
      <sheetName val="См_№3_ВиК"/>
      <sheetName val="Сметы_за_сопровождение"/>
      <sheetName val="См_3_АСУ"/>
      <sheetName val="Полигон_-_ИЭИ_"/>
      <sheetName val="Исх. данные"/>
      <sheetName val="См_2 Шатурс сети  проект работы"/>
      <sheetName val="W28"/>
      <sheetName val="Ref"/>
      <sheetName val="выборка "/>
      <sheetName val="выборка раб"/>
      <sheetName val="Исх1"/>
      <sheetName val="Промер глуб"/>
      <sheetName val="Расчет №1.1"/>
      <sheetName val="Расчет №2.1"/>
      <sheetName val="Смета 7"/>
      <sheetName val="Бл_электр_"/>
      <sheetName val="см 5 ОДД "/>
      <sheetName val="Коэффициенты"/>
      <sheetName val="Смета 2 эл.монтаж"/>
      <sheetName val="Смета 1 общестроит"/>
      <sheetName val="РабПр"/>
      <sheetName val="Восстановл_Лис礊め_x0005_"/>
      <sheetName val="Смета _4ПР ЭХЗ"/>
      <sheetName val="ЖД 3.1"/>
      <sheetName val="УСР"/>
      <sheetName val="Объемы"/>
      <sheetName val="Акт выполненных работ 46"/>
      <sheetName val="SMW_Служебная"/>
      <sheetName val="лч_и_кам"/>
      <sheetName val="ЛЧ Р"/>
      <sheetName val="темп"/>
      <sheetName val="СВ"/>
      <sheetName val="2.1"/>
      <sheetName val="ИНСТРУК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>
        <row r="1">
          <cell r="B1">
            <v>0</v>
          </cell>
        </row>
      </sheetData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 refreshError="1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>
        <row r="1">
          <cell r="B1">
            <v>0</v>
          </cell>
        </row>
      </sheetData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/>
      <sheetData sheetId="1223"/>
      <sheetData sheetId="122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удование"/>
      <sheetName val="Коэф"/>
      <sheetName val="Исходные данные"/>
      <sheetName val="2-stage"/>
      <sheetName val="gd"/>
    </sheetNames>
    <sheetDataSet>
      <sheetData sheetId="0" refreshError="1"/>
      <sheetData sheetId="1" refreshError="1">
        <row r="2">
          <cell r="A2">
            <v>1.1499999999999999</v>
          </cell>
        </row>
      </sheetData>
      <sheetData sheetId="2" refreshError="1"/>
      <sheetData sheetId="3" refreshError="1"/>
      <sheetData sheetId="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удование"/>
      <sheetName val="Коэф"/>
    </sheetNames>
    <sheetDataSet>
      <sheetData sheetId="0" refreshError="1"/>
      <sheetData sheetId="1" refreshError="1">
        <row r="2">
          <cell r="A2">
            <v>1.1499999999999999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а"/>
      <sheetName val="Product"/>
      <sheetName val="Обновление"/>
      <sheetName val="Лист1"/>
      <sheetName val="Книга1"/>
      <sheetName val="График"/>
      <sheetName val="Суточная"/>
      <sheetName val="Коэфф1."/>
      <sheetName val="Смета"/>
      <sheetName val="Зап-3- СЦБ"/>
      <sheetName val="Кредиты"/>
      <sheetName val="Смета2 проект. раб."/>
      <sheetName val="смета 2 проект. работы"/>
      <sheetName val="топография"/>
      <sheetName val="Шкаф"/>
      <sheetName val="Прайс лист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#ССЫЛКА"/>
      <sheetName val="Лист2"/>
      <sheetName val="Лист3"/>
      <sheetName val="Смета 1"/>
      <sheetName val="Коэф"/>
      <sheetName val="вариант"/>
      <sheetName val="ПДР"/>
      <sheetName val="DMTR_BP_03"/>
      <sheetName val="Calc"/>
      <sheetName val="ID"/>
      <sheetName val="Таблица 2"/>
      <sheetName val="свод"/>
      <sheetName val="Титул1"/>
      <sheetName val="Титул2"/>
      <sheetName val="Титул3"/>
      <sheetName val="Таблица 3"/>
      <sheetName val="Упр"/>
      <sheetName val="РП"/>
      <sheetName val="СС"/>
      <sheetName val="информация"/>
      <sheetName val="Summary"/>
      <sheetName val="К.рын"/>
      <sheetName val="Tabelle3"/>
      <sheetName val="Данные для расчёта сметы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1.1"/>
      <sheetName val="93-110"/>
      <sheetName val="Сводная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20"/>
      <sheetName val="Восстановл_Лист49"/>
      <sheetName val="Восстановл_Лист21"/>
      <sheetName val="Расчет зарплаты"/>
      <sheetName val="Табл38-7"/>
      <sheetName val="ЭХЗ"/>
      <sheetName val="№5 СУБ Инж защ"/>
      <sheetName val="13.1"/>
      <sheetName val="Харьяга-индига(ПР-Трасса+реки)"/>
      <sheetName val="к.84-к.83"/>
      <sheetName val="свод 2"/>
      <sheetName val="HP и оргтехника"/>
      <sheetName val="свод 3"/>
      <sheetName val="СметаСводная Колпино"/>
      <sheetName val="СметаСводная"/>
      <sheetName val="См3 СЦБ-зап"/>
      <sheetName val="ИГ1"/>
      <sheetName val="СметаСводная снег"/>
      <sheetName val="см8"/>
      <sheetName val="Смета 7"/>
      <sheetName val="Смета 1свод"/>
      <sheetName val="шаблон"/>
      <sheetName val="Ф-1"/>
      <sheetName val="Справочники"/>
      <sheetName val="RSOILBAL"/>
      <sheetName val="Разработка проекта"/>
      <sheetName val="Итог Лена"/>
      <sheetName val="Итого М. (2)"/>
      <sheetName val="условия"/>
      <sheetName val="Итог Антиснег11.01"/>
      <sheetName val="Входные параметрыВНГДУ"/>
      <sheetName val="1"/>
      <sheetName val="SakhNIPI5"/>
      <sheetName val="эл.химз."/>
      <sheetName val="гидрология"/>
      <sheetName val="Амур ДОН"/>
      <sheetName val="топо"/>
      <sheetName val="ПИР"/>
      <sheetName val="Лист опроса"/>
      <sheetName val="Прил 6.51-Упр рас"/>
      <sheetName val=""/>
      <sheetName val="Материалы"/>
      <sheetName val="6_11_1  сторонние"/>
      <sheetName val="Восстановл_Лист12"/>
      <sheetName val="Восстановл_Лист18"/>
      <sheetName val="Восстановл_Лист14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7"/>
      <sheetName val="Восстановл_Лист15"/>
      <sheetName val="Восстановл_Лист17"/>
      <sheetName val="Ли啁䉓C"/>
      <sheetName val="БАЛАНС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Проверка и настройка параметров"/>
      <sheetName val="AccountingQtyTotal"/>
      <sheetName val="Пример расчета"/>
      <sheetName val="SP173И1"/>
      <sheetName val="SP173И2"/>
      <sheetName val="SP173И3"/>
      <sheetName val="SP353СИ1"/>
      <sheetName val="SP353СИ2"/>
      <sheetName val="SP353ЦИ1"/>
      <sheetName val="SP353ЦИ2"/>
      <sheetName val="прод_зап8 (2)"/>
      <sheetName val="540"/>
      <sheetName val="853 (корр) (2)"/>
      <sheetName val="Объемы работ по ПВ"/>
      <sheetName val="ПДР ООО &quot;Юкос ФБЦ&quot;"/>
      <sheetName val="начало"/>
      <sheetName val="2.2 "/>
      <sheetName val="Исх. данные"/>
      <sheetName val="sapactivexlhiddensheet"/>
      <sheetName val="1.1."/>
      <sheetName val="СметаСводная Рыб"/>
      <sheetName val="СметаСводная павильон"/>
      <sheetName val="СЦПР-90-38"/>
      <sheetName val="Свод стоимость"/>
      <sheetName val="Свод объем"/>
      <sheetName val="Приложение 2"/>
      <sheetName val="СМЕТА проект"/>
      <sheetName val="5ОборРабМест(HP)"/>
      <sheetName val="КП с изм.2"/>
      <sheetName val="КП"/>
      <sheetName val="СметаСводная 1 оч"/>
      <sheetName val="х"/>
      <sheetName val="Lim"/>
      <sheetName val="Хар_"/>
      <sheetName val="С1_"/>
      <sheetName val="Ачинский НПЗ"/>
      <sheetName val="Бюджет"/>
      <sheetName val="Data"/>
      <sheetName val="Сводная "/>
      <sheetName val="См. 2.1"/>
      <sheetName val="См. 3.1"/>
      <sheetName val="См.1.19"/>
      <sheetName val="См. 1.21"/>
      <sheetName val="См. 1.23"/>
      <sheetName val="См. 1.25"/>
      <sheetName val="См. 2.2"/>
      <sheetName val="См. 3.2"/>
      <sheetName val="См. 1.20"/>
      <sheetName val="См. 1.22"/>
      <sheetName val="См. 1.24"/>
      <sheetName val="См. 1.26"/>
      <sheetName val="BACT"/>
      <sheetName val="ВЛ-10"/>
      <sheetName val="Norm"/>
      <sheetName val="КП (2)"/>
      <sheetName val="OCK1"/>
      <sheetName val="изыскания 2"/>
      <sheetName val="КП к ГК"/>
      <sheetName val="Калплан ОИ2 Макм крестики"/>
      <sheetName val="часы"/>
      <sheetName val="в работу"/>
      <sheetName val="Землеотвод"/>
      <sheetName val="свод (2)"/>
      <sheetName val="КП НовоКов"/>
      <sheetName val="р.Волхов"/>
      <sheetName val="свод общ"/>
      <sheetName val="Дополнительные параметры"/>
      <sheetName val="24 2 эт"/>
      <sheetName val="Капитальные затраты"/>
      <sheetName val="Итог"/>
      <sheetName val="и3"/>
      <sheetName val="6.1 ТХ ПД нб 2013 (2)"/>
      <sheetName val="см.2"/>
      <sheetName val="ДДС (Форма №3)"/>
      <sheetName val="свод1"/>
      <sheetName val="3труба (П)"/>
      <sheetName val="Лист1 (3)"/>
      <sheetName val="ГАЗ_камаз"/>
      <sheetName val="Расчет ст-ти Заказчика"/>
      <sheetName val="ЭММ"/>
      <sheetName val="Раз-ца зат-т в ст. эл.энер."/>
      <sheetName val="Переменные и константы"/>
      <sheetName val="РВ-расчет"/>
      <sheetName val="РССО"/>
      <sheetName val="ИД СМР"/>
      <sheetName val="ИД ПНР"/>
      <sheetName val="АСУ-линия-1"/>
      <sheetName val="ТЗ АСУ-1"/>
      <sheetName val="8"/>
      <sheetName val="ФЗП"/>
      <sheetName val="прочие "/>
      <sheetName val="_x0004__x0002__x0000_ਸ"/>
      <sheetName val="氼_x0000_"/>
      <sheetName val="_x0000__x0000__x0000_褠(Опубликоват&amp;ь..._x0000_T_x0000__xde68_ュ_x0001__x0000__x0001__x0000_"/>
      <sheetName val="год.отчетность 2008"/>
      <sheetName val="_x0000_Ť_x0000_Ũ_x0000__x0000__x0000__x0000_ࢰ_x0000_ࢰᏬި_x0000_㿭_x0000__x0018__x0000_ᐐ_x0001__x0000_ި_x0000__x0000__x0000__x0000_ࢰ詀ㅡ"/>
      <sheetName val="GalDBTblFld_MainTable_Schet"/>
      <sheetName val="6.7.3_ТН"/>
      <sheetName val="???褠(Опубликоват&amp;ь...?T?_xde68_ュ_x0001_?_x0001_?"/>
      <sheetName val="?Ť?Ũ????ࢰ?ࢰᏬި?㿭?_x0018_?ᐐ_x0001_?ި????ࢰ詀ㅡ"/>
      <sheetName val="ArabicNafitha Enhanced Arabic C"/>
      <sheetName val="褠(Опубликоват&amp;ь..._x0000_T_x0000__xde68_ュ_x0001__x0000__x0001__x0000_褈_x0001_"/>
      <sheetName val="Ж.Дом_гор.Олекм 2010"/>
      <sheetName val="褠(Опубликоват&amp;ь...?T?_xde68_ュ_x0001_?_x0001_?褈_x0001_"/>
      <sheetName val="2011 факт"/>
      <sheetName val="_x0000__x0000__x0000_褠(Опубликоват&amp;ь..._x0000_T_x0000_�ュ_x0001__x0000__x0001__x0000_"/>
      <sheetName val="???褠(Опубликоват&amp;ь...?T?�ュ_x0001_?_x0001_?"/>
      <sheetName val="褠(Опубликоват&amp;ь..._x0000_T_x0000_�ュ_x0001__x0000__x0001__x0000_褈_x0001_"/>
      <sheetName val="褠(Опубликоват&amp;ь...?T?�ュ_x0001_?_x0001_?褈_x0001_"/>
      <sheetName val="?"/>
      <sheetName val="४婢_xffff_堀삁豈_xffff__x0000__x0000_܀耀_x0000_쀀_x0000_䘀_x0000__x0000__x0000__x0000__x0000__x0000__x0000__x0000_삁豈_xffff_삅豈_xffff_"/>
      <sheetName val="ПЗС"/>
      <sheetName val="Лист визирования"/>
      <sheetName val="_x0000_"/>
      <sheetName val="氼?"/>
      <sheetName val="Подрядчики"/>
      <sheetName val="2002(v2)"/>
      <sheetName val="2002_v2_"/>
      <sheetName val="氼"/>
      <sheetName val="_x0004__x0002_?ਸ"/>
      <sheetName val="М_1"/>
      <sheetName val="_x0000__x0001__x0000__x0003__x0000_4_x0000_¼_x0000__x0001__x0000__x0000__x0000__x0000__x0000__x0000__x0000__x0000__x0000__x0000_"/>
      <sheetName val="перекачка НПЗ Т-5"/>
      <sheetName val="Приложение 4"/>
      <sheetName val="Приложение 5"/>
      <sheetName val="Приложение 6"/>
      <sheetName val="УЭРВ-100 МЭПК, клапан"/>
      <sheetName val="Приложение РЭН"/>
      <sheetName val="Лист2_x0000_"/>
      <sheetName val="Распределение"/>
      <sheetName val="Гр5(о)"/>
      <sheetName val="Прил_6_51-Упр_рас"/>
      <sheetName val="【Ǆ【ㄨヶ㞄　L【ㄨヶ_x0008__x0000__x0008__x0000_က_x0000__x0000_Ҍ_x0000_ރ_x0001__x0000__x0004__x0000__x0002__x0000__x0004__x0000_ "/>
      <sheetName val="6.12"/>
      <sheetName val="6.7"/>
      <sheetName val="6.5.1_ТНП"/>
      <sheetName val="6.22"/>
      <sheetName val="6.14_КР"/>
      <sheetName val="6.14"/>
      <sheetName val="6.3.1"/>
      <sheetName val="ПРОГНОЗ_1"/>
      <sheetName val="6_12"/>
      <sheetName val="6_7"/>
      <sheetName val="6_5_1_ТНП"/>
      <sheetName val="6_22"/>
      <sheetName val="6_14_КР"/>
      <sheetName val="6_14"/>
      <sheetName val="6_3_1"/>
      <sheetName val="8.14 КР (списание)ОПСТИКР"/>
      <sheetName val="7_1_6_56"/>
      <sheetName val="7_1_6_57"/>
      <sheetName val="_x0000_&amp;_x0000_'_x0000_(_x0000_)_x0000_*_x0000_+_x0000_,_x0000_-_x0000_._x0000_/_x0000_0_x0000_1_x0000_2_x0000_3_x0000_4_x0000_"/>
      <sheetName val="AS_____________________________"/>
      <sheetName val="?&amp;?'?(?)?*?+?,?-?.?/?0?1?2?3?4?"/>
      <sheetName val="Форма 2.5к-Украина"/>
      <sheetName val="Сп"/>
      <sheetName val="Коэф КВ"/>
      <sheetName val="КС2 ВСТО "/>
      <sheetName val="_x0000__x0003__x0000__x0004__x0000__x0000__x0000__x0000__x0000__xdcb0_͒_x0000__x0000__x0001__x0000__x0000__x0000__x0000__x0000__x0000_"/>
      <sheetName val="_x0000__x0003__x0000__x0004__x0000__x0000__x0000__x0000__x0000_�͒_x0000__x0000__x0001__x0000__x0000__x0000__x0000__x0000__x0000_"/>
      <sheetName val="?_x0003_?_x0004_?????_xdcb0_͒??_x0001_??????"/>
      <sheetName val="?_x0003_?_x0004_?????�͒??_x0001_??????"/>
      <sheetName val="४婢_xffff_堀삁豈_xffff_??܀耀?쀀?䘀????????삁豈_xffff_삅豈_xffff_"/>
      <sheetName val="grafyleden-duben"/>
      <sheetName val="Const"/>
      <sheetName val="Реестр Диаг НПС ВНП"/>
      <sheetName val="_x0004__x0002_"/>
      <sheetName val="氼_"/>
      <sheetName val="ТЗ"/>
      <sheetName val="Восстановл_䶭_x0000__x0000_Ā"/>
      <sheetName val="Проект Планир"/>
      <sheetName val="Град план"/>
      <sheetName val="Сметный расчет№2.4"/>
      <sheetName val="Сметный расчет№2.5"/>
      <sheetName val="См 1 наруж.водопровод"/>
      <sheetName val="Спец-7"/>
      <sheetName val="ААС М.Вешак (259,8)"/>
      <sheetName val="Курсы"/>
      <sheetName val="[Книга1.xls]Documents and Setti"/>
      <sheetName val="Documents and Settings_Halilova"/>
      <sheetName val="ААС М.Вешак (259,8)_x005f_x0000__x000"/>
      <sheetName val="ААС М.Вешак (259,8)__İŹ__x005f_x0004_"/>
      <sheetName val="[Книга1.xls]_x0000_&amp;_x0000_'_x0000_(_x0000_)_x0000_*_x0000_+_x0000_,_x0000_-_x0000_._x0000_"/>
      <sheetName val="[Книга1.xls]?&amp;?'?(?)?*?+?,?-?.?"/>
      <sheetName val="3.3.31."/>
      <sheetName val="все"/>
      <sheetName val="не печатать"/>
      <sheetName val="№1"/>
      <sheetName val="№10"/>
      <sheetName val="№11"/>
      <sheetName val="№12"/>
      <sheetName val="№2"/>
      <sheetName val="№3"/>
      <sheetName val="№4"/>
      <sheetName val="№5"/>
      <sheetName val="№7"/>
      <sheetName val="№8"/>
      <sheetName val="№9"/>
      <sheetName val="Setups"/>
      <sheetName val="15.11.2007"/>
      <sheetName val="Восстановл_䶭"/>
      <sheetName val="褠(Опубликоват&amp;ь..."/>
      <sheetName val="४婢_xffff_堀삁豈_xffff_"/>
      <sheetName val="【Ǆ【ㄨヶ㞄　L【ㄨヶ_x0008_"/>
      <sheetName val="Documents and Setti"/>
      <sheetName val="?&amp;?'?(?)?*?+?,?-?.?"/>
      <sheetName val="1.3"/>
      <sheetName val="basa"/>
      <sheetName val="9.1"/>
      <sheetName val="исх-данные"/>
      <sheetName val="исходные данные"/>
      <sheetName val="расчетные таблицы"/>
      <sheetName val="СпрФОТ"/>
      <sheetName val="СПРПФ"/>
      <sheetName val="ИДвалка"/>
      <sheetName val="Справка"/>
      <sheetName val="Форма 2.1"/>
      <sheetName val="ААС М.Вешак (259,8)__İŹ__x0004_______"/>
      <sheetName val="[Книга1.xls]"/>
      <sheetName val="Восстановл__x001b_䶭_x0000__x0000_Ā"/>
      <sheetName val="[Книга1._x001f__x0003__x0003__x000a__x000d__x0012__x0007__x000c__x0013__x0013__x0004__x0003__x000a__x000f__x0011__x0006__x0005__x0000__x0000__x0000__x0000__x0000__x0000_"/>
      <sheetName val="мат"/>
      <sheetName val="ИД1"/>
      <sheetName val="Сводная смета"/>
      <sheetName val="Пром1"/>
      <sheetName val="Вспом."/>
      <sheetName val="БАЗА"/>
      <sheetName val="GRAPHS"/>
      <sheetName val="Добыча"/>
      <sheetName val="Восстановл_䶭??Ā"/>
      <sheetName val="?_x0001_?_x0003_?4?¼?_x0001_??????????"/>
      <sheetName val="Лист2?"/>
      <sheetName val="【Ǆ【ㄨヶ㞄　L【ㄨヶ_x0008_?_x0008_?က??Ҍ?ރ_x0001_?_x0004_?_x0002_?_x0004_? "/>
      <sheetName val="план 2000"/>
      <sheetName val="Расчет расходов"/>
      <sheetName val="расчет тарифов"/>
      <sheetName val="ИТ-бюджет"/>
      <sheetName val="Факторный анализ_планы по комби"/>
      <sheetName val="Лист13"/>
      <sheetName val="T0"/>
      <sheetName val="T25"/>
      <sheetName val="T31"/>
      <sheetName val="форма-прил к ф№1"/>
      <sheetName val="FES"/>
      <sheetName val="ОПТ"/>
      <sheetName val="Исходные"/>
      <sheetName val="Пояснение "/>
      <sheetName val="ПС"/>
      <sheetName val="Данные"/>
      <sheetName val="эл ст"/>
      <sheetName val="Б.Мяс"/>
      <sheetName val="И.Мяс(н)"/>
      <sheetName val="З.Мяс"/>
      <sheetName val="Б.ОРП"/>
      <sheetName val="И.ОРП"/>
      <sheetName val="З.ОРП"/>
      <sheetName val="Б.ООП"/>
      <sheetName val="И.ООП"/>
      <sheetName val="З.ООП"/>
      <sheetName val="Б.ОПП"/>
      <sheetName val="И.ОПП"/>
      <sheetName val="З.ОПП"/>
      <sheetName val="Б.ТСС"/>
      <sheetName val="И.ТСС"/>
      <sheetName val="З.ТСС"/>
      <sheetName val="Б.Кон"/>
      <sheetName val="И.Кон (н)"/>
      <sheetName val="Д.Кон"/>
      <sheetName val="З.Кон"/>
      <sheetName val="П.Кон"/>
      <sheetName val="Б.Фир"/>
      <sheetName val="И.Фир (н)"/>
      <sheetName val="З.Фир"/>
      <sheetName val="П.Фир"/>
      <sheetName val="Справки"/>
      <sheetName val="Статьи"/>
      <sheetName val="Заявки"/>
      <sheetName val="Формы"/>
      <sheetName val="Лист6"/>
      <sheetName val="Лист7"/>
      <sheetName val="Лист8"/>
      <sheetName val="Восстановл__x001b_䶭"/>
      <sheetName val="[Книга1._x001f__x0003__x0003__x000a__x000d__x0012__x0007__x000c__x0013__x0013__x0004__x0003__x000a__x000f__x0011__x0006__x0005_"/>
      <sheetName val="_x0001__x0003_4¼_x0001_"/>
      <sheetName val="【Ǆ【ㄨヶ㞄　L【ㄨヶ_x0008__x0008_ကҌރ_x0001__x0004__x0002__x0004_ "/>
      <sheetName val="&amp;'()*+,-./01234"/>
      <sheetName val="_x0003__x0004__xdcb0_͒_x0001_"/>
      <sheetName val="_x0003__x0004_�͒_x0001_"/>
      <sheetName val="[Книга1.xls]&amp;'()*+,-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/>
      <sheetData sheetId="270" refreshError="1"/>
      <sheetData sheetId="271" refreshError="1"/>
      <sheetData sheetId="272" refreshError="1"/>
      <sheetData sheetId="273"/>
      <sheetData sheetId="274">
        <row r="1">
          <cell r="A1" t="str">
            <v>Иван</v>
          </cell>
        </row>
      </sheetData>
      <sheetData sheetId="275"/>
      <sheetData sheetId="276" refreshError="1"/>
      <sheetData sheetId="277" refreshError="1"/>
      <sheetData sheetId="278"/>
      <sheetData sheetId="279" refreshError="1"/>
      <sheetData sheetId="280" refreshError="1"/>
      <sheetData sheetId="281" refreshError="1"/>
      <sheetData sheetId="282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</sheetNames>
    <sheetDataSet>
      <sheetData sheetId="0" refreshError="1"/>
      <sheetData sheetId="1">
        <row r="35">
          <cell r="F35">
            <v>10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</sheetNames>
    <sheetDataSet>
      <sheetData sheetId="0">
        <row r="35">
          <cell r="F35">
            <v>10</v>
          </cell>
        </row>
        <row r="36">
          <cell r="E36">
            <v>4</v>
          </cell>
        </row>
        <row r="38">
          <cell r="E38">
            <v>10000</v>
          </cell>
        </row>
        <row r="39">
          <cell r="E39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</sheetNames>
    <sheetDataSet>
      <sheetData sheetId="0">
        <row r="35">
          <cell r="F35">
            <v>10</v>
          </cell>
        </row>
        <row r="36">
          <cell r="E36">
            <v>4</v>
          </cell>
        </row>
        <row r="38">
          <cell r="E38">
            <v>10000</v>
          </cell>
        </row>
        <row r="39">
          <cell r="E39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stage"/>
      <sheetName val="Mgmt"/>
      <sheetName val="2-stage"/>
    </sheetNames>
    <sheetDataSet>
      <sheetData sheetId="0" refreshError="1"/>
      <sheetData sheetId="1" refreshError="1"/>
      <sheetData sheetId="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КУЭ"/>
      <sheetName val="списки"/>
      <sheetName val="таб3"/>
      <sheetName val="таб5"/>
    </sheetNames>
    <sheetDataSet>
      <sheetData sheetId="0">
        <row r="34">
          <cell r="J34">
            <v>14</v>
          </cell>
        </row>
      </sheetData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 refreshError="1"/>
      <sheetData sheetId="3">
        <row r="5">
          <cell r="B5">
            <v>2.04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зап-3- сцб"/>
    </sheetNames>
    <sheetDataSet>
      <sheetData sheetId="0" refreshError="1"/>
      <sheetData sheetId="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7">
          <cell r="E37">
            <v>4</v>
          </cell>
        </row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7">
          <cell r="E37">
            <v>4</v>
          </cell>
        </row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Обновление"/>
      <sheetName val="Цена"/>
      <sheetName val="Product"/>
      <sheetName val="эл_химз_"/>
      <sheetName val="геология_"/>
      <sheetName val="Смета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Summary"/>
      <sheetName val="ЭХЗ"/>
      <sheetName val="РасчетКомандир1"/>
      <sheetName val="РасчетКомандир2"/>
      <sheetName val="Коэфф"/>
      <sheetName val="Смета2 проект. раб."/>
      <sheetName val="Зап-3- СЦБ"/>
      <sheetName val="График"/>
      <sheetName val="Кредиты"/>
      <sheetName val="свод 2"/>
      <sheetName val="Счет-Фактура"/>
      <sheetName val="Суточная"/>
      <sheetName val="ПДР"/>
      <sheetName val="вариант"/>
      <sheetName val="Табл38-7"/>
      <sheetName val="СС"/>
      <sheetName val="Смета 1"/>
      <sheetName val="РП"/>
      <sheetName val="данные"/>
      <sheetName val="Баланс"/>
      <sheetName val="СМЕТА проект"/>
      <sheetName val="Production and Spend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Шкаф"/>
      <sheetName val="Коэфф1."/>
      <sheetName val="Прайс лист"/>
      <sheetName val="1.3"/>
      <sheetName val="ИГ1"/>
      <sheetName val="К.рын"/>
      <sheetName val="Сводная смета"/>
      <sheetName val="Землеотвод"/>
      <sheetName val="Смета2_проект__раб_"/>
      <sheetName val="Зап-3-_СЦБ"/>
      <sheetName val="свод_2"/>
      <sheetName val="Данные_для_расчёта_сметы"/>
      <sheetName val="Смета_1"/>
      <sheetName val="информация"/>
      <sheetName val="шаблон"/>
      <sheetName val="свод 3"/>
      <sheetName val="справка"/>
      <sheetName val="суб.подряд"/>
      <sheetName val="ПСБ - ОЭ"/>
      <sheetName val="РС "/>
      <sheetName val="1"/>
      <sheetName val="к.84-к.83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Calc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м3 СЦБ-зап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геолог"/>
      <sheetName val="SakhNIPI5"/>
      <sheetName val="ПИР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13_1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155"/>
      <sheetName val="HP_и_оргтехника"/>
      <sheetName val="СМЕТА_проект"/>
      <sheetName val="Лист_опроса"/>
      <sheetName val="3труба (П)"/>
      <sheetName val="Объемы работ по ПВ"/>
      <sheetName val="ОПС"/>
      <sheetName val="СметаСводная_снег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Восстановл_Лист17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ыборка на22 июня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37"/>
      <sheetName val="16"/>
      <sheetName val="Коэф"/>
      <sheetName val="Таблица 5"/>
      <sheetName val="Таблица 3"/>
      <sheetName val="1.401.2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№1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лч и кам"/>
      <sheetName val="АСУ-линия-1"/>
      <sheetName val="ТЗ АСУ-1"/>
      <sheetName val="ИД СМР"/>
      <sheetName val="Вспом."/>
      <sheetName val="УКП"/>
      <sheetName val="БД"/>
      <sheetName val="Норм"/>
      <sheetName val="Лист4"/>
      <sheetName val="Общий"/>
      <sheetName val="ТабР"/>
      <sheetName val="2 Геология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таблица_руко_x0019__x0015_ _x0003__x000c__x0011__x0011_"/>
      <sheetName val="Lucent"/>
      <sheetName val="Имя"/>
      <sheetName val="ФОТ для смет"/>
      <sheetName val="ЛС_РЕС"/>
      <sheetName val="ПД-2.2"/>
      <sheetName val="BACT"/>
      <sheetName val="Общ"/>
      <sheetName val="6"/>
      <sheetName val="1.14"/>
      <sheetName val="1.7"/>
      <sheetName val="_x0000__x0000_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8"/>
      <sheetName val="СМИС"/>
      <sheetName val="СМ"/>
      <sheetName val="База"/>
      <sheetName val="ИД ПНР"/>
      <sheetName val="#ССЫЛКА"/>
      <sheetName val="Смета 2 эл.монтаж"/>
      <sheetName val="Смета 1 общестроит"/>
      <sheetName val="basa"/>
      <sheetName val="СВ 2"/>
      <sheetName val="1.2_"/>
      <sheetName val="Base"/>
      <sheetName val="Технический лист"/>
      <sheetName val="кап.ремонт"/>
      <sheetName val="Обор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Исх"/>
      <sheetName val="Причины отклонений"/>
      <sheetName val="Статус работы"/>
      <sheetName val="Уровень графика"/>
      <sheetName val="анализ 2003_2004исполнение МТО"/>
      <sheetName val="Main list"/>
      <sheetName val="41"/>
      <sheetName val="Приложение 2"/>
      <sheetName val=" Свод"/>
      <sheetName val="Договорная цена"/>
      <sheetName val="3_гидромет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Тестовый"/>
      <sheetName val="Акт-Смета_30"/>
      <sheetName val="ГАЗ_камаз"/>
      <sheetName val="№2Гидромет."/>
      <sheetName val="№2Геолог"/>
      <sheetName val="№2Геолог с.п."/>
      <sheetName val="№3Экологи (2этап)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Пра_x0000_с_лист"/>
      <sheetName val="исключ ЭХЗ"/>
      <sheetName val="БДР"/>
      <sheetName val="КБК ДПК"/>
      <sheetName val="геол"/>
      <sheetName val="Должности"/>
      <sheetName val="const"/>
      <sheetName val="расчеты"/>
      <sheetName val="3 Сл.-структура затрат"/>
      <sheetName val="Исходная"/>
      <sheetName val="Пра"/>
      <sheetName val="Прил.5 СС"/>
      <sheetName val="Panduit"/>
      <sheetName val="расчет вязкости"/>
      <sheetName val="Сравнение с Finder - ДНС-5"/>
      <sheetName val="ДЦ"/>
      <sheetName val=" Оборудование  end"/>
      <sheetName val="ПС 110 кВ (доп)"/>
      <sheetName val="автоматизация РД"/>
      <sheetName val="см 5 ОДД "/>
      <sheetName val="ПС"/>
      <sheetName val="Коэффициенты"/>
      <sheetName val="СМЕТА_проект1"/>
      <sheetName val="1_31"/>
      <sheetName val="К_рын1"/>
      <sheetName val="Сводная_смета1"/>
      <sheetName val="РС_"/>
      <sheetName val="СметаСводная_Колпино1"/>
      <sheetName val="справ_2"/>
      <sheetName val="СметаСводная_снег1"/>
      <sheetName val="свод_31"/>
      <sheetName val="Переменные_и_константы1"/>
      <sheetName val="13_11"/>
      <sheetName val="КП_(2)1"/>
      <sheetName val="СметаСводная_павильон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4_АСУТП1"/>
      <sheetName val="ПДР_ООО_&quot;Юкос_ФБЦ&quot;1"/>
      <sheetName val="исходные_данные1"/>
      <sheetName val="расчетные_таблицы1"/>
      <sheetName val="Амур_ДОН1"/>
      <sheetName val="Б_Сатка1"/>
      <sheetName val="Перечень_ИУ1"/>
      <sheetName val="3_1_ТХ1"/>
      <sheetName val="3_51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р_Волхов1"/>
      <sheetName val="Смета_терзем"/>
      <sheetName val="Opex_personnel_(Term_facs)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Коэф_КВ"/>
      <sheetName val="3_11"/>
      <sheetName val="Коммерческие_расходы1"/>
      <sheetName val="СС_замеч_с_ответами1"/>
      <sheetName val="УП__20041"/>
      <sheetName val="Кал_план_Жукова_даты_-_не_надо"/>
      <sheetName val="Пояснение_"/>
      <sheetName val="Капитальные_затраты1"/>
      <sheetName val="ДДС_(Форма_№3)"/>
      <sheetName val="смета_2_проект__работы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СВОДНАЯ_"/>
      <sheetName val="выборка_на22_июня"/>
      <sheetName val="3труба_(П)"/>
      <sheetName val="Объемы_работ_по_ПВ"/>
      <sheetName val="Бл_электр_"/>
      <sheetName val="Таблица_5"/>
      <sheetName val="Таблица_3"/>
      <sheetName val="1_401_2"/>
      <sheetName val="Source_lists"/>
      <sheetName val="PO_Data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Форма 2.1"/>
      <sheetName val="W28"/>
      <sheetName val="сводная (2)"/>
      <sheetName val="Настройки"/>
      <sheetName val="эл_химз_3"/>
      <sheetName val="геология_3"/>
      <sheetName val="Смета2_проект__раб_2"/>
      <sheetName val="Зап-3-_СЦБ2"/>
      <sheetName val="свод_22"/>
      <sheetName val="6_143"/>
      <sheetName val="6_3_13"/>
      <sheetName val="6_203"/>
      <sheetName val="6_4_13"/>
      <sheetName val="6_11_1__сторонние3"/>
      <sheetName val="8_14_КР_(списание)ОПСТИКР3"/>
      <sheetName val="Данные_для_расчёта_сметы2"/>
      <sheetName val="Смета_12"/>
      <sheetName val="Production_and_Spend1"/>
      <sheetName val="6_14_КР2"/>
      <sheetName val="Пример_расчета2"/>
      <sheetName val="СметаСводная_Рыб2"/>
      <sheetName val="Коэфф1_2"/>
      <sheetName val="Прайс_лист2"/>
      <sheetName val="суб_подряд2"/>
      <sheetName val="ПСБ_-_ОЭ2"/>
      <sheetName val="к_84-к_832"/>
      <sheetName val="См_1_наруж_водопровод2"/>
      <sheetName val="Разработка_проекта2"/>
      <sheetName val="КП_НовоКов2"/>
      <sheetName val="ст_ГТМ1"/>
      <sheetName val="изыскания_21"/>
      <sheetName val="КП_к_ГК1"/>
      <sheetName val="Таблица_21"/>
      <sheetName val="Текущие_цены2"/>
      <sheetName val="отчет_эл_эн__20002"/>
      <sheetName val="СметаСводная_1_оч2"/>
      <sheetName val="6_31"/>
      <sheetName val="6_71"/>
      <sheetName val="6_3_1_31"/>
      <sheetName val="свод_(2)1"/>
      <sheetName val="Калплан_ОИ2_Макм_крестики1"/>
      <sheetName val="Св__смета1"/>
      <sheetName val="РБС_ИЗМ11"/>
      <sheetName val="кп_ГК1"/>
      <sheetName val="Справочные_данные1"/>
      <sheetName val="смета_СИД1"/>
      <sheetName val="ресурсная_вед_1"/>
      <sheetName val="Калплан_Кра1"/>
      <sheetName val="6_11_новый1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лч_и_кам"/>
      <sheetName val="Объем_работ"/>
      <sheetName val="ТЗ_АСУ-1"/>
      <sheetName val="Виды_работ_АСО"/>
      <sheetName val="таблица_руко_1"/>
      <sheetName val="2_Геология"/>
      <sheetName val="таблица_руко_"/>
      <sheetName val="ИД_СМР"/>
      <sheetName val="ФОТ_для_смет"/>
      <sheetName val="Вспом_"/>
      <sheetName val="ПД-2_2"/>
      <sheetName val="1_14"/>
      <sheetName val="1_7"/>
      <sheetName val="РАСПРЕД_ПО_ПРОЦЕСС"/>
      <sheetName val="Исх_"/>
      <sheetName val="ИД_ПНР"/>
      <sheetName val="см_5_ОДД_"/>
      <sheetName val="сммашбур"/>
      <sheetName val="ОбмОбслЗемОд"/>
      <sheetName val="смручбур"/>
      <sheetName val="Список_объектов"/>
      <sheetName val="СВ"/>
      <sheetName val="GLOBAL"/>
      <sheetName val="ПД-2.1"/>
      <sheetName val="Прочее"/>
      <sheetName val="ЛЧ Р"/>
      <sheetName val="темп"/>
      <sheetName val="Производство электроэнергии"/>
      <sheetName val="Т11"/>
      <sheetName val="Т12"/>
      <sheetName val="Т7"/>
      <sheetName val="1.1"/>
      <sheetName val="1.2-1"/>
      <sheetName val="1.2-2"/>
      <sheetName val="1.2-3"/>
      <sheetName val="1.2-4"/>
      <sheetName val="1.2-5"/>
      <sheetName val="1.3.1"/>
      <sheetName val="1.3.2"/>
      <sheetName val="1.3.3"/>
      <sheetName val="1.4.1.1"/>
      <sheetName val="1.4.1.2"/>
      <sheetName val="1.4.1.3"/>
      <sheetName val="1.4.1.5"/>
      <sheetName val="1.5"/>
      <sheetName val="№2.1"/>
      <sheetName val="№2.2-1"/>
      <sheetName val="№2.2-2"/>
      <sheetName val="№2.2-3 "/>
      <sheetName val="2.2-5 "/>
      <sheetName val="№2.3.1"/>
      <sheetName val="№2.3.2"/>
      <sheetName val="2.3.3"/>
      <sheetName val="2.4.1.1"/>
      <sheetName val="2.4.1.3"/>
      <sheetName val="№3.1"/>
      <sheetName val="№3.2-1"/>
      <sheetName val="№3.2-2"/>
      <sheetName val="№3.2-3"/>
      <sheetName val="3.2-5 "/>
      <sheetName val="3.3.1"/>
      <sheetName val="3.3.2"/>
      <sheetName val="3.3.3"/>
      <sheetName val="3.4.1.3"/>
      <sheetName val="2.6"/>
      <sheetName val="2.7"/>
      <sheetName val="4.1"/>
      <sheetName val="4.2"/>
      <sheetName val="4.3"/>
      <sheetName val="4.4"/>
      <sheetName val="4.5"/>
      <sheetName val="4.6"/>
      <sheetName val="4.7"/>
      <sheetName val="4.9"/>
      <sheetName val="4.10"/>
      <sheetName val="4.10 (3)"/>
      <sheetName val="4.10 (2)"/>
      <sheetName val="4.11"/>
      <sheetName val="4.12"/>
      <sheetName val="4.13"/>
      <sheetName val="4.14"/>
      <sheetName val="4.15"/>
      <sheetName val="4.16"/>
      <sheetName val="4.17"/>
      <sheetName val="4.18"/>
      <sheetName val="4.19"/>
      <sheetName val="5.1"/>
      <sheetName val="5.2"/>
      <sheetName val="5.3"/>
      <sheetName val="5.4"/>
      <sheetName val="5.5"/>
      <sheetName val="5.6"/>
      <sheetName val="5.7"/>
      <sheetName val="5.8"/>
      <sheetName val="Настройка"/>
      <sheetName val="База ВОП"/>
      <sheetName val="База ПИР"/>
      <sheetName val="2.1"/>
      <sheetName val="2.2"/>
      <sheetName val="2.3"/>
      <sheetName val="2.3.2"/>
      <sheetName val="2.4"/>
      <sheetName val="2.5"/>
      <sheetName val=" Ком"/>
      <sheetName val="2.3.лаб"/>
      <sheetName val="3.1земля"/>
      <sheetName val="6.1-7.1"/>
      <sheetName val="рекульт"/>
      <sheetName val="ГО и ЧС"/>
      <sheetName val="ДПБ"/>
      <sheetName val="№3"/>
      <sheetName val="№1 СИД"/>
      <sheetName val="№2 Ком дьяк"/>
      <sheetName val="№3.2"/>
      <sheetName val="№3.3"/>
      <sheetName val="СВ смета"/>
      <sheetName val="№3.4"/>
      <sheetName val="№4 ПДЛУ и ЗУ"/>
      <sheetName val="№5 ППиМТ"/>
      <sheetName val="№6.1 ТГВ"/>
      <sheetName val="№6.2 ЭХЗ"/>
      <sheetName val="№6.3 ЭС (согл )"/>
      <sheetName val="№6.4 КИП"/>
      <sheetName val="№6.5 Согл (КИП) "/>
      <sheetName val="№6.6 МЕО "/>
      <sheetName val="№6.7 ПожБ (ПД)"/>
      <sheetName val="№6.8 Пром без (ПД)"/>
      <sheetName val="№6.9 эк аспект"/>
      <sheetName val="№6.10 ОВОС"/>
      <sheetName val="№6.11 отвод"/>
      <sheetName val="№6.12 рекул"/>
      <sheetName val="№6.13 отход"/>
      <sheetName val="№6.14 выброс"/>
      <sheetName val="№6.15 ИБ (ПД)"/>
      <sheetName val="№6.16 ИБ (РД)"/>
      <sheetName val="Исх1"/>
      <sheetName val="РС"/>
      <sheetName val="Смета 7"/>
      <sheetName val="ЕТС (ф)"/>
      <sheetName val="7"/>
      <sheetName val="Локальная смета 6-3-2"/>
      <sheetName val="Смета _4ПР ЭХЗ"/>
      <sheetName val="РабПр"/>
      <sheetName val="См_2 Шатурс сети  проект работы"/>
      <sheetName val="Ref"/>
      <sheetName val="выборка "/>
      <sheetName val="выборка раб"/>
      <sheetName val="См_2_Шатурс_сети__проект_работы"/>
      <sheetName val="исключ_ЭХЗ"/>
      <sheetName val="КБК_ДПК"/>
      <sheetName val="Исх. данные"/>
      <sheetName val="Промер глуб"/>
      <sheetName val="Расчет №1.1"/>
      <sheetName val="Расчет №2.1"/>
      <sheetName val="эл_химз_4"/>
      <sheetName val="геология_4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Текущие_цены3"/>
      <sheetName val="отчет_эл_эн__20003"/>
      <sheetName val="к_84-к_833"/>
      <sheetName val="свод_23"/>
      <sheetName val="Зап-3-_СЦБ3"/>
      <sheetName val="Пример_расчета3"/>
      <sheetName val="СметаСводная_Рыб3"/>
      <sheetName val="13_12"/>
      <sheetName val="Коэфф1_3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Прайс_лист3"/>
      <sheetName val="1_32"/>
      <sheetName val="К_рын2"/>
      <sheetName val="Сводная_смета2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2"/>
      <sheetName val="свод_(2)2"/>
      <sheetName val="Калплан_ОИ2_Макм_крестики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6_11_новый2"/>
      <sheetName val="Opex_personnel_(Term_facs)2"/>
      <sheetName val="Капитальные_затраты2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2_2_2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РС_1"/>
      <sheetName val="Source_lists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PO_Data1"/>
      <sheetName val="Раб_А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ЕТС_(ф)"/>
      <sheetName val="Исх__данные"/>
      <sheetName val="Main_list"/>
      <sheetName val="Промер_глуб"/>
      <sheetName val="таблица_руко "/>
      <sheetName val="Settings"/>
      <sheetName val="Бл_электр_1"/>
      <sheetName val="лч_и_кам1"/>
      <sheetName val="Объем_работ1"/>
      <sheetName val="ТЗ_АСУ-11"/>
      <sheetName val="Виды_работ_АСО1"/>
      <sheetName val="2_Геология1"/>
      <sheetName val="ИД_СМР1"/>
      <sheetName val="ФОТ_для_смет1"/>
      <sheetName val="таблица_руко_2"/>
      <sheetName val="Вспом_1"/>
      <sheetName val="ПД-2_21"/>
      <sheetName val="1_141"/>
      <sheetName val="1_71"/>
      <sheetName val="РАСПРЕД_ПО_ПРОЦЕСС1"/>
      <sheetName val="Исх_1"/>
      <sheetName val="ИД_ПНР1"/>
      <sheetName val="см_5_ОДД_1"/>
      <sheetName val="эл_химз_5"/>
      <sheetName val="геология_5"/>
      <sheetName val="Смета2_проект__раб_4"/>
      <sheetName val="РС_2"/>
      <sheetName val="Зап-3-_СЦБ4"/>
      <sheetName val="свод_24"/>
      <sheetName val="Данные_для_расчёта_сметы4"/>
      <sheetName val="СМЕТА_проект3"/>
      <sheetName val="Смета_14"/>
      <sheetName val="6_145"/>
      <sheetName val="6_3_15"/>
      <sheetName val="6_205"/>
      <sheetName val="6_4_15"/>
      <sheetName val="6_11_1__сторонние5"/>
      <sheetName val="8_14_КР_(списание)ОПСТИКР5"/>
      <sheetName val="Production_and_Spend3"/>
      <sheetName val="6_14_КР4"/>
      <sheetName val="Пример_расчета4"/>
      <sheetName val="СметаСводная_Рыб4"/>
      <sheetName val="Коэфф1_4"/>
      <sheetName val="Прайс_лист4"/>
      <sheetName val="1_33"/>
      <sheetName val="К_рын3"/>
      <sheetName val="Сводная_смета3"/>
      <sheetName val="свод_33"/>
      <sheetName val="к_84-к_834"/>
      <sheetName val="справ_4"/>
      <sheetName val="Пояснение_2"/>
      <sheetName val="См_1_наруж_водопровод4"/>
      <sheetName val="Разработка_проекта4"/>
      <sheetName val="КП_НовоКов4"/>
      <sheetName val="ПДР_ООО_&quot;Юкос_ФБЦ&quot;3"/>
      <sheetName val="Прибыль_опл3"/>
      <sheetName val="3_13"/>
      <sheetName val="Коммерческие_расходы3"/>
      <sheetName val="13_13"/>
      <sheetName val="исходные_данные3"/>
      <sheetName val="расчетные_таблицы3"/>
      <sheetName val="Лист_опроса3"/>
      <sheetName val="СметаСводная_Колпино3"/>
      <sheetName val="HP_и_оргтехника3"/>
      <sheetName val="СметаСводная_снег3"/>
      <sheetName val="СметаСводная_павильон3"/>
      <sheetName val="Перечень_ИУ3"/>
      <sheetName val="ст_ГТМ3"/>
      <sheetName val="таблица_руководству3"/>
      <sheetName val="Суточная_добыча_за_неделю3"/>
      <sheetName val="Хаттон_90_90_Femco3"/>
      <sheetName val="Таблица_4_АСУТП3"/>
      <sheetName val="Смета_5_2__Кусты25,29,31,653"/>
      <sheetName val="свод_общ3"/>
      <sheetName val="изыскания_23"/>
      <sheetName val="КП_к_ГК3"/>
      <sheetName val="Таблица_23"/>
      <sheetName val="смета_2_проект__работы2"/>
      <sheetName val="Амур_ДОН3"/>
      <sheetName val="Ачинский_НПЗ3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Текущие_цены4"/>
      <sheetName val="отчет_эл_эн__20004"/>
      <sheetName val="№5_СУБ_Инж_защ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3_1_ТХ3"/>
      <sheetName val="3_53"/>
      <sheetName val="суб_подряд4"/>
      <sheetName val="ПСБ_-_ОЭ4"/>
      <sheetName val="См3_СЦБ-зап3"/>
      <sheetName val="Смета_23"/>
      <sheetName val="СметаСводная_1_оч4"/>
      <sheetName val="Перечень_Заказчиков3"/>
      <sheetName val="Капитальные_затраты3"/>
      <sheetName val="Opex_personnel_(Term_facs)3"/>
      <sheetName val="КП_(2)3"/>
      <sheetName val="2_2_3"/>
      <sheetName val="6_33"/>
      <sheetName val="6_73"/>
      <sheetName val="6_3_1_33"/>
      <sheetName val="Переменные_и_константы3"/>
      <sheetName val="свод_(2)3"/>
      <sheetName val="Калплан_ОИ2_Макм_крестики3"/>
      <sheetName val="Св__смета3"/>
      <sheetName val="РБС_ИЗМ13"/>
      <sheetName val="кп_ГК3"/>
      <sheetName val="Справочные_данные3"/>
      <sheetName val="Б_Сатка3"/>
      <sheetName val="смета_СИД3"/>
      <sheetName val="ресурсная_вед_3"/>
      <sheetName val="р_Волхов3"/>
      <sheetName val="Калплан_Кра3"/>
      <sheetName val="6_11_новый3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Общая_часть2"/>
      <sheetName val="Табл_53"/>
      <sheetName val="Табл_23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выборка_на22_июня2"/>
      <sheetName val="3труба_(П)2"/>
      <sheetName val="Объемы_работ_по_ПВ2"/>
      <sheetName val="Таблица_52"/>
      <sheetName val="Таблица_32"/>
      <sheetName val="1_401_22"/>
      <sheetName val="Source_lists2"/>
      <sheetName val="PO_Data2"/>
      <sheetName val="Сводная_2"/>
      <sheetName val="7_ТХ_Сети_(кор)2"/>
      <sheetName val="Tier_3112082"/>
      <sheetName val="Акт_выбора2"/>
      <sheetName val="См_№7_Эл_2"/>
      <sheetName val="См_№8_Пож_2"/>
      <sheetName val="См_№3_ВиК2"/>
      <sheetName val="Раб_АУ2"/>
      <sheetName val="Сметы_за_сопровождение2"/>
      <sheetName val="См_3_АСУ2"/>
      <sheetName val="Полигон_-_ИЭИ_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Бл_электр_2"/>
      <sheetName val="лч_и_кам2"/>
      <sheetName val="Объем_работ2"/>
      <sheetName val="ТЗ_АСУ-12"/>
      <sheetName val="Виды_работ_АСО2"/>
      <sheetName val="2_Геология2"/>
      <sheetName val="ИД_СМР2"/>
      <sheetName val="ФОТ_для_смет2"/>
      <sheetName val="Вспом_2"/>
      <sheetName val="ПД-2_22"/>
      <sheetName val="1_142"/>
      <sheetName val="1_72"/>
      <sheetName val="РАСПРЕД_ПО_ПРОЦЕСС2"/>
      <sheetName val="Исх_2"/>
      <sheetName val="ИД_ПНР2"/>
      <sheetName val="см_5_ОДД_2"/>
      <sheetName val="Смета_2_эл_монтаж"/>
      <sheetName val="Смета_1_общестроит"/>
      <sheetName val="СВ_2"/>
      <sheetName val="1_2_"/>
      <sheetName val="Технический_лист"/>
      <sheetName val="кап_ремонт"/>
      <sheetName val="Ограничения_шаблон"/>
      <sheetName val="Причины_отклонений"/>
      <sheetName val="Статус_работы"/>
      <sheetName val="Уровень_графика"/>
      <sheetName val="анализ_2003_2004исполнение_МТО"/>
      <sheetName val="Приложение_2"/>
      <sheetName val="_Свод"/>
      <sheetName val="Договорная_цена"/>
      <sheetName val="аванс_по_ОС"/>
      <sheetName val="Авансы_выданные"/>
      <sheetName val="Кред__задолж_"/>
      <sheetName val="таблица_руко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 refreshError="1"/>
      <sheetData sheetId="1022" refreshError="1"/>
      <sheetData sheetId="1023" refreshError="1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 refreshError="1"/>
      <sheetData sheetId="1100" refreshError="1"/>
      <sheetData sheetId="1101" refreshError="1"/>
      <sheetData sheetId="1102"/>
      <sheetData sheetId="1103" refreshError="1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 refreshError="1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 refreshError="1"/>
      <sheetData sheetId="1144"/>
      <sheetData sheetId="1145" refreshError="1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/>
      <sheetData sheetId="1228"/>
      <sheetData sheetId="1229"/>
      <sheetData sheetId="1230" refreshError="1"/>
      <sheetData sheetId="1231" refreshError="1"/>
      <sheetData sheetId="1232" refreshError="1"/>
      <sheetData sheetId="1233" refreshError="1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 refreshError="1"/>
      <sheetData sheetId="1453" refreshError="1"/>
      <sheetData sheetId="1454" refreshError="1"/>
      <sheetData sheetId="1455" refreshError="1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17.21</v>
          </cell>
        </row>
        <row r="33">
          <cell r="D33" t="str">
            <v>Тайшет</v>
          </cell>
        </row>
        <row r="36">
          <cell r="D36" t="str">
            <v>Лена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</sheetNames>
    <sheetDataSet>
      <sheetData sheetId="0">
        <row r="33">
          <cell r="D33" t="str">
            <v>Тайшет</v>
          </cell>
        </row>
        <row r="36">
          <cell r="D36" t="str">
            <v>Лена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</sheetNames>
    <sheetDataSet>
      <sheetData sheetId="0">
        <row r="34">
          <cell r="D34" t="str">
            <v>Могоча</v>
          </cell>
          <cell r="E34">
            <v>2500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</sheetNames>
    <sheetDataSet>
      <sheetData sheetId="0">
        <row r="34">
          <cell r="D34" t="str">
            <v>Могоча</v>
          </cell>
          <cell r="E34">
            <v>2500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0">
          <cell r="D10">
            <v>26.43</v>
          </cell>
        </row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0">
          <cell r="D10">
            <v>26.43</v>
          </cell>
        </row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0">
          <cell r="D10">
            <v>26.43</v>
          </cell>
        </row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КПР (2)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распред (1)"/>
      <sheetName val="распред (2)"/>
      <sheetName val="распред (3)"/>
    </sheetNames>
    <sheetDataSet>
      <sheetData sheetId="0">
        <row r="1">
          <cell r="A1" t="str">
            <v>Строительство волоконно-оптической линии связи на участке Чум-Лабытнанги Северной ж.д.</v>
          </cell>
        </row>
        <row r="4">
          <cell r="B4" t="str">
            <v>ООО "Стройжелдорпроект"</v>
          </cell>
        </row>
        <row r="8">
          <cell r="B8" t="str">
            <v>316-07</v>
          </cell>
        </row>
        <row r="10">
          <cell r="C10">
            <v>17.21</v>
          </cell>
          <cell r="D10">
            <v>26.43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См7"/>
      <sheetName val="См24"/>
      <sheetName val="См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  <sheetName val="См7"/>
      <sheetName val="См24"/>
      <sheetName val="См8"/>
      <sheetName val="data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21">
          <cell r="D21">
            <v>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1">
          <cell r="D21">
            <v>7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8">
          <cell r="D8" t="str">
            <v>144/1944/ОТС-115н от 16.02.2004г.</v>
          </cell>
        </row>
        <row r="17">
          <cell r="D17" t="str">
            <v>С.А. Иванов</v>
          </cell>
        </row>
        <row r="21">
          <cell r="D21">
            <v>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8">
          <cell r="D8" t="str">
            <v>144/1944/ОТС-115н от 16.02.2004г.</v>
          </cell>
        </row>
        <row r="17">
          <cell r="D17" t="str">
            <v>С.А. Иванов</v>
          </cell>
        </row>
        <row r="21">
          <cell r="D21">
            <v>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  <sheetName val="исх_данные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"/>
      <sheetName val="Изыск (Чита-1)"/>
      <sheetName val="Изыск (Чита-2)"/>
      <sheetName val="Обследование постов ЭЦ"/>
      <sheetName val="Согласования"/>
      <sheetName val="Командировки"/>
      <sheetName val="СЦБ (Чита-1)"/>
      <sheetName val="СЦБ (Чита-2) (1)"/>
      <sheetName val="СЦБ (Чита-2) (2)"/>
      <sheetName val="СЦБ (Чита-2) (3)"/>
      <sheetName val="1пс"/>
      <sheetName val="2п"/>
      <sheetName val="3п"/>
      <sheetName val="Табл38-7"/>
      <sheetName val="Табл38-8"/>
      <sheetName val="koeff1"/>
      <sheetName val="koeff2"/>
      <sheetName val="koeff3"/>
      <sheetName val="koe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 по оборудованию"/>
      <sheetName val="Сводка по РКЦ"/>
      <sheetName val="Итого"/>
      <sheetName val="ГУ"/>
      <sheetName val="ГРКЦ"/>
      <sheetName val="Ленинский"/>
      <sheetName val="Тюменский"/>
      <sheetName val="РЦ Тюмень"/>
      <sheetName val="Сургут"/>
      <sheetName val="Нвартовск"/>
      <sheetName val="Ханты"/>
      <sheetName val="Салехард"/>
      <sheetName val="Ишим"/>
      <sheetName val="НУренгой"/>
      <sheetName val="Нефтеюганск"/>
      <sheetName val="Советский"/>
      <sheetName val="Тобольск"/>
      <sheetName val="21РКЦ2класса"/>
      <sheetName val="9РКЦ3класса"/>
      <sheetName val="Комплект№1"/>
      <sheetName val="Исходные данные"/>
      <sheetName val="g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92">
          <cell r="G92">
            <v>1265</v>
          </cell>
        </row>
      </sheetData>
      <sheetData sheetId="11" refreshError="1">
        <row r="92">
          <cell r="G92">
            <v>1265</v>
          </cell>
        </row>
      </sheetData>
      <sheetData sheetId="12"/>
      <sheetData sheetId="13"/>
      <sheetData sheetId="14" refreshError="1">
        <row r="92">
          <cell r="G92">
            <v>1081</v>
          </cell>
        </row>
      </sheetData>
      <sheetData sheetId="15" refreshError="1">
        <row r="92">
          <cell r="G92">
            <v>1081</v>
          </cell>
        </row>
      </sheetData>
      <sheetData sheetId="16" refreshError="1">
        <row r="92">
          <cell r="G92">
            <v>1081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чки и кабели"/>
      <sheetName val="магистрали"/>
      <sheetName val="СПЕЦИФИКАЦИЯ"/>
      <sheetName val="СКС_общая"/>
      <sheetName val="СКС_общая(разделена)"/>
      <sheetName val="СКС_общая (в проект1)"/>
      <sheetName val="СКС_заказ№1"/>
      <sheetName val="СКС_общая (в проект_изм1)"/>
      <sheetName val="pricing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50"/>
    </sheetNames>
    <sheetDataSet>
      <sheetData sheetId="0">
        <row r="17">
          <cell r="B17" t="str">
            <v>В.Т. Галецкий</v>
          </cell>
        </row>
      </sheetData>
      <sheetData sheetId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ДР"/>
      <sheetName val="Бюджет"/>
    </sheetNames>
    <sheetDataSet>
      <sheetData sheetId="0" refreshError="1"/>
      <sheetData sheetId="1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йга АСУ-ПД"/>
      <sheetName val="Тайга АСУ-РД"/>
      <sheetName val="Разд АСУ-ПД"/>
      <sheetName val="Разд АСУ-РД"/>
      <sheetName val="Тайга КУЭ-ПД"/>
      <sheetName val="Тайга КУЭ-РД"/>
      <sheetName val="Разд КУЭ-ПД"/>
      <sheetName val="Разд КУЭ-РД"/>
      <sheetName val="АИИС КУЭ ТЗ"/>
      <sheetName val="РЗ-ПД"/>
      <sheetName val="РЗ-РД"/>
      <sheetName val="РЗ ПАРАМ"/>
      <sheetName val="Показатели"/>
      <sheetName val="Индексы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I квартал 2010 года</v>
          </cell>
        </row>
        <row r="3">
          <cell r="A3" t="str">
            <v>I квартал 2011 года</v>
          </cell>
        </row>
        <row r="4">
          <cell r="A4" t="str">
            <v>I квартал 2012 года</v>
          </cell>
        </row>
        <row r="5">
          <cell r="A5" t="str">
            <v>I квартал 2013 года</v>
          </cell>
        </row>
        <row r="6">
          <cell r="A6" t="str">
            <v>I квартал 2014 года</v>
          </cell>
        </row>
        <row r="7">
          <cell r="A7" t="str">
            <v>II квартал 2010 года</v>
          </cell>
        </row>
        <row r="8">
          <cell r="A8" t="str">
            <v>II квартал 2011 года</v>
          </cell>
        </row>
        <row r="9">
          <cell r="A9" t="str">
            <v>II квартал 2012 года</v>
          </cell>
        </row>
        <row r="10">
          <cell r="A10" t="str">
            <v>II квартал 2013 года</v>
          </cell>
        </row>
        <row r="11">
          <cell r="A11" t="str">
            <v>III квартал 2010 года</v>
          </cell>
        </row>
        <row r="12">
          <cell r="A12" t="str">
            <v>III квартал 2011 года</v>
          </cell>
        </row>
        <row r="13">
          <cell r="A13" t="str">
            <v>III квартал 2012 года</v>
          </cell>
        </row>
        <row r="14">
          <cell r="A14" t="str">
            <v>III квартал 2013 года</v>
          </cell>
        </row>
        <row r="15">
          <cell r="A15" t="str">
            <v>IV квартал 2010 года</v>
          </cell>
        </row>
        <row r="16">
          <cell r="A16" t="str">
            <v>IV квартал 2011 года</v>
          </cell>
        </row>
        <row r="17">
          <cell r="A17" t="str">
            <v>IV квартал 2012 года</v>
          </cell>
        </row>
        <row r="18">
          <cell r="A18" t="str">
            <v>IV квартал 2013 года</v>
          </cell>
        </row>
      </sheetData>
      <sheetData sheetId="1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йга АСУ-ПД"/>
      <sheetName val="Тайга АСУ-РД"/>
      <sheetName val="Разд АСУ-ПД"/>
      <sheetName val="Разд АСУ-РД"/>
      <sheetName val="Тайга КУЭ-ПД"/>
      <sheetName val="Тайга КУЭ-РД"/>
      <sheetName val="Разд КУЭ-ПД"/>
      <sheetName val="Разд КУЭ-РД"/>
      <sheetName val="АИИС КУЭ ТЗ"/>
      <sheetName val="РЗ-ПД"/>
      <sheetName val="РЗ-РД"/>
      <sheetName val="РЗ ПАРАМ"/>
      <sheetName val="Показатели"/>
      <sheetName val="Индексы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I квартал 2010 года</v>
          </cell>
        </row>
        <row r="3">
          <cell r="A3" t="str">
            <v>I квартал 2011 года</v>
          </cell>
        </row>
        <row r="4">
          <cell r="A4" t="str">
            <v>I квартал 2012 года</v>
          </cell>
        </row>
        <row r="5">
          <cell r="A5" t="str">
            <v>I квартал 2013 года</v>
          </cell>
        </row>
        <row r="6">
          <cell r="A6" t="str">
            <v>I квартал 2014 года</v>
          </cell>
        </row>
        <row r="7">
          <cell r="A7" t="str">
            <v>II квартал 2010 года</v>
          </cell>
        </row>
        <row r="8">
          <cell r="A8" t="str">
            <v>II квартал 2011 года</v>
          </cell>
        </row>
        <row r="9">
          <cell r="A9" t="str">
            <v>II квартал 2012 года</v>
          </cell>
        </row>
        <row r="10">
          <cell r="A10" t="str">
            <v>II квартал 2013 года</v>
          </cell>
        </row>
        <row r="11">
          <cell r="A11" t="str">
            <v>III квартал 2010 года</v>
          </cell>
        </row>
        <row r="12">
          <cell r="A12" t="str">
            <v>III квартал 2011 года</v>
          </cell>
        </row>
        <row r="13">
          <cell r="A13" t="str">
            <v>III квартал 2012 года</v>
          </cell>
        </row>
        <row r="14">
          <cell r="A14" t="str">
            <v>III квартал 2013 года</v>
          </cell>
        </row>
        <row r="15">
          <cell r="A15" t="str">
            <v>IV квартал 2010 года</v>
          </cell>
        </row>
        <row r="16">
          <cell r="A16" t="str">
            <v>IV квартал 2011 года</v>
          </cell>
        </row>
        <row r="17">
          <cell r="A17" t="str">
            <v>IV квартал 2012 года</v>
          </cell>
        </row>
        <row r="18">
          <cell r="A18" t="str">
            <v>IV квартал 2013 года</v>
          </cell>
        </row>
      </sheetData>
      <sheetData sheetId="1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чки и кабели"/>
      <sheetName val="магистрали"/>
      <sheetName val="СПЕЦИФИКАЦИЯ"/>
      <sheetName val="СКС_общая"/>
      <sheetName val="СКС_общая(разделена)"/>
      <sheetName val="СКС_общая (в проект1)"/>
      <sheetName val="СКС_заказ№1"/>
      <sheetName val="СКС_общая (в проект_изм1)"/>
      <sheetName val="pricing"/>
      <sheetName val="точки_и_кабели"/>
      <sheetName val="СКС_общая_(в_проект1)"/>
      <sheetName val="СКС_общая_(в_проект_изм1)"/>
      <sheetName val="точки_и_кабели1"/>
      <sheetName val="СКС_общая_(в_проект1)1"/>
      <sheetName val="СКС_общая_(в_проект_изм1)1"/>
      <sheetName val="Отечественное ОПС"/>
      <sheetName val="ADEMCO"/>
      <sheetName val="INTER-M"/>
      <sheetName val="2610_3.1"/>
      <sheetName val="Т336_3.2"/>
      <sheetName val="ЛВС10_3.3"/>
      <sheetName val="1000_3.4"/>
      <sheetName val="КТС_3.5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КУЭ_ТПЗабайкТО_РД"/>
      <sheetName val="списки"/>
      <sheetName val="таб3"/>
      <sheetName val="таб5"/>
      <sheetName val="Лист1"/>
    </sheetNames>
    <sheetDataSet>
      <sheetData sheetId="0"/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  <cell r="K1" t="str">
            <v>Нет коэффициента</v>
          </cell>
          <cell r="L1">
            <v>1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  <cell r="K2" t="str">
            <v>Одностадийная разработка</v>
          </cell>
          <cell r="L2">
            <v>1.3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  <cell r="K3" t="str">
            <v>Стадия Проект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  <cell r="K4" t="str">
            <v>Стадия Рабочая документация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  <cell r="K5" t="str">
            <v>Утверждаемая часть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/>
      <sheetData sheetId="3">
        <row r="5">
          <cell r="B5">
            <v>2.04</v>
          </cell>
        </row>
      </sheetData>
      <sheetData sheetId="4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ЕЦИФИКАЦИЯ"/>
      <sheetName val="точки и кабели"/>
      <sheetName val="магистрали"/>
      <sheetName val="СКС_общая"/>
      <sheetName val="СКС_общая(разделена)"/>
      <sheetName val="СКС_общая (в проект1)"/>
      <sheetName val="СКС_заказ№1"/>
      <sheetName val="СКС_общая (в проект_изм1)"/>
      <sheetName val="pricing"/>
      <sheetName val="точки_и_кабели"/>
      <sheetName val="СКС_общая_(в_проект1)"/>
      <sheetName val="СКС_общая_(в_проект_изм1)"/>
      <sheetName val="точки_и_кабели1"/>
      <sheetName val="СКС_общая_(в_проект1)1"/>
      <sheetName val="СКС_общая_(в_проект_изм1)1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м"/>
      <sheetName val="К.С.М. (ПУТ)"/>
      <sheetName val="Тощ.бет."/>
      <sheetName val="К.С.М."/>
      <sheetName val="Тр.(дорога)"/>
      <sheetName val="Тр.(пут)"/>
      <sheetName val="ПИР"/>
      <sheetName val="зим"/>
      <sheetName val="C.с"/>
      <sheetName val="Сод.л.см"/>
      <sheetName val="П.з.л.см. "/>
      <sheetName val="П.з.р.в."/>
      <sheetName val="C.с  (2)"/>
    </sheetNames>
    <sheetDataSet>
      <sheetData sheetId="0"/>
      <sheetData sheetId="1" refreshError="1">
        <row r="17">
          <cell r="H17">
            <v>16.07</v>
          </cell>
        </row>
        <row r="22">
          <cell r="H22">
            <v>335.33</v>
          </cell>
        </row>
        <row r="24">
          <cell r="H24">
            <v>72.89</v>
          </cell>
        </row>
        <row r="26">
          <cell r="H26">
            <v>14.31</v>
          </cell>
        </row>
        <row r="28">
          <cell r="H28">
            <v>38.82</v>
          </cell>
        </row>
        <row r="30">
          <cell r="H30">
            <v>45.74</v>
          </cell>
        </row>
        <row r="32">
          <cell r="H32">
            <v>42.26</v>
          </cell>
        </row>
        <row r="34">
          <cell r="H34">
            <v>48.3</v>
          </cell>
        </row>
        <row r="36">
          <cell r="H36">
            <v>72.239999999999995</v>
          </cell>
        </row>
        <row r="38">
          <cell r="H38">
            <v>75.37</v>
          </cell>
        </row>
        <row r="40">
          <cell r="H40">
            <v>55.67</v>
          </cell>
        </row>
        <row r="42">
          <cell r="H42">
            <v>44.14</v>
          </cell>
        </row>
      </sheetData>
      <sheetData sheetId="2" refreshError="1">
        <row r="86">
          <cell r="P86">
            <v>29.44</v>
          </cell>
        </row>
        <row r="90">
          <cell r="P90">
            <v>32.39</v>
          </cell>
        </row>
        <row r="94">
          <cell r="P94">
            <v>38.200000000000003</v>
          </cell>
        </row>
        <row r="98">
          <cell r="P98">
            <v>34.200000000000003</v>
          </cell>
        </row>
        <row r="102">
          <cell r="P102">
            <v>37.200000000000003</v>
          </cell>
        </row>
        <row r="106">
          <cell r="P106">
            <v>10.64</v>
          </cell>
        </row>
        <row r="110">
          <cell r="P110">
            <v>10.39</v>
          </cell>
        </row>
        <row r="113">
          <cell r="P113">
            <v>12.18</v>
          </cell>
        </row>
      </sheetData>
      <sheetData sheetId="3"/>
      <sheetData sheetId="4"/>
      <sheetData sheetId="5"/>
      <sheetData sheetId="6" refreshError="1">
        <row r="17">
          <cell r="P17">
            <v>3.08</v>
          </cell>
        </row>
        <row r="20">
          <cell r="P20">
            <v>2.61</v>
          </cell>
        </row>
        <row r="23">
          <cell r="P23">
            <v>3.21</v>
          </cell>
        </row>
        <row r="26">
          <cell r="P26">
            <v>5.14</v>
          </cell>
        </row>
        <row r="29">
          <cell r="P29">
            <v>8.34</v>
          </cell>
        </row>
        <row r="35">
          <cell r="P35">
            <v>10.36</v>
          </cell>
        </row>
        <row r="38">
          <cell r="P38">
            <v>5.0199999999999996</v>
          </cell>
        </row>
        <row r="41">
          <cell r="P41">
            <v>4.87</v>
          </cell>
        </row>
      </sheetData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м"/>
      <sheetName val="К.С.М. (ПУТ)"/>
      <sheetName val="Тощ.бет."/>
      <sheetName val="К.С.М."/>
      <sheetName val="Тр.(дорога)"/>
      <sheetName val="Тр.(пут)"/>
      <sheetName val="ПИР"/>
      <sheetName val="зим"/>
      <sheetName val="C.с"/>
      <sheetName val="Сод.л.см"/>
      <sheetName val="П.з.л.см. "/>
      <sheetName val="П.з.р.в.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2">
          <cell r="P32">
            <v>10.23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ные данные"/>
      <sheetName val="Обследование"/>
      <sheetName val="Трубы"/>
      <sheetName val="таб"/>
    </sheetNames>
    <sheetDataSet>
      <sheetData sheetId="0">
        <row r="3">
          <cell r="C3">
            <v>1.2</v>
          </cell>
        </row>
        <row r="4">
          <cell r="C4">
            <v>1</v>
          </cell>
        </row>
        <row r="5">
          <cell r="C5">
            <v>1</v>
          </cell>
        </row>
        <row r="10">
          <cell r="B10" t="str">
            <v>«Строительство нового Керакского тоннеля на перегоне Ковали - Ульручьи Забайкальской железной дороги»</v>
          </cell>
        </row>
      </sheetData>
      <sheetData sheetId="1"/>
      <sheetData sheetId="2"/>
      <sheetData sheetId="3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 м"/>
      <sheetName val="ТрМ. "/>
      <sheetName val="вск1"/>
      <sheetName val="вск1 (2)"/>
      <sheetName val="сод"/>
      <sheetName val="П.з "/>
      <sheetName val="C.с"/>
      <sheetName val="C.сМ"/>
      <sheetName val="C.сП"/>
      <sheetName val="C.с (3)"/>
      <sheetName val="зим"/>
      <sheetName val="вр"/>
      <sheetName val="Тр.(пут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  <sheetName val="ТрМ. "/>
      <sheetName val="К.С.М. м"/>
    </sheetNames>
    <sheetDataSet>
      <sheetData sheetId="0"/>
      <sheetData sheetId="1">
        <row r="57">
          <cell r="H57">
            <v>136.85</v>
          </cell>
        </row>
      </sheetData>
      <sheetData sheetId="2"/>
      <sheetData sheetId="3" refreshError="1">
        <row r="29">
          <cell r="F29">
            <v>14.603200000000001</v>
          </cell>
        </row>
      </sheetData>
      <sheetData sheetId="4">
        <row r="319">
          <cell r="P319">
            <v>10.35</v>
          </cell>
        </row>
      </sheetData>
      <sheetData sheetId="5" refreshError="1">
        <row r="17">
          <cell r="H17">
            <v>5.0599999999999996</v>
          </cell>
        </row>
        <row r="39">
          <cell r="H39">
            <v>3.08</v>
          </cell>
        </row>
        <row r="42">
          <cell r="H42">
            <v>2.6100000000000003</v>
          </cell>
        </row>
        <row r="47">
          <cell r="H47">
            <v>3.21</v>
          </cell>
        </row>
        <row r="50">
          <cell r="H50">
            <v>3.08</v>
          </cell>
        </row>
        <row r="53">
          <cell r="H53">
            <v>2.98</v>
          </cell>
        </row>
        <row r="56">
          <cell r="H56">
            <v>5.22</v>
          </cell>
        </row>
        <row r="59">
          <cell r="H59">
            <v>5.09</v>
          </cell>
        </row>
        <row r="62">
          <cell r="H62">
            <v>2.4300000000000002</v>
          </cell>
        </row>
        <row r="65">
          <cell r="H65">
            <v>0</v>
          </cell>
        </row>
      </sheetData>
      <sheetData sheetId="6" refreshError="1">
        <row r="43">
          <cell r="F43">
            <v>5.2489999999999997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рын"/>
      <sheetName val="зп мост"/>
      <sheetName val="зпподходы"/>
      <sheetName val="К.С.М."/>
      <sheetName val="Тр."/>
      <sheetName val="ПИР"/>
      <sheetName val="C.с"/>
      <sheetName val="П.з"/>
      <sheetName val="зим,"/>
      <sheetName val="эл"/>
      <sheetName val="ком"/>
      <sheetName val="C.с (р)"/>
      <sheetName val="П.з (2)"/>
      <sheetName val="сод"/>
      <sheetName val="Тр.(ж.д.)"/>
      <sheetName val="ч. щ. 2"/>
    </sheetNames>
    <sheetDataSet>
      <sheetData sheetId="0"/>
      <sheetData sheetId="1"/>
      <sheetData sheetId="2"/>
      <sheetData sheetId="3"/>
      <sheetData sheetId="4" refreshError="1">
        <row r="36">
          <cell r="H36">
            <v>1.83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  <sheetName val="Тр."/>
    </sheetNames>
    <sheetDataSet>
      <sheetData sheetId="0"/>
      <sheetData sheetId="1">
        <row r="77">
          <cell r="H77">
            <v>497.25</v>
          </cell>
        </row>
      </sheetData>
      <sheetData sheetId="2"/>
      <sheetData sheetId="3"/>
      <sheetData sheetId="4" refreshError="1">
        <row r="30">
          <cell r="P30">
            <v>10.14</v>
          </cell>
        </row>
      </sheetData>
      <sheetData sheetId="5"/>
      <sheetData sheetId="6"/>
      <sheetData sheetId="7"/>
      <sheetData sheetId="8"/>
      <sheetData sheetId="9">
        <row r="39">
          <cell r="D39">
            <v>6.12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зимБ"/>
      <sheetName val="C.с  Б"/>
      <sheetName val="вахта Б"/>
      <sheetName val="ПИР"/>
      <sheetName val="сод.л.см."/>
      <sheetName val="ч. щ. 1"/>
      <sheetName val="ч. щ. 2"/>
      <sheetName val="П.з"/>
      <sheetName val="Тр.  (мост)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  <sheetName val="исх_дан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  <sheetName val="исх_данные"/>
    </sheetNames>
    <sheetDataSet>
      <sheetData sheetId="0" refreshError="1">
        <row r="4">
          <cell r="D4" t="str">
            <v>"Гипротранссигналсвязь" - филиал ОАО "РЖД"</v>
          </cell>
        </row>
        <row r="6">
          <cell r="D6" t="str">
            <v>ДКСС ОАО "РЖД"</v>
          </cell>
        </row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  <sheetName val="исх_данные"/>
    </sheetNames>
    <sheetDataSet>
      <sheetData sheetId="0" refreshError="1">
        <row r="4">
          <cell r="D4" t="str">
            <v>"Гипротранссигналсвязь" - филиал ОАО "РЖД"</v>
          </cell>
        </row>
        <row r="6">
          <cell r="D6" t="str">
            <v>ДКСС ОАО "РЖД"</v>
          </cell>
        </row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17.21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17.21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 refreshError="1"/>
      <sheetData sheetId="1">
        <row r="10">
          <cell r="G10">
            <v>13.38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>
        <row r="10">
          <cell r="G10">
            <v>14.42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 refreshError="1"/>
      <sheetData sheetId="1">
        <row r="10">
          <cell r="G10">
            <v>14.42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>
        <row r="10">
          <cell r="G10">
            <v>14.42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>
        <row r="10">
          <cell r="G10">
            <v>14.42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распре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распред"/>
      <sheetName val="исх_данные"/>
    </sheetNames>
    <sheetDataSet>
      <sheetData sheetId="0" refreshError="1">
        <row r="27">
          <cell r="B27">
            <v>0.45</v>
          </cell>
        </row>
        <row r="30">
          <cell r="B30">
            <v>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data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распред"/>
    </sheetNames>
    <sheetDataSet>
      <sheetData sheetId="0" refreshError="1"/>
      <sheetData sheetId="1" refreshError="1"/>
      <sheetData sheetId="2">
        <row r="27">
          <cell r="B27">
            <v>0.45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C.с баз"/>
      <sheetName val="зим"/>
      <sheetName val="П.з"/>
      <sheetName val="сод.л.см."/>
      <sheetName val="ПИР"/>
      <sheetName val="об.смДБаз."/>
      <sheetName val="зимДБаз."/>
      <sheetName val="об.см.ДБаз.(1э)"/>
      <sheetName val="зим ДБаз.(1э)"/>
      <sheetName val="об.см.ДТек (1э)"/>
      <sheetName val="об.смДТек"/>
      <sheetName val="зим ДТек"/>
      <sheetName val="зимДТек(1э)"/>
      <sheetName val="Сод. к л.см.(1э)"/>
      <sheetName val="Сод. к л.см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К.С.М. (2)"/>
      <sheetName val="Тр. "/>
      <sheetName val="вск1"/>
      <sheetName val="Р1"/>
      <sheetName val="ПИР"/>
      <sheetName val="П.з "/>
      <sheetName val="зим"/>
      <sheetName val="C.с"/>
      <sheetName val="C.с1п"/>
      <sheetName val="зим 1п"/>
      <sheetName val="Сод.р.в."/>
      <sheetName val="П.з.р.в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D45"/>
  <sheetViews>
    <sheetView workbookViewId="0">
      <selection activeCell="L16" sqref="L16"/>
    </sheetView>
  </sheetViews>
  <sheetFormatPr defaultRowHeight="15" x14ac:dyDescent="0.25"/>
  <cols>
    <col min="1" max="1" width="10.28515625" customWidth="1"/>
    <col min="2" max="2" width="22.28515625" customWidth="1"/>
    <col min="3" max="3" width="52.85546875" customWidth="1"/>
  </cols>
  <sheetData>
    <row r="1" spans="1:4" ht="15.75" thickBot="1" x14ac:dyDescent="0.3">
      <c r="A1" s="286" t="s">
        <v>1806</v>
      </c>
      <c r="B1" s="286"/>
      <c r="C1" s="286"/>
      <c r="D1" s="286"/>
    </row>
    <row r="2" spans="1:4" x14ac:dyDescent="0.25">
      <c r="A2" s="5" t="s">
        <v>2</v>
      </c>
      <c r="B2" s="6" t="s">
        <v>1807</v>
      </c>
      <c r="C2" s="7" t="s">
        <v>1808</v>
      </c>
      <c r="D2" s="8" t="s">
        <v>1809</v>
      </c>
    </row>
    <row r="3" spans="1:4" x14ac:dyDescent="0.25">
      <c r="A3" s="21"/>
      <c r="B3" s="22"/>
      <c r="C3" s="23"/>
      <c r="D3" s="24"/>
    </row>
    <row r="4" spans="1:4" x14ac:dyDescent="0.25">
      <c r="A4" s="21"/>
      <c r="B4" s="22"/>
      <c r="C4" s="29" t="s">
        <v>1830</v>
      </c>
      <c r="D4" s="24"/>
    </row>
    <row r="5" spans="1:4" x14ac:dyDescent="0.25">
      <c r="A5" s="9"/>
      <c r="B5" s="10"/>
      <c r="D5" s="12"/>
    </row>
    <row r="6" spans="1:4" x14ac:dyDescent="0.25">
      <c r="A6" s="9">
        <v>1</v>
      </c>
      <c r="B6" s="26" t="s">
        <v>1810</v>
      </c>
      <c r="C6" s="25" t="s">
        <v>1813</v>
      </c>
      <c r="D6" s="12"/>
    </row>
    <row r="7" spans="1:4" x14ac:dyDescent="0.25">
      <c r="A7" s="9">
        <v>2</v>
      </c>
      <c r="B7" s="26" t="s">
        <v>1814</v>
      </c>
      <c r="C7" s="25" t="s">
        <v>1791</v>
      </c>
      <c r="D7" s="12"/>
    </row>
    <row r="8" spans="1:4" x14ac:dyDescent="0.25">
      <c r="A8" s="9">
        <v>3</v>
      </c>
      <c r="B8" s="26" t="s">
        <v>1815</v>
      </c>
      <c r="C8" s="25" t="s">
        <v>1790</v>
      </c>
      <c r="D8" s="12"/>
    </row>
    <row r="9" spans="1:4" x14ac:dyDescent="0.25">
      <c r="A9" s="27">
        <v>4</v>
      </c>
      <c r="B9" s="26" t="s">
        <v>1831</v>
      </c>
      <c r="C9" s="25" t="s">
        <v>1782</v>
      </c>
      <c r="D9" s="12"/>
    </row>
    <row r="10" spans="1:4" x14ac:dyDescent="0.25">
      <c r="A10" s="27">
        <v>5</v>
      </c>
      <c r="B10" s="26" t="s">
        <v>1803</v>
      </c>
      <c r="C10" s="25" t="s">
        <v>1789</v>
      </c>
      <c r="D10" s="12"/>
    </row>
    <row r="11" spans="1:4" x14ac:dyDescent="0.25">
      <c r="A11" s="27">
        <v>6</v>
      </c>
      <c r="B11" s="26" t="s">
        <v>1804</v>
      </c>
      <c r="C11" s="25" t="s">
        <v>1788</v>
      </c>
      <c r="D11" s="12"/>
    </row>
    <row r="12" spans="1:4" x14ac:dyDescent="0.25">
      <c r="A12" s="27">
        <v>7</v>
      </c>
      <c r="B12" s="26" t="s">
        <v>1805</v>
      </c>
      <c r="C12" s="25" t="s">
        <v>1787</v>
      </c>
      <c r="D12" s="12"/>
    </row>
    <row r="13" spans="1:4" ht="25.5" x14ac:dyDescent="0.25">
      <c r="A13" s="27">
        <v>8</v>
      </c>
      <c r="B13" s="26" t="s">
        <v>1816</v>
      </c>
      <c r="C13" s="25" t="s">
        <v>1786</v>
      </c>
      <c r="D13" s="12"/>
    </row>
    <row r="14" spans="1:4" ht="25.5" x14ac:dyDescent="0.25">
      <c r="A14" s="27">
        <v>9</v>
      </c>
      <c r="B14" s="26" t="s">
        <v>1817</v>
      </c>
      <c r="C14" s="25" t="s">
        <v>1785</v>
      </c>
      <c r="D14" s="12"/>
    </row>
    <row r="15" spans="1:4" ht="25.5" x14ac:dyDescent="0.25">
      <c r="A15" s="27">
        <v>10</v>
      </c>
      <c r="B15" s="26" t="s">
        <v>1818</v>
      </c>
      <c r="C15" s="25" t="s">
        <v>1784</v>
      </c>
      <c r="D15" s="12"/>
    </row>
    <row r="16" spans="1:4" ht="25.5" x14ac:dyDescent="0.25">
      <c r="A16" s="27">
        <v>11</v>
      </c>
      <c r="B16" s="26" t="s">
        <v>1819</v>
      </c>
      <c r="C16" s="25" t="s">
        <v>1783</v>
      </c>
      <c r="D16" s="12"/>
    </row>
    <row r="17" spans="1:4" ht="38.25" x14ac:dyDescent="0.25">
      <c r="A17" s="27">
        <v>12</v>
      </c>
      <c r="B17" s="26" t="s">
        <v>1820</v>
      </c>
      <c r="C17" s="25" t="s">
        <v>1781</v>
      </c>
      <c r="D17" s="12"/>
    </row>
    <row r="18" spans="1:4" ht="38.25" x14ac:dyDescent="0.25">
      <c r="A18" s="27">
        <v>13</v>
      </c>
      <c r="B18" s="26" t="s">
        <v>1821</v>
      </c>
      <c r="C18" s="25" t="s">
        <v>1780</v>
      </c>
      <c r="D18" s="12"/>
    </row>
    <row r="19" spans="1:4" ht="30" x14ac:dyDescent="0.25">
      <c r="A19" s="27">
        <v>14</v>
      </c>
      <c r="B19" s="26" t="s">
        <v>1833</v>
      </c>
      <c r="C19" s="28" t="s">
        <v>1832</v>
      </c>
      <c r="D19" s="12"/>
    </row>
    <row r="20" spans="1:4" x14ac:dyDescent="0.25">
      <c r="A20" s="259">
        <v>15</v>
      </c>
      <c r="B20" s="260" t="s">
        <v>1798</v>
      </c>
      <c r="C20" s="261" t="s">
        <v>1431</v>
      </c>
      <c r="D20" s="262"/>
    </row>
    <row r="21" spans="1:4" x14ac:dyDescent="0.25">
      <c r="A21" s="32">
        <v>16</v>
      </c>
      <c r="B21" s="33" t="s">
        <v>1799</v>
      </c>
      <c r="C21" s="34" t="s">
        <v>1251</v>
      </c>
      <c r="D21" s="35"/>
    </row>
    <row r="22" spans="1:4" ht="38.25" x14ac:dyDescent="0.25">
      <c r="A22" s="27">
        <v>17</v>
      </c>
      <c r="B22" s="26" t="s">
        <v>1800</v>
      </c>
      <c r="C22" s="25" t="s">
        <v>1246</v>
      </c>
      <c r="D22" s="12"/>
    </row>
    <row r="23" spans="1:4" x14ac:dyDescent="0.25">
      <c r="A23" s="27">
        <v>18</v>
      </c>
      <c r="B23" s="26" t="s">
        <v>1801</v>
      </c>
      <c r="C23" s="25" t="s">
        <v>1242</v>
      </c>
      <c r="D23" s="12"/>
    </row>
    <row r="24" spans="1:4" x14ac:dyDescent="0.25">
      <c r="A24" s="27">
        <v>19</v>
      </c>
      <c r="B24" s="26" t="s">
        <v>1802</v>
      </c>
      <c r="C24" s="25" t="s">
        <v>1824</v>
      </c>
      <c r="D24" s="12"/>
    </row>
    <row r="25" spans="1:4" x14ac:dyDescent="0.25">
      <c r="A25" s="27">
        <v>20</v>
      </c>
      <c r="B25" s="26" t="s">
        <v>1822</v>
      </c>
      <c r="C25" s="25" t="s">
        <v>1241</v>
      </c>
      <c r="D25" s="12"/>
    </row>
    <row r="26" spans="1:4" x14ac:dyDescent="0.25">
      <c r="A26" s="27"/>
      <c r="B26" s="13"/>
      <c r="C26" s="11" t="s">
        <v>1823</v>
      </c>
      <c r="D26" s="12"/>
    </row>
    <row r="27" spans="1:4" ht="25.5" x14ac:dyDescent="0.25">
      <c r="A27" s="27">
        <v>21</v>
      </c>
      <c r="B27" s="26" t="s">
        <v>1825</v>
      </c>
      <c r="C27" s="25" t="s">
        <v>1239</v>
      </c>
      <c r="D27" s="12"/>
    </row>
    <row r="28" spans="1:4" x14ac:dyDescent="0.25">
      <c r="A28" s="27"/>
      <c r="B28" s="13"/>
      <c r="C28" s="11" t="s">
        <v>1829</v>
      </c>
      <c r="D28" s="12"/>
    </row>
    <row r="29" spans="1:4" ht="25.5" x14ac:dyDescent="0.25">
      <c r="A29" s="27">
        <v>22</v>
      </c>
      <c r="B29" s="26" t="s">
        <v>1811</v>
      </c>
      <c r="C29" s="25" t="s">
        <v>1238</v>
      </c>
      <c r="D29" s="12"/>
    </row>
    <row r="30" spans="1:4" ht="25.5" x14ac:dyDescent="0.25">
      <c r="A30" s="27">
        <v>23</v>
      </c>
      <c r="B30" s="26" t="s">
        <v>1826</v>
      </c>
      <c r="C30" s="25" t="s">
        <v>1235</v>
      </c>
      <c r="D30" s="12"/>
    </row>
    <row r="31" spans="1:4" x14ac:dyDescent="0.25">
      <c r="A31" s="27">
        <v>24</v>
      </c>
      <c r="B31" s="26" t="s">
        <v>1827</v>
      </c>
      <c r="C31" s="25" t="s">
        <v>1217</v>
      </c>
      <c r="D31" s="12"/>
    </row>
    <row r="32" spans="1:4" x14ac:dyDescent="0.25">
      <c r="A32" s="27">
        <v>25</v>
      </c>
      <c r="B32" s="26" t="s">
        <v>1828</v>
      </c>
      <c r="C32" s="25" t="s">
        <v>1216</v>
      </c>
      <c r="D32" s="12"/>
    </row>
    <row r="33" spans="1:4" x14ac:dyDescent="0.25">
      <c r="A33" s="263">
        <v>26</v>
      </c>
      <c r="B33" s="264" t="s">
        <v>1818</v>
      </c>
      <c r="C33" s="265" t="s">
        <v>116</v>
      </c>
      <c r="D33" s="266"/>
    </row>
    <row r="34" spans="1:4" x14ac:dyDescent="0.25">
      <c r="A34" s="27">
        <v>27</v>
      </c>
      <c r="B34" s="26" t="s">
        <v>1834</v>
      </c>
      <c r="C34" s="25" t="s">
        <v>1636</v>
      </c>
      <c r="D34" s="12"/>
    </row>
    <row r="35" spans="1:4" x14ac:dyDescent="0.25">
      <c r="A35" s="27">
        <v>28</v>
      </c>
      <c r="B35" s="26" t="s">
        <v>1812</v>
      </c>
      <c r="C35" s="11" t="s">
        <v>1835</v>
      </c>
      <c r="D35" s="12"/>
    </row>
    <row r="36" spans="1:4" ht="25.5" x14ac:dyDescent="0.25">
      <c r="A36" s="27">
        <v>29</v>
      </c>
      <c r="B36" s="26" t="s">
        <v>1793</v>
      </c>
      <c r="C36" s="25" t="s">
        <v>1794</v>
      </c>
      <c r="D36" s="12"/>
    </row>
    <row r="37" spans="1:4" ht="25.5" x14ac:dyDescent="0.25">
      <c r="A37" s="27">
        <v>30</v>
      </c>
      <c r="B37" s="26" t="s">
        <v>1795</v>
      </c>
      <c r="C37" s="25" t="s">
        <v>24</v>
      </c>
      <c r="D37" s="12"/>
    </row>
    <row r="38" spans="1:4" x14ac:dyDescent="0.25">
      <c r="A38" s="27">
        <v>31</v>
      </c>
      <c r="B38" s="26" t="s">
        <v>1796</v>
      </c>
      <c r="C38" s="25" t="s">
        <v>21</v>
      </c>
      <c r="D38" s="12"/>
    </row>
    <row r="39" spans="1:4" ht="38.25" x14ac:dyDescent="0.25">
      <c r="A39" s="27">
        <v>32</v>
      </c>
      <c r="B39" s="26" t="s">
        <v>1797</v>
      </c>
      <c r="C39" s="25" t="s">
        <v>1</v>
      </c>
      <c r="D39" s="12"/>
    </row>
    <row r="40" spans="1:4" x14ac:dyDescent="0.25">
      <c r="A40" s="15"/>
      <c r="B40" s="10"/>
      <c r="C40" s="14"/>
      <c r="D40" s="12"/>
    </row>
    <row r="41" spans="1:4" ht="15.75" thickBot="1" x14ac:dyDescent="0.3">
      <c r="A41" s="16"/>
      <c r="B41" s="17"/>
      <c r="C41" s="18"/>
      <c r="D41" s="19"/>
    </row>
    <row r="45" spans="1:4" x14ac:dyDescent="0.25">
      <c r="B45" s="20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P117"/>
  <sheetViews>
    <sheetView tabSelected="1" zoomScale="130" zoomScaleNormal="130" workbookViewId="0">
      <pane ySplit="1" topLeftCell="A14" activePane="bottomLeft" state="frozen"/>
      <selection pane="bottomLeft" activeCell="N9" sqref="N9"/>
    </sheetView>
  </sheetViews>
  <sheetFormatPr defaultColWidth="9.140625" defaultRowHeight="11.25" outlineLevelCol="1" x14ac:dyDescent="0.25"/>
  <cols>
    <col min="1" max="1" width="9.140625" style="57" customWidth="1"/>
    <col min="2" max="2" width="15.85546875" style="58" customWidth="1"/>
    <col min="3" max="3" width="79.140625" style="59" customWidth="1"/>
    <col min="4" max="4" width="8.5703125" style="58" customWidth="1"/>
    <col min="5" max="5" width="10.5703125" style="58" customWidth="1"/>
    <col min="6" max="6" width="8.42578125" style="58" hidden="1" customWidth="1" outlineLevel="1"/>
    <col min="7" max="7" width="13" style="58" hidden="1" customWidth="1" outlineLevel="1"/>
    <col min="8" max="8" width="12.42578125" style="58" hidden="1" customWidth="1" outlineLevel="1"/>
    <col min="9" max="9" width="8.5703125" style="58" hidden="1" customWidth="1" outlineLevel="1"/>
    <col min="10" max="10" width="12.85546875" style="58" hidden="1" customWidth="1" outlineLevel="1"/>
    <col min="11" max="11" width="7.42578125" style="58" hidden="1" customWidth="1" outlineLevel="1"/>
    <col min="12" max="12" width="13.42578125" style="58" customWidth="1" collapsed="1"/>
    <col min="13" max="14" width="23.5703125" style="56" customWidth="1"/>
    <col min="15" max="15" width="27" style="97" customWidth="1"/>
    <col min="16" max="16384" width="9.140625" style="58"/>
  </cols>
  <sheetData>
    <row r="1" spans="1:16" x14ac:dyDescent="0.25">
      <c r="A1" s="77" t="s">
        <v>2</v>
      </c>
      <c r="B1" s="78" t="s">
        <v>3</v>
      </c>
      <c r="C1" s="79" t="s">
        <v>4</v>
      </c>
      <c r="D1" s="78" t="s">
        <v>5</v>
      </c>
      <c r="E1" s="78" t="s">
        <v>6</v>
      </c>
      <c r="F1" s="78"/>
      <c r="G1" s="78"/>
      <c r="H1" s="78" t="s">
        <v>7</v>
      </c>
      <c r="I1" s="78"/>
      <c r="J1" s="78"/>
      <c r="K1" s="78" t="s">
        <v>8</v>
      </c>
      <c r="L1" s="78" t="s">
        <v>9</v>
      </c>
      <c r="M1" s="80" t="s">
        <v>2007</v>
      </c>
      <c r="N1" s="80" t="s">
        <v>2004</v>
      </c>
      <c r="O1" s="99" t="s">
        <v>2008</v>
      </c>
    </row>
    <row r="2" spans="1:16" x14ac:dyDescent="0.25">
      <c r="A2" s="53" t="s">
        <v>1252</v>
      </c>
      <c r="B2" s="53"/>
      <c r="C2" s="51"/>
      <c r="D2" s="53"/>
      <c r="E2" s="53"/>
      <c r="F2" s="53"/>
      <c r="G2" s="53"/>
      <c r="H2" s="53"/>
      <c r="I2" s="53"/>
      <c r="J2" s="53"/>
      <c r="K2" s="53"/>
      <c r="L2" s="53"/>
      <c r="M2" s="81"/>
      <c r="N2" s="81"/>
      <c r="O2" s="100"/>
    </row>
    <row r="3" spans="1:16" x14ac:dyDescent="0.25">
      <c r="A3" s="49" t="s">
        <v>14</v>
      </c>
      <c r="B3" s="50" t="s">
        <v>1253</v>
      </c>
      <c r="C3" s="51" t="s">
        <v>1254</v>
      </c>
      <c r="D3" s="49" t="s">
        <v>40</v>
      </c>
      <c r="E3" s="52">
        <v>7.1900000000000006E-2</v>
      </c>
      <c r="F3" s="101">
        <v>1</v>
      </c>
      <c r="G3" s="102">
        <v>7.1900000000000006E-2</v>
      </c>
      <c r="H3" s="103"/>
      <c r="I3" s="52"/>
      <c r="J3" s="103"/>
      <c r="K3" s="52"/>
      <c r="L3" s="103"/>
      <c r="M3" s="81">
        <f>'ПД КС'!D4</f>
        <v>23.79</v>
      </c>
      <c r="N3" s="81">
        <f>E3*100-M3</f>
        <v>-16.599999999999998</v>
      </c>
      <c r="O3" s="100"/>
    </row>
    <row r="4" spans="1:16" ht="22.5" x14ac:dyDescent="0.25">
      <c r="A4" s="49" t="s">
        <v>16</v>
      </c>
      <c r="B4" s="50" t="s">
        <v>167</v>
      </c>
      <c r="C4" s="51" t="s">
        <v>168</v>
      </c>
      <c r="D4" s="49" t="s">
        <v>126</v>
      </c>
      <c r="E4" s="52">
        <v>13.661</v>
      </c>
      <c r="F4" s="101">
        <v>1</v>
      </c>
      <c r="G4" s="104">
        <v>13.661</v>
      </c>
      <c r="H4" s="105">
        <v>3.28</v>
      </c>
      <c r="I4" s="52"/>
      <c r="J4" s="105">
        <v>44.81</v>
      </c>
      <c r="K4" s="106">
        <v>12.22</v>
      </c>
      <c r="L4" s="105">
        <v>547.58000000000004</v>
      </c>
      <c r="M4" s="81"/>
      <c r="N4" s="81"/>
      <c r="O4" s="100"/>
    </row>
    <row r="5" spans="1:16" ht="22.5" x14ac:dyDescent="0.25">
      <c r="A5" s="49" t="s">
        <v>17</v>
      </c>
      <c r="B5" s="50" t="s">
        <v>131</v>
      </c>
      <c r="C5" s="51" t="s">
        <v>170</v>
      </c>
      <c r="D5" s="49" t="s">
        <v>126</v>
      </c>
      <c r="E5" s="52">
        <v>13.661</v>
      </c>
      <c r="F5" s="101">
        <v>1</v>
      </c>
      <c r="G5" s="104">
        <v>13.661</v>
      </c>
      <c r="H5" s="105">
        <v>15.35</v>
      </c>
      <c r="I5" s="52"/>
      <c r="J5" s="105">
        <v>209.7</v>
      </c>
      <c r="K5" s="106">
        <v>12.22</v>
      </c>
      <c r="L5" s="107">
        <v>2562.5300000000002</v>
      </c>
      <c r="M5" s="81"/>
      <c r="N5" s="81"/>
      <c r="O5" s="100"/>
    </row>
    <row r="6" spans="1:16" ht="22.5" x14ac:dyDescent="0.25">
      <c r="A6" s="49" t="s">
        <v>22</v>
      </c>
      <c r="B6" s="50" t="s">
        <v>1255</v>
      </c>
      <c r="C6" s="51" t="s">
        <v>1256</v>
      </c>
      <c r="D6" s="49" t="s">
        <v>123</v>
      </c>
      <c r="E6" s="52">
        <v>0.28903000000000001</v>
      </c>
      <c r="F6" s="101">
        <v>1</v>
      </c>
      <c r="G6" s="108">
        <v>0.28903000000000001</v>
      </c>
      <c r="H6" s="103"/>
      <c r="I6" s="52"/>
      <c r="J6" s="103"/>
      <c r="K6" s="52"/>
      <c r="L6" s="103"/>
      <c r="M6" s="82">
        <f>'ПД КС'!D5+'ПД КС'!D6+'ПД КС'!D7</f>
        <v>2688.5199999999995</v>
      </c>
      <c r="N6" s="81">
        <f>(E6+E7+E8+E11+E13+E16)*1000+E9*100-M6</f>
        <v>2677.5</v>
      </c>
      <c r="O6" s="81" t="s">
        <v>34</v>
      </c>
      <c r="P6" s="97"/>
    </row>
    <row r="7" spans="1:16" ht="22.5" x14ac:dyDescent="0.25">
      <c r="A7" s="49" t="s">
        <v>23</v>
      </c>
      <c r="B7" s="50" t="s">
        <v>1257</v>
      </c>
      <c r="C7" s="51" t="s">
        <v>1258</v>
      </c>
      <c r="D7" s="49" t="s">
        <v>123</v>
      </c>
      <c r="E7" s="52">
        <v>1.31027</v>
      </c>
      <c r="F7" s="101">
        <v>1</v>
      </c>
      <c r="G7" s="108">
        <v>1.31027</v>
      </c>
      <c r="H7" s="103"/>
      <c r="I7" s="52"/>
      <c r="J7" s="103"/>
      <c r="K7" s="52"/>
      <c r="L7" s="103"/>
      <c r="M7" s="82"/>
      <c r="N7" s="81"/>
      <c r="O7" s="100"/>
    </row>
    <row r="8" spans="1:16" ht="22.5" x14ac:dyDescent="0.25">
      <c r="A8" s="49" t="s">
        <v>26</v>
      </c>
      <c r="B8" s="50" t="s">
        <v>1259</v>
      </c>
      <c r="C8" s="51" t="s">
        <v>1260</v>
      </c>
      <c r="D8" s="49" t="s">
        <v>123</v>
      </c>
      <c r="E8" s="52">
        <v>0.23122000000000001</v>
      </c>
      <c r="F8" s="101">
        <v>1</v>
      </c>
      <c r="G8" s="108">
        <v>0.23122000000000001</v>
      </c>
      <c r="H8" s="103"/>
      <c r="I8" s="52"/>
      <c r="J8" s="103"/>
      <c r="K8" s="52"/>
      <c r="L8" s="103"/>
      <c r="M8" s="82"/>
      <c r="N8" s="81"/>
      <c r="O8" s="100"/>
    </row>
    <row r="9" spans="1:16" ht="22.5" x14ac:dyDescent="0.25">
      <c r="A9" s="49" t="s">
        <v>27</v>
      </c>
      <c r="B9" s="50" t="s">
        <v>1261</v>
      </c>
      <c r="C9" s="51" t="s">
        <v>1262</v>
      </c>
      <c r="D9" s="49" t="s">
        <v>40</v>
      </c>
      <c r="E9" s="52">
        <v>0.96340000000000003</v>
      </c>
      <c r="F9" s="101">
        <v>1</v>
      </c>
      <c r="G9" s="102">
        <v>0.96340000000000003</v>
      </c>
      <c r="H9" s="103"/>
      <c r="I9" s="52"/>
      <c r="J9" s="103"/>
      <c r="K9" s="52"/>
      <c r="L9" s="103"/>
      <c r="M9" s="82"/>
      <c r="N9" s="81"/>
      <c r="O9" s="100"/>
    </row>
    <row r="10" spans="1:16" x14ac:dyDescent="0.25">
      <c r="A10" s="53" t="s">
        <v>137</v>
      </c>
      <c r="B10" s="53"/>
      <c r="C10" s="51"/>
      <c r="D10" s="53"/>
      <c r="E10" s="53"/>
      <c r="F10" s="53"/>
      <c r="G10" s="53"/>
      <c r="H10" s="53"/>
      <c r="I10" s="53"/>
      <c r="J10" s="53"/>
      <c r="K10" s="53"/>
      <c r="L10" s="53"/>
      <c r="M10" s="81"/>
      <c r="N10" s="81"/>
      <c r="O10" s="100"/>
    </row>
    <row r="11" spans="1:16" ht="33.75" x14ac:dyDescent="0.25">
      <c r="A11" s="49" t="s">
        <v>28</v>
      </c>
      <c r="B11" s="50" t="s">
        <v>121</v>
      </c>
      <c r="C11" s="51" t="s">
        <v>1218</v>
      </c>
      <c r="D11" s="49" t="s">
        <v>123</v>
      </c>
      <c r="E11" s="52">
        <v>0.41458</v>
      </c>
      <c r="F11" s="101">
        <v>1</v>
      </c>
      <c r="G11" s="108">
        <v>0.41458</v>
      </c>
      <c r="H11" s="103"/>
      <c r="I11" s="52"/>
      <c r="J11" s="103"/>
      <c r="K11" s="52"/>
      <c r="L11" s="103"/>
      <c r="M11" s="82"/>
      <c r="N11" s="81"/>
      <c r="O11" s="100"/>
    </row>
    <row r="12" spans="1:16" ht="22.5" x14ac:dyDescent="0.25">
      <c r="A12" s="49" t="s">
        <v>29</v>
      </c>
      <c r="B12" s="50" t="s">
        <v>131</v>
      </c>
      <c r="C12" s="51" t="s">
        <v>1219</v>
      </c>
      <c r="D12" s="49" t="s">
        <v>126</v>
      </c>
      <c r="E12" s="52">
        <v>841.59699999999998</v>
      </c>
      <c r="F12" s="101">
        <v>1</v>
      </c>
      <c r="G12" s="104">
        <v>841.59699999999998</v>
      </c>
      <c r="H12" s="105">
        <v>15.35</v>
      </c>
      <c r="I12" s="106">
        <v>1.1499999999999999</v>
      </c>
      <c r="J12" s="107">
        <v>14856.29</v>
      </c>
      <c r="K12" s="106">
        <v>12.22</v>
      </c>
      <c r="L12" s="107">
        <v>181543.86</v>
      </c>
      <c r="M12" s="81"/>
      <c r="N12" s="81"/>
      <c r="O12" s="100"/>
    </row>
    <row r="13" spans="1:16" ht="33.75" x14ac:dyDescent="0.25">
      <c r="A13" s="49" t="s">
        <v>30</v>
      </c>
      <c r="B13" s="50" t="s">
        <v>1263</v>
      </c>
      <c r="C13" s="51" t="s">
        <v>1264</v>
      </c>
      <c r="D13" s="49" t="s">
        <v>123</v>
      </c>
      <c r="E13" s="52">
        <v>1.5123</v>
      </c>
      <c r="F13" s="101">
        <v>1</v>
      </c>
      <c r="G13" s="102">
        <v>1.5123</v>
      </c>
      <c r="H13" s="103"/>
      <c r="I13" s="52"/>
      <c r="J13" s="103"/>
      <c r="K13" s="52"/>
      <c r="L13" s="103"/>
      <c r="M13" s="82"/>
      <c r="N13" s="81"/>
      <c r="O13" s="100"/>
    </row>
    <row r="14" spans="1:16" ht="33.75" x14ac:dyDescent="0.25">
      <c r="A14" s="49" t="s">
        <v>31</v>
      </c>
      <c r="B14" s="50" t="s">
        <v>1240</v>
      </c>
      <c r="C14" s="51" t="s">
        <v>1265</v>
      </c>
      <c r="D14" s="49" t="s">
        <v>126</v>
      </c>
      <c r="E14" s="52">
        <v>2830.0335</v>
      </c>
      <c r="F14" s="101">
        <v>1</v>
      </c>
      <c r="G14" s="102">
        <v>2830.0335</v>
      </c>
      <c r="H14" s="105">
        <v>2.91</v>
      </c>
      <c r="I14" s="106">
        <v>1.1499999999999999</v>
      </c>
      <c r="J14" s="107">
        <v>9470.7099999999991</v>
      </c>
      <c r="K14" s="106">
        <v>12.22</v>
      </c>
      <c r="L14" s="107">
        <v>115732.08</v>
      </c>
      <c r="M14" s="81"/>
      <c r="N14" s="81"/>
      <c r="O14" s="100"/>
    </row>
    <row r="15" spans="1:16" x14ac:dyDescent="0.25">
      <c r="A15" s="49" t="s">
        <v>32</v>
      </c>
      <c r="B15" s="50" t="s">
        <v>127</v>
      </c>
      <c r="C15" s="51" t="s">
        <v>1220</v>
      </c>
      <c r="D15" s="49" t="s">
        <v>123</v>
      </c>
      <c r="E15" s="52">
        <v>1.5122800000000001</v>
      </c>
      <c r="F15" s="101">
        <v>1</v>
      </c>
      <c r="G15" s="108">
        <v>1.5122800000000001</v>
      </c>
      <c r="H15" s="103"/>
      <c r="I15" s="52"/>
      <c r="J15" s="103"/>
      <c r="K15" s="52"/>
      <c r="L15" s="103"/>
      <c r="M15" s="81"/>
      <c r="N15" s="81"/>
      <c r="O15" s="100"/>
    </row>
    <row r="16" spans="1:16" ht="33.75" x14ac:dyDescent="0.25">
      <c r="A16" s="49" t="s">
        <v>47</v>
      </c>
      <c r="B16" s="50" t="s">
        <v>121</v>
      </c>
      <c r="C16" s="51" t="s">
        <v>1232</v>
      </c>
      <c r="D16" s="49" t="s">
        <v>123</v>
      </c>
      <c r="E16" s="52">
        <v>1.5122800000000001</v>
      </c>
      <c r="F16" s="101">
        <v>1</v>
      </c>
      <c r="G16" s="108">
        <v>1.5122800000000001</v>
      </c>
      <c r="H16" s="103"/>
      <c r="I16" s="52"/>
      <c r="J16" s="103"/>
      <c r="K16" s="52"/>
      <c r="L16" s="103"/>
      <c r="M16" s="82"/>
      <c r="N16" s="81"/>
      <c r="O16" s="100"/>
    </row>
    <row r="17" spans="1:15" ht="33.75" x14ac:dyDescent="0.25">
      <c r="A17" s="49" t="s">
        <v>52</v>
      </c>
      <c r="B17" s="50" t="s">
        <v>124</v>
      </c>
      <c r="C17" s="51" t="s">
        <v>1266</v>
      </c>
      <c r="D17" s="49" t="s">
        <v>126</v>
      </c>
      <c r="E17" s="52">
        <v>2830.0335</v>
      </c>
      <c r="F17" s="101">
        <v>1</v>
      </c>
      <c r="G17" s="102">
        <v>2830.0335</v>
      </c>
      <c r="H17" s="105">
        <v>3.86</v>
      </c>
      <c r="I17" s="106">
        <v>1.1499999999999999</v>
      </c>
      <c r="J17" s="107">
        <v>12562.52</v>
      </c>
      <c r="K17" s="106">
        <v>12.22</v>
      </c>
      <c r="L17" s="107">
        <v>153513.99</v>
      </c>
      <c r="M17" s="81"/>
      <c r="N17" s="81"/>
      <c r="O17" s="100"/>
    </row>
    <row r="18" spans="1:15" x14ac:dyDescent="0.25">
      <c r="A18" s="49" t="s">
        <v>54</v>
      </c>
      <c r="B18" s="50" t="s">
        <v>1247</v>
      </c>
      <c r="C18" s="51" t="s">
        <v>1248</v>
      </c>
      <c r="D18" s="49" t="s">
        <v>53</v>
      </c>
      <c r="E18" s="52">
        <v>30.318000000000001</v>
      </c>
      <c r="F18" s="101">
        <v>1</v>
      </c>
      <c r="G18" s="104">
        <v>30.318000000000001</v>
      </c>
      <c r="H18" s="103"/>
      <c r="I18" s="52"/>
      <c r="J18" s="103"/>
      <c r="K18" s="52"/>
      <c r="L18" s="103"/>
      <c r="M18" s="81">
        <f>'ПД КС'!D10</f>
        <v>4572.6000000000004</v>
      </c>
      <c r="N18" s="81">
        <f>E18*100-M18</f>
        <v>-1540.8000000000002</v>
      </c>
      <c r="O18" s="100"/>
    </row>
    <row r="19" spans="1:15" x14ac:dyDescent="0.25">
      <c r="A19" s="49" t="s">
        <v>55</v>
      </c>
      <c r="B19" s="50" t="s">
        <v>1249</v>
      </c>
      <c r="C19" s="51" t="s">
        <v>1250</v>
      </c>
      <c r="D19" s="49" t="s">
        <v>107</v>
      </c>
      <c r="E19" s="52">
        <v>666.99599999999998</v>
      </c>
      <c r="F19" s="101">
        <v>1</v>
      </c>
      <c r="G19" s="104">
        <v>666.99599999999998</v>
      </c>
      <c r="H19" s="105">
        <v>57.63</v>
      </c>
      <c r="I19" s="52"/>
      <c r="J19" s="107">
        <v>38438.980000000003</v>
      </c>
      <c r="K19" s="52"/>
      <c r="L19" s="103"/>
      <c r="M19" s="81"/>
      <c r="N19" s="81"/>
      <c r="O19" s="100"/>
    </row>
    <row r="20" spans="1:15" x14ac:dyDescent="0.25">
      <c r="A20" s="49" t="s">
        <v>57</v>
      </c>
      <c r="B20" s="50" t="s">
        <v>1236</v>
      </c>
      <c r="C20" s="51" t="s">
        <v>1237</v>
      </c>
      <c r="D20" s="49" t="s">
        <v>34</v>
      </c>
      <c r="E20" s="52">
        <v>62.88</v>
      </c>
      <c r="F20" s="101">
        <v>1</v>
      </c>
      <c r="G20" s="106">
        <v>62.88</v>
      </c>
      <c r="H20" s="103"/>
      <c r="I20" s="52"/>
      <c r="J20" s="103"/>
      <c r="K20" s="52"/>
      <c r="L20" s="103"/>
      <c r="M20" s="81"/>
      <c r="N20" s="81"/>
      <c r="O20" s="100"/>
    </row>
    <row r="21" spans="1:15" x14ac:dyDescent="0.25">
      <c r="A21" s="49" t="s">
        <v>60</v>
      </c>
      <c r="B21" s="50" t="s">
        <v>43</v>
      </c>
      <c r="C21" s="51" t="s">
        <v>44</v>
      </c>
      <c r="D21" s="49" t="s">
        <v>34</v>
      </c>
      <c r="E21" s="52">
        <v>69.168000000000006</v>
      </c>
      <c r="F21" s="101">
        <v>1</v>
      </c>
      <c r="G21" s="104">
        <v>69.168000000000006</v>
      </c>
      <c r="H21" s="105">
        <v>59.99</v>
      </c>
      <c r="I21" s="52"/>
      <c r="J21" s="107">
        <v>4149.3900000000003</v>
      </c>
      <c r="K21" s="52"/>
      <c r="L21" s="103"/>
      <c r="M21" s="81"/>
      <c r="N21" s="81"/>
      <c r="O21" s="100"/>
    </row>
    <row r="22" spans="1:15" x14ac:dyDescent="0.25">
      <c r="A22" s="49" t="s">
        <v>62</v>
      </c>
      <c r="B22" s="50" t="s">
        <v>1267</v>
      </c>
      <c r="C22" s="51" t="s">
        <v>1268</v>
      </c>
      <c r="D22" s="49" t="s">
        <v>34</v>
      </c>
      <c r="E22" s="52">
        <v>62.88</v>
      </c>
      <c r="F22" s="101">
        <v>1</v>
      </c>
      <c r="G22" s="106">
        <v>62.88</v>
      </c>
      <c r="H22" s="103"/>
      <c r="I22" s="52"/>
      <c r="J22" s="103"/>
      <c r="K22" s="52"/>
      <c r="L22" s="103"/>
      <c r="M22" s="81"/>
      <c r="N22" s="81"/>
      <c r="O22" s="100"/>
    </row>
    <row r="23" spans="1:15" x14ac:dyDescent="0.25">
      <c r="A23" s="49" t="s">
        <v>63</v>
      </c>
      <c r="B23" s="50" t="s">
        <v>1269</v>
      </c>
      <c r="C23" s="51" t="s">
        <v>1270</v>
      </c>
      <c r="D23" s="49" t="s">
        <v>34</v>
      </c>
      <c r="E23" s="52">
        <v>72.311999999999998</v>
      </c>
      <c r="F23" s="101">
        <v>1</v>
      </c>
      <c r="G23" s="104">
        <v>72.311999999999998</v>
      </c>
      <c r="H23" s="105">
        <v>108.4</v>
      </c>
      <c r="I23" s="52"/>
      <c r="J23" s="107">
        <v>7838.62</v>
      </c>
      <c r="K23" s="52"/>
      <c r="L23" s="103"/>
      <c r="M23" s="81"/>
      <c r="N23" s="81"/>
      <c r="O23" s="100"/>
    </row>
    <row r="24" spans="1:15" x14ac:dyDescent="0.25">
      <c r="A24" s="49" t="s">
        <v>64</v>
      </c>
      <c r="B24" s="50" t="s">
        <v>1271</v>
      </c>
      <c r="C24" s="51" t="s">
        <v>1272</v>
      </c>
      <c r="D24" s="49" t="s">
        <v>40</v>
      </c>
      <c r="E24" s="52">
        <v>13.86525</v>
      </c>
      <c r="F24" s="101">
        <v>1</v>
      </c>
      <c r="G24" s="108">
        <v>13.86525</v>
      </c>
      <c r="H24" s="103"/>
      <c r="I24" s="52"/>
      <c r="J24" s="103"/>
      <c r="K24" s="52"/>
      <c r="L24" s="103"/>
      <c r="M24" s="81"/>
      <c r="N24" s="81"/>
      <c r="O24" s="100"/>
    </row>
    <row r="25" spans="1:15" x14ac:dyDescent="0.25">
      <c r="A25" s="49" t="s">
        <v>65</v>
      </c>
      <c r="B25" s="50" t="s">
        <v>1273</v>
      </c>
      <c r="C25" s="51" t="s">
        <v>1274</v>
      </c>
      <c r="D25" s="49" t="s">
        <v>1245</v>
      </c>
      <c r="E25" s="52">
        <v>168.47499999999999</v>
      </c>
      <c r="F25" s="101">
        <v>1</v>
      </c>
      <c r="G25" s="104">
        <v>168.47499999999999</v>
      </c>
      <c r="H25" s="103"/>
      <c r="I25" s="52"/>
      <c r="J25" s="107">
        <v>31910</v>
      </c>
      <c r="K25" s="52"/>
      <c r="L25" s="103"/>
      <c r="M25" s="81"/>
      <c r="N25" s="81"/>
      <c r="O25" s="100"/>
    </row>
    <row r="26" spans="1:15" x14ac:dyDescent="0.25">
      <c r="A26" s="49" t="s">
        <v>67</v>
      </c>
      <c r="B26" s="50" t="s">
        <v>61</v>
      </c>
      <c r="C26" s="51" t="s">
        <v>1275</v>
      </c>
      <c r="D26" s="49" t="s">
        <v>34</v>
      </c>
      <c r="E26" s="52">
        <v>1414.26</v>
      </c>
      <c r="F26" s="101">
        <v>1</v>
      </c>
      <c r="G26" s="106">
        <v>1414.26</v>
      </c>
      <c r="H26" s="105">
        <v>592.76</v>
      </c>
      <c r="I26" s="52"/>
      <c r="J26" s="107">
        <v>838316.76</v>
      </c>
      <c r="K26" s="52"/>
      <c r="L26" s="103"/>
      <c r="M26" s="81"/>
      <c r="N26" s="81"/>
      <c r="O26" s="100"/>
    </row>
    <row r="27" spans="1:15" x14ac:dyDescent="0.25">
      <c r="A27" s="49" t="s">
        <v>68</v>
      </c>
      <c r="B27" s="50" t="s">
        <v>61</v>
      </c>
      <c r="C27" s="51" t="s">
        <v>1276</v>
      </c>
      <c r="D27" s="49" t="s">
        <v>34</v>
      </c>
      <c r="E27" s="52">
        <v>1414.26</v>
      </c>
      <c r="F27" s="101">
        <v>1</v>
      </c>
      <c r="G27" s="106">
        <v>1414.26</v>
      </c>
      <c r="H27" s="105">
        <v>10.31</v>
      </c>
      <c r="I27" s="52"/>
      <c r="J27" s="107">
        <v>14581.02</v>
      </c>
      <c r="K27" s="52"/>
      <c r="L27" s="103"/>
      <c r="M27" s="81"/>
      <c r="N27" s="81"/>
      <c r="O27" s="100"/>
    </row>
    <row r="28" spans="1:15" x14ac:dyDescent="0.25">
      <c r="A28" s="49" t="s">
        <v>69</v>
      </c>
      <c r="B28" s="50" t="s">
        <v>1277</v>
      </c>
      <c r="C28" s="51" t="s">
        <v>1278</v>
      </c>
      <c r="D28" s="49" t="s">
        <v>56</v>
      </c>
      <c r="E28" s="52">
        <v>49.563000000000002</v>
      </c>
      <c r="F28" s="101">
        <v>1</v>
      </c>
      <c r="G28" s="104">
        <v>49.563000000000002</v>
      </c>
      <c r="H28" s="103"/>
      <c r="I28" s="52"/>
      <c r="J28" s="103"/>
      <c r="K28" s="52"/>
      <c r="L28" s="103"/>
      <c r="M28" s="81"/>
      <c r="N28" s="81"/>
      <c r="O28" s="100"/>
    </row>
    <row r="29" spans="1:15" x14ac:dyDescent="0.25">
      <c r="A29" s="49" t="s">
        <v>70</v>
      </c>
      <c r="B29" s="50" t="s">
        <v>1279</v>
      </c>
      <c r="C29" s="51" t="s">
        <v>1280</v>
      </c>
      <c r="D29" s="49" t="s">
        <v>15</v>
      </c>
      <c r="E29" s="52">
        <v>225</v>
      </c>
      <c r="F29" s="101">
        <v>1</v>
      </c>
      <c r="G29" s="101">
        <v>225</v>
      </c>
      <c r="H29" s="107">
        <v>49147</v>
      </c>
      <c r="I29" s="52"/>
      <c r="J29" s="107">
        <v>1284329.27</v>
      </c>
      <c r="K29" s="106">
        <v>8.61</v>
      </c>
      <c r="L29" s="107">
        <v>11058075</v>
      </c>
      <c r="M29" s="98">
        <f>M35</f>
        <v>246</v>
      </c>
      <c r="N29" s="81">
        <f t="shared" ref="N29:N32" si="0">E29-M29</f>
        <v>-21</v>
      </c>
      <c r="O29" s="100">
        <f>L29/E29*N29</f>
        <v>-1032087</v>
      </c>
    </row>
    <row r="30" spans="1:15" x14ac:dyDescent="0.25">
      <c r="A30" s="49" t="s">
        <v>71</v>
      </c>
      <c r="B30" s="50" t="s">
        <v>1281</v>
      </c>
      <c r="C30" s="51" t="s">
        <v>1282</v>
      </c>
      <c r="D30" s="49" t="s">
        <v>15</v>
      </c>
      <c r="E30" s="52">
        <v>8</v>
      </c>
      <c r="F30" s="101">
        <v>1</v>
      </c>
      <c r="G30" s="101">
        <v>8</v>
      </c>
      <c r="H30" s="107">
        <v>57001</v>
      </c>
      <c r="I30" s="52"/>
      <c r="J30" s="107">
        <v>52962.6</v>
      </c>
      <c r="K30" s="106">
        <v>8.61</v>
      </c>
      <c r="L30" s="107">
        <v>456008</v>
      </c>
      <c r="M30" s="98">
        <f t="shared" ref="M30:M32" si="1">M36</f>
        <v>9</v>
      </c>
      <c r="N30" s="81">
        <f t="shared" si="0"/>
        <v>-1</v>
      </c>
      <c r="O30" s="100">
        <f t="shared" ref="O30:O32" si="2">L30/E30*N30</f>
        <v>-57001</v>
      </c>
    </row>
    <row r="31" spans="1:15" x14ac:dyDescent="0.25">
      <c r="A31" s="49" t="s">
        <v>72</v>
      </c>
      <c r="B31" s="50" t="s">
        <v>1283</v>
      </c>
      <c r="C31" s="51" t="s">
        <v>1284</v>
      </c>
      <c r="D31" s="49" t="s">
        <v>15</v>
      </c>
      <c r="E31" s="52">
        <v>50</v>
      </c>
      <c r="F31" s="101">
        <v>1</v>
      </c>
      <c r="G31" s="101">
        <v>50</v>
      </c>
      <c r="H31" s="107">
        <v>63920</v>
      </c>
      <c r="I31" s="52"/>
      <c r="J31" s="107">
        <v>371196.28</v>
      </c>
      <c r="K31" s="106">
        <v>8.61</v>
      </c>
      <c r="L31" s="107">
        <v>3196000</v>
      </c>
      <c r="M31" s="98">
        <f t="shared" si="1"/>
        <v>26</v>
      </c>
      <c r="N31" s="81">
        <f t="shared" si="0"/>
        <v>24</v>
      </c>
      <c r="O31" s="100">
        <f t="shared" si="2"/>
        <v>1534080</v>
      </c>
    </row>
    <row r="32" spans="1:15" x14ac:dyDescent="0.25">
      <c r="A32" s="49" t="s">
        <v>73</v>
      </c>
      <c r="B32" s="50" t="s">
        <v>1285</v>
      </c>
      <c r="C32" s="51" t="s">
        <v>1286</v>
      </c>
      <c r="D32" s="49" t="s">
        <v>15</v>
      </c>
      <c r="E32" s="52">
        <v>1</v>
      </c>
      <c r="F32" s="101">
        <v>1</v>
      </c>
      <c r="G32" s="101">
        <v>1</v>
      </c>
      <c r="H32" s="107">
        <v>94212.3</v>
      </c>
      <c r="I32" s="52"/>
      <c r="J32" s="107">
        <v>10942.2</v>
      </c>
      <c r="K32" s="106">
        <v>8.61</v>
      </c>
      <c r="L32" s="107">
        <v>94212.3</v>
      </c>
      <c r="M32" s="98">
        <f t="shared" si="1"/>
        <v>1</v>
      </c>
      <c r="N32" s="81">
        <f t="shared" si="0"/>
        <v>0</v>
      </c>
      <c r="O32" s="100">
        <f t="shared" si="2"/>
        <v>0</v>
      </c>
    </row>
    <row r="33" spans="1:15" ht="22.5" x14ac:dyDescent="0.25">
      <c r="A33" s="49" t="s">
        <v>74</v>
      </c>
      <c r="B33" s="50" t="s">
        <v>1287</v>
      </c>
      <c r="C33" s="51" t="s">
        <v>1288</v>
      </c>
      <c r="D33" s="49" t="s">
        <v>15</v>
      </c>
      <c r="E33" s="52">
        <v>284</v>
      </c>
      <c r="F33" s="101">
        <v>1</v>
      </c>
      <c r="G33" s="101">
        <v>284</v>
      </c>
      <c r="H33" s="103"/>
      <c r="I33" s="52"/>
      <c r="J33" s="103"/>
      <c r="K33" s="52"/>
      <c r="L33" s="103"/>
      <c r="M33" s="81">
        <f>'ПД КС'!D12+'ПД КС'!D13</f>
        <v>282</v>
      </c>
      <c r="N33" s="81">
        <f>E33-M33</f>
        <v>2</v>
      </c>
      <c r="O33" s="100"/>
    </row>
    <row r="34" spans="1:15" ht="22.5" x14ac:dyDescent="0.25">
      <c r="A34" s="49" t="s">
        <v>75</v>
      </c>
      <c r="B34" s="50" t="s">
        <v>1289</v>
      </c>
      <c r="C34" s="51" t="s">
        <v>1290</v>
      </c>
      <c r="D34" s="49" t="s">
        <v>1291</v>
      </c>
      <c r="E34" s="52">
        <v>-284</v>
      </c>
      <c r="F34" s="101">
        <v>1</v>
      </c>
      <c r="G34" s="101">
        <v>-284</v>
      </c>
      <c r="H34" s="103"/>
      <c r="I34" s="52"/>
      <c r="J34" s="103"/>
      <c r="K34" s="52"/>
      <c r="L34" s="103"/>
      <c r="M34" s="81"/>
      <c r="N34" s="81"/>
      <c r="O34" s="100"/>
    </row>
    <row r="35" spans="1:15" x14ac:dyDescent="0.25">
      <c r="A35" s="49" t="s">
        <v>76</v>
      </c>
      <c r="B35" s="50" t="s">
        <v>1292</v>
      </c>
      <c r="C35" s="51" t="s">
        <v>1293</v>
      </c>
      <c r="D35" s="49" t="s">
        <v>15</v>
      </c>
      <c r="E35" s="52">
        <v>225</v>
      </c>
      <c r="F35" s="101">
        <v>1</v>
      </c>
      <c r="G35" s="101">
        <v>225</v>
      </c>
      <c r="H35" s="107">
        <v>243950</v>
      </c>
      <c r="I35" s="52"/>
      <c r="J35" s="107">
        <v>6375000</v>
      </c>
      <c r="K35" s="106">
        <v>8.61</v>
      </c>
      <c r="L35" s="107">
        <v>54888750</v>
      </c>
      <c r="M35" s="98">
        <f>'ПД КС'!O2</f>
        <v>246</v>
      </c>
      <c r="N35" s="81">
        <f t="shared" ref="N35:N49" si="3">E35-M35</f>
        <v>-21</v>
      </c>
      <c r="O35" s="100">
        <f>L35/E35*N35</f>
        <v>-5122950</v>
      </c>
    </row>
    <row r="36" spans="1:15" x14ac:dyDescent="0.25">
      <c r="A36" s="49" t="s">
        <v>79</v>
      </c>
      <c r="B36" s="50" t="s">
        <v>1294</v>
      </c>
      <c r="C36" s="51" t="s">
        <v>1295</v>
      </c>
      <c r="D36" s="49" t="s">
        <v>15</v>
      </c>
      <c r="E36" s="52">
        <v>8</v>
      </c>
      <c r="F36" s="101">
        <v>1</v>
      </c>
      <c r="G36" s="101">
        <v>8</v>
      </c>
      <c r="H36" s="107">
        <v>259420</v>
      </c>
      <c r="I36" s="52"/>
      <c r="J36" s="107">
        <v>241040.65</v>
      </c>
      <c r="K36" s="106">
        <v>8.61</v>
      </c>
      <c r="L36" s="107">
        <v>2075360</v>
      </c>
      <c r="M36" s="98">
        <f>'ПД КС'!O3</f>
        <v>9</v>
      </c>
      <c r="N36" s="81">
        <f t="shared" si="3"/>
        <v>-1</v>
      </c>
      <c r="O36" s="100">
        <f t="shared" ref="O36:O38" si="4">L36/E36*N36</f>
        <v>-259420</v>
      </c>
    </row>
    <row r="37" spans="1:15" x14ac:dyDescent="0.25">
      <c r="A37" s="49" t="s">
        <v>80</v>
      </c>
      <c r="B37" s="50" t="s">
        <v>1296</v>
      </c>
      <c r="C37" s="51" t="s">
        <v>1297</v>
      </c>
      <c r="D37" s="49" t="s">
        <v>15</v>
      </c>
      <c r="E37" s="52">
        <v>50</v>
      </c>
      <c r="F37" s="101">
        <v>1</v>
      </c>
      <c r="G37" s="101">
        <v>50</v>
      </c>
      <c r="H37" s="107">
        <v>308448</v>
      </c>
      <c r="I37" s="52"/>
      <c r="J37" s="107">
        <v>1791219.51</v>
      </c>
      <c r="K37" s="106">
        <v>8.61</v>
      </c>
      <c r="L37" s="107">
        <v>15422400</v>
      </c>
      <c r="M37" s="98">
        <f>'ПД КС'!O4</f>
        <v>26</v>
      </c>
      <c r="N37" s="81">
        <f t="shared" si="3"/>
        <v>24</v>
      </c>
      <c r="O37" s="100">
        <f t="shared" si="4"/>
        <v>7402752</v>
      </c>
    </row>
    <row r="38" spans="1:15" x14ac:dyDescent="0.25">
      <c r="A38" s="49" t="s">
        <v>81</v>
      </c>
      <c r="B38" s="50" t="s">
        <v>1298</v>
      </c>
      <c r="C38" s="51" t="s">
        <v>1299</v>
      </c>
      <c r="D38" s="49" t="s">
        <v>15</v>
      </c>
      <c r="E38" s="52">
        <v>1</v>
      </c>
      <c r="F38" s="101">
        <v>1</v>
      </c>
      <c r="G38" s="101">
        <v>1</v>
      </c>
      <c r="H38" s="107">
        <v>393717.45</v>
      </c>
      <c r="I38" s="52"/>
      <c r="J38" s="107">
        <v>45727.93</v>
      </c>
      <c r="K38" s="106">
        <v>8.61</v>
      </c>
      <c r="L38" s="107">
        <v>393717.45</v>
      </c>
      <c r="M38" s="98">
        <f>'ПД КС'!O5</f>
        <v>1</v>
      </c>
      <c r="N38" s="81">
        <f t="shared" si="3"/>
        <v>0</v>
      </c>
      <c r="O38" s="100">
        <f t="shared" si="4"/>
        <v>0</v>
      </c>
    </row>
    <row r="39" spans="1:15" ht="22.5" x14ac:dyDescent="0.25">
      <c r="A39" s="49" t="s">
        <v>82</v>
      </c>
      <c r="B39" s="50" t="s">
        <v>140</v>
      </c>
      <c r="C39" s="51" t="s">
        <v>1300</v>
      </c>
      <c r="D39" s="49" t="s">
        <v>40</v>
      </c>
      <c r="E39" s="52">
        <v>4.1458000000000004</v>
      </c>
      <c r="F39" s="101">
        <v>1</v>
      </c>
      <c r="G39" s="102">
        <v>4.1458000000000004</v>
      </c>
      <c r="H39" s="103"/>
      <c r="I39" s="52"/>
      <c r="J39" s="103"/>
      <c r="K39" s="52"/>
      <c r="L39" s="103"/>
      <c r="M39" s="81"/>
      <c r="N39" s="81"/>
      <c r="O39" s="100"/>
    </row>
    <row r="40" spans="1:15" x14ac:dyDescent="0.25">
      <c r="A40" s="49" t="s">
        <v>83</v>
      </c>
      <c r="B40" s="50" t="s">
        <v>43</v>
      </c>
      <c r="C40" s="51" t="s">
        <v>44</v>
      </c>
      <c r="D40" s="49" t="s">
        <v>34</v>
      </c>
      <c r="E40" s="52">
        <v>456.03800000000001</v>
      </c>
      <c r="F40" s="101">
        <v>1</v>
      </c>
      <c r="G40" s="104">
        <v>456.03800000000001</v>
      </c>
      <c r="H40" s="105">
        <v>59.99</v>
      </c>
      <c r="I40" s="52"/>
      <c r="J40" s="107">
        <v>27357.72</v>
      </c>
      <c r="K40" s="52"/>
      <c r="L40" s="103"/>
      <c r="M40" s="81"/>
      <c r="N40" s="81"/>
      <c r="O40" s="100"/>
    </row>
    <row r="41" spans="1:15" ht="22.5" x14ac:dyDescent="0.25">
      <c r="A41" s="49" t="s">
        <v>84</v>
      </c>
      <c r="B41" s="50" t="s">
        <v>1301</v>
      </c>
      <c r="C41" s="51" t="s">
        <v>1302</v>
      </c>
      <c r="D41" s="49" t="s">
        <v>1303</v>
      </c>
      <c r="E41" s="52">
        <v>1.4652000000000001</v>
      </c>
      <c r="F41" s="101">
        <v>1</v>
      </c>
      <c r="G41" s="102">
        <v>1.4652000000000001</v>
      </c>
      <c r="H41" s="103"/>
      <c r="I41" s="52"/>
      <c r="J41" s="103"/>
      <c r="K41" s="52"/>
      <c r="L41" s="103"/>
      <c r="M41" s="81"/>
      <c r="N41" s="81"/>
      <c r="O41" s="100"/>
    </row>
    <row r="42" spans="1:15" x14ac:dyDescent="0.25">
      <c r="A42" s="49" t="s">
        <v>85</v>
      </c>
      <c r="B42" s="50" t="s">
        <v>1304</v>
      </c>
      <c r="C42" s="51" t="s">
        <v>1305</v>
      </c>
      <c r="D42" s="49" t="s">
        <v>56</v>
      </c>
      <c r="E42" s="52">
        <v>147.98519999999999</v>
      </c>
      <c r="F42" s="101">
        <v>1</v>
      </c>
      <c r="G42" s="102">
        <v>147.98519999999999</v>
      </c>
      <c r="H42" s="105">
        <v>479.83</v>
      </c>
      <c r="I42" s="52"/>
      <c r="J42" s="107">
        <v>71007.740000000005</v>
      </c>
      <c r="K42" s="52"/>
      <c r="L42" s="103"/>
      <c r="M42" s="81"/>
      <c r="N42" s="81"/>
      <c r="O42" s="100"/>
    </row>
    <row r="43" spans="1:15" ht="22.5" x14ac:dyDescent="0.25">
      <c r="A43" s="49" t="s">
        <v>86</v>
      </c>
      <c r="B43" s="50" t="s">
        <v>167</v>
      </c>
      <c r="C43" s="51" t="s">
        <v>168</v>
      </c>
      <c r="D43" s="49" t="s">
        <v>126</v>
      </c>
      <c r="E43" s="52">
        <v>13.66</v>
      </c>
      <c r="F43" s="101">
        <v>1</v>
      </c>
      <c r="G43" s="106">
        <v>13.66</v>
      </c>
      <c r="H43" s="105">
        <v>3.28</v>
      </c>
      <c r="I43" s="106">
        <v>1.1499999999999999</v>
      </c>
      <c r="J43" s="105">
        <v>51.53</v>
      </c>
      <c r="K43" s="106">
        <v>12.22</v>
      </c>
      <c r="L43" s="105">
        <v>629.70000000000005</v>
      </c>
      <c r="M43" s="81"/>
      <c r="N43" s="81"/>
      <c r="O43" s="100"/>
    </row>
    <row r="44" spans="1:15" ht="22.5" x14ac:dyDescent="0.25">
      <c r="A44" s="49" t="s">
        <v>87</v>
      </c>
      <c r="B44" s="50" t="s">
        <v>1306</v>
      </c>
      <c r="C44" s="51" t="s">
        <v>1307</v>
      </c>
      <c r="D44" s="49" t="s">
        <v>126</v>
      </c>
      <c r="E44" s="52">
        <v>42.819920000000003</v>
      </c>
      <c r="F44" s="101">
        <v>1</v>
      </c>
      <c r="G44" s="108">
        <v>42.819920000000003</v>
      </c>
      <c r="H44" s="105">
        <v>15.41</v>
      </c>
      <c r="I44" s="52"/>
      <c r="J44" s="105">
        <v>659.85</v>
      </c>
      <c r="K44" s="106">
        <v>12.22</v>
      </c>
      <c r="L44" s="107">
        <v>8063.37</v>
      </c>
      <c r="M44" s="81"/>
      <c r="N44" s="81"/>
      <c r="O44" s="100"/>
    </row>
    <row r="45" spans="1:15" x14ac:dyDescent="0.25">
      <c r="A45" s="49"/>
      <c r="B45" s="54"/>
      <c r="C45" s="55"/>
      <c r="D45" s="52"/>
      <c r="E45" s="52"/>
      <c r="F45" s="52"/>
      <c r="G45" s="52"/>
      <c r="H45" s="103"/>
      <c r="I45" s="52"/>
      <c r="J45" s="103"/>
      <c r="K45" s="60"/>
      <c r="L45" s="103"/>
      <c r="M45" s="81"/>
      <c r="N45" s="81"/>
      <c r="O45" s="100"/>
    </row>
    <row r="46" spans="1:15" x14ac:dyDescent="0.25">
      <c r="A46" s="53" t="s">
        <v>1308</v>
      </c>
      <c r="B46" s="53"/>
      <c r="C46" s="51"/>
      <c r="D46" s="53"/>
      <c r="E46" s="53"/>
      <c r="F46" s="53"/>
      <c r="G46" s="53"/>
      <c r="H46" s="53"/>
      <c r="I46" s="53"/>
      <c r="J46" s="53"/>
      <c r="K46" s="53"/>
      <c r="L46" s="53"/>
      <c r="M46" s="81"/>
      <c r="N46" s="81"/>
      <c r="O46" s="100"/>
    </row>
    <row r="47" spans="1:15" x14ac:dyDescent="0.25">
      <c r="A47" s="49" t="s">
        <v>88</v>
      </c>
      <c r="B47" s="50" t="s">
        <v>1309</v>
      </c>
      <c r="C47" s="51" t="s">
        <v>1310</v>
      </c>
      <c r="D47" s="49" t="s">
        <v>539</v>
      </c>
      <c r="E47" s="52">
        <v>18.48</v>
      </c>
      <c r="F47" s="101">
        <v>1</v>
      </c>
      <c r="G47" s="106">
        <v>18.48</v>
      </c>
      <c r="H47" s="103"/>
      <c r="I47" s="52"/>
      <c r="J47" s="103"/>
      <c r="K47" s="52"/>
      <c r="L47" s="103"/>
      <c r="M47" s="81">
        <f>'ПД КС'!D32+'ПД КС'!D33</f>
        <v>20.240000000000002</v>
      </c>
      <c r="N47" s="81">
        <f t="shared" si="3"/>
        <v>-1.7600000000000016</v>
      </c>
      <c r="O47" s="100"/>
    </row>
    <row r="48" spans="1:15" x14ac:dyDescent="0.25">
      <c r="A48" s="49" t="s">
        <v>89</v>
      </c>
      <c r="B48" s="50" t="s">
        <v>1311</v>
      </c>
      <c r="C48" s="51" t="s">
        <v>1312</v>
      </c>
      <c r="D48" s="49" t="s">
        <v>36</v>
      </c>
      <c r="E48" s="52">
        <v>16136.4</v>
      </c>
      <c r="F48" s="101">
        <v>1</v>
      </c>
      <c r="G48" s="109">
        <v>16136.4</v>
      </c>
      <c r="H48" s="107">
        <v>1466.25</v>
      </c>
      <c r="I48" s="52"/>
      <c r="J48" s="107">
        <v>2747967.07</v>
      </c>
      <c r="K48" s="106">
        <v>8.61</v>
      </c>
      <c r="L48" s="107">
        <v>23659996.5</v>
      </c>
      <c r="M48" s="98">
        <f>'ПД КС'!O8*1000</f>
        <v>17300</v>
      </c>
      <c r="N48" s="81">
        <f t="shared" si="3"/>
        <v>-1163.6000000000004</v>
      </c>
      <c r="O48" s="100">
        <f>L48/E48*N48</f>
        <v>-1706128.5000000005</v>
      </c>
    </row>
    <row r="49" spans="1:15" x14ac:dyDescent="0.25">
      <c r="A49" s="49" t="s">
        <v>90</v>
      </c>
      <c r="B49" s="50" t="s">
        <v>1313</v>
      </c>
      <c r="C49" s="51" t="s">
        <v>1314</v>
      </c>
      <c r="D49" s="49" t="s">
        <v>36</v>
      </c>
      <c r="E49" s="52">
        <v>2713.2</v>
      </c>
      <c r="F49" s="101">
        <v>1</v>
      </c>
      <c r="G49" s="109">
        <v>2713.2</v>
      </c>
      <c r="H49" s="107">
        <v>1654.1</v>
      </c>
      <c r="I49" s="52"/>
      <c r="J49" s="107">
        <v>521243.22</v>
      </c>
      <c r="K49" s="106">
        <v>8.61</v>
      </c>
      <c r="L49" s="107">
        <v>4487904.12</v>
      </c>
      <c r="M49" s="98">
        <f>'ПД КС'!O6*1000</f>
        <v>2940</v>
      </c>
      <c r="N49" s="81">
        <f t="shared" si="3"/>
        <v>-226.80000000000018</v>
      </c>
      <c r="O49" s="100">
        <f>L49/E49*N49</f>
        <v>-375149.88000000035</v>
      </c>
    </row>
    <row r="50" spans="1:15" ht="22.5" x14ac:dyDescent="0.25">
      <c r="A50" s="49" t="s">
        <v>91</v>
      </c>
      <c r="B50" s="50" t="s">
        <v>1315</v>
      </c>
      <c r="C50" s="51" t="s">
        <v>1316</v>
      </c>
      <c r="D50" s="49" t="s">
        <v>539</v>
      </c>
      <c r="E50" s="52">
        <v>18.48</v>
      </c>
      <c r="F50" s="101">
        <v>1</v>
      </c>
      <c r="G50" s="106">
        <v>18.48</v>
      </c>
      <c r="H50" s="103"/>
      <c r="I50" s="52"/>
      <c r="J50" s="103"/>
      <c r="K50" s="52"/>
      <c r="L50" s="103"/>
      <c r="M50" s="81"/>
      <c r="N50" s="81"/>
      <c r="O50" s="100"/>
    </row>
    <row r="51" spans="1:15" x14ac:dyDescent="0.25">
      <c r="A51" s="49" t="s">
        <v>92</v>
      </c>
      <c r="B51" s="50" t="s">
        <v>1317</v>
      </c>
      <c r="C51" s="51" t="s">
        <v>1318</v>
      </c>
      <c r="D51" s="49" t="s">
        <v>15</v>
      </c>
      <c r="E51" s="52">
        <v>42</v>
      </c>
      <c r="F51" s="101">
        <v>1</v>
      </c>
      <c r="G51" s="101">
        <v>42</v>
      </c>
      <c r="H51" s="103"/>
      <c r="I51" s="52"/>
      <c r="J51" s="103"/>
      <c r="K51" s="52"/>
      <c r="L51" s="103"/>
      <c r="M51" s="81"/>
      <c r="N51" s="81"/>
      <c r="O51" s="100"/>
    </row>
    <row r="52" spans="1:15" x14ac:dyDescent="0.25">
      <c r="A52" s="49" t="s">
        <v>93</v>
      </c>
      <c r="B52" s="50" t="s">
        <v>1319</v>
      </c>
      <c r="C52" s="51" t="s">
        <v>1320</v>
      </c>
      <c r="D52" s="49" t="s">
        <v>15</v>
      </c>
      <c r="E52" s="52">
        <v>526</v>
      </c>
      <c r="F52" s="101">
        <v>1</v>
      </c>
      <c r="G52" s="101">
        <v>526</v>
      </c>
      <c r="H52" s="107">
        <v>2106.3000000000002</v>
      </c>
      <c r="I52" s="52"/>
      <c r="J52" s="107">
        <v>128677.56</v>
      </c>
      <c r="K52" s="106">
        <v>8.61</v>
      </c>
      <c r="L52" s="107">
        <v>1107913.8</v>
      </c>
      <c r="M52" s="81"/>
      <c r="N52" s="81"/>
      <c r="O52" s="100"/>
    </row>
    <row r="53" spans="1:15" x14ac:dyDescent="0.25">
      <c r="A53" s="49" t="s">
        <v>94</v>
      </c>
      <c r="B53" s="50" t="s">
        <v>1321</v>
      </c>
      <c r="C53" s="51" t="s">
        <v>1322</v>
      </c>
      <c r="D53" s="49" t="s">
        <v>15</v>
      </c>
      <c r="E53" s="52">
        <v>42</v>
      </c>
      <c r="F53" s="101">
        <v>1</v>
      </c>
      <c r="G53" s="101">
        <v>42</v>
      </c>
      <c r="H53" s="107">
        <v>4635.05</v>
      </c>
      <c r="I53" s="52"/>
      <c r="J53" s="107">
        <v>22610</v>
      </c>
      <c r="K53" s="106">
        <v>8.61</v>
      </c>
      <c r="L53" s="107">
        <v>194672.1</v>
      </c>
      <c r="M53" s="81"/>
      <c r="N53" s="81"/>
      <c r="O53" s="100"/>
    </row>
    <row r="54" spans="1:15" x14ac:dyDescent="0.25">
      <c r="A54" s="49" t="s">
        <v>98</v>
      </c>
      <c r="B54" s="50" t="s">
        <v>1323</v>
      </c>
      <c r="C54" s="51" t="s">
        <v>1324</v>
      </c>
      <c r="D54" s="49" t="s">
        <v>15</v>
      </c>
      <c r="E54" s="52">
        <v>204</v>
      </c>
      <c r="F54" s="101">
        <v>1</v>
      </c>
      <c r="G54" s="101">
        <v>204</v>
      </c>
      <c r="H54" s="107">
        <v>2754.85</v>
      </c>
      <c r="I54" s="52"/>
      <c r="J54" s="107">
        <v>65271.71</v>
      </c>
      <c r="K54" s="106">
        <v>8.61</v>
      </c>
      <c r="L54" s="107">
        <v>561989.4</v>
      </c>
      <c r="M54" s="81"/>
      <c r="N54" s="81"/>
      <c r="O54" s="100"/>
    </row>
    <row r="55" spans="1:15" x14ac:dyDescent="0.25">
      <c r="A55" s="49" t="s">
        <v>99</v>
      </c>
      <c r="B55" s="50" t="s">
        <v>1325</v>
      </c>
      <c r="C55" s="51" t="s">
        <v>1326</v>
      </c>
      <c r="D55" s="49" t="s">
        <v>15</v>
      </c>
      <c r="E55" s="52">
        <v>604</v>
      </c>
      <c r="F55" s="101">
        <v>1</v>
      </c>
      <c r="G55" s="101">
        <v>604</v>
      </c>
      <c r="H55" s="107">
        <v>2986.9</v>
      </c>
      <c r="I55" s="52"/>
      <c r="J55" s="107">
        <v>209533.98</v>
      </c>
      <c r="K55" s="106">
        <v>8.61</v>
      </c>
      <c r="L55" s="107">
        <v>1804087.6</v>
      </c>
      <c r="M55" s="81"/>
      <c r="N55" s="81"/>
      <c r="O55" s="100"/>
    </row>
    <row r="56" spans="1:15" x14ac:dyDescent="0.25">
      <c r="A56" s="49" t="s">
        <v>100</v>
      </c>
      <c r="B56" s="50" t="s">
        <v>1327</v>
      </c>
      <c r="C56" s="51" t="s">
        <v>1328</v>
      </c>
      <c r="D56" s="49" t="s">
        <v>15</v>
      </c>
      <c r="E56" s="52">
        <v>8</v>
      </c>
      <c r="F56" s="101">
        <v>1</v>
      </c>
      <c r="G56" s="101">
        <v>8</v>
      </c>
      <c r="H56" s="107">
        <v>7746.9</v>
      </c>
      <c r="I56" s="52"/>
      <c r="J56" s="107">
        <v>7198.05</v>
      </c>
      <c r="K56" s="106">
        <v>8.61</v>
      </c>
      <c r="L56" s="107">
        <v>61975.199999999997</v>
      </c>
      <c r="M56" s="81"/>
      <c r="N56" s="81"/>
      <c r="O56" s="100"/>
    </row>
    <row r="57" spans="1:15" x14ac:dyDescent="0.25">
      <c r="A57" s="49" t="s">
        <v>101</v>
      </c>
      <c r="B57" s="50" t="s">
        <v>1329</v>
      </c>
      <c r="C57" s="51" t="s">
        <v>1330</v>
      </c>
      <c r="D57" s="49" t="s">
        <v>15</v>
      </c>
      <c r="E57" s="52">
        <v>18</v>
      </c>
      <c r="F57" s="101">
        <v>1</v>
      </c>
      <c r="G57" s="101">
        <v>18</v>
      </c>
      <c r="H57" s="107">
        <v>5688.2</v>
      </c>
      <c r="I57" s="52"/>
      <c r="J57" s="107">
        <v>11891.71</v>
      </c>
      <c r="K57" s="106">
        <v>8.61</v>
      </c>
      <c r="L57" s="107">
        <v>102387.6</v>
      </c>
      <c r="M57" s="81"/>
      <c r="N57" s="81"/>
      <c r="O57" s="100"/>
    </row>
    <row r="58" spans="1:15" x14ac:dyDescent="0.25">
      <c r="A58" s="49" t="s">
        <v>102</v>
      </c>
      <c r="B58" s="50" t="s">
        <v>1331</v>
      </c>
      <c r="C58" s="51" t="s">
        <v>1332</v>
      </c>
      <c r="D58" s="49" t="s">
        <v>15</v>
      </c>
      <c r="E58" s="52">
        <v>224</v>
      </c>
      <c r="F58" s="101">
        <v>1</v>
      </c>
      <c r="G58" s="101">
        <v>224</v>
      </c>
      <c r="H58" s="107">
        <v>3427.2</v>
      </c>
      <c r="I58" s="52"/>
      <c r="J58" s="107">
        <v>89162.93</v>
      </c>
      <c r="K58" s="106">
        <v>8.61</v>
      </c>
      <c r="L58" s="107">
        <v>767692.80000000005</v>
      </c>
      <c r="M58" s="81"/>
      <c r="N58" s="81"/>
      <c r="O58" s="100"/>
    </row>
    <row r="59" spans="1:15" x14ac:dyDescent="0.25">
      <c r="A59" s="49" t="s">
        <v>103</v>
      </c>
      <c r="B59" s="50" t="s">
        <v>1333</v>
      </c>
      <c r="C59" s="51" t="s">
        <v>1334</v>
      </c>
      <c r="D59" s="49" t="s">
        <v>15</v>
      </c>
      <c r="E59" s="52">
        <v>302</v>
      </c>
      <c r="F59" s="101">
        <v>1</v>
      </c>
      <c r="G59" s="101">
        <v>302</v>
      </c>
      <c r="H59" s="107">
        <v>4272.1000000000004</v>
      </c>
      <c r="I59" s="52"/>
      <c r="J59" s="107">
        <v>149846.01999999999</v>
      </c>
      <c r="K59" s="106">
        <v>8.61</v>
      </c>
      <c r="L59" s="107">
        <v>1290174.2</v>
      </c>
      <c r="M59" s="81"/>
      <c r="N59" s="81"/>
      <c r="O59" s="100"/>
    </row>
    <row r="60" spans="1:15" x14ac:dyDescent="0.25">
      <c r="A60" s="49" t="s">
        <v>104</v>
      </c>
      <c r="B60" s="50" t="s">
        <v>1335</v>
      </c>
      <c r="C60" s="51" t="s">
        <v>1336</v>
      </c>
      <c r="D60" s="49" t="s">
        <v>15</v>
      </c>
      <c r="E60" s="52">
        <v>5</v>
      </c>
      <c r="F60" s="101">
        <v>1</v>
      </c>
      <c r="G60" s="101">
        <v>5</v>
      </c>
      <c r="H60" s="107">
        <v>5515.65</v>
      </c>
      <c r="I60" s="52"/>
      <c r="J60" s="107">
        <v>3203.05</v>
      </c>
      <c r="K60" s="106">
        <v>8.61</v>
      </c>
      <c r="L60" s="107">
        <v>27578.25</v>
      </c>
      <c r="M60" s="81"/>
      <c r="N60" s="81"/>
      <c r="O60" s="100"/>
    </row>
    <row r="61" spans="1:15" ht="33.75" x14ac:dyDescent="0.25">
      <c r="A61" s="49" t="s">
        <v>105</v>
      </c>
      <c r="B61" s="50" t="s">
        <v>1337</v>
      </c>
      <c r="C61" s="51" t="s">
        <v>1338</v>
      </c>
      <c r="D61" s="49" t="s">
        <v>37</v>
      </c>
      <c r="E61" s="52">
        <v>0.53</v>
      </c>
      <c r="F61" s="101">
        <v>1</v>
      </c>
      <c r="G61" s="106">
        <v>0.53</v>
      </c>
      <c r="H61" s="107">
        <v>25876</v>
      </c>
      <c r="I61" s="52"/>
      <c r="J61" s="107">
        <v>13714.28</v>
      </c>
      <c r="K61" s="52"/>
      <c r="L61" s="103"/>
      <c r="M61" s="81"/>
      <c r="N61" s="81"/>
      <c r="O61" s="100"/>
    </row>
    <row r="62" spans="1:15" x14ac:dyDescent="0.25">
      <c r="A62" s="49" t="s">
        <v>106</v>
      </c>
      <c r="B62" s="50" t="s">
        <v>1339</v>
      </c>
      <c r="C62" s="51" t="s">
        <v>1229</v>
      </c>
      <c r="D62" s="49" t="s">
        <v>15</v>
      </c>
      <c r="E62" s="52">
        <v>27</v>
      </c>
      <c r="F62" s="101">
        <v>1</v>
      </c>
      <c r="G62" s="101">
        <v>27</v>
      </c>
      <c r="H62" s="107">
        <v>2618</v>
      </c>
      <c r="I62" s="52"/>
      <c r="J62" s="107">
        <v>8209.76</v>
      </c>
      <c r="K62" s="106">
        <v>8.61</v>
      </c>
      <c r="L62" s="107">
        <v>70686</v>
      </c>
      <c r="M62" s="81"/>
      <c r="N62" s="81"/>
      <c r="O62" s="100"/>
    </row>
    <row r="63" spans="1:15" x14ac:dyDescent="0.25">
      <c r="A63" s="49" t="s">
        <v>108</v>
      </c>
      <c r="B63" s="50" t="s">
        <v>1340</v>
      </c>
      <c r="C63" s="51" t="s">
        <v>1341</v>
      </c>
      <c r="D63" s="49" t="s">
        <v>1342</v>
      </c>
      <c r="E63" s="52">
        <v>36</v>
      </c>
      <c r="F63" s="101">
        <v>1</v>
      </c>
      <c r="G63" s="101">
        <v>36</v>
      </c>
      <c r="H63" s="103"/>
      <c r="I63" s="52"/>
      <c r="J63" s="103"/>
      <c r="K63" s="52"/>
      <c r="L63" s="103"/>
      <c r="M63" s="81"/>
      <c r="N63" s="81"/>
      <c r="O63" s="100"/>
    </row>
    <row r="64" spans="1:15" x14ac:dyDescent="0.25">
      <c r="A64" s="49" t="s">
        <v>109</v>
      </c>
      <c r="B64" s="50" t="s">
        <v>1343</v>
      </c>
      <c r="C64" s="51" t="s">
        <v>1344</v>
      </c>
      <c r="D64" s="49" t="s">
        <v>15</v>
      </c>
      <c r="E64" s="52">
        <v>36</v>
      </c>
      <c r="F64" s="101">
        <v>1</v>
      </c>
      <c r="G64" s="101">
        <v>36</v>
      </c>
      <c r="H64" s="107">
        <v>578000</v>
      </c>
      <c r="I64" s="52"/>
      <c r="J64" s="107">
        <v>2416724.7400000002</v>
      </c>
      <c r="K64" s="106">
        <v>8.61</v>
      </c>
      <c r="L64" s="107">
        <v>20808000</v>
      </c>
      <c r="M64" s="98">
        <f>'ПД КС'!O12</f>
        <v>44</v>
      </c>
      <c r="N64" s="81">
        <f t="shared" ref="N64" si="5">E64-M64</f>
        <v>-8</v>
      </c>
      <c r="O64" s="100">
        <f>L64/E64*N64</f>
        <v>-4624000</v>
      </c>
    </row>
    <row r="65" spans="1:15" x14ac:dyDescent="0.25">
      <c r="A65" s="49" t="s">
        <v>110</v>
      </c>
      <c r="B65" s="50" t="s">
        <v>1345</v>
      </c>
      <c r="C65" s="51" t="s">
        <v>1346</v>
      </c>
      <c r="D65" s="49" t="s">
        <v>15</v>
      </c>
      <c r="E65" s="52">
        <v>2</v>
      </c>
      <c r="F65" s="101">
        <v>1</v>
      </c>
      <c r="G65" s="101">
        <v>2</v>
      </c>
      <c r="H65" s="107">
        <v>441424.55</v>
      </c>
      <c r="I65" s="52"/>
      <c r="J65" s="107">
        <v>102537.64</v>
      </c>
      <c r="K65" s="106">
        <v>8.61</v>
      </c>
      <c r="L65" s="107">
        <v>882849.1</v>
      </c>
      <c r="M65" s="81"/>
      <c r="N65" s="81"/>
      <c r="O65" s="100"/>
    </row>
    <row r="66" spans="1:15" x14ac:dyDescent="0.25">
      <c r="A66" s="49" t="s">
        <v>111</v>
      </c>
      <c r="B66" s="50" t="s">
        <v>1347</v>
      </c>
      <c r="C66" s="51" t="s">
        <v>1348</v>
      </c>
      <c r="D66" s="49" t="s">
        <v>15</v>
      </c>
      <c r="E66" s="52">
        <v>36</v>
      </c>
      <c r="F66" s="101">
        <v>1</v>
      </c>
      <c r="G66" s="101">
        <v>36</v>
      </c>
      <c r="H66" s="107">
        <v>1082.9000000000001</v>
      </c>
      <c r="I66" s="52"/>
      <c r="J66" s="107">
        <v>4527.8</v>
      </c>
      <c r="K66" s="106">
        <v>8.61</v>
      </c>
      <c r="L66" s="107">
        <v>38984.400000000001</v>
      </c>
      <c r="M66" s="81"/>
      <c r="N66" s="81"/>
      <c r="O66" s="100"/>
    </row>
    <row r="67" spans="1:15" x14ac:dyDescent="0.25">
      <c r="A67" s="49" t="s">
        <v>112</v>
      </c>
      <c r="B67" s="50" t="s">
        <v>1349</v>
      </c>
      <c r="C67" s="51" t="s">
        <v>1350</v>
      </c>
      <c r="D67" s="49" t="s">
        <v>15</v>
      </c>
      <c r="E67" s="52">
        <v>36</v>
      </c>
      <c r="F67" s="101">
        <v>1</v>
      </c>
      <c r="G67" s="101">
        <v>36</v>
      </c>
      <c r="H67" s="107">
        <v>8734.6</v>
      </c>
      <c r="I67" s="52"/>
      <c r="J67" s="107">
        <v>36520.980000000003</v>
      </c>
      <c r="K67" s="106">
        <v>8.61</v>
      </c>
      <c r="L67" s="107">
        <v>314445.59999999998</v>
      </c>
      <c r="M67" s="81"/>
      <c r="N67" s="81"/>
      <c r="O67" s="100"/>
    </row>
    <row r="68" spans="1:15" x14ac:dyDescent="0.25">
      <c r="A68" s="49" t="s">
        <v>113</v>
      </c>
      <c r="B68" s="50" t="s">
        <v>1225</v>
      </c>
      <c r="C68" s="51" t="s">
        <v>1226</v>
      </c>
      <c r="D68" s="49" t="s">
        <v>15</v>
      </c>
      <c r="E68" s="52">
        <v>13</v>
      </c>
      <c r="F68" s="101">
        <v>1</v>
      </c>
      <c r="G68" s="101">
        <v>13</v>
      </c>
      <c r="H68" s="103"/>
      <c r="I68" s="52"/>
      <c r="J68" s="103"/>
      <c r="K68" s="52"/>
      <c r="L68" s="103"/>
      <c r="M68" s="81"/>
      <c r="N68" s="81"/>
      <c r="O68" s="100"/>
    </row>
    <row r="69" spans="1:15" x14ac:dyDescent="0.25">
      <c r="A69" s="49" t="s">
        <v>114</v>
      </c>
      <c r="B69" s="50" t="s">
        <v>1227</v>
      </c>
      <c r="C69" s="51" t="s">
        <v>1228</v>
      </c>
      <c r="D69" s="49" t="s">
        <v>15</v>
      </c>
      <c r="E69" s="52">
        <v>44</v>
      </c>
      <c r="F69" s="101">
        <v>1</v>
      </c>
      <c r="G69" s="101">
        <v>44</v>
      </c>
      <c r="H69" s="103"/>
      <c r="I69" s="52"/>
      <c r="J69" s="103"/>
      <c r="K69" s="52"/>
      <c r="L69" s="103"/>
      <c r="M69" s="81"/>
      <c r="N69" s="81"/>
      <c r="O69" s="100"/>
    </row>
    <row r="70" spans="1:15" ht="22.5" x14ac:dyDescent="0.25">
      <c r="A70" s="49" t="s">
        <v>115</v>
      </c>
      <c r="B70" s="50" t="s">
        <v>1351</v>
      </c>
      <c r="C70" s="51" t="s">
        <v>1352</v>
      </c>
      <c r="D70" s="49" t="s">
        <v>36</v>
      </c>
      <c r="E70" s="52">
        <v>7415.4</v>
      </c>
      <c r="F70" s="101">
        <v>1</v>
      </c>
      <c r="G70" s="109">
        <v>7415.4</v>
      </c>
      <c r="H70" s="105">
        <v>168.3</v>
      </c>
      <c r="I70" s="52"/>
      <c r="J70" s="107">
        <v>144949.10999999999</v>
      </c>
      <c r="K70" s="106">
        <v>8.61</v>
      </c>
      <c r="L70" s="107">
        <v>1248011.82</v>
      </c>
      <c r="M70" s="98">
        <f>'ПД КС'!O10*1000</f>
        <v>1200</v>
      </c>
      <c r="N70" s="81">
        <f t="shared" ref="N70:N80" si="6">E70-M70</f>
        <v>6215.4</v>
      </c>
      <c r="O70" s="100"/>
    </row>
    <row r="71" spans="1:15" x14ac:dyDescent="0.25">
      <c r="A71" s="49" t="s">
        <v>145</v>
      </c>
      <c r="B71" s="50" t="s">
        <v>1353</v>
      </c>
      <c r="C71" s="51" t="s">
        <v>1354</v>
      </c>
      <c r="D71" s="49" t="s">
        <v>36</v>
      </c>
      <c r="E71" s="52">
        <v>100</v>
      </c>
      <c r="F71" s="101">
        <v>1</v>
      </c>
      <c r="G71" s="101">
        <v>100</v>
      </c>
      <c r="H71" s="105">
        <v>119</v>
      </c>
      <c r="I71" s="52"/>
      <c r="J71" s="107">
        <v>1382.11</v>
      </c>
      <c r="K71" s="106">
        <v>8.61</v>
      </c>
      <c r="L71" s="107">
        <v>11900</v>
      </c>
      <c r="M71" s="98">
        <f>'ПД КС'!O11*1000</f>
        <v>50</v>
      </c>
      <c r="N71" s="81">
        <f t="shared" si="6"/>
        <v>50</v>
      </c>
      <c r="O71" s="100"/>
    </row>
    <row r="72" spans="1:15" x14ac:dyDescent="0.25">
      <c r="A72" s="49" t="s">
        <v>146</v>
      </c>
      <c r="B72" s="50" t="s">
        <v>1355</v>
      </c>
      <c r="C72" s="51" t="s">
        <v>1356</v>
      </c>
      <c r="D72" s="49" t="s">
        <v>15</v>
      </c>
      <c r="E72" s="52">
        <v>41</v>
      </c>
      <c r="F72" s="101">
        <v>1</v>
      </c>
      <c r="G72" s="101">
        <v>41</v>
      </c>
      <c r="H72" s="103"/>
      <c r="I72" s="52"/>
      <c r="J72" s="103"/>
      <c r="K72" s="52"/>
      <c r="L72" s="103"/>
      <c r="M72" s="81"/>
      <c r="N72" s="81"/>
      <c r="O72" s="100"/>
    </row>
    <row r="73" spans="1:15" x14ac:dyDescent="0.25">
      <c r="A73" s="49" t="s">
        <v>147</v>
      </c>
      <c r="B73" s="50" t="s">
        <v>1357</v>
      </c>
      <c r="C73" s="51" t="s">
        <v>1358</v>
      </c>
      <c r="D73" s="49" t="s">
        <v>15</v>
      </c>
      <c r="E73" s="52">
        <v>3</v>
      </c>
      <c r="F73" s="101">
        <v>1</v>
      </c>
      <c r="G73" s="101">
        <v>3</v>
      </c>
      <c r="H73" s="103"/>
      <c r="I73" s="52"/>
      <c r="J73" s="103"/>
      <c r="K73" s="52"/>
      <c r="L73" s="103"/>
      <c r="M73" s="81"/>
      <c r="N73" s="81"/>
      <c r="O73" s="100"/>
    </row>
    <row r="74" spans="1:15" x14ac:dyDescent="0.25">
      <c r="A74" s="49" t="s">
        <v>148</v>
      </c>
      <c r="B74" s="50" t="s">
        <v>1359</v>
      </c>
      <c r="C74" s="51" t="s">
        <v>1360</v>
      </c>
      <c r="D74" s="49" t="s">
        <v>15</v>
      </c>
      <c r="E74" s="52">
        <v>334</v>
      </c>
      <c r="F74" s="101">
        <v>1</v>
      </c>
      <c r="G74" s="101">
        <v>334</v>
      </c>
      <c r="H74" s="103"/>
      <c r="I74" s="52"/>
      <c r="J74" s="103"/>
      <c r="K74" s="52"/>
      <c r="L74" s="103"/>
      <c r="M74" s="81"/>
      <c r="N74" s="81"/>
      <c r="O74" s="100"/>
    </row>
    <row r="75" spans="1:15" x14ac:dyDescent="0.25">
      <c r="A75" s="49" t="s">
        <v>149</v>
      </c>
      <c r="B75" s="50" t="s">
        <v>1361</v>
      </c>
      <c r="C75" s="51" t="s">
        <v>1362</v>
      </c>
      <c r="D75" s="49" t="s">
        <v>15</v>
      </c>
      <c r="E75" s="52">
        <v>75</v>
      </c>
      <c r="F75" s="101">
        <v>1</v>
      </c>
      <c r="G75" s="101">
        <v>75</v>
      </c>
      <c r="H75" s="107">
        <v>142573.9</v>
      </c>
      <c r="I75" s="52"/>
      <c r="J75" s="107">
        <v>1241932.93</v>
      </c>
      <c r="K75" s="106">
        <v>8.61</v>
      </c>
      <c r="L75" s="107">
        <v>10693042.5</v>
      </c>
      <c r="M75" s="98">
        <f>'ПД КС'!O25</f>
        <v>29</v>
      </c>
      <c r="N75" s="81">
        <f t="shared" si="6"/>
        <v>46</v>
      </c>
      <c r="O75" s="100">
        <f>L75/E75*N75</f>
        <v>6558399.3999999994</v>
      </c>
    </row>
    <row r="76" spans="1:15" x14ac:dyDescent="0.25">
      <c r="A76" s="49" t="s">
        <v>48</v>
      </c>
      <c r="B76" s="50" t="s">
        <v>1363</v>
      </c>
      <c r="C76" s="51" t="s">
        <v>1364</v>
      </c>
      <c r="D76" s="49" t="s">
        <v>15</v>
      </c>
      <c r="E76" s="52">
        <v>59</v>
      </c>
      <c r="F76" s="101">
        <v>1</v>
      </c>
      <c r="G76" s="101">
        <v>59</v>
      </c>
      <c r="H76" s="107">
        <v>116620</v>
      </c>
      <c r="I76" s="52"/>
      <c r="J76" s="107">
        <v>799138.21</v>
      </c>
      <c r="K76" s="106">
        <v>8.61</v>
      </c>
      <c r="L76" s="107">
        <v>6880580</v>
      </c>
      <c r="M76" s="98">
        <f>'ПД КС'!O24</f>
        <v>36</v>
      </c>
      <c r="N76" s="81">
        <f t="shared" si="6"/>
        <v>23</v>
      </c>
      <c r="O76" s="100">
        <f t="shared" ref="O76:O80" si="7">L76/E76*N76</f>
        <v>2682260</v>
      </c>
    </row>
    <row r="77" spans="1:15" x14ac:dyDescent="0.25">
      <c r="A77" s="49" t="s">
        <v>150</v>
      </c>
      <c r="B77" s="50" t="s">
        <v>1365</v>
      </c>
      <c r="C77" s="51" t="s">
        <v>1366</v>
      </c>
      <c r="D77" s="49" t="s">
        <v>15</v>
      </c>
      <c r="E77" s="52">
        <v>10</v>
      </c>
      <c r="F77" s="101">
        <v>1</v>
      </c>
      <c r="G77" s="101">
        <v>10</v>
      </c>
      <c r="H77" s="107">
        <v>78129.45</v>
      </c>
      <c r="I77" s="52"/>
      <c r="J77" s="107">
        <v>90742.68</v>
      </c>
      <c r="K77" s="106">
        <v>8.61</v>
      </c>
      <c r="L77" s="107">
        <v>781294.5</v>
      </c>
      <c r="M77" s="98">
        <f>'ПД КС'!O23</f>
        <v>8</v>
      </c>
      <c r="N77" s="81">
        <f t="shared" si="6"/>
        <v>2</v>
      </c>
      <c r="O77" s="100">
        <f t="shared" si="7"/>
        <v>156258.9</v>
      </c>
    </row>
    <row r="78" spans="1:15" x14ac:dyDescent="0.25">
      <c r="A78" s="49" t="s">
        <v>151</v>
      </c>
      <c r="B78" s="50" t="s">
        <v>1367</v>
      </c>
      <c r="C78" s="51" t="s">
        <v>1368</v>
      </c>
      <c r="D78" s="49" t="s">
        <v>15</v>
      </c>
      <c r="E78" s="52">
        <v>7</v>
      </c>
      <c r="F78" s="101">
        <v>1</v>
      </c>
      <c r="G78" s="101">
        <v>7</v>
      </c>
      <c r="H78" s="107">
        <v>70210</v>
      </c>
      <c r="I78" s="52"/>
      <c r="J78" s="107">
        <v>57081.3</v>
      </c>
      <c r="K78" s="106">
        <v>8.61</v>
      </c>
      <c r="L78" s="107">
        <v>491470</v>
      </c>
      <c r="M78" s="98">
        <f>'ПД КС'!O22</f>
        <v>2</v>
      </c>
      <c r="N78" s="81">
        <f t="shared" si="6"/>
        <v>5</v>
      </c>
      <c r="O78" s="100">
        <f t="shared" si="7"/>
        <v>351050</v>
      </c>
    </row>
    <row r="79" spans="1:15" x14ac:dyDescent="0.25">
      <c r="A79" s="49" t="s">
        <v>152</v>
      </c>
      <c r="B79" s="50" t="s">
        <v>1369</v>
      </c>
      <c r="C79" s="51" t="s">
        <v>1370</v>
      </c>
      <c r="D79" s="49" t="s">
        <v>15</v>
      </c>
      <c r="E79" s="52">
        <v>12</v>
      </c>
      <c r="F79" s="101">
        <v>1</v>
      </c>
      <c r="G79" s="101">
        <v>12</v>
      </c>
      <c r="H79" s="107">
        <v>81895.8</v>
      </c>
      <c r="I79" s="52"/>
      <c r="J79" s="107">
        <v>114140.49</v>
      </c>
      <c r="K79" s="106">
        <v>8.61</v>
      </c>
      <c r="L79" s="107">
        <v>982749.6</v>
      </c>
      <c r="M79" s="98">
        <f>'ПД КС'!O21</f>
        <v>28</v>
      </c>
      <c r="N79" s="81">
        <f t="shared" si="6"/>
        <v>-16</v>
      </c>
      <c r="O79" s="100">
        <f t="shared" si="7"/>
        <v>-1310332.8</v>
      </c>
    </row>
    <row r="80" spans="1:15" x14ac:dyDescent="0.25">
      <c r="A80" s="49" t="s">
        <v>154</v>
      </c>
      <c r="B80" s="50" t="s">
        <v>1371</v>
      </c>
      <c r="C80" s="51" t="s">
        <v>1372</v>
      </c>
      <c r="D80" s="49" t="s">
        <v>15</v>
      </c>
      <c r="E80" s="52">
        <v>171</v>
      </c>
      <c r="F80" s="101">
        <v>1</v>
      </c>
      <c r="G80" s="101">
        <v>171</v>
      </c>
      <c r="H80" s="107">
        <v>94650.9</v>
      </c>
      <c r="I80" s="52"/>
      <c r="J80" s="107">
        <v>1879826.24</v>
      </c>
      <c r="K80" s="106">
        <v>8.61</v>
      </c>
      <c r="L80" s="107">
        <v>16185303.9</v>
      </c>
      <c r="M80" s="98">
        <f>'ПД КС'!O20</f>
        <v>312</v>
      </c>
      <c r="N80" s="81">
        <f t="shared" si="6"/>
        <v>-141</v>
      </c>
      <c r="O80" s="100">
        <f t="shared" si="7"/>
        <v>-13345776.9</v>
      </c>
    </row>
    <row r="81" spans="1:15" x14ac:dyDescent="0.25">
      <c r="A81" s="49" t="s">
        <v>153</v>
      </c>
      <c r="B81" s="50" t="s">
        <v>1223</v>
      </c>
      <c r="C81" s="51" t="s">
        <v>1224</v>
      </c>
      <c r="D81" s="49" t="s">
        <v>15</v>
      </c>
      <c r="E81" s="52">
        <v>18</v>
      </c>
      <c r="F81" s="101">
        <v>1</v>
      </c>
      <c r="G81" s="101">
        <v>18</v>
      </c>
      <c r="H81" s="103"/>
      <c r="I81" s="52"/>
      <c r="J81" s="103"/>
      <c r="K81" s="52"/>
      <c r="L81" s="103"/>
      <c r="M81" s="81"/>
      <c r="N81" s="81"/>
      <c r="O81" s="100"/>
    </row>
    <row r="82" spans="1:15" x14ac:dyDescent="0.25">
      <c r="A82" s="49" t="s">
        <v>155</v>
      </c>
      <c r="B82" s="50" t="s">
        <v>1373</v>
      </c>
      <c r="C82" s="51" t="s">
        <v>1374</v>
      </c>
      <c r="D82" s="49" t="s">
        <v>15</v>
      </c>
      <c r="E82" s="52">
        <v>18</v>
      </c>
      <c r="F82" s="101">
        <v>1</v>
      </c>
      <c r="G82" s="101">
        <v>18</v>
      </c>
      <c r="H82" s="107">
        <v>95467.75</v>
      </c>
      <c r="I82" s="52"/>
      <c r="J82" s="107">
        <v>199584.15</v>
      </c>
      <c r="K82" s="106">
        <v>8.61</v>
      </c>
      <c r="L82" s="107">
        <v>1718419.5</v>
      </c>
      <c r="M82" s="81"/>
      <c r="N82" s="81"/>
      <c r="O82" s="100"/>
    </row>
    <row r="83" spans="1:15" x14ac:dyDescent="0.25">
      <c r="A83" s="49" t="s">
        <v>156</v>
      </c>
      <c r="B83" s="50" t="s">
        <v>1375</v>
      </c>
      <c r="C83" s="51" t="s">
        <v>1376</v>
      </c>
      <c r="D83" s="49" t="s">
        <v>37</v>
      </c>
      <c r="E83" s="52">
        <v>0.18</v>
      </c>
      <c r="F83" s="101">
        <v>1</v>
      </c>
      <c r="G83" s="106">
        <v>0.18</v>
      </c>
      <c r="H83" s="103"/>
      <c r="I83" s="52"/>
      <c r="J83" s="103"/>
      <c r="K83" s="52"/>
      <c r="L83" s="103"/>
      <c r="M83" s="81"/>
      <c r="N83" s="81"/>
      <c r="O83" s="100"/>
    </row>
    <row r="84" spans="1:15" x14ac:dyDescent="0.25">
      <c r="A84" s="49" t="s">
        <v>157</v>
      </c>
      <c r="B84" s="50" t="s">
        <v>1377</v>
      </c>
      <c r="C84" s="51" t="s">
        <v>1330</v>
      </c>
      <c r="D84" s="49" t="s">
        <v>15</v>
      </c>
      <c r="E84" s="52">
        <v>18</v>
      </c>
      <c r="F84" s="101">
        <v>1</v>
      </c>
      <c r="G84" s="101">
        <v>18</v>
      </c>
      <c r="H84" s="107">
        <v>5688.2</v>
      </c>
      <c r="I84" s="52"/>
      <c r="J84" s="107">
        <v>11891.71</v>
      </c>
      <c r="K84" s="106">
        <v>8.61</v>
      </c>
      <c r="L84" s="107">
        <v>102387.6</v>
      </c>
      <c r="M84" s="81"/>
      <c r="N84" s="81"/>
      <c r="O84" s="100"/>
    </row>
    <row r="85" spans="1:15" x14ac:dyDescent="0.25">
      <c r="A85" s="49" t="s">
        <v>158</v>
      </c>
      <c r="B85" s="50" t="s">
        <v>1221</v>
      </c>
      <c r="C85" s="51" t="s">
        <v>1222</v>
      </c>
      <c r="D85" s="49" t="s">
        <v>15</v>
      </c>
      <c r="E85" s="52">
        <v>1220</v>
      </c>
      <c r="F85" s="101">
        <v>1</v>
      </c>
      <c r="G85" s="101">
        <v>1220</v>
      </c>
      <c r="H85" s="103"/>
      <c r="I85" s="52"/>
      <c r="J85" s="103"/>
      <c r="K85" s="52"/>
      <c r="L85" s="103"/>
      <c r="M85" s="81"/>
      <c r="N85" s="81"/>
      <c r="O85" s="100"/>
    </row>
    <row r="86" spans="1:15" x14ac:dyDescent="0.25">
      <c r="A86" s="49" t="s">
        <v>66</v>
      </c>
      <c r="B86" s="50" t="s">
        <v>1378</v>
      </c>
      <c r="C86" s="51" t="s">
        <v>1379</v>
      </c>
      <c r="D86" s="49" t="s">
        <v>15</v>
      </c>
      <c r="E86" s="52">
        <v>461</v>
      </c>
      <c r="F86" s="101">
        <v>1</v>
      </c>
      <c r="G86" s="101">
        <v>461</v>
      </c>
      <c r="H86" s="107">
        <v>3290.35</v>
      </c>
      <c r="I86" s="52"/>
      <c r="J86" s="107">
        <v>176173.21</v>
      </c>
      <c r="K86" s="106">
        <v>8.61</v>
      </c>
      <c r="L86" s="107">
        <v>1516851.35</v>
      </c>
      <c r="M86" s="81"/>
      <c r="N86" s="81"/>
      <c r="O86" s="100"/>
    </row>
    <row r="87" spans="1:15" x14ac:dyDescent="0.25">
      <c r="A87" s="49" t="s">
        <v>159</v>
      </c>
      <c r="B87" s="50" t="s">
        <v>1380</v>
      </c>
      <c r="C87" s="51" t="s">
        <v>1233</v>
      </c>
      <c r="D87" s="49" t="s">
        <v>15</v>
      </c>
      <c r="E87" s="52">
        <v>302</v>
      </c>
      <c r="F87" s="101">
        <v>1</v>
      </c>
      <c r="G87" s="101">
        <v>302</v>
      </c>
      <c r="H87" s="107">
        <v>4278.05</v>
      </c>
      <c r="I87" s="52"/>
      <c r="J87" s="107">
        <v>150054.72</v>
      </c>
      <c r="K87" s="106">
        <v>8.61</v>
      </c>
      <c r="L87" s="107">
        <v>1291971.1000000001</v>
      </c>
      <c r="M87" s="81"/>
      <c r="N87" s="81"/>
      <c r="O87" s="100"/>
    </row>
    <row r="88" spans="1:15" x14ac:dyDescent="0.25">
      <c r="A88" s="49" t="s">
        <v>160</v>
      </c>
      <c r="B88" s="50" t="s">
        <v>1381</v>
      </c>
      <c r="C88" s="51" t="s">
        <v>1382</v>
      </c>
      <c r="D88" s="49" t="s">
        <v>15</v>
      </c>
      <c r="E88" s="52">
        <v>457</v>
      </c>
      <c r="F88" s="101">
        <v>1</v>
      </c>
      <c r="G88" s="101">
        <v>457</v>
      </c>
      <c r="H88" s="107">
        <v>2844.1</v>
      </c>
      <c r="I88" s="52"/>
      <c r="J88" s="107">
        <v>150958.62</v>
      </c>
      <c r="K88" s="106">
        <v>8.61</v>
      </c>
      <c r="L88" s="107">
        <v>1299753.7</v>
      </c>
      <c r="M88" s="81"/>
      <c r="N88" s="81"/>
      <c r="O88" s="100"/>
    </row>
    <row r="89" spans="1:15" x14ac:dyDescent="0.25">
      <c r="A89" s="49" t="s">
        <v>161</v>
      </c>
      <c r="B89" s="50" t="s">
        <v>1383</v>
      </c>
      <c r="C89" s="51" t="s">
        <v>1384</v>
      </c>
      <c r="D89" s="49" t="s">
        <v>15</v>
      </c>
      <c r="E89" s="52">
        <v>429</v>
      </c>
      <c r="F89" s="101">
        <v>1</v>
      </c>
      <c r="G89" s="101">
        <v>429</v>
      </c>
      <c r="H89" s="103"/>
      <c r="I89" s="52"/>
      <c r="J89" s="103"/>
      <c r="K89" s="52"/>
      <c r="L89" s="103"/>
      <c r="M89" s="81"/>
      <c r="N89" s="81"/>
      <c r="O89" s="100"/>
    </row>
    <row r="90" spans="1:15" x14ac:dyDescent="0.25">
      <c r="A90" s="49" t="s">
        <v>162</v>
      </c>
      <c r="B90" s="50" t="s">
        <v>1385</v>
      </c>
      <c r="C90" s="51" t="s">
        <v>1386</v>
      </c>
      <c r="D90" s="49" t="s">
        <v>15</v>
      </c>
      <c r="E90" s="52">
        <v>429</v>
      </c>
      <c r="F90" s="101">
        <v>1</v>
      </c>
      <c r="G90" s="101">
        <v>429</v>
      </c>
      <c r="H90" s="107">
        <v>28613.55</v>
      </c>
      <c r="I90" s="52"/>
      <c r="J90" s="107">
        <v>1425692.56</v>
      </c>
      <c r="K90" s="106">
        <v>8.61</v>
      </c>
      <c r="L90" s="107">
        <v>12275212.949999999</v>
      </c>
      <c r="M90" s="98">
        <f>'ПД КС'!O14</f>
        <v>434</v>
      </c>
      <c r="N90" s="81">
        <f t="shared" ref="N90" si="8">E90-M90</f>
        <v>-5</v>
      </c>
      <c r="O90" s="100">
        <f>L90/E90*N90</f>
        <v>-143067.75</v>
      </c>
    </row>
    <row r="91" spans="1:15" x14ac:dyDescent="0.25">
      <c r="A91" s="49" t="s">
        <v>163</v>
      </c>
      <c r="B91" s="50" t="s">
        <v>1387</v>
      </c>
      <c r="C91" s="51" t="s">
        <v>1388</v>
      </c>
      <c r="D91" s="49" t="s">
        <v>15</v>
      </c>
      <c r="E91" s="52">
        <v>144</v>
      </c>
      <c r="F91" s="101">
        <v>1</v>
      </c>
      <c r="G91" s="101">
        <v>144</v>
      </c>
      <c r="H91" s="107">
        <v>5158.6499999999996</v>
      </c>
      <c r="I91" s="52"/>
      <c r="J91" s="107">
        <v>86277.07</v>
      </c>
      <c r="K91" s="106">
        <v>8.61</v>
      </c>
      <c r="L91" s="107">
        <v>742845.6</v>
      </c>
      <c r="M91" s="81"/>
      <c r="N91" s="81"/>
      <c r="O91" s="100"/>
    </row>
    <row r="92" spans="1:15" x14ac:dyDescent="0.25">
      <c r="A92" s="49" t="s">
        <v>166</v>
      </c>
      <c r="B92" s="50" t="s">
        <v>1389</v>
      </c>
      <c r="C92" s="51" t="s">
        <v>1390</v>
      </c>
      <c r="D92" s="49" t="s">
        <v>15</v>
      </c>
      <c r="E92" s="52">
        <v>53</v>
      </c>
      <c r="F92" s="101">
        <v>1</v>
      </c>
      <c r="G92" s="101">
        <v>53</v>
      </c>
      <c r="H92" s="107">
        <v>6217.75</v>
      </c>
      <c r="I92" s="52"/>
      <c r="J92" s="107">
        <v>38274.19</v>
      </c>
      <c r="K92" s="106">
        <v>8.61</v>
      </c>
      <c r="L92" s="107">
        <v>329540.75</v>
      </c>
      <c r="M92" s="81"/>
      <c r="N92" s="81"/>
      <c r="O92" s="100"/>
    </row>
    <row r="93" spans="1:15" x14ac:dyDescent="0.25">
      <c r="A93" s="49" t="s">
        <v>169</v>
      </c>
      <c r="B93" s="50" t="s">
        <v>1391</v>
      </c>
      <c r="C93" s="51" t="s">
        <v>1392</v>
      </c>
      <c r="D93" s="49" t="s">
        <v>15</v>
      </c>
      <c r="E93" s="52">
        <v>86</v>
      </c>
      <c r="F93" s="101">
        <v>1</v>
      </c>
      <c r="G93" s="101">
        <v>86</v>
      </c>
      <c r="H93" s="103"/>
      <c r="I93" s="52"/>
      <c r="J93" s="103"/>
      <c r="K93" s="52"/>
      <c r="L93" s="103"/>
      <c r="M93" s="81"/>
      <c r="N93" s="81"/>
      <c r="O93" s="100"/>
    </row>
    <row r="94" spans="1:15" x14ac:dyDescent="0.25">
      <c r="A94" s="49" t="s">
        <v>171</v>
      </c>
      <c r="B94" s="50" t="s">
        <v>1383</v>
      </c>
      <c r="C94" s="51" t="s">
        <v>1384</v>
      </c>
      <c r="D94" s="49" t="s">
        <v>15</v>
      </c>
      <c r="E94" s="52">
        <v>44</v>
      </c>
      <c r="F94" s="101">
        <v>1</v>
      </c>
      <c r="G94" s="101">
        <v>44</v>
      </c>
      <c r="H94" s="103"/>
      <c r="I94" s="52"/>
      <c r="J94" s="103"/>
      <c r="K94" s="52"/>
      <c r="L94" s="103"/>
      <c r="M94" s="81"/>
      <c r="N94" s="81"/>
      <c r="O94" s="100"/>
    </row>
    <row r="95" spans="1:15" x14ac:dyDescent="0.25">
      <c r="A95" s="49" t="s">
        <v>174</v>
      </c>
      <c r="B95" s="50" t="s">
        <v>1393</v>
      </c>
      <c r="C95" s="51" t="s">
        <v>1394</v>
      </c>
      <c r="D95" s="49" t="s">
        <v>15</v>
      </c>
      <c r="E95" s="52">
        <v>54</v>
      </c>
      <c r="F95" s="101">
        <v>1</v>
      </c>
      <c r="G95" s="101">
        <v>54</v>
      </c>
      <c r="H95" s="107">
        <v>26804.75</v>
      </c>
      <c r="I95" s="52"/>
      <c r="J95" s="107">
        <v>168113.41</v>
      </c>
      <c r="K95" s="106">
        <v>8.61</v>
      </c>
      <c r="L95" s="107">
        <v>1447456.5</v>
      </c>
      <c r="M95" s="81"/>
      <c r="N95" s="81"/>
      <c r="O95" s="100"/>
    </row>
    <row r="96" spans="1:15" x14ac:dyDescent="0.25">
      <c r="A96" s="49" t="s">
        <v>175</v>
      </c>
      <c r="B96" s="50" t="s">
        <v>1395</v>
      </c>
      <c r="C96" s="51" t="s">
        <v>1396</v>
      </c>
      <c r="D96" s="49" t="s">
        <v>15</v>
      </c>
      <c r="E96" s="52">
        <v>467</v>
      </c>
      <c r="F96" s="101">
        <v>1</v>
      </c>
      <c r="G96" s="101">
        <v>467</v>
      </c>
      <c r="H96" s="103"/>
      <c r="I96" s="52"/>
      <c r="J96" s="103"/>
      <c r="K96" s="52"/>
      <c r="L96" s="103"/>
      <c r="M96" s="81"/>
      <c r="N96" s="81"/>
      <c r="O96" s="100"/>
    </row>
    <row r="97" spans="1:15" x14ac:dyDescent="0.25">
      <c r="A97" s="49" t="s">
        <v>177</v>
      </c>
      <c r="B97" s="50" t="s">
        <v>1397</v>
      </c>
      <c r="C97" s="51" t="s">
        <v>1398</v>
      </c>
      <c r="D97" s="49" t="s">
        <v>15</v>
      </c>
      <c r="E97" s="52">
        <v>467</v>
      </c>
      <c r="F97" s="101">
        <v>1</v>
      </c>
      <c r="G97" s="101">
        <v>467</v>
      </c>
      <c r="H97" s="107">
        <v>35075.25</v>
      </c>
      <c r="I97" s="52"/>
      <c r="J97" s="107">
        <v>1902455.49</v>
      </c>
      <c r="K97" s="106">
        <v>8.61</v>
      </c>
      <c r="L97" s="107">
        <v>16380141.75</v>
      </c>
      <c r="M97" s="81"/>
      <c r="N97" s="81"/>
      <c r="O97" s="100"/>
    </row>
    <row r="98" spans="1:15" x14ac:dyDescent="0.25">
      <c r="A98" s="49" t="s">
        <v>178</v>
      </c>
      <c r="B98" s="50" t="s">
        <v>1399</v>
      </c>
      <c r="C98" s="51" t="s">
        <v>1400</v>
      </c>
      <c r="D98" s="49" t="s">
        <v>15</v>
      </c>
      <c r="E98" s="52">
        <v>4</v>
      </c>
      <c r="F98" s="101">
        <v>1</v>
      </c>
      <c r="G98" s="101">
        <v>4</v>
      </c>
      <c r="H98" s="103"/>
      <c r="I98" s="52"/>
      <c r="J98" s="103"/>
      <c r="K98" s="52"/>
      <c r="L98" s="103"/>
      <c r="M98" s="81"/>
      <c r="N98" s="81"/>
      <c r="O98" s="100"/>
    </row>
    <row r="99" spans="1:15" x14ac:dyDescent="0.25">
      <c r="A99" s="49" t="s">
        <v>179</v>
      </c>
      <c r="B99" s="50" t="s">
        <v>1401</v>
      </c>
      <c r="C99" s="51" t="s">
        <v>1402</v>
      </c>
      <c r="D99" s="49" t="s">
        <v>15</v>
      </c>
      <c r="E99" s="52">
        <v>4</v>
      </c>
      <c r="F99" s="101">
        <v>1</v>
      </c>
      <c r="G99" s="101">
        <v>4</v>
      </c>
      <c r="H99" s="107">
        <v>495420.8</v>
      </c>
      <c r="I99" s="52"/>
      <c r="J99" s="107">
        <v>230160.65</v>
      </c>
      <c r="K99" s="106">
        <v>8.61</v>
      </c>
      <c r="L99" s="107">
        <v>1981683.2</v>
      </c>
      <c r="M99" s="81"/>
      <c r="N99" s="81"/>
      <c r="O99" s="100"/>
    </row>
    <row r="100" spans="1:15" x14ac:dyDescent="0.25">
      <c r="A100" s="49" t="s">
        <v>180</v>
      </c>
      <c r="B100" s="50" t="s">
        <v>1230</v>
      </c>
      <c r="C100" s="51" t="s">
        <v>1403</v>
      </c>
      <c r="D100" s="49" t="s">
        <v>15</v>
      </c>
      <c r="E100" s="52">
        <v>106</v>
      </c>
      <c r="F100" s="101">
        <v>1</v>
      </c>
      <c r="G100" s="101">
        <v>106</v>
      </c>
      <c r="H100" s="103"/>
      <c r="I100" s="52"/>
      <c r="J100" s="103"/>
      <c r="K100" s="52"/>
      <c r="L100" s="103"/>
      <c r="M100" s="81"/>
      <c r="N100" s="81"/>
      <c r="O100" s="100"/>
    </row>
    <row r="101" spans="1:15" x14ac:dyDescent="0.25">
      <c r="A101" s="49" t="s">
        <v>181</v>
      </c>
      <c r="B101" s="50" t="s">
        <v>1404</v>
      </c>
      <c r="C101" s="51" t="s">
        <v>1405</v>
      </c>
      <c r="D101" s="49" t="s">
        <v>15</v>
      </c>
      <c r="E101" s="52">
        <v>54</v>
      </c>
      <c r="F101" s="101">
        <v>1</v>
      </c>
      <c r="G101" s="101">
        <v>54</v>
      </c>
      <c r="H101" s="107">
        <v>10180.450000000001</v>
      </c>
      <c r="I101" s="52"/>
      <c r="J101" s="107">
        <v>63849.51</v>
      </c>
      <c r="K101" s="106">
        <v>8.61</v>
      </c>
      <c r="L101" s="107">
        <v>549744.30000000005</v>
      </c>
      <c r="M101" s="81"/>
      <c r="N101" s="81"/>
      <c r="O101" s="100"/>
    </row>
    <row r="102" spans="1:15" x14ac:dyDescent="0.25">
      <c r="A102" s="49" t="s">
        <v>182</v>
      </c>
      <c r="B102" s="50" t="s">
        <v>1406</v>
      </c>
      <c r="C102" s="51" t="s">
        <v>1407</v>
      </c>
      <c r="D102" s="49" t="s">
        <v>15</v>
      </c>
      <c r="E102" s="52">
        <v>52</v>
      </c>
      <c r="F102" s="101">
        <v>1</v>
      </c>
      <c r="G102" s="101">
        <v>52</v>
      </c>
      <c r="H102" s="107">
        <v>24317.65</v>
      </c>
      <c r="I102" s="52"/>
      <c r="J102" s="107">
        <v>146866.18</v>
      </c>
      <c r="K102" s="106">
        <v>8.61</v>
      </c>
      <c r="L102" s="107">
        <v>1264517.8</v>
      </c>
      <c r="M102" s="81"/>
      <c r="N102" s="81"/>
      <c r="O102" s="100"/>
    </row>
    <row r="103" spans="1:15" x14ac:dyDescent="0.25">
      <c r="A103" s="49" t="s">
        <v>183</v>
      </c>
      <c r="B103" s="50" t="s">
        <v>1395</v>
      </c>
      <c r="C103" s="51" t="s">
        <v>1396</v>
      </c>
      <c r="D103" s="49" t="s">
        <v>15</v>
      </c>
      <c r="E103" s="52">
        <v>260</v>
      </c>
      <c r="F103" s="101">
        <v>1</v>
      </c>
      <c r="G103" s="101">
        <v>260</v>
      </c>
      <c r="H103" s="103"/>
      <c r="I103" s="52"/>
      <c r="J103" s="103"/>
      <c r="K103" s="52"/>
      <c r="L103" s="103"/>
      <c r="M103" s="81"/>
      <c r="N103" s="81"/>
      <c r="O103" s="100"/>
    </row>
    <row r="104" spans="1:15" x14ac:dyDescent="0.25">
      <c r="A104" s="49" t="s">
        <v>184</v>
      </c>
      <c r="B104" s="50" t="s">
        <v>1408</v>
      </c>
      <c r="C104" s="51" t="s">
        <v>1409</v>
      </c>
      <c r="D104" s="49" t="s">
        <v>15</v>
      </c>
      <c r="E104" s="52">
        <v>250</v>
      </c>
      <c r="F104" s="101">
        <v>1</v>
      </c>
      <c r="G104" s="101">
        <v>250</v>
      </c>
      <c r="H104" s="107">
        <v>4777.8500000000004</v>
      </c>
      <c r="I104" s="52"/>
      <c r="J104" s="107">
        <v>138729.67000000001</v>
      </c>
      <c r="K104" s="106">
        <v>8.61</v>
      </c>
      <c r="L104" s="107">
        <v>1194462.5</v>
      </c>
      <c r="M104" s="81"/>
      <c r="N104" s="81"/>
      <c r="O104" s="100"/>
    </row>
    <row r="105" spans="1:15" x14ac:dyDescent="0.25">
      <c r="A105" s="49" t="s">
        <v>185</v>
      </c>
      <c r="B105" s="50" t="s">
        <v>1410</v>
      </c>
      <c r="C105" s="51" t="s">
        <v>1411</v>
      </c>
      <c r="D105" s="49" t="s">
        <v>15</v>
      </c>
      <c r="E105" s="52">
        <v>10</v>
      </c>
      <c r="F105" s="101">
        <v>1</v>
      </c>
      <c r="G105" s="101">
        <v>10</v>
      </c>
      <c r="H105" s="107">
        <v>4777.8500000000004</v>
      </c>
      <c r="I105" s="52"/>
      <c r="J105" s="107">
        <v>5549.19</v>
      </c>
      <c r="K105" s="106">
        <v>8.61</v>
      </c>
      <c r="L105" s="107">
        <v>47778.5</v>
      </c>
      <c r="M105" s="81"/>
      <c r="N105" s="81"/>
      <c r="O105" s="100"/>
    </row>
    <row r="106" spans="1:15" x14ac:dyDescent="0.25">
      <c r="A106" s="49" t="s">
        <v>186</v>
      </c>
      <c r="B106" s="50" t="s">
        <v>1383</v>
      </c>
      <c r="C106" s="51" t="s">
        <v>1384</v>
      </c>
      <c r="D106" s="49" t="s">
        <v>15</v>
      </c>
      <c r="E106" s="52">
        <v>626</v>
      </c>
      <c r="F106" s="101">
        <v>1</v>
      </c>
      <c r="G106" s="101">
        <v>626</v>
      </c>
      <c r="H106" s="103"/>
      <c r="I106" s="52"/>
      <c r="J106" s="103"/>
      <c r="K106" s="52"/>
      <c r="L106" s="103"/>
      <c r="M106" s="81"/>
      <c r="N106" s="81"/>
      <c r="O106" s="100"/>
    </row>
    <row r="107" spans="1:15" x14ac:dyDescent="0.25">
      <c r="A107" s="49" t="s">
        <v>187</v>
      </c>
      <c r="B107" s="50" t="s">
        <v>1412</v>
      </c>
      <c r="C107" s="51" t="s">
        <v>1413</v>
      </c>
      <c r="D107" s="49" t="s">
        <v>15</v>
      </c>
      <c r="E107" s="52">
        <v>626</v>
      </c>
      <c r="F107" s="101">
        <v>1</v>
      </c>
      <c r="G107" s="101">
        <v>626</v>
      </c>
      <c r="H107" s="107">
        <v>8252.65</v>
      </c>
      <c r="I107" s="52"/>
      <c r="J107" s="107">
        <v>600018.46</v>
      </c>
      <c r="K107" s="106">
        <v>8.61</v>
      </c>
      <c r="L107" s="107">
        <v>5166158.9000000004</v>
      </c>
      <c r="M107" s="98">
        <f>'ПД КС'!O47</f>
        <v>417</v>
      </c>
      <c r="N107" s="81">
        <f t="shared" ref="N107" si="9">E107-M107</f>
        <v>209</v>
      </c>
      <c r="O107" s="100">
        <f>L107/E107*N107</f>
        <v>1724803.8500000003</v>
      </c>
    </row>
    <row r="108" spans="1:15" x14ac:dyDescent="0.25">
      <c r="A108" s="49" t="s">
        <v>190</v>
      </c>
      <c r="B108" s="50" t="s">
        <v>1414</v>
      </c>
      <c r="C108" s="51" t="s">
        <v>1415</v>
      </c>
      <c r="D108" s="49" t="s">
        <v>15</v>
      </c>
      <c r="E108" s="52">
        <v>37</v>
      </c>
      <c r="F108" s="101">
        <v>1</v>
      </c>
      <c r="G108" s="101">
        <v>37</v>
      </c>
      <c r="H108" s="107">
        <v>4236.3999999999996</v>
      </c>
      <c r="I108" s="52"/>
      <c r="J108" s="107">
        <v>18205.2</v>
      </c>
      <c r="K108" s="106">
        <v>8.61</v>
      </c>
      <c r="L108" s="107">
        <v>156746.79999999999</v>
      </c>
      <c r="M108" s="81"/>
      <c r="N108" s="81"/>
      <c r="O108" s="100"/>
    </row>
    <row r="109" spans="1:15" x14ac:dyDescent="0.25">
      <c r="A109" s="49" t="s">
        <v>193</v>
      </c>
      <c r="B109" s="50" t="s">
        <v>1416</v>
      </c>
      <c r="C109" s="51" t="s">
        <v>1417</v>
      </c>
      <c r="D109" s="49" t="s">
        <v>15</v>
      </c>
      <c r="E109" s="52">
        <v>428</v>
      </c>
      <c r="F109" s="101">
        <v>1</v>
      </c>
      <c r="G109" s="101">
        <v>428</v>
      </c>
      <c r="H109" s="107">
        <v>4212.6000000000004</v>
      </c>
      <c r="I109" s="52"/>
      <c r="J109" s="107">
        <v>209406.83</v>
      </c>
      <c r="K109" s="106">
        <v>8.61</v>
      </c>
      <c r="L109" s="107">
        <v>1802992.8</v>
      </c>
      <c r="M109" s="81"/>
      <c r="N109" s="81"/>
      <c r="O109" s="100"/>
    </row>
    <row r="110" spans="1:15" x14ac:dyDescent="0.25">
      <c r="A110" s="49" t="s">
        <v>196</v>
      </c>
      <c r="B110" s="50" t="s">
        <v>1418</v>
      </c>
      <c r="C110" s="51" t="s">
        <v>1419</v>
      </c>
      <c r="D110" s="49" t="s">
        <v>15</v>
      </c>
      <c r="E110" s="52">
        <v>99</v>
      </c>
      <c r="F110" s="101">
        <v>1</v>
      </c>
      <c r="G110" s="101">
        <v>99</v>
      </c>
      <c r="H110" s="107">
        <v>5991.65</v>
      </c>
      <c r="I110" s="52"/>
      <c r="J110" s="107">
        <v>68893.539999999994</v>
      </c>
      <c r="K110" s="106">
        <v>8.61</v>
      </c>
      <c r="L110" s="107">
        <v>593173.35</v>
      </c>
      <c r="M110" s="81"/>
      <c r="N110" s="81"/>
      <c r="O110" s="100"/>
    </row>
    <row r="111" spans="1:15" x14ac:dyDescent="0.25">
      <c r="A111" s="49" t="s">
        <v>199</v>
      </c>
      <c r="B111" s="50" t="s">
        <v>1420</v>
      </c>
      <c r="C111" s="51" t="s">
        <v>1234</v>
      </c>
      <c r="D111" s="49" t="s">
        <v>15</v>
      </c>
      <c r="E111" s="52">
        <v>72</v>
      </c>
      <c r="F111" s="101">
        <v>1</v>
      </c>
      <c r="G111" s="101">
        <v>72</v>
      </c>
      <c r="H111" s="107">
        <v>3679.93</v>
      </c>
      <c r="I111" s="52"/>
      <c r="J111" s="107">
        <v>30772.93</v>
      </c>
      <c r="K111" s="106">
        <v>8.61</v>
      </c>
      <c r="L111" s="107">
        <v>264954.96000000002</v>
      </c>
      <c r="M111" s="81"/>
      <c r="N111" s="81"/>
      <c r="O111" s="100"/>
    </row>
    <row r="112" spans="1:15" x14ac:dyDescent="0.25">
      <c r="A112" s="49" t="s">
        <v>200</v>
      </c>
      <c r="B112" s="50" t="s">
        <v>1421</v>
      </c>
      <c r="C112" s="51" t="s">
        <v>1422</v>
      </c>
      <c r="D112" s="49" t="s">
        <v>15</v>
      </c>
      <c r="E112" s="52">
        <v>72</v>
      </c>
      <c r="F112" s="101">
        <v>1</v>
      </c>
      <c r="G112" s="101">
        <v>72</v>
      </c>
      <c r="H112" s="105">
        <v>255.99</v>
      </c>
      <c r="I112" s="52"/>
      <c r="J112" s="107">
        <v>18431.28</v>
      </c>
      <c r="K112" s="52"/>
      <c r="L112" s="103"/>
      <c r="M112" s="81"/>
      <c r="N112" s="81"/>
      <c r="O112" s="100"/>
    </row>
    <row r="113" spans="1:15" x14ac:dyDescent="0.25">
      <c r="A113" s="49" t="s">
        <v>203</v>
      </c>
      <c r="B113" s="50" t="s">
        <v>1383</v>
      </c>
      <c r="C113" s="51" t="s">
        <v>1384</v>
      </c>
      <c r="D113" s="49" t="s">
        <v>15</v>
      </c>
      <c r="E113" s="52">
        <v>82</v>
      </c>
      <c r="F113" s="101">
        <v>1</v>
      </c>
      <c r="G113" s="101">
        <v>82</v>
      </c>
      <c r="H113" s="103"/>
      <c r="I113" s="52"/>
      <c r="J113" s="103"/>
      <c r="K113" s="52"/>
      <c r="L113" s="103"/>
      <c r="M113" s="81"/>
      <c r="N113" s="81"/>
      <c r="O113" s="100"/>
    </row>
    <row r="114" spans="1:15" x14ac:dyDescent="0.25">
      <c r="A114" s="49" t="s">
        <v>205</v>
      </c>
      <c r="B114" s="50" t="s">
        <v>1423</v>
      </c>
      <c r="C114" s="51" t="s">
        <v>1424</v>
      </c>
      <c r="D114" s="49" t="s">
        <v>15</v>
      </c>
      <c r="E114" s="52">
        <v>76</v>
      </c>
      <c r="F114" s="101">
        <v>1</v>
      </c>
      <c r="G114" s="101">
        <v>76</v>
      </c>
      <c r="H114" s="107">
        <v>8652.15</v>
      </c>
      <c r="I114" s="52"/>
      <c r="J114" s="107">
        <v>76372.06</v>
      </c>
      <c r="K114" s="106">
        <v>8.61</v>
      </c>
      <c r="L114" s="107">
        <v>657563.4</v>
      </c>
      <c r="M114" s="81"/>
      <c r="N114" s="81"/>
      <c r="O114" s="100"/>
    </row>
    <row r="115" spans="1:15" x14ac:dyDescent="0.25">
      <c r="A115" s="49" t="s">
        <v>208</v>
      </c>
      <c r="B115" s="50" t="s">
        <v>1425</v>
      </c>
      <c r="C115" s="51" t="s">
        <v>1426</v>
      </c>
      <c r="D115" s="49" t="s">
        <v>15</v>
      </c>
      <c r="E115" s="52">
        <v>6</v>
      </c>
      <c r="F115" s="101">
        <v>1</v>
      </c>
      <c r="G115" s="101">
        <v>6</v>
      </c>
      <c r="H115" s="107">
        <v>158265.32</v>
      </c>
      <c r="I115" s="52"/>
      <c r="J115" s="107">
        <v>110289.42</v>
      </c>
      <c r="K115" s="106">
        <v>8.61</v>
      </c>
      <c r="L115" s="107">
        <v>949591.92</v>
      </c>
      <c r="M115" s="81"/>
      <c r="N115" s="81"/>
      <c r="O115" s="100"/>
    </row>
    <row r="116" spans="1:15" x14ac:dyDescent="0.25">
      <c r="A116" s="49" t="s">
        <v>211</v>
      </c>
      <c r="B116" s="50" t="s">
        <v>1427</v>
      </c>
      <c r="C116" s="51" t="s">
        <v>1428</v>
      </c>
      <c r="D116" s="49" t="s">
        <v>1342</v>
      </c>
      <c r="E116" s="52">
        <v>36</v>
      </c>
      <c r="F116" s="101">
        <v>1</v>
      </c>
      <c r="G116" s="101">
        <v>36</v>
      </c>
      <c r="H116" s="103"/>
      <c r="I116" s="52"/>
      <c r="J116" s="103"/>
      <c r="K116" s="52"/>
      <c r="L116" s="103"/>
      <c r="M116" s="81"/>
      <c r="N116" s="81"/>
      <c r="O116" s="100"/>
    </row>
    <row r="117" spans="1:15" x14ac:dyDescent="0.25">
      <c r="A117" s="49" t="s">
        <v>213</v>
      </c>
      <c r="B117" s="50" t="s">
        <v>1429</v>
      </c>
      <c r="C117" s="51" t="s">
        <v>1430</v>
      </c>
      <c r="D117" s="49" t="s">
        <v>15</v>
      </c>
      <c r="E117" s="52">
        <v>36</v>
      </c>
      <c r="F117" s="101">
        <v>1</v>
      </c>
      <c r="G117" s="101">
        <v>36</v>
      </c>
      <c r="H117" s="107">
        <v>4890.8999999999996</v>
      </c>
      <c r="I117" s="52"/>
      <c r="J117" s="107">
        <v>20449.759999999998</v>
      </c>
      <c r="K117" s="106">
        <v>8.61</v>
      </c>
      <c r="L117" s="107">
        <v>176072.4</v>
      </c>
      <c r="M117" s="81"/>
      <c r="N117" s="81"/>
      <c r="O117" s="100"/>
    </row>
  </sheetData>
  <autoFilter ref="A1:L140" xr:uid="{00000000-0001-0000-1200-000000000000}"/>
  <conditionalFormatting sqref="N2:N117">
    <cfRule type="cellIs" dxfId="1" priority="2" operator="lessThan">
      <formula>0</formula>
    </cfRule>
  </conditionalFormatting>
  <conditionalFormatting sqref="N3:N117">
    <cfRule type="cellIs" dxfId="0" priority="1" operator="greaterThan">
      <formula>0</formula>
    </cfRule>
  </conditionalFormatting>
  <printOptions horizontalCentered="1"/>
  <pageMargins left="0.31496062874794001" right="0.31496062874794001" top="0.78740155696868896" bottom="0.31496062874794001" header="0.19685038924217199" footer="0.19685038924217199"/>
  <pageSetup paperSize="9" scale="66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2F983-B70A-43B5-9ED6-3313812334DC}">
  <sheetPr>
    <tabColor rgb="FFFFFF00"/>
  </sheetPr>
  <dimension ref="A1:Q53"/>
  <sheetViews>
    <sheetView workbookViewId="0">
      <pane ySplit="1" topLeftCell="A2" activePane="bottomLeft" state="frozen"/>
      <selection pane="bottomLeft" activeCell="B26" sqref="B26"/>
    </sheetView>
  </sheetViews>
  <sheetFormatPr defaultRowHeight="13.5" x14ac:dyDescent="0.25"/>
  <cols>
    <col min="1" max="1" width="5.85546875" style="63" customWidth="1"/>
    <col min="2" max="2" width="62.85546875" style="63" customWidth="1"/>
    <col min="3" max="3" width="6.85546875" style="63" customWidth="1"/>
    <col min="4" max="4" width="12" style="75" customWidth="1"/>
    <col min="5" max="5" width="41" style="63" customWidth="1"/>
    <col min="6" max="6" width="28" style="63" customWidth="1"/>
    <col min="7" max="8" width="9.140625" style="63"/>
    <col min="9" max="9" width="10.85546875" style="92" customWidth="1"/>
    <col min="10" max="10" width="81.85546875" style="92" customWidth="1"/>
    <col min="11" max="11" width="25.85546875" style="92" customWidth="1"/>
    <col min="12" max="12" width="13.85546875" style="92" customWidth="1"/>
    <col min="13" max="13" width="28" style="92" customWidth="1"/>
    <col min="14" max="14" width="8" style="92" customWidth="1"/>
    <col min="15" max="15" width="20" style="92" customWidth="1"/>
    <col min="16" max="16" width="13" style="92" customWidth="1"/>
    <col min="17" max="17" width="21.85546875" style="92" customWidth="1"/>
    <col min="18" max="16384" width="9.140625" style="63"/>
  </cols>
  <sheetData>
    <row r="1" spans="1:17" ht="44.1" customHeight="1" x14ac:dyDescent="0.25">
      <c r="A1" s="83" t="s">
        <v>2</v>
      </c>
      <c r="B1" s="84" t="s">
        <v>2005</v>
      </c>
      <c r="C1" s="83" t="s">
        <v>1836</v>
      </c>
      <c r="D1" s="84" t="s">
        <v>1837</v>
      </c>
      <c r="E1" s="84" t="s">
        <v>1838</v>
      </c>
      <c r="F1" s="85" t="s">
        <v>1839</v>
      </c>
      <c r="I1" s="93" t="s">
        <v>1893</v>
      </c>
      <c r="J1" s="94" t="s">
        <v>2006</v>
      </c>
      <c r="K1" s="95" t="s">
        <v>1894</v>
      </c>
      <c r="L1" s="94" t="s">
        <v>1895</v>
      </c>
      <c r="M1" s="95" t="s">
        <v>1896</v>
      </c>
      <c r="N1" s="94" t="s">
        <v>1897</v>
      </c>
      <c r="O1" s="95" t="s">
        <v>1898</v>
      </c>
      <c r="P1" s="95" t="s">
        <v>1899</v>
      </c>
      <c r="Q1" s="96" t="s">
        <v>1900</v>
      </c>
    </row>
    <row r="2" spans="1:17" ht="20.100000000000001" customHeight="1" x14ac:dyDescent="0.25">
      <c r="A2" s="64">
        <v>1</v>
      </c>
      <c r="B2" s="65">
        <v>2</v>
      </c>
      <c r="C2" s="65">
        <v>3</v>
      </c>
      <c r="D2" s="65">
        <v>4</v>
      </c>
      <c r="E2" s="65">
        <v>5</v>
      </c>
      <c r="F2" s="65">
        <v>6</v>
      </c>
      <c r="I2" s="76"/>
      <c r="J2" s="86" t="s">
        <v>1901</v>
      </c>
      <c r="K2" s="87" t="s">
        <v>1902</v>
      </c>
      <c r="L2" s="76"/>
      <c r="M2" s="87" t="s">
        <v>1903</v>
      </c>
      <c r="N2" s="87" t="s">
        <v>1904</v>
      </c>
      <c r="O2" s="88">
        <v>246</v>
      </c>
      <c r="P2" s="76"/>
      <c r="Q2" s="89" t="s">
        <v>1905</v>
      </c>
    </row>
    <row r="3" spans="1:17" ht="27.95" customHeight="1" x14ac:dyDescent="0.25">
      <c r="A3" s="66"/>
      <c r="B3" s="61" t="s">
        <v>1840</v>
      </c>
      <c r="C3" s="66"/>
      <c r="D3" s="62"/>
      <c r="E3" s="66"/>
      <c r="F3" s="66"/>
      <c r="I3" s="76"/>
      <c r="J3" s="86" t="s">
        <v>1906</v>
      </c>
      <c r="K3" s="87" t="s">
        <v>1907</v>
      </c>
      <c r="L3" s="76"/>
      <c r="M3" s="87" t="s">
        <v>1903</v>
      </c>
      <c r="N3" s="87" t="s">
        <v>1904</v>
      </c>
      <c r="O3" s="88">
        <v>9</v>
      </c>
      <c r="P3" s="76"/>
      <c r="Q3" s="89" t="s">
        <v>1905</v>
      </c>
    </row>
    <row r="4" spans="1:17" ht="27" customHeight="1" x14ac:dyDescent="0.25">
      <c r="A4" s="67">
        <v>1</v>
      </c>
      <c r="B4" s="68" t="s">
        <v>1841</v>
      </c>
      <c r="C4" s="62" t="s">
        <v>1842</v>
      </c>
      <c r="D4" s="69">
        <v>23.79</v>
      </c>
      <c r="E4" s="66"/>
      <c r="F4" s="66"/>
      <c r="I4" s="76"/>
      <c r="J4" s="86" t="s">
        <v>1908</v>
      </c>
      <c r="K4" s="87" t="s">
        <v>1909</v>
      </c>
      <c r="L4" s="76"/>
      <c r="M4" s="87" t="s">
        <v>1903</v>
      </c>
      <c r="N4" s="87" t="s">
        <v>1904</v>
      </c>
      <c r="O4" s="88">
        <v>26</v>
      </c>
      <c r="P4" s="76"/>
      <c r="Q4" s="89" t="s">
        <v>1905</v>
      </c>
    </row>
    <row r="5" spans="1:17" ht="42" customHeight="1" x14ac:dyDescent="0.25">
      <c r="A5" s="67">
        <v>2</v>
      </c>
      <c r="B5" s="66" t="s">
        <v>1843</v>
      </c>
      <c r="C5" s="62" t="s">
        <v>1842</v>
      </c>
      <c r="D5" s="69">
        <v>403.28</v>
      </c>
      <c r="E5" s="66"/>
      <c r="F5" s="66"/>
      <c r="I5" s="76"/>
      <c r="J5" s="86" t="s">
        <v>1910</v>
      </c>
      <c r="K5" s="87" t="s">
        <v>1911</v>
      </c>
      <c r="L5" s="76"/>
      <c r="M5" s="87" t="s">
        <v>1903</v>
      </c>
      <c r="N5" s="87" t="s">
        <v>1904</v>
      </c>
      <c r="O5" s="88">
        <v>1</v>
      </c>
      <c r="P5" s="76"/>
      <c r="Q5" s="89" t="s">
        <v>1905</v>
      </c>
    </row>
    <row r="6" spans="1:17" ht="41.1" customHeight="1" x14ac:dyDescent="0.25">
      <c r="A6" s="67">
        <v>3</v>
      </c>
      <c r="B6" s="66" t="s">
        <v>1844</v>
      </c>
      <c r="C6" s="62" t="s">
        <v>1842</v>
      </c>
      <c r="D6" s="69">
        <v>1881.96</v>
      </c>
      <c r="E6" s="66"/>
      <c r="F6" s="66"/>
      <c r="I6" s="76"/>
      <c r="J6" s="86" t="s">
        <v>1912</v>
      </c>
      <c r="K6" s="87" t="s">
        <v>1913</v>
      </c>
      <c r="L6" s="76"/>
      <c r="M6" s="87" t="s">
        <v>1903</v>
      </c>
      <c r="N6" s="87" t="s">
        <v>1914</v>
      </c>
      <c r="O6" s="90">
        <v>2.94</v>
      </c>
      <c r="P6" s="76"/>
      <c r="Q6" s="76"/>
    </row>
    <row r="7" spans="1:17" ht="41.1" customHeight="1" x14ac:dyDescent="0.25">
      <c r="A7" s="67">
        <v>4</v>
      </c>
      <c r="B7" s="66" t="s">
        <v>1845</v>
      </c>
      <c r="C7" s="62" t="s">
        <v>1842</v>
      </c>
      <c r="D7" s="69">
        <v>403.28</v>
      </c>
      <c r="E7" s="66"/>
      <c r="F7" s="66"/>
      <c r="I7" s="76"/>
      <c r="J7" s="76"/>
      <c r="K7" s="87" t="s">
        <v>1915</v>
      </c>
      <c r="L7" s="76"/>
      <c r="M7" s="76"/>
      <c r="N7" s="76"/>
      <c r="O7" s="76"/>
      <c r="P7" s="76"/>
      <c r="Q7" s="76"/>
    </row>
    <row r="8" spans="1:17" ht="27.95" customHeight="1" x14ac:dyDescent="0.25">
      <c r="A8" s="67">
        <v>5</v>
      </c>
      <c r="B8" s="68" t="s">
        <v>1846</v>
      </c>
      <c r="C8" s="62" t="s">
        <v>1842</v>
      </c>
      <c r="D8" s="69">
        <v>2688.52</v>
      </c>
      <c r="E8" s="66"/>
      <c r="F8" s="66"/>
      <c r="I8" s="76"/>
      <c r="J8" s="86" t="s">
        <v>1916</v>
      </c>
      <c r="K8" s="87" t="s">
        <v>1917</v>
      </c>
      <c r="L8" s="76"/>
      <c r="M8" s="87" t="s">
        <v>1903</v>
      </c>
      <c r="N8" s="87" t="s">
        <v>1914</v>
      </c>
      <c r="O8" s="91">
        <v>17.3</v>
      </c>
      <c r="P8" s="76"/>
      <c r="Q8" s="76"/>
    </row>
    <row r="9" spans="1:17" ht="27" customHeight="1" x14ac:dyDescent="0.25">
      <c r="A9" s="67">
        <v>6</v>
      </c>
      <c r="B9" s="68" t="s">
        <v>1847</v>
      </c>
      <c r="C9" s="62" t="s">
        <v>1842</v>
      </c>
      <c r="D9" s="69">
        <v>2688.52</v>
      </c>
      <c r="E9" s="66"/>
      <c r="F9" s="66"/>
      <c r="I9" s="76"/>
      <c r="J9" s="76"/>
      <c r="K9" s="87" t="s">
        <v>1918</v>
      </c>
      <c r="L9" s="76"/>
      <c r="M9" s="76"/>
      <c r="N9" s="76"/>
      <c r="O9" s="76"/>
      <c r="P9" s="76"/>
      <c r="Q9" s="76"/>
    </row>
    <row r="10" spans="1:17" ht="42" customHeight="1" x14ac:dyDescent="0.25">
      <c r="A10" s="67">
        <v>7</v>
      </c>
      <c r="B10" s="66" t="s">
        <v>1848</v>
      </c>
      <c r="C10" s="62" t="s">
        <v>1849</v>
      </c>
      <c r="D10" s="70">
        <v>4572.6000000000004</v>
      </c>
      <c r="E10" s="66"/>
      <c r="F10" s="66"/>
      <c r="I10" s="76"/>
      <c r="J10" s="86" t="s">
        <v>1919</v>
      </c>
      <c r="K10" s="76" t="s">
        <v>1920</v>
      </c>
      <c r="L10" s="76"/>
      <c r="M10" s="87" t="s">
        <v>1903</v>
      </c>
      <c r="N10" s="87" t="s">
        <v>1914</v>
      </c>
      <c r="O10" s="91">
        <v>1.2</v>
      </c>
      <c r="P10" s="76"/>
      <c r="Q10" s="76"/>
    </row>
    <row r="11" spans="1:17" ht="27" customHeight="1" x14ac:dyDescent="0.25">
      <c r="A11" s="67">
        <v>8</v>
      </c>
      <c r="B11" s="68" t="s">
        <v>1850</v>
      </c>
      <c r="C11" s="71" t="s">
        <v>15</v>
      </c>
      <c r="D11" s="72">
        <v>282</v>
      </c>
      <c r="E11" s="66"/>
      <c r="F11" s="66"/>
      <c r="I11" s="76"/>
      <c r="J11" s="86" t="s">
        <v>1921</v>
      </c>
      <c r="K11" s="76"/>
      <c r="L11" s="76"/>
      <c r="M11" s="87" t="s">
        <v>1903</v>
      </c>
      <c r="N11" s="87" t="s">
        <v>1914</v>
      </c>
      <c r="O11" s="90">
        <v>0.05</v>
      </c>
      <c r="P11" s="76"/>
      <c r="Q11" s="76"/>
    </row>
    <row r="12" spans="1:17" ht="27.6" customHeight="1" x14ac:dyDescent="0.25">
      <c r="A12" s="67">
        <v>9</v>
      </c>
      <c r="B12" s="68" t="s">
        <v>1851</v>
      </c>
      <c r="C12" s="71" t="s">
        <v>1852</v>
      </c>
      <c r="D12" s="72">
        <v>281</v>
      </c>
      <c r="E12" s="66"/>
      <c r="F12" s="66"/>
      <c r="I12" s="76"/>
      <c r="J12" s="86" t="s">
        <v>1922</v>
      </c>
      <c r="K12" s="87" t="s">
        <v>1923</v>
      </c>
      <c r="L12" s="76"/>
      <c r="M12" s="87" t="s">
        <v>1924</v>
      </c>
      <c r="N12" s="87" t="s">
        <v>1904</v>
      </c>
      <c r="O12" s="88">
        <v>44</v>
      </c>
      <c r="P12" s="76"/>
      <c r="Q12" s="76"/>
    </row>
    <row r="13" spans="1:17" ht="27.95" customHeight="1" x14ac:dyDescent="0.25">
      <c r="A13" s="73">
        <v>10</v>
      </c>
      <c r="B13" s="68" t="s">
        <v>1853</v>
      </c>
      <c r="C13" s="71" t="s">
        <v>1852</v>
      </c>
      <c r="D13" s="72">
        <v>1</v>
      </c>
      <c r="E13" s="66"/>
      <c r="F13" s="66"/>
      <c r="I13" s="76"/>
      <c r="J13" s="86" t="s">
        <v>1925</v>
      </c>
      <c r="K13" s="87" t="s">
        <v>1926</v>
      </c>
      <c r="L13" s="76"/>
      <c r="M13" s="87" t="s">
        <v>1927</v>
      </c>
      <c r="N13" s="87" t="s">
        <v>1904</v>
      </c>
      <c r="O13" s="88">
        <v>2</v>
      </c>
      <c r="P13" s="76"/>
      <c r="Q13" s="76"/>
    </row>
    <row r="14" spans="1:17" ht="27" customHeight="1" x14ac:dyDescent="0.25">
      <c r="A14" s="73">
        <v>11</v>
      </c>
      <c r="B14" s="68" t="s">
        <v>1854</v>
      </c>
      <c r="C14" s="66"/>
      <c r="D14" s="62"/>
      <c r="E14" s="66"/>
      <c r="F14" s="66"/>
      <c r="I14" s="76"/>
      <c r="J14" s="86" t="s">
        <v>1928</v>
      </c>
      <c r="K14" s="87" t="s">
        <v>1929</v>
      </c>
      <c r="L14" s="76"/>
      <c r="M14" s="87" t="s">
        <v>1927</v>
      </c>
      <c r="N14" s="87" t="s">
        <v>1904</v>
      </c>
      <c r="O14" s="88">
        <v>434</v>
      </c>
      <c r="P14" s="76"/>
      <c r="Q14" s="76"/>
    </row>
    <row r="15" spans="1:17" ht="27" customHeight="1" x14ac:dyDescent="0.25">
      <c r="A15" s="66"/>
      <c r="B15" s="74" t="s">
        <v>1855</v>
      </c>
      <c r="C15" s="71" t="s">
        <v>15</v>
      </c>
      <c r="D15" s="72">
        <v>246</v>
      </c>
      <c r="E15" s="66"/>
      <c r="F15" s="66"/>
      <c r="I15" s="76"/>
      <c r="J15" s="86" t="s">
        <v>1930</v>
      </c>
      <c r="K15" s="87" t="s">
        <v>1931</v>
      </c>
      <c r="L15" s="76"/>
      <c r="M15" s="87" t="s">
        <v>1927</v>
      </c>
      <c r="N15" s="87" t="s">
        <v>1904</v>
      </c>
      <c r="O15" s="88">
        <v>44</v>
      </c>
      <c r="P15" s="76"/>
      <c r="Q15" s="76"/>
    </row>
    <row r="16" spans="1:17" ht="27.95" customHeight="1" x14ac:dyDescent="0.25">
      <c r="A16" s="66"/>
      <c r="B16" s="74" t="s">
        <v>1856</v>
      </c>
      <c r="C16" s="71" t="s">
        <v>15</v>
      </c>
      <c r="D16" s="72">
        <v>9</v>
      </c>
      <c r="E16" s="66"/>
      <c r="F16" s="66"/>
      <c r="I16" s="76"/>
      <c r="J16" s="86" t="s">
        <v>1932</v>
      </c>
      <c r="K16" s="87" t="s">
        <v>1931</v>
      </c>
      <c r="L16" s="76"/>
      <c r="M16" s="87" t="s">
        <v>1927</v>
      </c>
      <c r="N16" s="87" t="s">
        <v>1904</v>
      </c>
      <c r="O16" s="88">
        <v>86</v>
      </c>
      <c r="P16" s="76"/>
      <c r="Q16" s="76"/>
    </row>
    <row r="17" spans="1:17" ht="27" customHeight="1" x14ac:dyDescent="0.25">
      <c r="A17" s="66"/>
      <c r="B17" s="74" t="s">
        <v>1857</v>
      </c>
      <c r="C17" s="71" t="s">
        <v>15</v>
      </c>
      <c r="D17" s="72">
        <v>26</v>
      </c>
      <c r="E17" s="66"/>
      <c r="F17" s="66"/>
      <c r="I17" s="76"/>
      <c r="J17" s="86" t="s">
        <v>1933</v>
      </c>
      <c r="K17" s="87" t="s">
        <v>1934</v>
      </c>
      <c r="L17" s="76"/>
      <c r="M17" s="87" t="s">
        <v>1927</v>
      </c>
      <c r="N17" s="87" t="s">
        <v>1904</v>
      </c>
      <c r="O17" s="88">
        <v>18</v>
      </c>
      <c r="P17" s="76"/>
      <c r="Q17" s="76"/>
    </row>
    <row r="18" spans="1:17" ht="27.95" customHeight="1" x14ac:dyDescent="0.25">
      <c r="A18" s="66"/>
      <c r="B18" s="74" t="s">
        <v>1858</v>
      </c>
      <c r="C18" s="71" t="s">
        <v>15</v>
      </c>
      <c r="D18" s="72">
        <v>1</v>
      </c>
      <c r="E18" s="66"/>
      <c r="F18" s="66"/>
      <c r="I18" s="76"/>
      <c r="J18" s="86" t="s">
        <v>1935</v>
      </c>
      <c r="K18" s="87" t="s">
        <v>1936</v>
      </c>
      <c r="L18" s="76"/>
      <c r="M18" s="87" t="s">
        <v>1927</v>
      </c>
      <c r="N18" s="87" t="s">
        <v>1904</v>
      </c>
      <c r="O18" s="88">
        <v>85</v>
      </c>
      <c r="P18" s="76"/>
      <c r="Q18" s="76"/>
    </row>
    <row r="19" spans="1:17" ht="27" customHeight="1" x14ac:dyDescent="0.25">
      <c r="A19" s="73">
        <v>12</v>
      </c>
      <c r="B19" s="68" t="s">
        <v>1859</v>
      </c>
      <c r="C19" s="62" t="s">
        <v>1842</v>
      </c>
      <c r="D19" s="69">
        <v>1761.14</v>
      </c>
      <c r="E19" s="66"/>
      <c r="F19" s="66"/>
      <c r="I19" s="76"/>
      <c r="J19" s="86" t="s">
        <v>1937</v>
      </c>
      <c r="K19" s="87" t="s">
        <v>1938</v>
      </c>
      <c r="L19" s="76"/>
      <c r="M19" s="87" t="s">
        <v>1927</v>
      </c>
      <c r="N19" s="87" t="s">
        <v>1904</v>
      </c>
      <c r="O19" s="88">
        <v>129</v>
      </c>
      <c r="P19" s="76"/>
      <c r="Q19" s="76"/>
    </row>
    <row r="20" spans="1:17" ht="27" customHeight="1" x14ac:dyDescent="0.25">
      <c r="A20" s="73">
        <v>13</v>
      </c>
      <c r="B20" s="74" t="s">
        <v>1860</v>
      </c>
      <c r="C20" s="62" t="s">
        <v>1842</v>
      </c>
      <c r="D20" s="69">
        <v>1761.14</v>
      </c>
      <c r="E20" s="66"/>
      <c r="F20" s="66"/>
      <c r="I20" s="76"/>
      <c r="J20" s="86" t="s">
        <v>1939</v>
      </c>
      <c r="K20" s="87" t="s">
        <v>1940</v>
      </c>
      <c r="L20" s="76"/>
      <c r="M20" s="87" t="s">
        <v>1927</v>
      </c>
      <c r="N20" s="87" t="s">
        <v>1904</v>
      </c>
      <c r="O20" s="88">
        <v>312</v>
      </c>
      <c r="P20" s="76"/>
      <c r="Q20" s="76"/>
    </row>
    <row r="21" spans="1:17" ht="42" customHeight="1" x14ac:dyDescent="0.25">
      <c r="A21" s="73">
        <v>14</v>
      </c>
      <c r="B21" s="66" t="s">
        <v>1861</v>
      </c>
      <c r="C21" s="62" t="s">
        <v>1842</v>
      </c>
      <c r="D21" s="69">
        <v>78.349999999999994</v>
      </c>
      <c r="E21" s="66"/>
      <c r="F21" s="66"/>
      <c r="I21" s="76"/>
      <c r="J21" s="86" t="s">
        <v>1941</v>
      </c>
      <c r="K21" s="87" t="s">
        <v>1942</v>
      </c>
      <c r="L21" s="76"/>
      <c r="M21" s="87" t="s">
        <v>1927</v>
      </c>
      <c r="N21" s="87" t="s">
        <v>1904</v>
      </c>
      <c r="O21" s="88">
        <v>28</v>
      </c>
      <c r="P21" s="76"/>
      <c r="Q21" s="76"/>
    </row>
    <row r="22" spans="1:17" ht="41.1" customHeight="1" x14ac:dyDescent="0.25">
      <c r="A22" s="73">
        <v>15</v>
      </c>
      <c r="B22" s="66" t="s">
        <v>1862</v>
      </c>
      <c r="C22" s="62" t="s">
        <v>1842</v>
      </c>
      <c r="D22" s="69">
        <v>78.349999999999994</v>
      </c>
      <c r="E22" s="66"/>
      <c r="F22" s="66"/>
      <c r="I22" s="76"/>
      <c r="J22" s="86" t="s">
        <v>1943</v>
      </c>
      <c r="K22" s="87" t="s">
        <v>1944</v>
      </c>
      <c r="L22" s="76"/>
      <c r="M22" s="87" t="s">
        <v>1927</v>
      </c>
      <c r="N22" s="87" t="s">
        <v>1904</v>
      </c>
      <c r="O22" s="88">
        <v>2</v>
      </c>
      <c r="P22" s="76"/>
      <c r="Q22" s="76"/>
    </row>
    <row r="23" spans="1:17" ht="42" customHeight="1" x14ac:dyDescent="0.25">
      <c r="A23" s="73">
        <v>16</v>
      </c>
      <c r="B23" s="66" t="s">
        <v>1863</v>
      </c>
      <c r="C23" s="62" t="s">
        <v>1849</v>
      </c>
      <c r="D23" s="69">
        <v>78.349999999999994</v>
      </c>
      <c r="E23" s="66"/>
      <c r="F23" s="66"/>
      <c r="I23" s="76"/>
      <c r="J23" s="86" t="s">
        <v>1945</v>
      </c>
      <c r="K23" s="87" t="s">
        <v>1946</v>
      </c>
      <c r="L23" s="76"/>
      <c r="M23" s="87" t="s">
        <v>1927</v>
      </c>
      <c r="N23" s="87" t="s">
        <v>1904</v>
      </c>
      <c r="O23" s="88">
        <v>8</v>
      </c>
      <c r="P23" s="76"/>
      <c r="Q23" s="76"/>
    </row>
    <row r="24" spans="1:17" ht="41.1" customHeight="1" x14ac:dyDescent="0.25">
      <c r="A24" s="73">
        <v>17</v>
      </c>
      <c r="B24" s="66" t="s">
        <v>1864</v>
      </c>
      <c r="C24" s="62" t="s">
        <v>1849</v>
      </c>
      <c r="D24" s="69">
        <v>78.349999999999994</v>
      </c>
      <c r="E24" s="66"/>
      <c r="F24" s="66"/>
      <c r="I24" s="76"/>
      <c r="J24" s="86" t="s">
        <v>1947</v>
      </c>
      <c r="K24" s="87" t="s">
        <v>1948</v>
      </c>
      <c r="L24" s="76"/>
      <c r="M24" s="87" t="s">
        <v>1927</v>
      </c>
      <c r="N24" s="87" t="s">
        <v>1904</v>
      </c>
      <c r="O24" s="88">
        <v>36</v>
      </c>
      <c r="P24" s="76"/>
      <c r="Q24" s="76"/>
    </row>
    <row r="25" spans="1:17" ht="42" customHeight="1" x14ac:dyDescent="0.25">
      <c r="A25" s="73">
        <v>18</v>
      </c>
      <c r="B25" s="66" t="s">
        <v>1865</v>
      </c>
      <c r="C25" s="71" t="s">
        <v>56</v>
      </c>
      <c r="D25" s="69">
        <v>42.82</v>
      </c>
      <c r="E25" s="66"/>
      <c r="F25" s="66"/>
      <c r="I25" s="76"/>
      <c r="J25" s="86" t="s">
        <v>1949</v>
      </c>
      <c r="K25" s="87" t="s">
        <v>1950</v>
      </c>
      <c r="L25" s="76"/>
      <c r="M25" s="87" t="s">
        <v>1927</v>
      </c>
      <c r="N25" s="87" t="s">
        <v>1904</v>
      </c>
      <c r="O25" s="88">
        <v>29</v>
      </c>
      <c r="P25" s="76"/>
      <c r="Q25" s="76"/>
    </row>
    <row r="26" spans="1:17" ht="57" customHeight="1" x14ac:dyDescent="0.25">
      <c r="A26" s="73">
        <v>19</v>
      </c>
      <c r="B26" s="66" t="s">
        <v>1866</v>
      </c>
      <c r="C26" s="71" t="s">
        <v>56</v>
      </c>
      <c r="D26" s="69">
        <v>42.82</v>
      </c>
      <c r="E26" s="66"/>
      <c r="F26" s="66"/>
      <c r="I26" s="76"/>
      <c r="J26" s="86" t="s">
        <v>1951</v>
      </c>
      <c r="K26" s="87" t="s">
        <v>1952</v>
      </c>
      <c r="L26" s="76"/>
      <c r="M26" s="87" t="s">
        <v>1927</v>
      </c>
      <c r="N26" s="87" t="s">
        <v>1904</v>
      </c>
      <c r="O26" s="88">
        <v>214</v>
      </c>
      <c r="P26" s="76"/>
      <c r="Q26" s="76"/>
    </row>
    <row r="27" spans="1:17" ht="27.2" customHeight="1" x14ac:dyDescent="0.25">
      <c r="A27" s="73">
        <v>20</v>
      </c>
      <c r="B27" s="68" t="s">
        <v>1867</v>
      </c>
      <c r="C27" s="71" t="s">
        <v>56</v>
      </c>
      <c r="D27" s="69">
        <v>42.82</v>
      </c>
      <c r="E27" s="66"/>
      <c r="F27" s="66"/>
      <c r="I27" s="76"/>
      <c r="J27" s="86" t="s">
        <v>1953</v>
      </c>
      <c r="K27" s="86" t="s">
        <v>1954</v>
      </c>
      <c r="L27" s="76"/>
      <c r="M27" s="87" t="s">
        <v>1927</v>
      </c>
      <c r="N27" s="86" t="s">
        <v>1904</v>
      </c>
      <c r="O27" s="88">
        <v>44</v>
      </c>
      <c r="P27" s="76"/>
      <c r="Q27" s="76"/>
    </row>
    <row r="28" spans="1:17" ht="27.95" customHeight="1" x14ac:dyDescent="0.25">
      <c r="A28" s="73">
        <v>21</v>
      </c>
      <c r="B28" s="68" t="s">
        <v>1868</v>
      </c>
      <c r="C28" s="62" t="s">
        <v>1842</v>
      </c>
      <c r="D28" s="69">
        <v>770.68</v>
      </c>
      <c r="E28" s="66"/>
      <c r="F28" s="66"/>
      <c r="I28" s="76"/>
      <c r="J28" s="86" t="s">
        <v>1955</v>
      </c>
      <c r="K28" s="86" t="s">
        <v>1956</v>
      </c>
      <c r="L28" s="76"/>
      <c r="M28" s="87" t="s">
        <v>1927</v>
      </c>
      <c r="N28" s="86" t="s">
        <v>1904</v>
      </c>
      <c r="O28" s="88">
        <v>36</v>
      </c>
      <c r="P28" s="76"/>
      <c r="Q28" s="76"/>
    </row>
    <row r="29" spans="1:17" ht="27" customHeight="1" x14ac:dyDescent="0.25">
      <c r="A29" s="73">
        <v>22</v>
      </c>
      <c r="B29" s="68" t="s">
        <v>1869</v>
      </c>
      <c r="C29" s="71" t="s">
        <v>36</v>
      </c>
      <c r="D29" s="71" t="s">
        <v>1870</v>
      </c>
      <c r="E29" s="66"/>
      <c r="F29" s="66"/>
      <c r="I29" s="76"/>
      <c r="J29" s="86" t="s">
        <v>1957</v>
      </c>
      <c r="K29" s="86" t="s">
        <v>1958</v>
      </c>
      <c r="L29" s="76"/>
      <c r="M29" s="87" t="s">
        <v>1927</v>
      </c>
      <c r="N29" s="86" t="s">
        <v>1904</v>
      </c>
      <c r="O29" s="88">
        <v>417</v>
      </c>
      <c r="P29" s="76"/>
      <c r="Q29" s="76"/>
    </row>
    <row r="30" spans="1:17" ht="27" customHeight="1" x14ac:dyDescent="0.25">
      <c r="A30" s="66"/>
      <c r="B30" s="66"/>
      <c r="C30" s="66"/>
      <c r="D30" s="62"/>
      <c r="E30" s="66"/>
      <c r="F30" s="66"/>
      <c r="I30" s="76"/>
      <c r="J30" s="86" t="s">
        <v>1959</v>
      </c>
      <c r="K30" s="86" t="s">
        <v>1960</v>
      </c>
      <c r="L30" s="76"/>
      <c r="M30" s="87" t="s">
        <v>1927</v>
      </c>
      <c r="N30" s="86" t="s">
        <v>1904</v>
      </c>
      <c r="O30" s="88">
        <v>2</v>
      </c>
      <c r="P30" s="76"/>
      <c r="Q30" s="76"/>
    </row>
    <row r="31" spans="1:17" ht="27.95" customHeight="1" x14ac:dyDescent="0.25">
      <c r="A31" s="66"/>
      <c r="B31" s="61" t="s">
        <v>1871</v>
      </c>
      <c r="C31" s="66"/>
      <c r="D31" s="62"/>
      <c r="E31" s="66"/>
      <c r="F31" s="66"/>
      <c r="I31" s="76"/>
      <c r="J31" s="86" t="s">
        <v>1961</v>
      </c>
      <c r="K31" s="86" t="s">
        <v>1962</v>
      </c>
      <c r="L31" s="76"/>
      <c r="M31" s="87" t="s">
        <v>1927</v>
      </c>
      <c r="N31" s="86" t="s">
        <v>1904</v>
      </c>
      <c r="O31" s="88">
        <v>18</v>
      </c>
      <c r="P31" s="76"/>
      <c r="Q31" s="76"/>
    </row>
    <row r="32" spans="1:17" ht="41.1" customHeight="1" x14ac:dyDescent="0.25">
      <c r="A32" s="67">
        <v>1</v>
      </c>
      <c r="B32" s="66" t="s">
        <v>1872</v>
      </c>
      <c r="C32" s="71" t="s">
        <v>539</v>
      </c>
      <c r="D32" s="70">
        <v>17.3</v>
      </c>
      <c r="E32" s="66"/>
      <c r="F32" s="66"/>
      <c r="I32" s="76"/>
      <c r="J32" s="86" t="s">
        <v>1963</v>
      </c>
      <c r="K32" s="86" t="s">
        <v>1964</v>
      </c>
      <c r="L32" s="76"/>
      <c r="M32" s="87" t="s">
        <v>1927</v>
      </c>
      <c r="N32" s="86" t="s">
        <v>1904</v>
      </c>
      <c r="O32" s="88">
        <v>23</v>
      </c>
      <c r="P32" s="76"/>
      <c r="Q32" s="76"/>
    </row>
    <row r="33" spans="1:17" ht="26.1" customHeight="1" x14ac:dyDescent="0.25">
      <c r="A33" s="67">
        <v>2</v>
      </c>
      <c r="B33" s="68" t="s">
        <v>1873</v>
      </c>
      <c r="C33" s="71" t="s">
        <v>539</v>
      </c>
      <c r="D33" s="69">
        <v>2.94</v>
      </c>
      <c r="E33" s="66"/>
      <c r="F33" s="66"/>
      <c r="I33" s="76"/>
      <c r="J33" s="86" t="s">
        <v>1965</v>
      </c>
      <c r="K33" s="86" t="s">
        <v>1966</v>
      </c>
      <c r="L33" s="76"/>
      <c r="M33" s="87" t="s">
        <v>1927</v>
      </c>
      <c r="N33" s="86" t="s">
        <v>1904</v>
      </c>
      <c r="O33" s="88">
        <v>54</v>
      </c>
      <c r="P33" s="76"/>
      <c r="Q33" s="76"/>
    </row>
    <row r="34" spans="1:17" ht="26.1" customHeight="1" x14ac:dyDescent="0.25">
      <c r="A34" s="67">
        <v>3</v>
      </c>
      <c r="B34" s="68" t="s">
        <v>1874</v>
      </c>
      <c r="C34" s="71" t="s">
        <v>539</v>
      </c>
      <c r="D34" s="70">
        <v>17.3</v>
      </c>
      <c r="E34" s="66"/>
      <c r="F34" s="66"/>
      <c r="I34" s="76"/>
      <c r="J34" s="86" t="s">
        <v>1967</v>
      </c>
      <c r="K34" s="86" t="s">
        <v>1968</v>
      </c>
      <c r="L34" s="76"/>
      <c r="M34" s="87" t="s">
        <v>1927</v>
      </c>
      <c r="N34" s="86" t="s">
        <v>1904</v>
      </c>
      <c r="O34" s="88">
        <v>44</v>
      </c>
      <c r="P34" s="76"/>
      <c r="Q34" s="76"/>
    </row>
    <row r="35" spans="1:17" ht="26.1" customHeight="1" x14ac:dyDescent="0.25">
      <c r="A35" s="67">
        <v>4</v>
      </c>
      <c r="B35" s="68" t="s">
        <v>1875</v>
      </c>
      <c r="C35" s="71" t="s">
        <v>15</v>
      </c>
      <c r="D35" s="72">
        <v>44</v>
      </c>
      <c r="E35" s="66"/>
      <c r="F35" s="66"/>
      <c r="I35" s="76"/>
      <c r="J35" s="86" t="s">
        <v>1969</v>
      </c>
      <c r="K35" s="86" t="s">
        <v>1970</v>
      </c>
      <c r="L35" s="76"/>
      <c r="M35" s="87" t="s">
        <v>1927</v>
      </c>
      <c r="N35" s="86" t="s">
        <v>1904</v>
      </c>
      <c r="O35" s="88">
        <v>54</v>
      </c>
      <c r="P35" s="76"/>
      <c r="Q35" s="76"/>
    </row>
    <row r="36" spans="1:17" ht="26.1" customHeight="1" x14ac:dyDescent="0.25">
      <c r="A36" s="67">
        <v>5</v>
      </c>
      <c r="B36" s="68" t="s">
        <v>1876</v>
      </c>
      <c r="C36" s="71" t="s">
        <v>15</v>
      </c>
      <c r="D36" s="72">
        <v>13</v>
      </c>
      <c r="E36" s="66"/>
      <c r="F36" s="66"/>
      <c r="I36" s="76"/>
      <c r="J36" s="86" t="s">
        <v>1971</v>
      </c>
      <c r="K36" s="86" t="s">
        <v>1972</v>
      </c>
      <c r="L36" s="76"/>
      <c r="M36" s="87" t="s">
        <v>1927</v>
      </c>
      <c r="N36" s="86" t="s">
        <v>1904</v>
      </c>
      <c r="O36" s="88">
        <v>107</v>
      </c>
      <c r="P36" s="76"/>
      <c r="Q36" s="76"/>
    </row>
    <row r="37" spans="1:17" ht="26.1" customHeight="1" x14ac:dyDescent="0.25">
      <c r="A37" s="67">
        <v>6</v>
      </c>
      <c r="B37" s="68" t="s">
        <v>1877</v>
      </c>
      <c r="C37" s="71" t="s">
        <v>15</v>
      </c>
      <c r="D37" s="72">
        <v>44</v>
      </c>
      <c r="E37" s="66"/>
      <c r="F37" s="66"/>
      <c r="I37" s="76"/>
      <c r="J37" s="86" t="s">
        <v>1973</v>
      </c>
      <c r="K37" s="86" t="s">
        <v>1974</v>
      </c>
      <c r="L37" s="76"/>
      <c r="M37" s="87" t="s">
        <v>1927</v>
      </c>
      <c r="N37" s="86" t="s">
        <v>1904</v>
      </c>
      <c r="O37" s="88">
        <v>417</v>
      </c>
      <c r="P37" s="76"/>
      <c r="Q37" s="76"/>
    </row>
    <row r="38" spans="1:17" ht="26.1" customHeight="1" x14ac:dyDescent="0.25">
      <c r="A38" s="67">
        <v>7</v>
      </c>
      <c r="B38" s="68" t="s">
        <v>1878</v>
      </c>
      <c r="C38" s="71" t="s">
        <v>1879</v>
      </c>
      <c r="D38" s="72">
        <v>44</v>
      </c>
      <c r="E38" s="66"/>
      <c r="F38" s="66"/>
      <c r="I38" s="76"/>
      <c r="J38" s="86" t="s">
        <v>1975</v>
      </c>
      <c r="K38" s="86" t="s">
        <v>1976</v>
      </c>
      <c r="L38" s="76"/>
      <c r="M38" s="87" t="s">
        <v>1927</v>
      </c>
      <c r="N38" s="86" t="s">
        <v>1904</v>
      </c>
      <c r="O38" s="88">
        <v>53</v>
      </c>
      <c r="P38" s="76"/>
      <c r="Q38" s="76"/>
    </row>
    <row r="39" spans="1:17" ht="57" customHeight="1" x14ac:dyDescent="0.25">
      <c r="A39" s="67">
        <v>8</v>
      </c>
      <c r="B39" s="66" t="s">
        <v>1880</v>
      </c>
      <c r="C39" s="71" t="s">
        <v>15</v>
      </c>
      <c r="D39" s="72">
        <v>41</v>
      </c>
      <c r="E39" s="66"/>
      <c r="F39" s="66"/>
      <c r="I39" s="76"/>
      <c r="J39" s="76" t="s">
        <v>1977</v>
      </c>
      <c r="K39" s="86" t="s">
        <v>1978</v>
      </c>
      <c r="L39" s="76"/>
      <c r="M39" s="87" t="s">
        <v>1927</v>
      </c>
      <c r="N39" s="86" t="s">
        <v>1904</v>
      </c>
      <c r="O39" s="88">
        <v>1</v>
      </c>
      <c r="P39" s="76"/>
      <c r="Q39" s="76"/>
    </row>
    <row r="40" spans="1:17" ht="57" customHeight="1" x14ac:dyDescent="0.25">
      <c r="A40" s="67">
        <v>9</v>
      </c>
      <c r="B40" s="66" t="s">
        <v>1881</v>
      </c>
      <c r="C40" s="71" t="s">
        <v>15</v>
      </c>
      <c r="D40" s="72">
        <v>3</v>
      </c>
      <c r="E40" s="66"/>
      <c r="F40" s="66"/>
      <c r="I40" s="76"/>
      <c r="J40" s="76" t="s">
        <v>1979</v>
      </c>
      <c r="K40" s="86" t="s">
        <v>1980</v>
      </c>
      <c r="L40" s="76"/>
      <c r="M40" s="87" t="s">
        <v>1927</v>
      </c>
      <c r="N40" s="86" t="s">
        <v>1904</v>
      </c>
      <c r="O40" s="88">
        <v>4</v>
      </c>
      <c r="P40" s="76"/>
      <c r="Q40" s="76"/>
    </row>
    <row r="41" spans="1:17" ht="42" customHeight="1" x14ac:dyDescent="0.25">
      <c r="A41" s="67">
        <v>10</v>
      </c>
      <c r="B41" s="66" t="s">
        <v>1882</v>
      </c>
      <c r="C41" s="71" t="s">
        <v>15</v>
      </c>
      <c r="D41" s="72">
        <v>342</v>
      </c>
      <c r="E41" s="66"/>
      <c r="F41" s="66"/>
      <c r="I41" s="76"/>
      <c r="J41" s="86" t="s">
        <v>1981</v>
      </c>
      <c r="K41" s="86" t="s">
        <v>1982</v>
      </c>
      <c r="L41" s="76"/>
      <c r="M41" s="87" t="s">
        <v>1927</v>
      </c>
      <c r="N41" s="86" t="s">
        <v>1904</v>
      </c>
      <c r="O41" s="88">
        <v>28</v>
      </c>
      <c r="P41" s="76"/>
      <c r="Q41" s="76"/>
    </row>
    <row r="42" spans="1:17" ht="41.25" customHeight="1" x14ac:dyDescent="0.25">
      <c r="A42" s="67">
        <v>11</v>
      </c>
      <c r="B42" s="66" t="s">
        <v>1883</v>
      </c>
      <c r="C42" s="71" t="s">
        <v>15</v>
      </c>
      <c r="D42" s="72">
        <v>71</v>
      </c>
      <c r="E42" s="66"/>
      <c r="F42" s="66"/>
      <c r="I42" s="76"/>
      <c r="J42" s="86" t="s">
        <v>1983</v>
      </c>
      <c r="K42" s="86" t="s">
        <v>1984</v>
      </c>
      <c r="L42" s="76"/>
      <c r="M42" s="87" t="s">
        <v>1927</v>
      </c>
      <c r="N42" s="86" t="s">
        <v>1904</v>
      </c>
      <c r="O42" s="88">
        <v>36</v>
      </c>
      <c r="P42" s="76"/>
      <c r="Q42" s="76"/>
    </row>
    <row r="43" spans="1:17" ht="26.1" customHeight="1" x14ac:dyDescent="0.25">
      <c r="A43" s="67">
        <v>12</v>
      </c>
      <c r="B43" s="68" t="s">
        <v>1884</v>
      </c>
      <c r="C43" s="71" t="s">
        <v>15</v>
      </c>
      <c r="D43" s="72">
        <v>1099</v>
      </c>
      <c r="E43" s="66"/>
      <c r="F43" s="66"/>
      <c r="I43" s="76"/>
      <c r="J43" s="86" t="s">
        <v>1985</v>
      </c>
      <c r="K43" s="86" t="s">
        <v>1986</v>
      </c>
      <c r="L43" s="76"/>
      <c r="M43" s="87" t="s">
        <v>1927</v>
      </c>
      <c r="N43" s="86" t="s">
        <v>1904</v>
      </c>
      <c r="O43" s="88">
        <v>516</v>
      </c>
      <c r="P43" s="76"/>
      <c r="Q43" s="76"/>
    </row>
    <row r="44" spans="1:17" ht="26.1" customHeight="1" x14ac:dyDescent="0.25">
      <c r="A44" s="67">
        <v>13</v>
      </c>
      <c r="B44" s="68" t="s">
        <v>1885</v>
      </c>
      <c r="C44" s="71" t="s">
        <v>15</v>
      </c>
      <c r="D44" s="72">
        <v>18</v>
      </c>
      <c r="E44" s="66"/>
      <c r="F44" s="66"/>
      <c r="I44" s="76"/>
      <c r="J44" s="86" t="s">
        <v>1987</v>
      </c>
      <c r="K44" s="86" t="s">
        <v>1988</v>
      </c>
      <c r="L44" s="76"/>
      <c r="M44" s="87" t="s">
        <v>1927</v>
      </c>
      <c r="N44" s="86" t="s">
        <v>1904</v>
      </c>
      <c r="O44" s="88">
        <v>467</v>
      </c>
      <c r="P44" s="76"/>
      <c r="Q44" s="76"/>
    </row>
    <row r="45" spans="1:17" ht="26.1" customHeight="1" x14ac:dyDescent="0.25">
      <c r="A45" s="67">
        <v>14</v>
      </c>
      <c r="B45" s="68" t="s">
        <v>1886</v>
      </c>
      <c r="C45" s="71" t="s">
        <v>15</v>
      </c>
      <c r="D45" s="72">
        <v>434</v>
      </c>
      <c r="E45" s="66"/>
      <c r="F45" s="66"/>
      <c r="I45" s="76"/>
      <c r="J45" s="86" t="s">
        <v>1989</v>
      </c>
      <c r="K45" s="86" t="s">
        <v>1990</v>
      </c>
      <c r="L45" s="76"/>
      <c r="M45" s="87" t="s">
        <v>1927</v>
      </c>
      <c r="N45" s="86" t="s">
        <v>1904</v>
      </c>
      <c r="O45" s="88">
        <v>165</v>
      </c>
      <c r="P45" s="76"/>
      <c r="Q45" s="76"/>
    </row>
    <row r="46" spans="1:17" ht="26.1" customHeight="1" x14ac:dyDescent="0.25">
      <c r="A46" s="67">
        <v>15</v>
      </c>
      <c r="B46" s="68" t="s">
        <v>1887</v>
      </c>
      <c r="C46" s="71" t="s">
        <v>15</v>
      </c>
      <c r="D46" s="72">
        <v>86</v>
      </c>
      <c r="E46" s="66"/>
      <c r="F46" s="66"/>
      <c r="I46" s="76"/>
      <c r="J46" s="86" t="s">
        <v>1991</v>
      </c>
      <c r="K46" s="86" t="s">
        <v>1992</v>
      </c>
      <c r="L46" s="76"/>
      <c r="M46" s="87" t="s">
        <v>1927</v>
      </c>
      <c r="N46" s="86" t="s">
        <v>1904</v>
      </c>
      <c r="O46" s="88">
        <v>467</v>
      </c>
      <c r="P46" s="76"/>
      <c r="Q46" s="76"/>
    </row>
    <row r="47" spans="1:17" ht="26.1" customHeight="1" x14ac:dyDescent="0.25">
      <c r="A47" s="67">
        <v>16</v>
      </c>
      <c r="B47" s="68" t="s">
        <v>1888</v>
      </c>
      <c r="C47" s="71" t="s">
        <v>15</v>
      </c>
      <c r="D47" s="72">
        <v>44</v>
      </c>
      <c r="E47" s="66"/>
      <c r="F47" s="66"/>
      <c r="I47" s="76"/>
      <c r="J47" s="86" t="s">
        <v>1993</v>
      </c>
      <c r="K47" s="86" t="s">
        <v>1994</v>
      </c>
      <c r="L47" s="76"/>
      <c r="M47" s="87" t="s">
        <v>1927</v>
      </c>
      <c r="N47" s="86" t="s">
        <v>1904</v>
      </c>
      <c r="O47" s="88">
        <v>417</v>
      </c>
      <c r="P47" s="76"/>
      <c r="Q47" s="76"/>
    </row>
    <row r="48" spans="1:17" ht="26.1" customHeight="1" x14ac:dyDescent="0.25">
      <c r="A48" s="67">
        <v>17</v>
      </c>
      <c r="B48" s="68" t="s">
        <v>1889</v>
      </c>
      <c r="C48" s="71" t="s">
        <v>15</v>
      </c>
      <c r="D48" s="72">
        <v>53</v>
      </c>
      <c r="E48" s="66"/>
      <c r="F48" s="66"/>
      <c r="I48" s="76"/>
      <c r="J48" s="86" t="s">
        <v>1995</v>
      </c>
      <c r="K48" s="76"/>
      <c r="L48" s="76"/>
      <c r="M48" s="87" t="s">
        <v>1903</v>
      </c>
      <c r="N48" s="76" t="s">
        <v>1996</v>
      </c>
      <c r="O48" s="90">
        <v>1761.14</v>
      </c>
      <c r="P48" s="76"/>
      <c r="Q48" s="76"/>
    </row>
    <row r="49" spans="1:17" ht="26.1" customHeight="1" x14ac:dyDescent="0.25">
      <c r="A49" s="67">
        <v>18</v>
      </c>
      <c r="B49" s="68" t="s">
        <v>1890</v>
      </c>
      <c r="C49" s="71" t="s">
        <v>15</v>
      </c>
      <c r="D49" s="72">
        <v>414</v>
      </c>
      <c r="E49" s="66"/>
      <c r="F49" s="66"/>
      <c r="I49" s="76"/>
      <c r="J49" s="86" t="s">
        <v>1997</v>
      </c>
      <c r="K49" s="76"/>
      <c r="L49" s="76"/>
      <c r="M49" s="87" t="s">
        <v>1903</v>
      </c>
      <c r="N49" s="76" t="s">
        <v>1996</v>
      </c>
      <c r="O49" s="90">
        <v>78.349999999999994</v>
      </c>
      <c r="P49" s="76"/>
      <c r="Q49" s="76"/>
    </row>
    <row r="50" spans="1:17" ht="26.1" customHeight="1" x14ac:dyDescent="0.25">
      <c r="A50" s="67">
        <v>19</v>
      </c>
      <c r="B50" s="68" t="s">
        <v>1891</v>
      </c>
      <c r="C50" s="71" t="s">
        <v>15</v>
      </c>
      <c r="D50" s="72">
        <v>5</v>
      </c>
      <c r="E50" s="66"/>
      <c r="F50" s="66"/>
      <c r="I50" s="76"/>
      <c r="J50" s="86" t="s">
        <v>1998</v>
      </c>
      <c r="K50" s="76"/>
      <c r="L50" s="76"/>
      <c r="M50" s="87" t="s">
        <v>1903</v>
      </c>
      <c r="N50" s="76" t="s">
        <v>1996</v>
      </c>
      <c r="O50" s="90">
        <v>849.03</v>
      </c>
      <c r="P50" s="76"/>
      <c r="Q50" s="76"/>
    </row>
    <row r="51" spans="1:17" ht="26.25" customHeight="1" x14ac:dyDescent="0.25">
      <c r="A51" s="67">
        <v>20</v>
      </c>
      <c r="B51" s="68" t="s">
        <v>1892</v>
      </c>
      <c r="C51" s="71" t="s">
        <v>15</v>
      </c>
      <c r="D51" s="72">
        <v>77</v>
      </c>
      <c r="E51" s="66"/>
      <c r="F51" s="66"/>
      <c r="I51" s="76"/>
      <c r="J51" s="86" t="s">
        <v>1999</v>
      </c>
      <c r="K51" s="76"/>
      <c r="L51" s="76"/>
      <c r="M51" s="87" t="s">
        <v>1903</v>
      </c>
      <c r="N51" s="76" t="s">
        <v>1996</v>
      </c>
      <c r="O51" s="90">
        <v>78.349999999999994</v>
      </c>
      <c r="P51" s="76"/>
      <c r="Q51" s="76"/>
    </row>
    <row r="52" spans="1:17" ht="15.75" x14ac:dyDescent="0.25">
      <c r="I52" s="76"/>
      <c r="J52" s="86" t="s">
        <v>2000</v>
      </c>
      <c r="K52" s="76"/>
      <c r="L52" s="76"/>
      <c r="M52" s="87" t="s">
        <v>1903</v>
      </c>
      <c r="N52" s="76" t="s">
        <v>1996</v>
      </c>
      <c r="O52" s="90">
        <v>78.349999999999994</v>
      </c>
      <c r="P52" s="76"/>
      <c r="Q52" s="76"/>
    </row>
    <row r="53" spans="1:17" x14ac:dyDescent="0.25">
      <c r="I53" s="76"/>
      <c r="J53" s="76" t="s">
        <v>2001</v>
      </c>
      <c r="K53" s="76"/>
      <c r="L53" s="76"/>
      <c r="M53" s="87" t="s">
        <v>1903</v>
      </c>
      <c r="N53" s="86" t="s">
        <v>2002</v>
      </c>
      <c r="O53" s="87" t="s">
        <v>2003</v>
      </c>
      <c r="P53" s="76"/>
      <c r="Q53" s="7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  <pageSetUpPr fitToPage="1"/>
  </sheetPr>
  <dimension ref="A1:HT1175"/>
  <sheetViews>
    <sheetView topLeftCell="A1116" workbookViewId="0">
      <selection activeCell="G1173" sqref="G1173"/>
    </sheetView>
  </sheetViews>
  <sheetFormatPr defaultColWidth="9.140625" defaultRowHeight="11.25" x14ac:dyDescent="0.25"/>
  <cols>
    <col min="1" max="1" width="9.140625" style="155" customWidth="1"/>
    <col min="2" max="2" width="20.140625" style="47" customWidth="1"/>
    <col min="3" max="3" width="59.140625" style="47" customWidth="1"/>
    <col min="4" max="4" width="8.5703125" style="47" customWidth="1"/>
    <col min="5" max="5" width="10.5703125" style="47" customWidth="1"/>
    <col min="6" max="6" width="8.42578125" style="47" customWidth="1"/>
    <col min="7" max="7" width="13" style="47" customWidth="1"/>
    <col min="8" max="8" width="12.42578125" style="47" customWidth="1"/>
    <col min="9" max="9" width="8.5703125" style="47" customWidth="1"/>
    <col min="10" max="10" width="12.85546875" style="47" customWidth="1"/>
    <col min="11" max="11" width="7.42578125" style="47" customWidth="1"/>
    <col min="12" max="12" width="13.42578125" style="47" customWidth="1"/>
    <col min="13" max="13" width="14.5703125" style="47" hidden="1" customWidth="1"/>
    <col min="14" max="14" width="78.28515625" style="47" hidden="1" customWidth="1"/>
    <col min="15" max="15" width="73.7109375" style="47" hidden="1" customWidth="1"/>
    <col min="16" max="19" width="9.140625" style="47"/>
    <col min="20" max="35" width="86.7109375" style="48" hidden="1" customWidth="1"/>
    <col min="36" max="41" width="77.42578125" style="48" hidden="1" customWidth="1"/>
    <col min="42" max="49" width="86.7109375" style="48" hidden="1" customWidth="1"/>
    <col min="50" max="55" width="77.42578125" style="48" hidden="1" customWidth="1"/>
    <col min="56" max="63" width="86.7109375" style="48" hidden="1" customWidth="1"/>
    <col min="64" max="69" width="77.42578125" style="48" hidden="1" customWidth="1"/>
    <col min="70" max="77" width="86.7109375" style="48" hidden="1" customWidth="1"/>
    <col min="78" max="83" width="77.42578125" style="48" hidden="1" customWidth="1"/>
    <col min="84" max="91" width="86.7109375" style="48" hidden="1" customWidth="1"/>
    <col min="92" max="97" width="77.42578125" style="48" hidden="1" customWidth="1"/>
    <col min="98" max="105" width="86.7109375" style="48" hidden="1" customWidth="1"/>
    <col min="106" max="147" width="164.140625" style="48" hidden="1" customWidth="1"/>
    <col min="148" max="150" width="34.7109375" style="48" hidden="1" customWidth="1"/>
    <col min="151" max="152" width="164.140625" style="48" hidden="1" customWidth="1"/>
    <col min="153" max="155" width="39.5703125" style="48" hidden="1" customWidth="1"/>
    <col min="156" max="156" width="134.85546875" style="48" hidden="1" customWidth="1"/>
    <col min="157" max="160" width="39.5703125" style="48" hidden="1" customWidth="1"/>
    <col min="161" max="166" width="101.140625" style="48" hidden="1" customWidth="1"/>
    <col min="167" max="171" width="58.7109375" style="48" hidden="1" customWidth="1"/>
    <col min="172" max="176" width="55.28515625" style="48" hidden="1" customWidth="1"/>
    <col min="177" max="181" width="58.7109375" style="48" hidden="1" customWidth="1"/>
    <col min="182" max="186" width="55.28515625" style="48" hidden="1" customWidth="1"/>
    <col min="187" max="228" width="164.140625" style="48" hidden="1" customWidth="1"/>
    <col min="229" max="16384" width="9.140625" style="47"/>
  </cols>
  <sheetData>
    <row r="1" spans="1:160" s="45" customFormat="1" ht="112.5" x14ac:dyDescent="0.25">
      <c r="A1" s="110" t="s">
        <v>2</v>
      </c>
      <c r="B1" s="40" t="s">
        <v>3</v>
      </c>
      <c r="C1" s="40" t="s">
        <v>4</v>
      </c>
      <c r="D1" s="40" t="s">
        <v>5</v>
      </c>
      <c r="E1" s="40" t="s">
        <v>6</v>
      </c>
      <c r="F1" s="40"/>
      <c r="G1" s="40"/>
      <c r="H1" s="40" t="s">
        <v>7</v>
      </c>
      <c r="I1" s="40"/>
      <c r="J1" s="40"/>
      <c r="K1" s="40" t="s">
        <v>8</v>
      </c>
      <c r="L1" s="40" t="s">
        <v>9</v>
      </c>
    </row>
    <row r="2" spans="1:160" s="45" customFormat="1" ht="15" x14ac:dyDescent="0.25">
      <c r="A2" s="11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0" s="45" customFormat="1" ht="22.5" x14ac:dyDescent="0.25">
      <c r="A3" s="110"/>
      <c r="B3" s="40"/>
      <c r="C3" s="40"/>
      <c r="D3" s="40"/>
      <c r="E3" s="30" t="s">
        <v>10</v>
      </c>
      <c r="F3" s="30" t="s">
        <v>11</v>
      </c>
      <c r="G3" s="30" t="s">
        <v>12</v>
      </c>
      <c r="H3" s="30" t="s">
        <v>10</v>
      </c>
      <c r="I3" s="30" t="s">
        <v>11</v>
      </c>
      <c r="J3" s="30" t="s">
        <v>13</v>
      </c>
      <c r="K3" s="40"/>
      <c r="L3" s="40"/>
    </row>
    <row r="4" spans="1:160" s="45" customFormat="1" ht="15" x14ac:dyDescent="0.25">
      <c r="A4" s="110">
        <v>1</v>
      </c>
      <c r="B4" s="31">
        <v>2</v>
      </c>
      <c r="C4" s="41">
        <v>3</v>
      </c>
      <c r="D4" s="31">
        <v>4</v>
      </c>
      <c r="E4" s="31">
        <v>5</v>
      </c>
      <c r="F4" s="31">
        <v>6</v>
      </c>
      <c r="G4" s="31">
        <v>7</v>
      </c>
      <c r="H4" s="31">
        <v>8</v>
      </c>
      <c r="I4" s="31">
        <v>9</v>
      </c>
      <c r="J4" s="31">
        <v>10</v>
      </c>
      <c r="K4" s="31">
        <v>11</v>
      </c>
      <c r="L4" s="31">
        <v>12</v>
      </c>
    </row>
    <row r="5" spans="1:160" s="45" customFormat="1" ht="15" x14ac:dyDescent="0.25">
      <c r="A5" s="111" t="s">
        <v>1432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  <c r="EU5" s="113" t="s">
        <v>1432</v>
      </c>
    </row>
    <row r="6" spans="1:160" s="45" customFormat="1" ht="15" x14ac:dyDescent="0.25">
      <c r="A6" s="112" t="s">
        <v>1433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9"/>
      <c r="EU6" s="113"/>
      <c r="EV6" s="114" t="s">
        <v>1433</v>
      </c>
    </row>
    <row r="7" spans="1:160" s="45" customFormat="1" ht="15" x14ac:dyDescent="0.25">
      <c r="A7" s="112" t="s">
        <v>1434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9"/>
      <c r="EU7" s="113"/>
      <c r="EV7" s="114" t="s">
        <v>1434</v>
      </c>
    </row>
    <row r="8" spans="1:160" s="45" customFormat="1" ht="15" x14ac:dyDescent="0.25">
      <c r="A8" s="112" t="s">
        <v>1435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9"/>
      <c r="EU8" s="113"/>
      <c r="EV8" s="114" t="s">
        <v>1435</v>
      </c>
    </row>
    <row r="9" spans="1:160" s="45" customFormat="1" ht="33.75" x14ac:dyDescent="0.25">
      <c r="A9" s="115" t="s">
        <v>14</v>
      </c>
      <c r="B9" s="116" t="s">
        <v>1436</v>
      </c>
      <c r="C9" s="117" t="s">
        <v>1437</v>
      </c>
      <c r="D9" s="118" t="s">
        <v>123</v>
      </c>
      <c r="E9" s="119">
        <v>15.144360000000001</v>
      </c>
      <c r="F9" s="120">
        <v>1</v>
      </c>
      <c r="G9" s="121">
        <v>15.144360000000001</v>
      </c>
      <c r="H9" s="122"/>
      <c r="I9" s="119"/>
      <c r="J9" s="122"/>
      <c r="K9" s="119"/>
      <c r="L9" s="123"/>
      <c r="EU9" s="113"/>
      <c r="EV9" s="114"/>
      <c r="EW9" s="114" t="s">
        <v>1437</v>
      </c>
      <c r="EX9" s="114" t="s">
        <v>0</v>
      </c>
      <c r="EY9" s="114" t="s">
        <v>0</v>
      </c>
    </row>
    <row r="10" spans="1:160" s="45" customFormat="1" ht="67.5" x14ac:dyDescent="0.25">
      <c r="A10" s="115" t="s">
        <v>16</v>
      </c>
      <c r="B10" s="116" t="s">
        <v>1438</v>
      </c>
      <c r="C10" s="117" t="s">
        <v>1439</v>
      </c>
      <c r="D10" s="118" t="s">
        <v>123</v>
      </c>
      <c r="E10" s="119">
        <v>15.144360000000001</v>
      </c>
      <c r="F10" s="120">
        <v>1</v>
      </c>
      <c r="G10" s="121">
        <v>15.144360000000001</v>
      </c>
      <c r="H10" s="122"/>
      <c r="I10" s="119"/>
      <c r="J10" s="122"/>
      <c r="K10" s="119"/>
      <c r="L10" s="123"/>
      <c r="EU10" s="113"/>
      <c r="EV10" s="114"/>
      <c r="EW10" s="114" t="s">
        <v>1439</v>
      </c>
      <c r="EX10" s="114" t="s">
        <v>0</v>
      </c>
      <c r="EY10" s="114" t="s">
        <v>0</v>
      </c>
      <c r="FD10" s="114"/>
    </row>
    <row r="11" spans="1:160" s="45" customFormat="1" ht="45" x14ac:dyDescent="0.25">
      <c r="A11" s="115" t="s">
        <v>17</v>
      </c>
      <c r="B11" s="116" t="s">
        <v>131</v>
      </c>
      <c r="C11" s="117" t="s">
        <v>1440</v>
      </c>
      <c r="D11" s="118" t="s">
        <v>126</v>
      </c>
      <c r="E11" s="119">
        <v>29531.5</v>
      </c>
      <c r="F11" s="120">
        <v>1</v>
      </c>
      <c r="G11" s="124">
        <v>29531.5</v>
      </c>
      <c r="H11" s="125">
        <v>15.35</v>
      </c>
      <c r="I11" s="119"/>
      <c r="J11" s="126">
        <v>453308.53</v>
      </c>
      <c r="K11" s="127">
        <v>12.22</v>
      </c>
      <c r="L11" s="128">
        <v>5539430.2400000002</v>
      </c>
      <c r="EU11" s="113"/>
      <c r="EV11" s="114"/>
      <c r="EW11" s="114" t="s">
        <v>1440</v>
      </c>
      <c r="EX11" s="114" t="s">
        <v>0</v>
      </c>
      <c r="EY11" s="114" t="s">
        <v>0</v>
      </c>
      <c r="FD11" s="114"/>
    </row>
    <row r="12" spans="1:160" s="45" customFormat="1" ht="15" x14ac:dyDescent="0.25">
      <c r="A12" s="112" t="s">
        <v>1441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9"/>
      <c r="EU12" s="113"/>
      <c r="EV12" s="114" t="s">
        <v>1441</v>
      </c>
      <c r="EW12" s="114"/>
      <c r="EX12" s="114"/>
      <c r="EY12" s="114"/>
      <c r="FD12" s="114"/>
    </row>
    <row r="13" spans="1:160" s="45" customFormat="1" ht="33.75" x14ac:dyDescent="0.25">
      <c r="A13" s="115" t="s">
        <v>22</v>
      </c>
      <c r="B13" s="116" t="s">
        <v>1436</v>
      </c>
      <c r="C13" s="117" t="s">
        <v>1437</v>
      </c>
      <c r="D13" s="118" t="s">
        <v>123</v>
      </c>
      <c r="E13" s="119">
        <v>0.59638999999999998</v>
      </c>
      <c r="F13" s="120">
        <v>1</v>
      </c>
      <c r="G13" s="121">
        <v>0.59638999999999998</v>
      </c>
      <c r="H13" s="122"/>
      <c r="I13" s="119"/>
      <c r="J13" s="122"/>
      <c r="K13" s="119"/>
      <c r="L13" s="123"/>
      <c r="EU13" s="113"/>
      <c r="EV13" s="114"/>
      <c r="EW13" s="114" t="s">
        <v>1437</v>
      </c>
      <c r="EX13" s="114" t="s">
        <v>0</v>
      </c>
      <c r="EY13" s="114" t="s">
        <v>0</v>
      </c>
      <c r="FD13" s="114"/>
    </row>
    <row r="14" spans="1:160" s="45" customFormat="1" ht="67.5" x14ac:dyDescent="0.25">
      <c r="A14" s="115" t="s">
        <v>23</v>
      </c>
      <c r="B14" s="116" t="s">
        <v>1438</v>
      </c>
      <c r="C14" s="117" t="s">
        <v>1439</v>
      </c>
      <c r="D14" s="118" t="s">
        <v>123</v>
      </c>
      <c r="E14" s="119">
        <v>0.59638999999999998</v>
      </c>
      <c r="F14" s="120">
        <v>1</v>
      </c>
      <c r="G14" s="121">
        <v>0.59638999999999998</v>
      </c>
      <c r="H14" s="122"/>
      <c r="I14" s="119"/>
      <c r="J14" s="122"/>
      <c r="K14" s="119"/>
      <c r="L14" s="123"/>
      <c r="EU14" s="113"/>
      <c r="EV14" s="114"/>
      <c r="EW14" s="114" t="s">
        <v>1439</v>
      </c>
      <c r="EX14" s="114" t="s">
        <v>0</v>
      </c>
      <c r="EY14" s="114" t="s">
        <v>0</v>
      </c>
      <c r="FD14" s="114"/>
    </row>
    <row r="15" spans="1:160" s="45" customFormat="1" ht="45" x14ac:dyDescent="0.25">
      <c r="A15" s="115" t="s">
        <v>26</v>
      </c>
      <c r="B15" s="116" t="s">
        <v>131</v>
      </c>
      <c r="C15" s="117" t="s">
        <v>1440</v>
      </c>
      <c r="D15" s="118" t="s">
        <v>126</v>
      </c>
      <c r="E15" s="119">
        <v>1139.0999999999999</v>
      </c>
      <c r="F15" s="120">
        <v>1</v>
      </c>
      <c r="G15" s="124">
        <v>1139.0999999999999</v>
      </c>
      <c r="H15" s="125">
        <v>15.35</v>
      </c>
      <c r="I15" s="119"/>
      <c r="J15" s="126">
        <v>17485.189999999999</v>
      </c>
      <c r="K15" s="127">
        <v>12.22</v>
      </c>
      <c r="L15" s="128">
        <v>213669.02</v>
      </c>
      <c r="EU15" s="113"/>
      <c r="EV15" s="114"/>
      <c r="EW15" s="114" t="s">
        <v>1440</v>
      </c>
      <c r="EX15" s="114" t="s">
        <v>0</v>
      </c>
      <c r="EY15" s="114" t="s">
        <v>0</v>
      </c>
      <c r="FD15" s="114"/>
    </row>
    <row r="16" spans="1:160" s="45" customFormat="1" ht="15" x14ac:dyDescent="0.25">
      <c r="A16" s="112" t="s">
        <v>1442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9"/>
      <c r="EU16" s="113"/>
      <c r="EV16" s="114" t="s">
        <v>1442</v>
      </c>
      <c r="EW16" s="114"/>
      <c r="EX16" s="114"/>
      <c r="EY16" s="114"/>
      <c r="FD16" s="114"/>
    </row>
    <row r="17" spans="1:160" s="45" customFormat="1" ht="33.75" x14ac:dyDescent="0.25">
      <c r="A17" s="115" t="s">
        <v>27</v>
      </c>
      <c r="B17" s="116" t="s">
        <v>1436</v>
      </c>
      <c r="C17" s="117" t="s">
        <v>1437</v>
      </c>
      <c r="D17" s="118" t="s">
        <v>123</v>
      </c>
      <c r="E17" s="119">
        <v>0.11786000000000001</v>
      </c>
      <c r="F17" s="120">
        <v>1</v>
      </c>
      <c r="G17" s="121">
        <v>0.11786000000000001</v>
      </c>
      <c r="H17" s="122"/>
      <c r="I17" s="119"/>
      <c r="J17" s="122"/>
      <c r="K17" s="119"/>
      <c r="L17" s="123"/>
      <c r="EU17" s="113"/>
      <c r="EV17" s="114"/>
      <c r="EW17" s="114" t="s">
        <v>1437</v>
      </c>
      <c r="EX17" s="114" t="s">
        <v>0</v>
      </c>
      <c r="EY17" s="114" t="s">
        <v>0</v>
      </c>
      <c r="FD17" s="114"/>
    </row>
    <row r="18" spans="1:160" s="45" customFormat="1" ht="67.5" x14ac:dyDescent="0.25">
      <c r="A18" s="115" t="s">
        <v>28</v>
      </c>
      <c r="B18" s="116" t="s">
        <v>1438</v>
      </c>
      <c r="C18" s="117" t="s">
        <v>1439</v>
      </c>
      <c r="D18" s="118" t="s">
        <v>123</v>
      </c>
      <c r="E18" s="119">
        <v>0.11786000000000001</v>
      </c>
      <c r="F18" s="120">
        <v>1</v>
      </c>
      <c r="G18" s="121">
        <v>0.11786000000000001</v>
      </c>
      <c r="H18" s="122"/>
      <c r="I18" s="119"/>
      <c r="J18" s="122"/>
      <c r="K18" s="119"/>
      <c r="L18" s="123"/>
      <c r="EU18" s="113"/>
      <c r="EV18" s="114"/>
      <c r="EW18" s="114" t="s">
        <v>1439</v>
      </c>
      <c r="EX18" s="114" t="s">
        <v>0</v>
      </c>
      <c r="EY18" s="114" t="s">
        <v>0</v>
      </c>
      <c r="FD18" s="114"/>
    </row>
    <row r="19" spans="1:160" s="45" customFormat="1" ht="45" x14ac:dyDescent="0.25">
      <c r="A19" s="115" t="s">
        <v>29</v>
      </c>
      <c r="B19" s="116" t="s">
        <v>131</v>
      </c>
      <c r="C19" s="117" t="s">
        <v>1440</v>
      </c>
      <c r="D19" s="118" t="s">
        <v>126</v>
      </c>
      <c r="E19" s="119">
        <v>248.68</v>
      </c>
      <c r="F19" s="120">
        <v>1</v>
      </c>
      <c r="G19" s="127">
        <v>248.68</v>
      </c>
      <c r="H19" s="125">
        <v>15.35</v>
      </c>
      <c r="I19" s="119"/>
      <c r="J19" s="126">
        <v>3817.24</v>
      </c>
      <c r="K19" s="127">
        <v>12.22</v>
      </c>
      <c r="L19" s="128">
        <v>46646.67</v>
      </c>
      <c r="EU19" s="113"/>
      <c r="EV19" s="114"/>
      <c r="EW19" s="114" t="s">
        <v>1440</v>
      </c>
      <c r="EX19" s="114" t="s">
        <v>0</v>
      </c>
      <c r="EY19" s="114" t="s">
        <v>0</v>
      </c>
      <c r="FD19" s="114"/>
    </row>
    <row r="20" spans="1:160" s="45" customFormat="1" ht="15" x14ac:dyDescent="0.25">
      <c r="A20" s="112" t="s">
        <v>1443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9"/>
      <c r="EU20" s="113"/>
      <c r="EV20" s="114" t="s">
        <v>1443</v>
      </c>
      <c r="EW20" s="114"/>
      <c r="EX20" s="114"/>
      <c r="EY20" s="114"/>
      <c r="FD20" s="114"/>
    </row>
    <row r="21" spans="1:160" s="45" customFormat="1" ht="33.75" x14ac:dyDescent="0.25">
      <c r="A21" s="115" t="s">
        <v>30</v>
      </c>
      <c r="B21" s="116" t="s">
        <v>1436</v>
      </c>
      <c r="C21" s="117" t="s">
        <v>1437</v>
      </c>
      <c r="D21" s="118" t="s">
        <v>123</v>
      </c>
      <c r="E21" s="119">
        <v>0.56969000000000003</v>
      </c>
      <c r="F21" s="120">
        <v>1</v>
      </c>
      <c r="G21" s="121">
        <v>0.56969000000000003</v>
      </c>
      <c r="H21" s="122"/>
      <c r="I21" s="119"/>
      <c r="J21" s="122"/>
      <c r="K21" s="119"/>
      <c r="L21" s="123"/>
      <c r="EU21" s="113"/>
      <c r="EV21" s="114"/>
      <c r="EW21" s="114" t="s">
        <v>1437</v>
      </c>
      <c r="EX21" s="114" t="s">
        <v>0</v>
      </c>
      <c r="EY21" s="114" t="s">
        <v>0</v>
      </c>
      <c r="FD21" s="114"/>
    </row>
    <row r="22" spans="1:160" s="45" customFormat="1" ht="67.5" x14ac:dyDescent="0.25">
      <c r="A22" s="115" t="s">
        <v>31</v>
      </c>
      <c r="B22" s="116" t="s">
        <v>1438</v>
      </c>
      <c r="C22" s="117" t="s">
        <v>1439</v>
      </c>
      <c r="D22" s="118" t="s">
        <v>123</v>
      </c>
      <c r="E22" s="119">
        <v>0.56969000000000003</v>
      </c>
      <c r="F22" s="120">
        <v>1</v>
      </c>
      <c r="G22" s="121">
        <v>0.56969000000000003</v>
      </c>
      <c r="H22" s="122"/>
      <c r="I22" s="119"/>
      <c r="J22" s="122"/>
      <c r="K22" s="119"/>
      <c r="L22" s="123"/>
      <c r="EU22" s="113"/>
      <c r="EV22" s="114"/>
      <c r="EW22" s="114" t="s">
        <v>1439</v>
      </c>
      <c r="EX22" s="114" t="s">
        <v>0</v>
      </c>
      <c r="EY22" s="114" t="s">
        <v>0</v>
      </c>
      <c r="FD22" s="114"/>
    </row>
    <row r="23" spans="1:160" s="45" customFormat="1" ht="45" x14ac:dyDescent="0.25">
      <c r="A23" s="115" t="s">
        <v>32</v>
      </c>
      <c r="B23" s="116" t="s">
        <v>131</v>
      </c>
      <c r="C23" s="117" t="s">
        <v>1440</v>
      </c>
      <c r="D23" s="118" t="s">
        <v>126</v>
      </c>
      <c r="E23" s="119">
        <v>1110.9000000000001</v>
      </c>
      <c r="F23" s="120">
        <v>1</v>
      </c>
      <c r="G23" s="124">
        <v>1110.9000000000001</v>
      </c>
      <c r="H23" s="125">
        <v>15.35</v>
      </c>
      <c r="I23" s="119"/>
      <c r="J23" s="126">
        <v>17052.32</v>
      </c>
      <c r="K23" s="127">
        <v>12.22</v>
      </c>
      <c r="L23" s="128">
        <v>208379.35</v>
      </c>
      <c r="EU23" s="113"/>
      <c r="EV23" s="114"/>
      <c r="EW23" s="114" t="s">
        <v>1440</v>
      </c>
      <c r="EX23" s="114" t="s">
        <v>0</v>
      </c>
      <c r="EY23" s="114" t="s">
        <v>0</v>
      </c>
      <c r="FD23" s="114"/>
    </row>
    <row r="24" spans="1:160" s="45" customFormat="1" ht="15" x14ac:dyDescent="0.25">
      <c r="A24" s="112" t="s">
        <v>1444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9"/>
      <c r="EU24" s="113"/>
      <c r="EV24" s="114" t="s">
        <v>1444</v>
      </c>
      <c r="EW24" s="114"/>
      <c r="EX24" s="114"/>
      <c r="EY24" s="114"/>
      <c r="FD24" s="114"/>
    </row>
    <row r="25" spans="1:160" s="45" customFormat="1" ht="22.5" x14ac:dyDescent="0.25">
      <c r="A25" s="115" t="s">
        <v>47</v>
      </c>
      <c r="B25" s="116" t="s">
        <v>41</v>
      </c>
      <c r="C25" s="117" t="s">
        <v>42</v>
      </c>
      <c r="D25" s="118" t="s">
        <v>40</v>
      </c>
      <c r="E25" s="119">
        <v>54.987299999999998</v>
      </c>
      <c r="F25" s="120">
        <v>1</v>
      </c>
      <c r="G25" s="129">
        <v>54.987299999999998</v>
      </c>
      <c r="H25" s="122"/>
      <c r="I25" s="119"/>
      <c r="J25" s="122"/>
      <c r="K25" s="119"/>
      <c r="L25" s="123"/>
      <c r="EU25" s="113"/>
      <c r="EV25" s="114"/>
      <c r="EW25" s="114" t="s">
        <v>42</v>
      </c>
      <c r="EX25" s="114" t="s">
        <v>0</v>
      </c>
      <c r="EY25" s="114" t="s">
        <v>0</v>
      </c>
      <c r="FD25" s="114"/>
    </row>
    <row r="26" spans="1:160" s="45" customFormat="1" ht="22.5" x14ac:dyDescent="0.25">
      <c r="A26" s="115" t="s">
        <v>52</v>
      </c>
      <c r="B26" s="116" t="s">
        <v>1445</v>
      </c>
      <c r="C26" s="117" t="s">
        <v>1446</v>
      </c>
      <c r="D26" s="118" t="s">
        <v>34</v>
      </c>
      <c r="E26" s="119">
        <v>6928.3998000000001</v>
      </c>
      <c r="F26" s="120">
        <v>1</v>
      </c>
      <c r="G26" s="129">
        <v>6928.3998000000001</v>
      </c>
      <c r="H26" s="125">
        <v>55.24</v>
      </c>
      <c r="I26" s="119"/>
      <c r="J26" s="126">
        <v>382724.8</v>
      </c>
      <c r="K26" s="127">
        <v>8.61</v>
      </c>
      <c r="L26" s="128">
        <v>3295260.53</v>
      </c>
      <c r="EU26" s="113"/>
      <c r="EV26" s="114"/>
      <c r="EW26" s="114" t="s">
        <v>1446</v>
      </c>
      <c r="EX26" s="114" t="s">
        <v>0</v>
      </c>
      <c r="EY26" s="114" t="s">
        <v>0</v>
      </c>
      <c r="FD26" s="114"/>
    </row>
    <row r="27" spans="1:160" s="45" customFormat="1" ht="22.5" x14ac:dyDescent="0.25">
      <c r="A27" s="115" t="s">
        <v>54</v>
      </c>
      <c r="B27" s="116" t="s">
        <v>1447</v>
      </c>
      <c r="C27" s="117" t="s">
        <v>1448</v>
      </c>
      <c r="D27" s="118" t="s">
        <v>40</v>
      </c>
      <c r="E27" s="119">
        <v>13.792</v>
      </c>
      <c r="F27" s="120">
        <v>1</v>
      </c>
      <c r="G27" s="130">
        <v>13.792</v>
      </c>
      <c r="H27" s="122"/>
      <c r="I27" s="119"/>
      <c r="J27" s="122"/>
      <c r="K27" s="119"/>
      <c r="L27" s="123"/>
      <c r="EU27" s="113"/>
      <c r="EV27" s="114"/>
      <c r="EW27" s="114" t="s">
        <v>1448</v>
      </c>
      <c r="EX27" s="114" t="s">
        <v>0</v>
      </c>
      <c r="EY27" s="114" t="s">
        <v>0</v>
      </c>
      <c r="FD27" s="114"/>
    </row>
    <row r="28" spans="1:160" s="45" customFormat="1" ht="22.5" x14ac:dyDescent="0.25">
      <c r="A28" s="115" t="s">
        <v>55</v>
      </c>
      <c r="B28" s="116" t="s">
        <v>1449</v>
      </c>
      <c r="C28" s="117" t="s">
        <v>1450</v>
      </c>
      <c r="D28" s="118" t="s">
        <v>34</v>
      </c>
      <c r="E28" s="119">
        <v>1379.2</v>
      </c>
      <c r="F28" s="120">
        <v>1</v>
      </c>
      <c r="G28" s="124">
        <v>1379.2</v>
      </c>
      <c r="H28" s="126">
        <v>12957.43</v>
      </c>
      <c r="I28" s="119"/>
      <c r="J28" s="126">
        <v>2075596.69</v>
      </c>
      <c r="K28" s="127">
        <v>8.61</v>
      </c>
      <c r="L28" s="128">
        <v>17870887.460000001</v>
      </c>
      <c r="EU28" s="113"/>
      <c r="EV28" s="114"/>
      <c r="EW28" s="114" t="s">
        <v>1450</v>
      </c>
      <c r="EX28" s="114" t="s">
        <v>0</v>
      </c>
      <c r="EY28" s="114" t="s">
        <v>0</v>
      </c>
      <c r="FD28" s="114"/>
    </row>
    <row r="29" spans="1:160" s="45" customFormat="1" ht="33.75" x14ac:dyDescent="0.25">
      <c r="A29" s="115" t="s">
        <v>57</v>
      </c>
      <c r="B29" s="116" t="s">
        <v>1451</v>
      </c>
      <c r="C29" s="117" t="s">
        <v>1452</v>
      </c>
      <c r="D29" s="118" t="s">
        <v>53</v>
      </c>
      <c r="E29" s="119">
        <v>162.53</v>
      </c>
      <c r="F29" s="120">
        <v>1</v>
      </c>
      <c r="G29" s="127">
        <v>162.53</v>
      </c>
      <c r="H29" s="122"/>
      <c r="I29" s="119"/>
      <c r="J29" s="122"/>
      <c r="K29" s="119"/>
      <c r="L29" s="123"/>
      <c r="EU29" s="113"/>
      <c r="EV29" s="114"/>
      <c r="EW29" s="114" t="s">
        <v>1452</v>
      </c>
      <c r="EX29" s="114" t="s">
        <v>0</v>
      </c>
      <c r="EY29" s="114" t="s">
        <v>0</v>
      </c>
      <c r="FD29" s="114"/>
    </row>
    <row r="30" spans="1:160" s="45" customFormat="1" ht="67.5" x14ac:dyDescent="0.25">
      <c r="A30" s="115" t="s">
        <v>60</v>
      </c>
      <c r="B30" s="116" t="s">
        <v>1453</v>
      </c>
      <c r="C30" s="117" t="s">
        <v>1454</v>
      </c>
      <c r="D30" s="118" t="s">
        <v>107</v>
      </c>
      <c r="E30" s="119">
        <v>16740.59</v>
      </c>
      <c r="F30" s="120">
        <v>1</v>
      </c>
      <c r="G30" s="127">
        <v>16740.59</v>
      </c>
      <c r="H30" s="125">
        <v>613.28</v>
      </c>
      <c r="I30" s="119"/>
      <c r="J30" s="126">
        <v>10266669.039999999</v>
      </c>
      <c r="K30" s="127">
        <v>8.61</v>
      </c>
      <c r="L30" s="128">
        <v>88396020.430000007</v>
      </c>
      <c r="EU30" s="113"/>
      <c r="EV30" s="114"/>
      <c r="EW30" s="114" t="s">
        <v>1454</v>
      </c>
      <c r="EX30" s="114" t="s">
        <v>0</v>
      </c>
      <c r="EY30" s="114" t="s">
        <v>0</v>
      </c>
      <c r="FD30" s="114"/>
    </row>
    <row r="31" spans="1:160" s="45" customFormat="1" ht="22.5" x14ac:dyDescent="0.25">
      <c r="A31" s="115" t="s">
        <v>62</v>
      </c>
      <c r="B31" s="116" t="s">
        <v>1455</v>
      </c>
      <c r="C31" s="117" t="s">
        <v>1456</v>
      </c>
      <c r="D31" s="118" t="s">
        <v>40</v>
      </c>
      <c r="E31" s="119">
        <v>89.3553</v>
      </c>
      <c r="F31" s="120">
        <v>1</v>
      </c>
      <c r="G31" s="129">
        <v>89.3553</v>
      </c>
      <c r="H31" s="122"/>
      <c r="I31" s="119"/>
      <c r="J31" s="122"/>
      <c r="K31" s="119"/>
      <c r="L31" s="123"/>
      <c r="EU31" s="113"/>
      <c r="EV31" s="114"/>
      <c r="EW31" s="114" t="s">
        <v>1456</v>
      </c>
      <c r="EX31" s="114" t="s">
        <v>0</v>
      </c>
      <c r="EY31" s="114" t="s">
        <v>0</v>
      </c>
      <c r="FD31" s="114"/>
    </row>
    <row r="32" spans="1:160" s="45" customFormat="1" ht="15" x14ac:dyDescent="0.25">
      <c r="A32" s="115" t="s">
        <v>63</v>
      </c>
      <c r="B32" s="116" t="s">
        <v>1457</v>
      </c>
      <c r="C32" s="117" t="s">
        <v>1458</v>
      </c>
      <c r="D32" s="118" t="s">
        <v>34</v>
      </c>
      <c r="E32" s="119">
        <v>10454.570100000001</v>
      </c>
      <c r="F32" s="120">
        <v>1</v>
      </c>
      <c r="G32" s="129">
        <v>10454.570100000001</v>
      </c>
      <c r="H32" s="125">
        <v>123.51</v>
      </c>
      <c r="I32" s="119"/>
      <c r="J32" s="126">
        <v>1291243.95</v>
      </c>
      <c r="K32" s="127">
        <v>8.61</v>
      </c>
      <c r="L32" s="128">
        <v>11117610.41</v>
      </c>
      <c r="EU32" s="113"/>
      <c r="EV32" s="114"/>
      <c r="EW32" s="114" t="s">
        <v>1458</v>
      </c>
      <c r="EX32" s="114" t="s">
        <v>0</v>
      </c>
      <c r="EY32" s="114" t="s">
        <v>0</v>
      </c>
      <c r="FD32" s="114"/>
    </row>
    <row r="33" spans="1:228" s="45" customFormat="1" ht="15" x14ac:dyDescent="0.25">
      <c r="A33" s="112" t="s">
        <v>1459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9"/>
      <c r="EU33" s="113"/>
      <c r="EV33" s="114" t="s">
        <v>1459</v>
      </c>
      <c r="EW33" s="114"/>
      <c r="EX33" s="114"/>
      <c r="EY33" s="114"/>
      <c r="FD33" s="114"/>
    </row>
    <row r="34" spans="1:228" s="45" customFormat="1" ht="15" x14ac:dyDescent="0.25">
      <c r="A34" s="112" t="s">
        <v>1460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9"/>
      <c r="EU34" s="113"/>
      <c r="EV34" s="114" t="s">
        <v>1460</v>
      </c>
      <c r="EW34" s="114"/>
      <c r="EX34" s="114"/>
      <c r="EY34" s="114"/>
      <c r="FD34" s="114"/>
    </row>
    <row r="35" spans="1:228" s="45" customFormat="1" ht="56.25" x14ac:dyDescent="0.25">
      <c r="A35" s="115" t="s">
        <v>64</v>
      </c>
      <c r="B35" s="116" t="s">
        <v>1461</v>
      </c>
      <c r="C35" s="117" t="s">
        <v>1462</v>
      </c>
      <c r="D35" s="118" t="s">
        <v>1463</v>
      </c>
      <c r="E35" s="119">
        <v>7.0673300000000001</v>
      </c>
      <c r="F35" s="120">
        <v>1</v>
      </c>
      <c r="G35" s="121">
        <v>7.0673300000000001</v>
      </c>
      <c r="H35" s="122"/>
      <c r="I35" s="119"/>
      <c r="J35" s="122"/>
      <c r="K35" s="119"/>
      <c r="L35" s="123"/>
      <c r="EU35" s="113"/>
      <c r="EV35" s="114"/>
      <c r="EW35" s="114" t="s">
        <v>1462</v>
      </c>
      <c r="EX35" s="114" t="s">
        <v>0</v>
      </c>
      <c r="EY35" s="114" t="s">
        <v>0</v>
      </c>
      <c r="FD35" s="114"/>
    </row>
    <row r="36" spans="1:228" s="45" customFormat="1" ht="22.5" x14ac:dyDescent="0.25">
      <c r="A36" s="115" t="s">
        <v>65</v>
      </c>
      <c r="B36" s="116" t="s">
        <v>1464</v>
      </c>
      <c r="C36" s="117" t="s">
        <v>1465</v>
      </c>
      <c r="D36" s="118" t="s">
        <v>56</v>
      </c>
      <c r="E36" s="119">
        <v>-1.4134659999999999</v>
      </c>
      <c r="F36" s="120">
        <v>1</v>
      </c>
      <c r="G36" s="131">
        <v>-1.4134659999999999</v>
      </c>
      <c r="H36" s="126">
        <v>13627.62</v>
      </c>
      <c r="I36" s="119"/>
      <c r="J36" s="126">
        <v>-19262.18</v>
      </c>
      <c r="K36" s="127">
        <v>8.61</v>
      </c>
      <c r="L36" s="128">
        <v>-165847.37</v>
      </c>
      <c r="EU36" s="113"/>
      <c r="EV36" s="114"/>
      <c r="EW36" s="114" t="s">
        <v>1465</v>
      </c>
      <c r="EX36" s="114" t="s">
        <v>0</v>
      </c>
      <c r="EY36" s="114" t="s">
        <v>0</v>
      </c>
      <c r="FD36" s="114"/>
    </row>
    <row r="37" spans="1:228" s="45" customFormat="1" ht="15" x14ac:dyDescent="0.25">
      <c r="A37" s="115" t="s">
        <v>67</v>
      </c>
      <c r="B37" s="116" t="s">
        <v>1466</v>
      </c>
      <c r="C37" s="117" t="s">
        <v>1467</v>
      </c>
      <c r="D37" s="118" t="s">
        <v>15</v>
      </c>
      <c r="E37" s="119">
        <v>-47845.824099999998</v>
      </c>
      <c r="F37" s="120">
        <v>1</v>
      </c>
      <c r="G37" s="129">
        <v>-47845.824099999998</v>
      </c>
      <c r="H37" s="125">
        <v>17.760000000000002</v>
      </c>
      <c r="I37" s="119"/>
      <c r="J37" s="126">
        <v>-849741.84</v>
      </c>
      <c r="K37" s="127">
        <v>8.61</v>
      </c>
      <c r="L37" s="128">
        <v>-7316277.2400000002</v>
      </c>
      <c r="EU37" s="113"/>
      <c r="EV37" s="114"/>
      <c r="EW37" s="114" t="s">
        <v>1467</v>
      </c>
      <c r="EX37" s="114" t="s">
        <v>0</v>
      </c>
      <c r="EY37" s="114" t="s">
        <v>0</v>
      </c>
      <c r="FD37" s="114"/>
    </row>
    <row r="38" spans="1:228" s="45" customFormat="1" ht="15" x14ac:dyDescent="0.25">
      <c r="A38" s="115" t="s">
        <v>68</v>
      </c>
      <c r="B38" s="116" t="s">
        <v>1468</v>
      </c>
      <c r="C38" s="117" t="s">
        <v>1469</v>
      </c>
      <c r="D38" s="118" t="s">
        <v>1470</v>
      </c>
      <c r="E38" s="119">
        <v>-47.563130899999997</v>
      </c>
      <c r="F38" s="120">
        <v>1</v>
      </c>
      <c r="G38" s="132">
        <v>-47.563130899999997</v>
      </c>
      <c r="H38" s="126">
        <v>3468.64</v>
      </c>
      <c r="I38" s="119"/>
      <c r="J38" s="126">
        <v>-164979.38</v>
      </c>
      <c r="K38" s="127">
        <v>8.61</v>
      </c>
      <c r="L38" s="128">
        <v>-1420472.46</v>
      </c>
      <c r="EU38" s="113"/>
      <c r="EV38" s="114"/>
      <c r="EW38" s="114" t="s">
        <v>1469</v>
      </c>
      <c r="EX38" s="114" t="s">
        <v>0</v>
      </c>
      <c r="EY38" s="114" t="s">
        <v>0</v>
      </c>
      <c r="FD38" s="114"/>
    </row>
    <row r="39" spans="1:228" s="45" customFormat="1" ht="33.75" x14ac:dyDescent="0.25">
      <c r="A39" s="115" t="s">
        <v>69</v>
      </c>
      <c r="B39" s="116" t="s">
        <v>1471</v>
      </c>
      <c r="C39" s="117" t="s">
        <v>1472</v>
      </c>
      <c r="D39" s="118" t="s">
        <v>56</v>
      </c>
      <c r="E39" s="119">
        <v>-35.1953034</v>
      </c>
      <c r="F39" s="120">
        <v>1</v>
      </c>
      <c r="G39" s="132">
        <v>-35.1953034</v>
      </c>
      <c r="H39" s="126">
        <v>10483.620000000001</v>
      </c>
      <c r="I39" s="119"/>
      <c r="J39" s="126">
        <v>-368974.19</v>
      </c>
      <c r="K39" s="127">
        <v>8.61</v>
      </c>
      <c r="L39" s="128">
        <v>-3176867.78</v>
      </c>
      <c r="EU39" s="113"/>
      <c r="EV39" s="114"/>
      <c r="EW39" s="114" t="s">
        <v>1472</v>
      </c>
      <c r="EX39" s="114" t="s">
        <v>0</v>
      </c>
      <c r="EY39" s="114" t="s">
        <v>0</v>
      </c>
      <c r="FD39" s="114"/>
    </row>
    <row r="40" spans="1:228" s="45" customFormat="1" ht="22.5" x14ac:dyDescent="0.25">
      <c r="A40" s="115" t="s">
        <v>70</v>
      </c>
      <c r="B40" s="116" t="s">
        <v>1473</v>
      </c>
      <c r="C40" s="117" t="s">
        <v>1474</v>
      </c>
      <c r="D40" s="118" t="s">
        <v>1475</v>
      </c>
      <c r="E40" s="119">
        <v>1232</v>
      </c>
      <c r="F40" s="120">
        <v>1</v>
      </c>
      <c r="G40" s="120">
        <v>1232</v>
      </c>
      <c r="H40" s="126">
        <v>17850</v>
      </c>
      <c r="I40" s="127">
        <v>0.12</v>
      </c>
      <c r="J40" s="126">
        <v>306497.56</v>
      </c>
      <c r="K40" s="127">
        <v>8.61</v>
      </c>
      <c r="L40" s="128">
        <v>2638944</v>
      </c>
      <c r="EU40" s="113"/>
      <c r="EV40" s="114"/>
      <c r="EW40" s="114" t="s">
        <v>1474</v>
      </c>
      <c r="EX40" s="114" t="s">
        <v>0</v>
      </c>
      <c r="EY40" s="114" t="s">
        <v>0</v>
      </c>
      <c r="FD40" s="114"/>
    </row>
    <row r="41" spans="1:228" s="45" customFormat="1" ht="15" x14ac:dyDescent="0.25">
      <c r="A41" s="112" t="s">
        <v>1476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9"/>
      <c r="EU41" s="113"/>
      <c r="EV41" s="114" t="s">
        <v>1476</v>
      </c>
      <c r="EW41" s="114"/>
      <c r="EX41" s="114"/>
      <c r="EY41" s="114"/>
      <c r="FD41" s="114"/>
    </row>
    <row r="42" spans="1:228" s="45" customFormat="1" ht="22.5" x14ac:dyDescent="0.25">
      <c r="A42" s="115" t="s">
        <v>71</v>
      </c>
      <c r="B42" s="116" t="s">
        <v>1477</v>
      </c>
      <c r="C42" s="117" t="s">
        <v>1478</v>
      </c>
      <c r="D42" s="118" t="s">
        <v>15</v>
      </c>
      <c r="E42" s="119">
        <v>11873</v>
      </c>
      <c r="F42" s="120">
        <v>1</v>
      </c>
      <c r="G42" s="120">
        <v>11873</v>
      </c>
      <c r="H42" s="126">
        <v>11220</v>
      </c>
      <c r="I42" s="119"/>
      <c r="J42" s="126">
        <v>15472132.4</v>
      </c>
      <c r="K42" s="127">
        <v>8.61</v>
      </c>
      <c r="L42" s="128">
        <v>133215060</v>
      </c>
      <c r="EU42" s="113"/>
      <c r="EV42" s="114"/>
      <c r="EW42" s="114" t="s">
        <v>1478</v>
      </c>
      <c r="EX42" s="114" t="s">
        <v>0</v>
      </c>
      <c r="EY42" s="114" t="s">
        <v>0</v>
      </c>
      <c r="FD42" s="114"/>
    </row>
    <row r="43" spans="1:228" s="166" customFormat="1" ht="22.5" x14ac:dyDescent="0.25">
      <c r="A43" s="157" t="s">
        <v>72</v>
      </c>
      <c r="B43" s="158" t="s">
        <v>1479</v>
      </c>
      <c r="C43" s="159" t="s">
        <v>1480</v>
      </c>
      <c r="D43" s="160" t="s">
        <v>36</v>
      </c>
      <c r="E43" s="161">
        <v>14134.66</v>
      </c>
      <c r="F43" s="162">
        <v>1</v>
      </c>
      <c r="G43" s="163">
        <v>14134.66</v>
      </c>
      <c r="H43" s="164">
        <v>9294.7099999999991</v>
      </c>
      <c r="I43" s="161"/>
      <c r="J43" s="164">
        <v>15258718.43</v>
      </c>
      <c r="K43" s="163">
        <v>8.61</v>
      </c>
      <c r="L43" s="165">
        <v>131377565.65000001</v>
      </c>
      <c r="M43" s="45"/>
      <c r="N43" s="45"/>
      <c r="O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113"/>
      <c r="EV43" s="114"/>
      <c r="EW43" s="114" t="s">
        <v>1480</v>
      </c>
      <c r="EX43" s="114" t="s">
        <v>0</v>
      </c>
      <c r="EY43" s="114" t="s">
        <v>0</v>
      </c>
      <c r="EZ43" s="45"/>
      <c r="FA43" s="45"/>
      <c r="FB43" s="45"/>
      <c r="FC43" s="45"/>
      <c r="FD43" s="114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/>
      <c r="GE43" s="45"/>
      <c r="GF43" s="45"/>
      <c r="GG43" s="45"/>
      <c r="GH43" s="45"/>
      <c r="GI43" s="45"/>
      <c r="GJ43" s="45"/>
      <c r="GK43" s="45"/>
      <c r="GL43" s="45"/>
      <c r="GM43" s="45"/>
      <c r="GN43" s="45"/>
      <c r="GO43" s="45"/>
      <c r="GP43" s="45"/>
      <c r="GQ43" s="45"/>
      <c r="GR43" s="45"/>
      <c r="GS43" s="45"/>
      <c r="GT43" s="45"/>
      <c r="GU43" s="45"/>
      <c r="GV43" s="45"/>
      <c r="GW43" s="45"/>
      <c r="GX43" s="45"/>
      <c r="GY43" s="45"/>
      <c r="GZ43" s="45"/>
      <c r="HA43" s="45"/>
      <c r="HB43" s="45"/>
      <c r="HC43" s="45"/>
      <c r="HD43" s="45"/>
      <c r="HE43" s="45"/>
      <c r="HF43" s="45"/>
      <c r="HG43" s="45"/>
      <c r="HH43" s="45"/>
      <c r="HI43" s="45"/>
      <c r="HJ43" s="45"/>
      <c r="HK43" s="45"/>
      <c r="HL43" s="45"/>
      <c r="HM43" s="45"/>
      <c r="HN43" s="45"/>
      <c r="HO43" s="45"/>
      <c r="HP43" s="45"/>
      <c r="HQ43" s="45"/>
      <c r="HR43" s="45"/>
      <c r="HS43" s="45"/>
      <c r="HT43" s="45"/>
    </row>
    <row r="44" spans="1:228" s="45" customFormat="1" ht="15" x14ac:dyDescent="0.25">
      <c r="A44" s="112" t="s">
        <v>1481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9"/>
      <c r="EU44" s="113"/>
      <c r="EV44" s="114" t="s">
        <v>1481</v>
      </c>
      <c r="EW44" s="114"/>
      <c r="EX44" s="114"/>
      <c r="EY44" s="114"/>
      <c r="FD44" s="114"/>
    </row>
    <row r="45" spans="1:228" s="45" customFormat="1" ht="78.75" x14ac:dyDescent="0.25">
      <c r="A45" s="115" t="s">
        <v>73</v>
      </c>
      <c r="B45" s="116" t="s">
        <v>1461</v>
      </c>
      <c r="C45" s="117" t="s">
        <v>1482</v>
      </c>
      <c r="D45" s="118" t="s">
        <v>1463</v>
      </c>
      <c r="E45" s="119">
        <v>0.12670999999999999</v>
      </c>
      <c r="F45" s="120">
        <v>1</v>
      </c>
      <c r="G45" s="121">
        <v>0.12670999999999999</v>
      </c>
      <c r="H45" s="122"/>
      <c r="I45" s="119"/>
      <c r="J45" s="122"/>
      <c r="K45" s="119"/>
      <c r="L45" s="123"/>
      <c r="EU45" s="113"/>
      <c r="EV45" s="114"/>
      <c r="EW45" s="114" t="s">
        <v>1482</v>
      </c>
      <c r="EX45" s="114" t="s">
        <v>0</v>
      </c>
      <c r="EY45" s="114" t="s">
        <v>0</v>
      </c>
      <c r="FD45" s="114"/>
    </row>
    <row r="46" spans="1:228" s="45" customFormat="1" ht="33.75" x14ac:dyDescent="0.25">
      <c r="A46" s="115" t="s">
        <v>74</v>
      </c>
      <c r="B46" s="116" t="s">
        <v>1471</v>
      </c>
      <c r="C46" s="117" t="s">
        <v>1472</v>
      </c>
      <c r="D46" s="118" t="s">
        <v>56</v>
      </c>
      <c r="E46" s="119">
        <v>-0.63101580000000002</v>
      </c>
      <c r="F46" s="120">
        <v>1</v>
      </c>
      <c r="G46" s="132">
        <v>-0.63101580000000002</v>
      </c>
      <c r="H46" s="126">
        <v>10483.620000000001</v>
      </c>
      <c r="I46" s="119"/>
      <c r="J46" s="126">
        <v>-6615.33</v>
      </c>
      <c r="K46" s="127">
        <v>8.61</v>
      </c>
      <c r="L46" s="128">
        <v>-56957.99</v>
      </c>
      <c r="EU46" s="113"/>
      <c r="EV46" s="114"/>
      <c r="EW46" s="114" t="s">
        <v>1472</v>
      </c>
      <c r="EX46" s="114" t="s">
        <v>0</v>
      </c>
      <c r="EY46" s="114" t="s">
        <v>0</v>
      </c>
      <c r="FD46" s="114"/>
    </row>
    <row r="47" spans="1:228" s="45" customFormat="1" ht="15" x14ac:dyDescent="0.25">
      <c r="A47" s="115" t="s">
        <v>75</v>
      </c>
      <c r="B47" s="116" t="s">
        <v>1468</v>
      </c>
      <c r="C47" s="117" t="s">
        <v>1469</v>
      </c>
      <c r="D47" s="118" t="s">
        <v>1470</v>
      </c>
      <c r="E47" s="119">
        <v>-0.85275829999999997</v>
      </c>
      <c r="F47" s="120">
        <v>1</v>
      </c>
      <c r="G47" s="132">
        <v>-0.85275829999999997</v>
      </c>
      <c r="H47" s="126">
        <v>3468.64</v>
      </c>
      <c r="I47" s="119"/>
      <c r="J47" s="126">
        <v>-2957.91</v>
      </c>
      <c r="K47" s="127">
        <v>8.61</v>
      </c>
      <c r="L47" s="128">
        <v>-25467.61</v>
      </c>
      <c r="EU47" s="113"/>
      <c r="EV47" s="114"/>
      <c r="EW47" s="114" t="s">
        <v>1469</v>
      </c>
      <c r="EX47" s="114" t="s">
        <v>0</v>
      </c>
      <c r="EY47" s="114" t="s">
        <v>0</v>
      </c>
      <c r="FD47" s="114"/>
    </row>
    <row r="48" spans="1:228" s="45" customFormat="1" ht="15" x14ac:dyDescent="0.25">
      <c r="A48" s="115" t="s">
        <v>76</v>
      </c>
      <c r="B48" s="116" t="s">
        <v>1466</v>
      </c>
      <c r="C48" s="117" t="s">
        <v>1467</v>
      </c>
      <c r="D48" s="118" t="s">
        <v>15</v>
      </c>
      <c r="E48" s="119">
        <v>-857.82669999999996</v>
      </c>
      <c r="F48" s="120">
        <v>1</v>
      </c>
      <c r="G48" s="129">
        <v>-857.82669999999996</v>
      </c>
      <c r="H48" s="125">
        <v>17.760000000000002</v>
      </c>
      <c r="I48" s="119"/>
      <c r="J48" s="126">
        <v>-15235</v>
      </c>
      <c r="K48" s="127">
        <v>8.61</v>
      </c>
      <c r="L48" s="128">
        <v>-131173.35</v>
      </c>
      <c r="EU48" s="113"/>
      <c r="EV48" s="114"/>
      <c r="EW48" s="114" t="s">
        <v>1467</v>
      </c>
      <c r="EX48" s="114" t="s">
        <v>0</v>
      </c>
      <c r="EY48" s="114" t="s">
        <v>0</v>
      </c>
      <c r="FD48" s="114"/>
    </row>
    <row r="49" spans="1:228" s="45" customFormat="1" ht="22.5" x14ac:dyDescent="0.25">
      <c r="A49" s="115" t="s">
        <v>79</v>
      </c>
      <c r="B49" s="116" t="s">
        <v>1464</v>
      </c>
      <c r="C49" s="117" t="s">
        <v>1465</v>
      </c>
      <c r="D49" s="118" t="s">
        <v>56</v>
      </c>
      <c r="E49" s="119">
        <v>-2.5342E-2</v>
      </c>
      <c r="F49" s="120">
        <v>1</v>
      </c>
      <c r="G49" s="131">
        <v>-2.5342E-2</v>
      </c>
      <c r="H49" s="126">
        <v>13627.62</v>
      </c>
      <c r="I49" s="119"/>
      <c r="J49" s="125">
        <v>-345.35</v>
      </c>
      <c r="K49" s="127">
        <v>8.61</v>
      </c>
      <c r="L49" s="128">
        <v>-2973.46</v>
      </c>
      <c r="EU49" s="113"/>
      <c r="EV49" s="114"/>
      <c r="EW49" s="114" t="s">
        <v>1465</v>
      </c>
      <c r="EX49" s="114" t="s">
        <v>0</v>
      </c>
      <c r="EY49" s="114" t="s">
        <v>0</v>
      </c>
      <c r="FD49" s="114"/>
    </row>
    <row r="50" spans="1:228" s="45" customFormat="1" ht="15" x14ac:dyDescent="0.25">
      <c r="A50" s="112" t="s">
        <v>1483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9"/>
      <c r="EU50" s="113"/>
      <c r="EV50" s="114" t="s">
        <v>1483</v>
      </c>
      <c r="EW50" s="114"/>
      <c r="EX50" s="114"/>
      <c r="EY50" s="114"/>
      <c r="FD50" s="114"/>
    </row>
    <row r="51" spans="1:228" s="45" customFormat="1" ht="56.25" x14ac:dyDescent="0.25">
      <c r="A51" s="115" t="s">
        <v>80</v>
      </c>
      <c r="B51" s="116" t="s">
        <v>1484</v>
      </c>
      <c r="C51" s="117" t="s">
        <v>1485</v>
      </c>
      <c r="D51" s="118" t="s">
        <v>1463</v>
      </c>
      <c r="E51" s="119">
        <v>0.12670999999999999</v>
      </c>
      <c r="F51" s="120">
        <v>1</v>
      </c>
      <c r="G51" s="121">
        <v>0.12670999999999999</v>
      </c>
      <c r="H51" s="122"/>
      <c r="I51" s="119"/>
      <c r="J51" s="122"/>
      <c r="K51" s="119"/>
      <c r="L51" s="123"/>
      <c r="EU51" s="113"/>
      <c r="EV51" s="114"/>
      <c r="EW51" s="114" t="s">
        <v>1485</v>
      </c>
      <c r="EX51" s="114" t="s">
        <v>0</v>
      </c>
      <c r="EY51" s="114" t="s">
        <v>0</v>
      </c>
      <c r="FD51" s="114"/>
    </row>
    <row r="52" spans="1:228" s="45" customFormat="1" ht="56.25" x14ac:dyDescent="0.25">
      <c r="A52" s="115" t="s">
        <v>81</v>
      </c>
      <c r="B52" s="116" t="s">
        <v>1486</v>
      </c>
      <c r="C52" s="117" t="s">
        <v>1487</v>
      </c>
      <c r="D52" s="118" t="s">
        <v>1463</v>
      </c>
      <c r="E52" s="119">
        <v>-0.12670999999999999</v>
      </c>
      <c r="F52" s="120">
        <v>1</v>
      </c>
      <c r="G52" s="121">
        <v>-0.12670999999999999</v>
      </c>
      <c r="H52" s="122"/>
      <c r="I52" s="119"/>
      <c r="J52" s="122"/>
      <c r="K52" s="119"/>
      <c r="L52" s="123"/>
      <c r="EU52" s="113"/>
      <c r="EV52" s="114"/>
      <c r="EW52" s="114" t="s">
        <v>1487</v>
      </c>
      <c r="EX52" s="114" t="s">
        <v>0</v>
      </c>
      <c r="EY52" s="114" t="s">
        <v>0</v>
      </c>
      <c r="FD52" s="114"/>
    </row>
    <row r="53" spans="1:228" s="45" customFormat="1" ht="15" x14ac:dyDescent="0.25">
      <c r="A53" s="112" t="s">
        <v>1488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9"/>
      <c r="EU53" s="113"/>
      <c r="EV53" s="114" t="s">
        <v>1488</v>
      </c>
      <c r="EW53" s="114"/>
      <c r="EX53" s="114"/>
      <c r="EY53" s="114"/>
      <c r="FD53" s="114"/>
    </row>
    <row r="54" spans="1:228" s="45" customFormat="1" ht="22.5" x14ac:dyDescent="0.25">
      <c r="A54" s="115" t="s">
        <v>82</v>
      </c>
      <c r="B54" s="116" t="s">
        <v>1477</v>
      </c>
      <c r="C54" s="117" t="s">
        <v>1478</v>
      </c>
      <c r="D54" s="118" t="s">
        <v>15</v>
      </c>
      <c r="E54" s="119">
        <v>213</v>
      </c>
      <c r="F54" s="120">
        <v>1</v>
      </c>
      <c r="G54" s="120">
        <v>213</v>
      </c>
      <c r="H54" s="126">
        <v>11220</v>
      </c>
      <c r="I54" s="119"/>
      <c r="J54" s="126">
        <v>277567.94</v>
      </c>
      <c r="K54" s="127">
        <v>8.61</v>
      </c>
      <c r="L54" s="128">
        <v>2389860</v>
      </c>
      <c r="EU54" s="113"/>
      <c r="EV54" s="114"/>
      <c r="EW54" s="114" t="s">
        <v>1478</v>
      </c>
      <c r="EX54" s="114" t="s">
        <v>0</v>
      </c>
      <c r="EY54" s="114" t="s">
        <v>0</v>
      </c>
      <c r="FD54" s="114"/>
    </row>
    <row r="55" spans="1:228" s="166" customFormat="1" ht="22.5" x14ac:dyDescent="0.25">
      <c r="A55" s="157" t="s">
        <v>83</v>
      </c>
      <c r="B55" s="158" t="s">
        <v>1479</v>
      </c>
      <c r="C55" s="159" t="s">
        <v>1480</v>
      </c>
      <c r="D55" s="160" t="s">
        <v>36</v>
      </c>
      <c r="E55" s="161">
        <v>253.42</v>
      </c>
      <c r="F55" s="162">
        <v>1</v>
      </c>
      <c r="G55" s="163">
        <v>253.42</v>
      </c>
      <c r="H55" s="164">
        <v>9294.7099999999991</v>
      </c>
      <c r="I55" s="161"/>
      <c r="J55" s="164">
        <v>273573.21999999997</v>
      </c>
      <c r="K55" s="163">
        <v>8.61</v>
      </c>
      <c r="L55" s="165">
        <v>2355465.41</v>
      </c>
      <c r="M55" s="45"/>
      <c r="N55" s="45"/>
      <c r="O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  <c r="DO55" s="45"/>
      <c r="DP55" s="45"/>
      <c r="DQ55" s="45"/>
      <c r="DR55" s="45"/>
      <c r="DS55" s="45"/>
      <c r="DT55" s="45"/>
      <c r="DU55" s="45"/>
      <c r="DV55" s="45"/>
      <c r="DW55" s="45"/>
      <c r="DX55" s="45"/>
      <c r="DY55" s="45"/>
      <c r="DZ55" s="45"/>
      <c r="EA55" s="45"/>
      <c r="EB55" s="45"/>
      <c r="EC55" s="45"/>
      <c r="ED55" s="45"/>
      <c r="EE55" s="45"/>
      <c r="EF55" s="45"/>
      <c r="EG55" s="45"/>
      <c r="EH55" s="45"/>
      <c r="EI55" s="45"/>
      <c r="EJ55" s="45"/>
      <c r="EK55" s="45"/>
      <c r="EL55" s="45"/>
      <c r="EM55" s="45"/>
      <c r="EN55" s="45"/>
      <c r="EO55" s="45"/>
      <c r="EP55" s="45"/>
      <c r="EQ55" s="45"/>
      <c r="ER55" s="45"/>
      <c r="ES55" s="45"/>
      <c r="ET55" s="45"/>
      <c r="EU55" s="113"/>
      <c r="EV55" s="114"/>
      <c r="EW55" s="114" t="s">
        <v>1480</v>
      </c>
      <c r="EX55" s="114" t="s">
        <v>0</v>
      </c>
      <c r="EY55" s="114" t="s">
        <v>0</v>
      </c>
      <c r="EZ55" s="45"/>
      <c r="FA55" s="45"/>
      <c r="FB55" s="45"/>
      <c r="FC55" s="45"/>
      <c r="FD55" s="114"/>
      <c r="FE55" s="45"/>
      <c r="FF55" s="45"/>
      <c r="FG55" s="45"/>
      <c r="FH55" s="45"/>
      <c r="FI55" s="45"/>
      <c r="FJ55" s="45"/>
      <c r="FK55" s="45"/>
      <c r="FL55" s="45"/>
      <c r="FM55" s="45"/>
      <c r="FN55" s="45"/>
      <c r="FO55" s="45"/>
      <c r="FP55" s="45"/>
      <c r="FQ55" s="45"/>
      <c r="FR55" s="45"/>
      <c r="FS55" s="45"/>
      <c r="FT55" s="45"/>
      <c r="FU55" s="45"/>
      <c r="FV55" s="45"/>
      <c r="FW55" s="45"/>
      <c r="FX55" s="45"/>
      <c r="FY55" s="45"/>
      <c r="FZ55" s="45"/>
      <c r="GA55" s="45"/>
      <c r="GB55" s="45"/>
      <c r="GC55" s="45"/>
      <c r="GD55" s="45"/>
      <c r="GE55" s="45"/>
      <c r="GF55" s="45"/>
      <c r="GG55" s="45"/>
      <c r="GH55" s="45"/>
      <c r="GI55" s="45"/>
      <c r="GJ55" s="45"/>
      <c r="GK55" s="45"/>
      <c r="GL55" s="45"/>
      <c r="GM55" s="45"/>
      <c r="GN55" s="45"/>
      <c r="GO55" s="45"/>
      <c r="GP55" s="45"/>
      <c r="GQ55" s="45"/>
      <c r="GR55" s="45"/>
      <c r="GS55" s="45"/>
      <c r="GT55" s="45"/>
      <c r="GU55" s="45"/>
      <c r="GV55" s="45"/>
      <c r="GW55" s="45"/>
      <c r="GX55" s="45"/>
      <c r="GY55" s="45"/>
      <c r="GZ55" s="45"/>
      <c r="HA55" s="45"/>
      <c r="HB55" s="45"/>
      <c r="HC55" s="45"/>
      <c r="HD55" s="45"/>
      <c r="HE55" s="45"/>
      <c r="HF55" s="45"/>
      <c r="HG55" s="45"/>
      <c r="HH55" s="45"/>
      <c r="HI55" s="45"/>
      <c r="HJ55" s="45"/>
      <c r="HK55" s="45"/>
      <c r="HL55" s="45"/>
      <c r="HM55" s="45"/>
      <c r="HN55" s="45"/>
      <c r="HO55" s="45"/>
      <c r="HP55" s="45"/>
      <c r="HQ55" s="45"/>
      <c r="HR55" s="45"/>
      <c r="HS55" s="45"/>
      <c r="HT55" s="45"/>
    </row>
    <row r="56" spans="1:228" s="45" customFormat="1" ht="15" x14ac:dyDescent="0.25">
      <c r="A56" s="112" t="s">
        <v>1489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9"/>
      <c r="EU56" s="113"/>
      <c r="EV56" s="114" t="s">
        <v>1489</v>
      </c>
      <c r="EW56" s="114"/>
      <c r="EX56" s="114"/>
      <c r="EY56" s="114"/>
      <c r="FD56" s="114"/>
    </row>
    <row r="57" spans="1:228" s="45" customFormat="1" ht="15" x14ac:dyDescent="0.25">
      <c r="A57" s="112" t="s">
        <v>1460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9"/>
      <c r="EU57" s="113"/>
      <c r="EV57" s="114" t="s">
        <v>1460</v>
      </c>
      <c r="EW57" s="114"/>
      <c r="EX57" s="114"/>
      <c r="EY57" s="114"/>
      <c r="FD57" s="114"/>
    </row>
    <row r="58" spans="1:228" s="45" customFormat="1" ht="56.25" x14ac:dyDescent="0.25">
      <c r="A58" s="115" t="s">
        <v>84</v>
      </c>
      <c r="B58" s="116" t="s">
        <v>1461</v>
      </c>
      <c r="C58" s="117" t="s">
        <v>1462</v>
      </c>
      <c r="D58" s="118" t="s">
        <v>1463</v>
      </c>
      <c r="E58" s="119">
        <v>0.27628999999999998</v>
      </c>
      <c r="F58" s="120">
        <v>1</v>
      </c>
      <c r="G58" s="121">
        <v>0.27628999999999998</v>
      </c>
      <c r="H58" s="122"/>
      <c r="I58" s="119"/>
      <c r="J58" s="122"/>
      <c r="K58" s="119"/>
      <c r="L58" s="123"/>
      <c r="EU58" s="113"/>
      <c r="EV58" s="114"/>
      <c r="EW58" s="114" t="s">
        <v>1462</v>
      </c>
      <c r="EX58" s="114" t="s">
        <v>0</v>
      </c>
      <c r="EY58" s="114" t="s">
        <v>0</v>
      </c>
      <c r="FD58" s="114"/>
    </row>
    <row r="59" spans="1:228" s="45" customFormat="1" ht="33.75" x14ac:dyDescent="0.25">
      <c r="A59" s="115" t="s">
        <v>85</v>
      </c>
      <c r="B59" s="116" t="s">
        <v>1471</v>
      </c>
      <c r="C59" s="117" t="s">
        <v>1472</v>
      </c>
      <c r="D59" s="118" t="s">
        <v>56</v>
      </c>
      <c r="E59" s="119">
        <v>-1.3759242</v>
      </c>
      <c r="F59" s="120">
        <v>1</v>
      </c>
      <c r="G59" s="132">
        <v>-1.3759242</v>
      </c>
      <c r="H59" s="126">
        <v>10483.620000000001</v>
      </c>
      <c r="I59" s="119"/>
      <c r="J59" s="126">
        <v>-14424.67</v>
      </c>
      <c r="K59" s="127">
        <v>8.61</v>
      </c>
      <c r="L59" s="128">
        <v>-124196.41</v>
      </c>
      <c r="EU59" s="113"/>
      <c r="EV59" s="114"/>
      <c r="EW59" s="114" t="s">
        <v>1472</v>
      </c>
      <c r="EX59" s="114" t="s">
        <v>0</v>
      </c>
      <c r="EY59" s="114" t="s">
        <v>0</v>
      </c>
      <c r="FD59" s="114"/>
    </row>
    <row r="60" spans="1:228" s="45" customFormat="1" ht="15" x14ac:dyDescent="0.25">
      <c r="A60" s="115" t="s">
        <v>86</v>
      </c>
      <c r="B60" s="116" t="s">
        <v>1468</v>
      </c>
      <c r="C60" s="117" t="s">
        <v>1469</v>
      </c>
      <c r="D60" s="118" t="s">
        <v>1470</v>
      </c>
      <c r="E60" s="119">
        <v>-1.8594317</v>
      </c>
      <c r="F60" s="120">
        <v>1</v>
      </c>
      <c r="G60" s="132">
        <v>-1.8594317</v>
      </c>
      <c r="H60" s="126">
        <v>3468.64</v>
      </c>
      <c r="I60" s="119"/>
      <c r="J60" s="126">
        <v>-6449.7</v>
      </c>
      <c r="K60" s="127">
        <v>8.61</v>
      </c>
      <c r="L60" s="128">
        <v>-55531.92</v>
      </c>
      <c r="EU60" s="113"/>
      <c r="EV60" s="114"/>
      <c r="EW60" s="114" t="s">
        <v>1469</v>
      </c>
      <c r="EX60" s="114" t="s">
        <v>0</v>
      </c>
      <c r="EY60" s="114" t="s">
        <v>0</v>
      </c>
      <c r="FD60" s="114"/>
    </row>
    <row r="61" spans="1:228" s="45" customFormat="1" ht="15" x14ac:dyDescent="0.25">
      <c r="A61" s="115" t="s">
        <v>87</v>
      </c>
      <c r="B61" s="116" t="s">
        <v>1466</v>
      </c>
      <c r="C61" s="117" t="s">
        <v>1467</v>
      </c>
      <c r="D61" s="118" t="s">
        <v>15</v>
      </c>
      <c r="E61" s="119">
        <v>-1870.4833000000001</v>
      </c>
      <c r="F61" s="120">
        <v>1</v>
      </c>
      <c r="G61" s="129">
        <v>-1870.4833000000001</v>
      </c>
      <c r="H61" s="125">
        <v>17.760000000000002</v>
      </c>
      <c r="I61" s="119"/>
      <c r="J61" s="126">
        <v>-33219.78</v>
      </c>
      <c r="K61" s="127">
        <v>8.61</v>
      </c>
      <c r="L61" s="128">
        <v>-286022.31</v>
      </c>
      <c r="EU61" s="113"/>
      <c r="EV61" s="114"/>
      <c r="EW61" s="114" t="s">
        <v>1467</v>
      </c>
      <c r="EX61" s="114" t="s">
        <v>0</v>
      </c>
      <c r="EY61" s="114" t="s">
        <v>0</v>
      </c>
      <c r="FD61" s="114"/>
    </row>
    <row r="62" spans="1:228" s="45" customFormat="1" ht="22.5" x14ac:dyDescent="0.25">
      <c r="A62" s="115" t="s">
        <v>88</v>
      </c>
      <c r="B62" s="116" t="s">
        <v>1464</v>
      </c>
      <c r="C62" s="117" t="s">
        <v>1465</v>
      </c>
      <c r="D62" s="118" t="s">
        <v>56</v>
      </c>
      <c r="E62" s="119">
        <v>-5.5258000000000002E-2</v>
      </c>
      <c r="F62" s="120">
        <v>1</v>
      </c>
      <c r="G62" s="131">
        <v>-5.5258000000000002E-2</v>
      </c>
      <c r="H62" s="126">
        <v>13627.62</v>
      </c>
      <c r="I62" s="119"/>
      <c r="J62" s="125">
        <v>-753.04</v>
      </c>
      <c r="K62" s="127">
        <v>8.61</v>
      </c>
      <c r="L62" s="128">
        <v>-6483.67</v>
      </c>
      <c r="EU62" s="113"/>
      <c r="EV62" s="114"/>
      <c r="EW62" s="114" t="s">
        <v>1465</v>
      </c>
      <c r="EX62" s="114" t="s">
        <v>0</v>
      </c>
      <c r="EY62" s="114" t="s">
        <v>0</v>
      </c>
      <c r="FD62" s="114"/>
    </row>
    <row r="63" spans="1:228" s="45" customFormat="1" ht="22.5" x14ac:dyDescent="0.25">
      <c r="A63" s="115" t="s">
        <v>89</v>
      </c>
      <c r="B63" s="116" t="s">
        <v>1490</v>
      </c>
      <c r="C63" s="117" t="s">
        <v>1491</v>
      </c>
      <c r="D63" s="118" t="s">
        <v>1475</v>
      </c>
      <c r="E63" s="119">
        <v>208</v>
      </c>
      <c r="F63" s="120">
        <v>1</v>
      </c>
      <c r="G63" s="120">
        <v>208</v>
      </c>
      <c r="H63" s="126">
        <v>13770</v>
      </c>
      <c r="I63" s="127">
        <v>0.12</v>
      </c>
      <c r="J63" s="126">
        <v>39918.61</v>
      </c>
      <c r="K63" s="127">
        <v>8.61</v>
      </c>
      <c r="L63" s="128">
        <v>343699.20000000001</v>
      </c>
      <c r="EU63" s="113"/>
      <c r="EV63" s="114"/>
      <c r="EW63" s="114" t="s">
        <v>1491</v>
      </c>
      <c r="EX63" s="114" t="s">
        <v>0</v>
      </c>
      <c r="EY63" s="114" t="s">
        <v>0</v>
      </c>
      <c r="FD63" s="114"/>
    </row>
    <row r="64" spans="1:228" s="45" customFormat="1" ht="15" x14ac:dyDescent="0.25">
      <c r="A64" s="112" t="s">
        <v>1476</v>
      </c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9"/>
      <c r="EU64" s="113"/>
      <c r="EV64" s="114" t="s">
        <v>1476</v>
      </c>
      <c r="EW64" s="114"/>
      <c r="EX64" s="114"/>
      <c r="EY64" s="114"/>
      <c r="FD64" s="114"/>
    </row>
    <row r="65" spans="1:228" s="45" customFormat="1" ht="33.75" x14ac:dyDescent="0.25">
      <c r="A65" s="115" t="s">
        <v>90</v>
      </c>
      <c r="B65" s="116" t="s">
        <v>1492</v>
      </c>
      <c r="C65" s="117" t="s">
        <v>1493</v>
      </c>
      <c r="D65" s="118" t="s">
        <v>15</v>
      </c>
      <c r="E65" s="119">
        <v>464</v>
      </c>
      <c r="F65" s="120">
        <v>1</v>
      </c>
      <c r="G65" s="120">
        <v>464</v>
      </c>
      <c r="H65" s="126">
        <v>9718.0499999999993</v>
      </c>
      <c r="I65" s="119"/>
      <c r="J65" s="126">
        <v>523713.73</v>
      </c>
      <c r="K65" s="127">
        <v>8.61</v>
      </c>
      <c r="L65" s="128">
        <v>4509175.2</v>
      </c>
      <c r="EU65" s="113"/>
      <c r="EV65" s="114"/>
      <c r="EW65" s="114" t="s">
        <v>1493</v>
      </c>
      <c r="EX65" s="114" t="s">
        <v>0</v>
      </c>
      <c r="EY65" s="114" t="s">
        <v>0</v>
      </c>
      <c r="FD65" s="114"/>
    </row>
    <row r="66" spans="1:228" s="177" customFormat="1" ht="22.5" x14ac:dyDescent="0.25">
      <c r="A66" s="168" t="s">
        <v>91</v>
      </c>
      <c r="B66" s="169" t="s">
        <v>1494</v>
      </c>
      <c r="C66" s="170" t="s">
        <v>1495</v>
      </c>
      <c r="D66" s="171" t="s">
        <v>36</v>
      </c>
      <c r="E66" s="172">
        <v>552.58000000000004</v>
      </c>
      <c r="F66" s="173">
        <v>1</v>
      </c>
      <c r="G66" s="174">
        <v>552.58000000000004</v>
      </c>
      <c r="H66" s="175">
        <v>9226.7199999999993</v>
      </c>
      <c r="I66" s="172"/>
      <c r="J66" s="175">
        <v>592160.39</v>
      </c>
      <c r="K66" s="174">
        <v>8.61</v>
      </c>
      <c r="L66" s="176">
        <v>5098500.9400000004</v>
      </c>
      <c r="M66" s="45"/>
      <c r="N66" s="45"/>
      <c r="O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  <c r="DO66" s="45"/>
      <c r="DP66" s="45"/>
      <c r="DQ66" s="45"/>
      <c r="DR66" s="45"/>
      <c r="DS66" s="45"/>
      <c r="DT66" s="45"/>
      <c r="DU66" s="45"/>
      <c r="DV66" s="45"/>
      <c r="DW66" s="45"/>
      <c r="DX66" s="45"/>
      <c r="DY66" s="45"/>
      <c r="DZ66" s="45"/>
      <c r="EA66" s="45"/>
      <c r="EB66" s="45"/>
      <c r="EC66" s="45"/>
      <c r="ED66" s="45"/>
      <c r="EE66" s="45"/>
      <c r="EF66" s="45"/>
      <c r="EG66" s="45"/>
      <c r="EH66" s="45"/>
      <c r="EI66" s="45"/>
      <c r="EJ66" s="45"/>
      <c r="EK66" s="45"/>
      <c r="EL66" s="45"/>
      <c r="EM66" s="45"/>
      <c r="EN66" s="45"/>
      <c r="EO66" s="45"/>
      <c r="EP66" s="45"/>
      <c r="EQ66" s="45"/>
      <c r="ER66" s="45"/>
      <c r="ES66" s="45"/>
      <c r="ET66" s="45"/>
      <c r="EU66" s="113"/>
      <c r="EV66" s="114"/>
      <c r="EW66" s="114" t="s">
        <v>1495</v>
      </c>
      <c r="EX66" s="114" t="s">
        <v>0</v>
      </c>
      <c r="EY66" s="114" t="s">
        <v>0</v>
      </c>
      <c r="EZ66" s="45"/>
      <c r="FA66" s="45"/>
      <c r="FB66" s="45"/>
      <c r="FC66" s="45"/>
      <c r="FD66" s="114"/>
      <c r="FE66" s="45"/>
      <c r="FF66" s="45"/>
      <c r="FG66" s="45"/>
      <c r="FH66" s="45"/>
      <c r="FI66" s="45"/>
      <c r="FJ66" s="45"/>
      <c r="FK66" s="45"/>
      <c r="FL66" s="45"/>
      <c r="FM66" s="45"/>
      <c r="FN66" s="45"/>
      <c r="FO66" s="45"/>
      <c r="FP66" s="45"/>
      <c r="FQ66" s="45"/>
      <c r="FR66" s="45"/>
      <c r="FS66" s="45"/>
      <c r="FT66" s="45"/>
      <c r="FU66" s="45"/>
      <c r="FV66" s="45"/>
      <c r="FW66" s="45"/>
      <c r="FX66" s="45"/>
      <c r="FY66" s="45"/>
      <c r="FZ66" s="45"/>
      <c r="GA66" s="45"/>
      <c r="GB66" s="45"/>
      <c r="GC66" s="45"/>
      <c r="GD66" s="45"/>
      <c r="GE66" s="45"/>
      <c r="GF66" s="45"/>
      <c r="GG66" s="45"/>
      <c r="GH66" s="45"/>
      <c r="GI66" s="45"/>
      <c r="GJ66" s="45"/>
      <c r="GK66" s="45"/>
      <c r="GL66" s="45"/>
      <c r="GM66" s="45"/>
      <c r="GN66" s="45"/>
      <c r="GO66" s="45"/>
      <c r="GP66" s="45"/>
      <c r="GQ66" s="45"/>
      <c r="GR66" s="45"/>
      <c r="GS66" s="45"/>
      <c r="GT66" s="45"/>
      <c r="GU66" s="45"/>
      <c r="GV66" s="45"/>
      <c r="GW66" s="45"/>
      <c r="GX66" s="45"/>
      <c r="GY66" s="45"/>
      <c r="GZ66" s="45"/>
      <c r="HA66" s="45"/>
      <c r="HB66" s="45"/>
      <c r="HC66" s="45"/>
      <c r="HD66" s="45"/>
      <c r="HE66" s="45"/>
      <c r="HF66" s="45"/>
      <c r="HG66" s="45"/>
      <c r="HH66" s="45"/>
      <c r="HI66" s="45"/>
      <c r="HJ66" s="45"/>
      <c r="HK66" s="45"/>
      <c r="HL66" s="45"/>
      <c r="HM66" s="45"/>
      <c r="HN66" s="45"/>
      <c r="HO66" s="45"/>
      <c r="HP66" s="45"/>
      <c r="HQ66" s="45"/>
      <c r="HR66" s="45"/>
      <c r="HS66" s="45"/>
      <c r="HT66" s="45"/>
    </row>
    <row r="67" spans="1:228" s="45" customFormat="1" ht="15" x14ac:dyDescent="0.25">
      <c r="A67" s="112" t="s">
        <v>1496</v>
      </c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9"/>
      <c r="EU67" s="113"/>
      <c r="EV67" s="114" t="s">
        <v>1496</v>
      </c>
      <c r="EW67" s="114"/>
      <c r="EX67" s="114"/>
      <c r="EY67" s="114"/>
      <c r="FD67" s="114"/>
    </row>
    <row r="68" spans="1:228" s="45" customFormat="1" ht="78.75" x14ac:dyDescent="0.25">
      <c r="A68" s="115" t="s">
        <v>92</v>
      </c>
      <c r="B68" s="116" t="s">
        <v>1461</v>
      </c>
      <c r="C68" s="117" t="s">
        <v>1497</v>
      </c>
      <c r="D68" s="118" t="s">
        <v>1463</v>
      </c>
      <c r="E68" s="119">
        <v>0.56508999999999998</v>
      </c>
      <c r="F68" s="120">
        <v>1</v>
      </c>
      <c r="G68" s="121">
        <v>0.56508999999999998</v>
      </c>
      <c r="H68" s="122"/>
      <c r="I68" s="119"/>
      <c r="J68" s="122"/>
      <c r="K68" s="119"/>
      <c r="L68" s="123"/>
      <c r="EU68" s="113"/>
      <c r="EV68" s="114"/>
      <c r="EW68" s="114" t="s">
        <v>1497</v>
      </c>
      <c r="EX68" s="114" t="s">
        <v>0</v>
      </c>
      <c r="EY68" s="114" t="s">
        <v>0</v>
      </c>
      <c r="FD68" s="114"/>
    </row>
    <row r="69" spans="1:228" s="45" customFormat="1" ht="33.75" x14ac:dyDescent="0.25">
      <c r="A69" s="115" t="s">
        <v>93</v>
      </c>
      <c r="B69" s="116" t="s">
        <v>1471</v>
      </c>
      <c r="C69" s="117" t="s">
        <v>1472</v>
      </c>
      <c r="D69" s="118" t="s">
        <v>56</v>
      </c>
      <c r="E69" s="119">
        <v>-2.8141482</v>
      </c>
      <c r="F69" s="120">
        <v>1</v>
      </c>
      <c r="G69" s="132">
        <v>-2.8141482</v>
      </c>
      <c r="H69" s="126">
        <v>10483.620000000001</v>
      </c>
      <c r="I69" s="119"/>
      <c r="J69" s="126">
        <v>-29502.46</v>
      </c>
      <c r="K69" s="127">
        <v>8.61</v>
      </c>
      <c r="L69" s="128">
        <v>-254016.18</v>
      </c>
      <c r="EU69" s="113"/>
      <c r="EV69" s="114"/>
      <c r="EW69" s="114" t="s">
        <v>1472</v>
      </c>
      <c r="EX69" s="114" t="s">
        <v>0</v>
      </c>
      <c r="EY69" s="114" t="s">
        <v>0</v>
      </c>
      <c r="FD69" s="114"/>
    </row>
    <row r="70" spans="1:228" s="45" customFormat="1" ht="15" x14ac:dyDescent="0.25">
      <c r="A70" s="115" t="s">
        <v>94</v>
      </c>
      <c r="B70" s="116" t="s">
        <v>1468</v>
      </c>
      <c r="C70" s="117" t="s">
        <v>1469</v>
      </c>
      <c r="D70" s="118" t="s">
        <v>1470</v>
      </c>
      <c r="E70" s="119">
        <v>-3.8030556999999998</v>
      </c>
      <c r="F70" s="120">
        <v>1</v>
      </c>
      <c r="G70" s="132">
        <v>-3.8030556999999998</v>
      </c>
      <c r="H70" s="126">
        <v>3468.64</v>
      </c>
      <c r="I70" s="119"/>
      <c r="J70" s="126">
        <v>-13191.43</v>
      </c>
      <c r="K70" s="127">
        <v>8.61</v>
      </c>
      <c r="L70" s="128">
        <v>-113578.21</v>
      </c>
      <c r="EU70" s="113"/>
      <c r="EV70" s="114"/>
      <c r="EW70" s="114" t="s">
        <v>1469</v>
      </c>
      <c r="EX70" s="114" t="s">
        <v>0</v>
      </c>
      <c r="EY70" s="114" t="s">
        <v>0</v>
      </c>
      <c r="FD70" s="114"/>
    </row>
    <row r="71" spans="1:228" s="45" customFormat="1" ht="15" x14ac:dyDescent="0.25">
      <c r="A71" s="115" t="s">
        <v>98</v>
      </c>
      <c r="B71" s="116" t="s">
        <v>1466</v>
      </c>
      <c r="C71" s="117" t="s">
        <v>1467</v>
      </c>
      <c r="D71" s="118" t="s">
        <v>15</v>
      </c>
      <c r="E71" s="119">
        <v>-3825.6592999999998</v>
      </c>
      <c r="F71" s="120">
        <v>1</v>
      </c>
      <c r="G71" s="129">
        <v>-3825.6592999999998</v>
      </c>
      <c r="H71" s="125">
        <v>17.760000000000002</v>
      </c>
      <c r="I71" s="119"/>
      <c r="J71" s="126">
        <v>-67943.710000000006</v>
      </c>
      <c r="K71" s="127">
        <v>8.61</v>
      </c>
      <c r="L71" s="128">
        <v>-584995.34</v>
      </c>
      <c r="EU71" s="113"/>
      <c r="EV71" s="114"/>
      <c r="EW71" s="114" t="s">
        <v>1467</v>
      </c>
      <c r="EX71" s="114" t="s">
        <v>0</v>
      </c>
      <c r="EY71" s="114" t="s">
        <v>0</v>
      </c>
      <c r="FD71" s="114"/>
    </row>
    <row r="72" spans="1:228" s="45" customFormat="1" ht="22.5" x14ac:dyDescent="0.25">
      <c r="A72" s="115" t="s">
        <v>99</v>
      </c>
      <c r="B72" s="116" t="s">
        <v>1464</v>
      </c>
      <c r="C72" s="117" t="s">
        <v>1465</v>
      </c>
      <c r="D72" s="118" t="s">
        <v>56</v>
      </c>
      <c r="E72" s="119">
        <v>-0.11301799999999999</v>
      </c>
      <c r="F72" s="120">
        <v>1</v>
      </c>
      <c r="G72" s="131">
        <v>-0.11301799999999999</v>
      </c>
      <c r="H72" s="126">
        <v>13627.62</v>
      </c>
      <c r="I72" s="119"/>
      <c r="J72" s="126">
        <v>-1540.17</v>
      </c>
      <c r="K72" s="127">
        <v>8.61</v>
      </c>
      <c r="L72" s="128">
        <v>-13260.86</v>
      </c>
      <c r="EU72" s="113"/>
      <c r="EV72" s="114"/>
      <c r="EW72" s="114" t="s">
        <v>1465</v>
      </c>
      <c r="EX72" s="114" t="s">
        <v>0</v>
      </c>
      <c r="EY72" s="114" t="s">
        <v>0</v>
      </c>
      <c r="FD72" s="114"/>
    </row>
    <row r="73" spans="1:228" s="45" customFormat="1" ht="22.5" x14ac:dyDescent="0.25">
      <c r="A73" s="115" t="s">
        <v>100</v>
      </c>
      <c r="B73" s="116" t="s">
        <v>1498</v>
      </c>
      <c r="C73" s="117" t="s">
        <v>1499</v>
      </c>
      <c r="D73" s="118" t="s">
        <v>1475</v>
      </c>
      <c r="E73" s="119">
        <v>48</v>
      </c>
      <c r="F73" s="120">
        <v>1</v>
      </c>
      <c r="G73" s="120">
        <v>48</v>
      </c>
      <c r="H73" s="126">
        <v>34531.25</v>
      </c>
      <c r="I73" s="127">
        <v>0.12</v>
      </c>
      <c r="J73" s="126">
        <v>23101.05</v>
      </c>
      <c r="K73" s="127">
        <v>8.61</v>
      </c>
      <c r="L73" s="128">
        <v>198900</v>
      </c>
      <c r="EU73" s="113"/>
      <c r="EV73" s="114"/>
      <c r="EW73" s="114" t="s">
        <v>1499</v>
      </c>
      <c r="EX73" s="114" t="s">
        <v>0</v>
      </c>
      <c r="EY73" s="114" t="s">
        <v>0</v>
      </c>
      <c r="FD73" s="114"/>
    </row>
    <row r="74" spans="1:228" s="45" customFormat="1" ht="15" x14ac:dyDescent="0.25">
      <c r="A74" s="112" t="s">
        <v>1483</v>
      </c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9"/>
      <c r="EU74" s="113"/>
      <c r="EV74" s="114" t="s">
        <v>1483</v>
      </c>
      <c r="EW74" s="114"/>
      <c r="EX74" s="114"/>
      <c r="EY74" s="114"/>
      <c r="FD74" s="114"/>
    </row>
    <row r="75" spans="1:228" s="45" customFormat="1" ht="56.25" x14ac:dyDescent="0.25">
      <c r="A75" s="115" t="s">
        <v>101</v>
      </c>
      <c r="B75" s="116" t="s">
        <v>1484</v>
      </c>
      <c r="C75" s="117" t="s">
        <v>1485</v>
      </c>
      <c r="D75" s="118" t="s">
        <v>1463</v>
      </c>
      <c r="E75" s="119">
        <v>0.56508999999999998</v>
      </c>
      <c r="F75" s="120">
        <v>1</v>
      </c>
      <c r="G75" s="121">
        <v>0.56508999999999998</v>
      </c>
      <c r="H75" s="122"/>
      <c r="I75" s="119"/>
      <c r="J75" s="122"/>
      <c r="K75" s="119"/>
      <c r="L75" s="123"/>
      <c r="EU75" s="113"/>
      <c r="EV75" s="114"/>
      <c r="EW75" s="114" t="s">
        <v>1485</v>
      </c>
      <c r="EX75" s="114" t="s">
        <v>0</v>
      </c>
      <c r="EY75" s="114" t="s">
        <v>0</v>
      </c>
      <c r="FD75" s="114"/>
    </row>
    <row r="76" spans="1:228" s="45" customFormat="1" ht="56.25" x14ac:dyDescent="0.25">
      <c r="A76" s="115" t="s">
        <v>102</v>
      </c>
      <c r="B76" s="116" t="s">
        <v>1486</v>
      </c>
      <c r="C76" s="117" t="s">
        <v>1487</v>
      </c>
      <c r="D76" s="118" t="s">
        <v>1463</v>
      </c>
      <c r="E76" s="119">
        <v>-0.56508999999999998</v>
      </c>
      <c r="F76" s="120">
        <v>1</v>
      </c>
      <c r="G76" s="121">
        <v>-0.56508999999999998</v>
      </c>
      <c r="H76" s="122"/>
      <c r="I76" s="119"/>
      <c r="J76" s="122"/>
      <c r="K76" s="119"/>
      <c r="L76" s="123"/>
      <c r="EU76" s="113"/>
      <c r="EV76" s="114"/>
      <c r="EW76" s="114" t="s">
        <v>1487</v>
      </c>
      <c r="EX76" s="114" t="s">
        <v>0</v>
      </c>
      <c r="EY76" s="114" t="s">
        <v>0</v>
      </c>
      <c r="FD76" s="114"/>
    </row>
    <row r="77" spans="1:228" s="45" customFormat="1" ht="15" x14ac:dyDescent="0.25">
      <c r="A77" s="112" t="s">
        <v>1476</v>
      </c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9"/>
      <c r="EU77" s="113"/>
      <c r="EV77" s="114" t="s">
        <v>1476</v>
      </c>
      <c r="EW77" s="114"/>
      <c r="EX77" s="114"/>
      <c r="EY77" s="114"/>
      <c r="FD77" s="114"/>
    </row>
    <row r="78" spans="1:228" s="45" customFormat="1" ht="33.75" x14ac:dyDescent="0.25">
      <c r="A78" s="115" t="s">
        <v>103</v>
      </c>
      <c r="B78" s="116" t="s">
        <v>1492</v>
      </c>
      <c r="C78" s="117" t="s">
        <v>1493</v>
      </c>
      <c r="D78" s="118" t="s">
        <v>15</v>
      </c>
      <c r="E78" s="119">
        <v>949</v>
      </c>
      <c r="F78" s="120">
        <v>1</v>
      </c>
      <c r="G78" s="120">
        <v>949</v>
      </c>
      <c r="H78" s="126">
        <v>9718.0499999999993</v>
      </c>
      <c r="I78" s="119"/>
      <c r="J78" s="126">
        <v>1071130.02</v>
      </c>
      <c r="K78" s="127">
        <v>8.61</v>
      </c>
      <c r="L78" s="128">
        <v>9222429.4499999993</v>
      </c>
      <c r="EU78" s="113"/>
      <c r="EV78" s="114"/>
      <c r="EW78" s="114" t="s">
        <v>1493</v>
      </c>
      <c r="EX78" s="114" t="s">
        <v>0</v>
      </c>
      <c r="EY78" s="114" t="s">
        <v>0</v>
      </c>
      <c r="FD78" s="114"/>
    </row>
    <row r="79" spans="1:228" s="177" customFormat="1" ht="22.5" x14ac:dyDescent="0.25">
      <c r="A79" s="168" t="s">
        <v>104</v>
      </c>
      <c r="B79" s="169" t="s">
        <v>1494</v>
      </c>
      <c r="C79" s="170" t="s">
        <v>1495</v>
      </c>
      <c r="D79" s="171" t="s">
        <v>36</v>
      </c>
      <c r="E79" s="172">
        <v>1130.18</v>
      </c>
      <c r="F79" s="173">
        <v>1</v>
      </c>
      <c r="G79" s="174">
        <v>1130.18</v>
      </c>
      <c r="H79" s="175">
        <v>9226.7199999999993</v>
      </c>
      <c r="I79" s="172"/>
      <c r="J79" s="175">
        <v>1211132.92</v>
      </c>
      <c r="K79" s="174">
        <v>8.61</v>
      </c>
      <c r="L79" s="176">
        <v>10427854.41</v>
      </c>
      <c r="M79" s="45"/>
      <c r="N79" s="45"/>
      <c r="O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  <c r="BH79" s="45"/>
      <c r="BI79" s="45"/>
      <c r="BJ79" s="45"/>
      <c r="BK79" s="45"/>
      <c r="BL79" s="45"/>
      <c r="BM79" s="45"/>
      <c r="BN79" s="45"/>
      <c r="BO79" s="45"/>
      <c r="BP79" s="45"/>
      <c r="BQ79" s="45"/>
      <c r="BR79" s="45"/>
      <c r="BS79" s="45"/>
      <c r="BT79" s="45"/>
      <c r="BU79" s="45"/>
      <c r="BV79" s="45"/>
      <c r="BW79" s="45"/>
      <c r="BX79" s="45"/>
      <c r="BY79" s="45"/>
      <c r="BZ79" s="45"/>
      <c r="CA79" s="45"/>
      <c r="CB79" s="45"/>
      <c r="CC79" s="45"/>
      <c r="CD79" s="45"/>
      <c r="CE79" s="45"/>
      <c r="CF79" s="45"/>
      <c r="CG79" s="45"/>
      <c r="CH79" s="45"/>
      <c r="CI79" s="45"/>
      <c r="CJ79" s="45"/>
      <c r="CK79" s="45"/>
      <c r="CL79" s="45"/>
      <c r="CM79" s="45"/>
      <c r="CN79" s="45"/>
      <c r="CO79" s="45"/>
      <c r="CP79" s="45"/>
      <c r="CQ79" s="45"/>
      <c r="CR79" s="45"/>
      <c r="CS79" s="45"/>
      <c r="CT79" s="45"/>
      <c r="CU79" s="45"/>
      <c r="CV79" s="45"/>
      <c r="CW79" s="45"/>
      <c r="CX79" s="45"/>
      <c r="CY79" s="45"/>
      <c r="CZ79" s="45"/>
      <c r="DA79" s="45"/>
      <c r="DB79" s="45"/>
      <c r="DC79" s="45"/>
      <c r="DD79" s="45"/>
      <c r="DE79" s="45"/>
      <c r="DF79" s="45"/>
      <c r="DG79" s="45"/>
      <c r="DH79" s="45"/>
      <c r="DI79" s="45"/>
      <c r="DJ79" s="45"/>
      <c r="DK79" s="45"/>
      <c r="DL79" s="45"/>
      <c r="DM79" s="45"/>
      <c r="DN79" s="45"/>
      <c r="DO79" s="45"/>
      <c r="DP79" s="45"/>
      <c r="DQ79" s="45"/>
      <c r="DR79" s="45"/>
      <c r="DS79" s="45"/>
      <c r="DT79" s="45"/>
      <c r="DU79" s="45"/>
      <c r="DV79" s="45"/>
      <c r="DW79" s="45"/>
      <c r="DX79" s="45"/>
      <c r="DY79" s="45"/>
      <c r="DZ79" s="45"/>
      <c r="EA79" s="45"/>
      <c r="EB79" s="45"/>
      <c r="EC79" s="45"/>
      <c r="ED79" s="45"/>
      <c r="EE79" s="45"/>
      <c r="EF79" s="45"/>
      <c r="EG79" s="45"/>
      <c r="EH79" s="45"/>
      <c r="EI79" s="45"/>
      <c r="EJ79" s="45"/>
      <c r="EK79" s="45"/>
      <c r="EL79" s="45"/>
      <c r="EM79" s="45"/>
      <c r="EN79" s="45"/>
      <c r="EO79" s="45"/>
      <c r="EP79" s="45"/>
      <c r="EQ79" s="45"/>
      <c r="ER79" s="45"/>
      <c r="ES79" s="45"/>
      <c r="ET79" s="45"/>
      <c r="EU79" s="113"/>
      <c r="EV79" s="114"/>
      <c r="EW79" s="114" t="s">
        <v>1495</v>
      </c>
      <c r="EX79" s="114" t="s">
        <v>0</v>
      </c>
      <c r="EY79" s="114" t="s">
        <v>0</v>
      </c>
      <c r="EZ79" s="45"/>
      <c r="FA79" s="45"/>
      <c r="FB79" s="45"/>
      <c r="FC79" s="45"/>
      <c r="FD79" s="114"/>
      <c r="FE79" s="45"/>
      <c r="FF79" s="45"/>
      <c r="FG79" s="45"/>
      <c r="FH79" s="45"/>
      <c r="FI79" s="45"/>
      <c r="FJ79" s="45"/>
      <c r="FK79" s="45"/>
      <c r="FL79" s="45"/>
      <c r="FM79" s="45"/>
      <c r="FN79" s="45"/>
      <c r="FO79" s="45"/>
      <c r="FP79" s="45"/>
      <c r="FQ79" s="45"/>
      <c r="FR79" s="45"/>
      <c r="FS79" s="45"/>
      <c r="FT79" s="45"/>
      <c r="FU79" s="45"/>
      <c r="FV79" s="45"/>
      <c r="FW79" s="45"/>
      <c r="FX79" s="45"/>
      <c r="FY79" s="45"/>
      <c r="FZ79" s="45"/>
      <c r="GA79" s="45"/>
      <c r="GB79" s="45"/>
      <c r="GC79" s="45"/>
      <c r="GD79" s="45"/>
      <c r="GE79" s="45"/>
      <c r="GF79" s="45"/>
      <c r="GG79" s="45"/>
      <c r="GH79" s="45"/>
      <c r="GI79" s="45"/>
      <c r="GJ79" s="45"/>
      <c r="GK79" s="45"/>
      <c r="GL79" s="45"/>
      <c r="GM79" s="45"/>
      <c r="GN79" s="45"/>
      <c r="GO79" s="45"/>
      <c r="GP79" s="45"/>
      <c r="GQ79" s="45"/>
      <c r="GR79" s="45"/>
      <c r="GS79" s="45"/>
      <c r="GT79" s="45"/>
      <c r="GU79" s="45"/>
      <c r="GV79" s="45"/>
      <c r="GW79" s="45"/>
      <c r="GX79" s="45"/>
      <c r="GY79" s="45"/>
      <c r="GZ79" s="45"/>
      <c r="HA79" s="45"/>
      <c r="HB79" s="45"/>
      <c r="HC79" s="45"/>
      <c r="HD79" s="45"/>
      <c r="HE79" s="45"/>
      <c r="HF79" s="45"/>
      <c r="HG79" s="45"/>
      <c r="HH79" s="45"/>
      <c r="HI79" s="45"/>
      <c r="HJ79" s="45"/>
      <c r="HK79" s="45"/>
      <c r="HL79" s="45"/>
      <c r="HM79" s="45"/>
      <c r="HN79" s="45"/>
      <c r="HO79" s="45"/>
      <c r="HP79" s="45"/>
      <c r="HQ79" s="45"/>
      <c r="HR79" s="45"/>
      <c r="HS79" s="45"/>
      <c r="HT79" s="45"/>
    </row>
    <row r="80" spans="1:228" s="45" customFormat="1" ht="15" x14ac:dyDescent="0.25">
      <c r="A80" s="112" t="s">
        <v>1500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9"/>
      <c r="EU80" s="113"/>
      <c r="EV80" s="114" t="s">
        <v>1500</v>
      </c>
      <c r="EW80" s="114"/>
      <c r="EX80" s="114"/>
      <c r="EY80" s="114"/>
      <c r="FD80" s="114"/>
    </row>
    <row r="81" spans="1:160" s="45" customFormat="1" ht="22.5" x14ac:dyDescent="0.25">
      <c r="A81" s="115" t="s">
        <v>105</v>
      </c>
      <c r="B81" s="116" t="s">
        <v>1501</v>
      </c>
      <c r="C81" s="117" t="s">
        <v>1502</v>
      </c>
      <c r="D81" s="118" t="s">
        <v>25</v>
      </c>
      <c r="E81" s="119">
        <v>1</v>
      </c>
      <c r="F81" s="120">
        <v>1</v>
      </c>
      <c r="G81" s="120">
        <v>1</v>
      </c>
      <c r="H81" s="122"/>
      <c r="I81" s="119"/>
      <c r="J81" s="122"/>
      <c r="K81" s="119"/>
      <c r="L81" s="123"/>
      <c r="EU81" s="113"/>
      <c r="EV81" s="114"/>
      <c r="EW81" s="114" t="s">
        <v>1502</v>
      </c>
      <c r="EX81" s="114" t="s">
        <v>0</v>
      </c>
      <c r="EY81" s="114" t="s">
        <v>0</v>
      </c>
      <c r="FD81" s="114"/>
    </row>
    <row r="82" spans="1:160" s="45" customFormat="1" ht="33.75" x14ac:dyDescent="0.25">
      <c r="A82" s="115" t="s">
        <v>106</v>
      </c>
      <c r="B82" s="116" t="s">
        <v>1503</v>
      </c>
      <c r="C82" s="117" t="s">
        <v>1504</v>
      </c>
      <c r="D82" s="118" t="s">
        <v>15</v>
      </c>
      <c r="E82" s="119">
        <v>-21</v>
      </c>
      <c r="F82" s="120">
        <v>1</v>
      </c>
      <c r="G82" s="120">
        <v>-21</v>
      </c>
      <c r="H82" s="125">
        <v>292.25</v>
      </c>
      <c r="I82" s="119"/>
      <c r="J82" s="126">
        <v>-6137.25</v>
      </c>
      <c r="K82" s="127">
        <v>8.61</v>
      </c>
      <c r="L82" s="128">
        <v>-52841.72</v>
      </c>
      <c r="EU82" s="113"/>
      <c r="EV82" s="114"/>
      <c r="EW82" s="114" t="s">
        <v>1504</v>
      </c>
      <c r="EX82" s="114" t="s">
        <v>0</v>
      </c>
      <c r="EY82" s="114" t="s">
        <v>0</v>
      </c>
      <c r="FD82" s="114"/>
    </row>
    <row r="83" spans="1:160" s="45" customFormat="1" ht="45" x14ac:dyDescent="0.25">
      <c r="A83" s="115" t="s">
        <v>108</v>
      </c>
      <c r="B83" s="116" t="s">
        <v>1505</v>
      </c>
      <c r="C83" s="117" t="s">
        <v>1506</v>
      </c>
      <c r="D83" s="118" t="s">
        <v>1475</v>
      </c>
      <c r="E83" s="119">
        <v>1</v>
      </c>
      <c r="F83" s="120">
        <v>1</v>
      </c>
      <c r="G83" s="120">
        <v>1</v>
      </c>
      <c r="H83" s="126">
        <v>6282350</v>
      </c>
      <c r="I83" s="119"/>
      <c r="J83" s="126">
        <v>729657.38</v>
      </c>
      <c r="K83" s="127">
        <v>8.61</v>
      </c>
      <c r="L83" s="128">
        <v>6282350</v>
      </c>
      <c r="EU83" s="113"/>
      <c r="EV83" s="114"/>
      <c r="EW83" s="114" t="s">
        <v>1506</v>
      </c>
      <c r="EX83" s="114" t="s">
        <v>0</v>
      </c>
      <c r="EY83" s="114" t="s">
        <v>0</v>
      </c>
      <c r="FD83" s="114"/>
    </row>
    <row r="84" spans="1:160" s="45" customFormat="1" ht="22.5" x14ac:dyDescent="0.25">
      <c r="A84" s="115" t="s">
        <v>109</v>
      </c>
      <c r="B84" s="116" t="s">
        <v>1507</v>
      </c>
      <c r="C84" s="117" t="s">
        <v>1508</v>
      </c>
      <c r="D84" s="118" t="s">
        <v>1475</v>
      </c>
      <c r="E84" s="119">
        <v>1</v>
      </c>
      <c r="F84" s="120">
        <v>1</v>
      </c>
      <c r="G84" s="120">
        <v>1</v>
      </c>
      <c r="H84" s="126">
        <v>420489.9</v>
      </c>
      <c r="I84" s="119"/>
      <c r="J84" s="126">
        <v>48837.39</v>
      </c>
      <c r="K84" s="127">
        <v>8.61</v>
      </c>
      <c r="L84" s="128">
        <v>420489.9</v>
      </c>
      <c r="EU84" s="113"/>
      <c r="EV84" s="114"/>
      <c r="EW84" s="114" t="s">
        <v>1508</v>
      </c>
      <c r="EX84" s="114" t="s">
        <v>0</v>
      </c>
      <c r="EY84" s="114" t="s">
        <v>0</v>
      </c>
      <c r="FD84" s="114"/>
    </row>
    <row r="85" spans="1:160" s="45" customFormat="1" ht="33.75" x14ac:dyDescent="0.25">
      <c r="A85" s="115" t="s">
        <v>110</v>
      </c>
      <c r="B85" s="116" t="s">
        <v>1231</v>
      </c>
      <c r="C85" s="117" t="s">
        <v>1509</v>
      </c>
      <c r="D85" s="118" t="s">
        <v>15</v>
      </c>
      <c r="E85" s="119">
        <v>1</v>
      </c>
      <c r="F85" s="120">
        <v>1</v>
      </c>
      <c r="G85" s="120">
        <v>1</v>
      </c>
      <c r="H85" s="122"/>
      <c r="I85" s="119"/>
      <c r="J85" s="122"/>
      <c r="K85" s="119"/>
      <c r="L85" s="123"/>
      <c r="EU85" s="113"/>
      <c r="EV85" s="114"/>
      <c r="EW85" s="114" t="s">
        <v>1509</v>
      </c>
      <c r="EX85" s="114" t="s">
        <v>0</v>
      </c>
      <c r="EY85" s="114" t="s">
        <v>0</v>
      </c>
      <c r="FD85" s="114"/>
    </row>
    <row r="86" spans="1:160" s="45" customFormat="1" ht="22.5" x14ac:dyDescent="0.25">
      <c r="A86" s="115" t="s">
        <v>111</v>
      </c>
      <c r="B86" s="116" t="s">
        <v>1510</v>
      </c>
      <c r="C86" s="117" t="s">
        <v>1511</v>
      </c>
      <c r="D86" s="118" t="s">
        <v>25</v>
      </c>
      <c r="E86" s="119">
        <v>1</v>
      </c>
      <c r="F86" s="120">
        <v>1</v>
      </c>
      <c r="G86" s="120">
        <v>1</v>
      </c>
      <c r="H86" s="122"/>
      <c r="I86" s="119"/>
      <c r="J86" s="122"/>
      <c r="K86" s="119"/>
      <c r="L86" s="123"/>
      <c r="EU86" s="113"/>
      <c r="EV86" s="114"/>
      <c r="EW86" s="114" t="s">
        <v>1511</v>
      </c>
      <c r="EX86" s="114" t="s">
        <v>0</v>
      </c>
      <c r="EY86" s="114" t="s">
        <v>0</v>
      </c>
      <c r="FD86" s="114"/>
    </row>
    <row r="87" spans="1:160" s="45" customFormat="1" ht="33.75" x14ac:dyDescent="0.25">
      <c r="A87" s="115" t="s">
        <v>112</v>
      </c>
      <c r="B87" s="116" t="s">
        <v>1503</v>
      </c>
      <c r="C87" s="117" t="s">
        <v>1504</v>
      </c>
      <c r="D87" s="118" t="s">
        <v>15</v>
      </c>
      <c r="E87" s="119">
        <v>-40</v>
      </c>
      <c r="F87" s="120">
        <v>1</v>
      </c>
      <c r="G87" s="120">
        <v>-40</v>
      </c>
      <c r="H87" s="125">
        <v>292.25</v>
      </c>
      <c r="I87" s="119"/>
      <c r="J87" s="126">
        <v>-11690</v>
      </c>
      <c r="K87" s="127">
        <v>8.61</v>
      </c>
      <c r="L87" s="128">
        <v>-100650.9</v>
      </c>
      <c r="EU87" s="113"/>
      <c r="EV87" s="114"/>
      <c r="EW87" s="114" t="s">
        <v>1504</v>
      </c>
      <c r="EX87" s="114" t="s">
        <v>0</v>
      </c>
      <c r="EY87" s="114" t="s">
        <v>0</v>
      </c>
      <c r="FD87" s="114"/>
    </row>
    <row r="88" spans="1:160" s="45" customFormat="1" ht="45" x14ac:dyDescent="0.25">
      <c r="A88" s="115" t="s">
        <v>113</v>
      </c>
      <c r="B88" s="116" t="s">
        <v>1512</v>
      </c>
      <c r="C88" s="117" t="s">
        <v>1513</v>
      </c>
      <c r="D88" s="118" t="s">
        <v>1475</v>
      </c>
      <c r="E88" s="119">
        <v>1</v>
      </c>
      <c r="F88" s="120">
        <v>1</v>
      </c>
      <c r="G88" s="120">
        <v>1</v>
      </c>
      <c r="H88" s="126">
        <v>9775072.25</v>
      </c>
      <c r="I88" s="119"/>
      <c r="J88" s="126">
        <v>1135316.17</v>
      </c>
      <c r="K88" s="127">
        <v>8.61</v>
      </c>
      <c r="L88" s="128">
        <v>9775072.25</v>
      </c>
      <c r="EU88" s="113"/>
      <c r="EV88" s="114"/>
      <c r="EW88" s="114" t="s">
        <v>1513</v>
      </c>
      <c r="EX88" s="114" t="s">
        <v>0</v>
      </c>
      <c r="EY88" s="114" t="s">
        <v>0</v>
      </c>
      <c r="FD88" s="114"/>
    </row>
    <row r="89" spans="1:160" s="45" customFormat="1" ht="22.5" x14ac:dyDescent="0.25">
      <c r="A89" s="115" t="s">
        <v>114</v>
      </c>
      <c r="B89" s="116" t="s">
        <v>1514</v>
      </c>
      <c r="C89" s="117" t="s">
        <v>1515</v>
      </c>
      <c r="D89" s="118" t="s">
        <v>1475</v>
      </c>
      <c r="E89" s="119">
        <v>1</v>
      </c>
      <c r="F89" s="120">
        <v>1</v>
      </c>
      <c r="G89" s="120">
        <v>1</v>
      </c>
      <c r="H89" s="126">
        <v>721876.89</v>
      </c>
      <c r="I89" s="119"/>
      <c r="J89" s="126">
        <v>83841.679999999993</v>
      </c>
      <c r="K89" s="127">
        <v>8.61</v>
      </c>
      <c r="L89" s="128">
        <v>721876.89</v>
      </c>
      <c r="EU89" s="113"/>
      <c r="EV89" s="114"/>
      <c r="EW89" s="114" t="s">
        <v>1515</v>
      </c>
      <c r="EX89" s="114" t="s">
        <v>0</v>
      </c>
      <c r="EY89" s="114" t="s">
        <v>0</v>
      </c>
      <c r="FD89" s="114"/>
    </row>
    <row r="90" spans="1:160" s="45" customFormat="1" ht="22.5" x14ac:dyDescent="0.25">
      <c r="A90" s="115" t="s">
        <v>115</v>
      </c>
      <c r="B90" s="116" t="s">
        <v>1516</v>
      </c>
      <c r="C90" s="117" t="s">
        <v>1517</v>
      </c>
      <c r="D90" s="118" t="s">
        <v>25</v>
      </c>
      <c r="E90" s="119">
        <v>1</v>
      </c>
      <c r="F90" s="120">
        <v>1</v>
      </c>
      <c r="G90" s="120">
        <v>1</v>
      </c>
      <c r="H90" s="122"/>
      <c r="I90" s="119"/>
      <c r="J90" s="122"/>
      <c r="K90" s="119"/>
      <c r="L90" s="123"/>
      <c r="EU90" s="113"/>
      <c r="EV90" s="114"/>
      <c r="EW90" s="114" t="s">
        <v>1517</v>
      </c>
      <c r="EX90" s="114" t="s">
        <v>0</v>
      </c>
      <c r="EY90" s="114" t="s">
        <v>0</v>
      </c>
      <c r="FD90" s="114"/>
    </row>
    <row r="91" spans="1:160" s="45" customFormat="1" ht="33.75" x14ac:dyDescent="0.25">
      <c r="A91" s="115" t="s">
        <v>145</v>
      </c>
      <c r="B91" s="116" t="s">
        <v>1503</v>
      </c>
      <c r="C91" s="117" t="s">
        <v>1504</v>
      </c>
      <c r="D91" s="118" t="s">
        <v>15</v>
      </c>
      <c r="E91" s="119">
        <v>-53</v>
      </c>
      <c r="F91" s="120">
        <v>1</v>
      </c>
      <c r="G91" s="120">
        <v>-53</v>
      </c>
      <c r="H91" s="125">
        <v>292.25</v>
      </c>
      <c r="I91" s="119"/>
      <c r="J91" s="126">
        <v>-15489.25</v>
      </c>
      <c r="K91" s="127">
        <v>8.61</v>
      </c>
      <c r="L91" s="128">
        <v>-133362.44</v>
      </c>
      <c r="EU91" s="113"/>
      <c r="EV91" s="114"/>
      <c r="EW91" s="114" t="s">
        <v>1504</v>
      </c>
      <c r="EX91" s="114" t="s">
        <v>0</v>
      </c>
      <c r="EY91" s="114" t="s">
        <v>0</v>
      </c>
      <c r="FD91" s="114"/>
    </row>
    <row r="92" spans="1:160" s="45" customFormat="1" ht="67.5" x14ac:dyDescent="0.25">
      <c r="A92" s="115" t="s">
        <v>146</v>
      </c>
      <c r="B92" s="116" t="s">
        <v>1518</v>
      </c>
      <c r="C92" s="117" t="s">
        <v>1519</v>
      </c>
      <c r="D92" s="118" t="s">
        <v>25</v>
      </c>
      <c r="E92" s="119">
        <v>1</v>
      </c>
      <c r="F92" s="120">
        <v>1</v>
      </c>
      <c r="G92" s="120">
        <v>1</v>
      </c>
      <c r="H92" s="126">
        <v>424786.81</v>
      </c>
      <c r="I92" s="119"/>
      <c r="J92" s="126">
        <v>424786.81</v>
      </c>
      <c r="K92" s="127">
        <v>8.61</v>
      </c>
      <c r="L92" s="128">
        <v>3657414.43</v>
      </c>
      <c r="EU92" s="113"/>
      <c r="EV92" s="114"/>
      <c r="EW92" s="114" t="s">
        <v>1519</v>
      </c>
      <c r="EX92" s="114" t="s">
        <v>0</v>
      </c>
      <c r="EY92" s="114" t="s">
        <v>0</v>
      </c>
      <c r="FD92" s="114"/>
    </row>
    <row r="93" spans="1:160" s="45" customFormat="1" ht="45" x14ac:dyDescent="0.25">
      <c r="A93" s="115" t="s">
        <v>147</v>
      </c>
      <c r="B93" s="116" t="s">
        <v>1520</v>
      </c>
      <c r="C93" s="117" t="s">
        <v>1521</v>
      </c>
      <c r="D93" s="118" t="s">
        <v>34</v>
      </c>
      <c r="E93" s="119">
        <v>8.0374499999999998</v>
      </c>
      <c r="F93" s="120">
        <v>1</v>
      </c>
      <c r="G93" s="121">
        <v>8.0374499999999998</v>
      </c>
      <c r="H93" s="126">
        <v>2949.97</v>
      </c>
      <c r="I93" s="119"/>
      <c r="J93" s="126">
        <v>23710.240000000002</v>
      </c>
      <c r="K93" s="127">
        <v>8.61</v>
      </c>
      <c r="L93" s="128">
        <v>204145.17</v>
      </c>
      <c r="EU93" s="113"/>
      <c r="EV93" s="114"/>
      <c r="EW93" s="114" t="s">
        <v>1521</v>
      </c>
      <c r="EX93" s="114" t="s">
        <v>0</v>
      </c>
      <c r="EY93" s="114" t="s">
        <v>0</v>
      </c>
      <c r="FD93" s="114"/>
    </row>
    <row r="94" spans="1:160" s="45" customFormat="1" ht="22.5" x14ac:dyDescent="0.25">
      <c r="A94" s="115" t="s">
        <v>148</v>
      </c>
      <c r="B94" s="116" t="s">
        <v>1522</v>
      </c>
      <c r="C94" s="117" t="s">
        <v>1523</v>
      </c>
      <c r="D94" s="118" t="s">
        <v>1475</v>
      </c>
      <c r="E94" s="119">
        <v>1028</v>
      </c>
      <c r="F94" s="120">
        <v>1</v>
      </c>
      <c r="G94" s="120">
        <v>1028</v>
      </c>
      <c r="H94" s="126">
        <v>6732</v>
      </c>
      <c r="I94" s="119"/>
      <c r="J94" s="126">
        <v>803774.22</v>
      </c>
      <c r="K94" s="127">
        <v>8.61</v>
      </c>
      <c r="L94" s="128">
        <v>6920496</v>
      </c>
      <c r="EU94" s="113"/>
      <c r="EV94" s="114"/>
      <c r="EW94" s="114" t="s">
        <v>1523</v>
      </c>
      <c r="EX94" s="114" t="s">
        <v>0</v>
      </c>
      <c r="EY94" s="114" t="s">
        <v>0</v>
      </c>
      <c r="FD94" s="114"/>
    </row>
    <row r="95" spans="1:160" s="45" customFormat="1" ht="33.75" x14ac:dyDescent="0.25">
      <c r="A95" s="115" t="s">
        <v>149</v>
      </c>
      <c r="B95" s="116" t="s">
        <v>1231</v>
      </c>
      <c r="C95" s="117" t="s">
        <v>1509</v>
      </c>
      <c r="D95" s="118" t="s">
        <v>15</v>
      </c>
      <c r="E95" s="119">
        <v>1</v>
      </c>
      <c r="F95" s="120">
        <v>1</v>
      </c>
      <c r="G95" s="120">
        <v>1</v>
      </c>
      <c r="H95" s="122"/>
      <c r="I95" s="119"/>
      <c r="J95" s="122"/>
      <c r="K95" s="119"/>
      <c r="L95" s="123"/>
      <c r="EU95" s="113"/>
      <c r="EV95" s="114"/>
      <c r="EW95" s="114" t="s">
        <v>1509</v>
      </c>
      <c r="EX95" s="114" t="s">
        <v>0</v>
      </c>
      <c r="EY95" s="114" t="s">
        <v>0</v>
      </c>
      <c r="FD95" s="114"/>
    </row>
    <row r="96" spans="1:160" s="45" customFormat="1" ht="67.5" x14ac:dyDescent="0.25">
      <c r="A96" s="115" t="s">
        <v>48</v>
      </c>
      <c r="B96" s="116" t="s">
        <v>1524</v>
      </c>
      <c r="C96" s="117" t="s">
        <v>1525</v>
      </c>
      <c r="D96" s="118" t="s">
        <v>37</v>
      </c>
      <c r="E96" s="119">
        <v>0.52</v>
      </c>
      <c r="F96" s="120">
        <v>1</v>
      </c>
      <c r="G96" s="127">
        <v>0.52</v>
      </c>
      <c r="H96" s="122"/>
      <c r="I96" s="119"/>
      <c r="J96" s="122"/>
      <c r="K96" s="119"/>
      <c r="L96" s="123"/>
      <c r="EU96" s="113"/>
      <c r="EV96" s="114"/>
      <c r="EW96" s="114" t="s">
        <v>1525</v>
      </c>
      <c r="EX96" s="114" t="s">
        <v>0</v>
      </c>
      <c r="EY96" s="114" t="s">
        <v>0</v>
      </c>
      <c r="FD96" s="114"/>
    </row>
    <row r="97" spans="1:160" s="45" customFormat="1" ht="15" x14ac:dyDescent="0.25">
      <c r="A97" s="115" t="s">
        <v>150</v>
      </c>
      <c r="B97" s="116" t="s">
        <v>1526</v>
      </c>
      <c r="C97" s="117" t="s">
        <v>1527</v>
      </c>
      <c r="D97" s="118" t="s">
        <v>56</v>
      </c>
      <c r="E97" s="119">
        <v>-9.8799999999999999E-3</v>
      </c>
      <c r="F97" s="120">
        <v>1</v>
      </c>
      <c r="G97" s="121">
        <v>-9.8799999999999999E-3</v>
      </c>
      <c r="H97" s="126">
        <v>13045.13</v>
      </c>
      <c r="I97" s="119"/>
      <c r="J97" s="125">
        <v>-128.88999999999999</v>
      </c>
      <c r="K97" s="127">
        <v>8.61</v>
      </c>
      <c r="L97" s="128">
        <v>-1109.74</v>
      </c>
      <c r="EU97" s="113"/>
      <c r="EV97" s="114"/>
      <c r="EW97" s="114" t="s">
        <v>1527</v>
      </c>
      <c r="EX97" s="114" t="s">
        <v>0</v>
      </c>
      <c r="EY97" s="114" t="s">
        <v>0</v>
      </c>
      <c r="FD97" s="114"/>
    </row>
    <row r="98" spans="1:160" s="45" customFormat="1" ht="33.75" x14ac:dyDescent="0.25">
      <c r="A98" s="115" t="s">
        <v>151</v>
      </c>
      <c r="B98" s="116" t="s">
        <v>1528</v>
      </c>
      <c r="C98" s="117" t="s">
        <v>1529</v>
      </c>
      <c r="D98" s="118" t="s">
        <v>15</v>
      </c>
      <c r="E98" s="119">
        <v>-52</v>
      </c>
      <c r="F98" s="120">
        <v>1</v>
      </c>
      <c r="G98" s="120">
        <v>-52</v>
      </c>
      <c r="H98" s="125">
        <v>32.03</v>
      </c>
      <c r="I98" s="119"/>
      <c r="J98" s="126">
        <v>-1665.56</v>
      </c>
      <c r="K98" s="127">
        <v>8.61</v>
      </c>
      <c r="L98" s="128">
        <v>-14340.47</v>
      </c>
      <c r="EU98" s="113"/>
      <c r="EV98" s="114"/>
      <c r="EW98" s="114" t="s">
        <v>1529</v>
      </c>
      <c r="EX98" s="114" t="s">
        <v>0</v>
      </c>
      <c r="EY98" s="114" t="s">
        <v>0</v>
      </c>
      <c r="FD98" s="114"/>
    </row>
    <row r="99" spans="1:160" s="45" customFormat="1" ht="56.25" x14ac:dyDescent="0.25">
      <c r="A99" s="115" t="s">
        <v>152</v>
      </c>
      <c r="B99" s="116" t="s">
        <v>1524</v>
      </c>
      <c r="C99" s="117" t="s">
        <v>1530</v>
      </c>
      <c r="D99" s="118" t="s">
        <v>37</v>
      </c>
      <c r="E99" s="119">
        <v>0.52</v>
      </c>
      <c r="F99" s="120">
        <v>1</v>
      </c>
      <c r="G99" s="127">
        <v>0.52</v>
      </c>
      <c r="H99" s="122"/>
      <c r="I99" s="119"/>
      <c r="J99" s="122"/>
      <c r="K99" s="119"/>
      <c r="L99" s="123"/>
      <c r="EU99" s="113"/>
      <c r="EV99" s="114"/>
      <c r="EW99" s="114" t="s">
        <v>1530</v>
      </c>
      <c r="EX99" s="114" t="s">
        <v>0</v>
      </c>
      <c r="EY99" s="114" t="s">
        <v>0</v>
      </c>
      <c r="FD99" s="114"/>
    </row>
    <row r="100" spans="1:160" s="45" customFormat="1" ht="22.5" x14ac:dyDescent="0.25">
      <c r="A100" s="115" t="s">
        <v>154</v>
      </c>
      <c r="B100" s="116" t="s">
        <v>1490</v>
      </c>
      <c r="C100" s="117" t="s">
        <v>1491</v>
      </c>
      <c r="D100" s="118" t="s">
        <v>1475</v>
      </c>
      <c r="E100" s="119">
        <v>52</v>
      </c>
      <c r="F100" s="120">
        <v>1</v>
      </c>
      <c r="G100" s="120">
        <v>52</v>
      </c>
      <c r="H100" s="126">
        <v>13770</v>
      </c>
      <c r="I100" s="127">
        <v>0.12</v>
      </c>
      <c r="J100" s="126">
        <v>9979.65</v>
      </c>
      <c r="K100" s="127">
        <v>8.61</v>
      </c>
      <c r="L100" s="128">
        <v>85924.800000000003</v>
      </c>
      <c r="EU100" s="113"/>
      <c r="EV100" s="114"/>
      <c r="EW100" s="114" t="s">
        <v>1491</v>
      </c>
      <c r="EX100" s="114" t="s">
        <v>0</v>
      </c>
      <c r="EY100" s="114" t="s">
        <v>0</v>
      </c>
      <c r="FD100" s="114"/>
    </row>
    <row r="101" spans="1:160" s="45" customFormat="1" ht="15" x14ac:dyDescent="0.25">
      <c r="A101" s="112" t="s">
        <v>1531</v>
      </c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9"/>
      <c r="EU101" s="113"/>
      <c r="EV101" s="114" t="s">
        <v>1531</v>
      </c>
      <c r="EW101" s="114"/>
      <c r="EX101" s="114"/>
      <c r="EY101" s="114"/>
      <c r="FD101" s="114"/>
    </row>
    <row r="102" spans="1:160" s="45" customFormat="1" ht="22.5" x14ac:dyDescent="0.25">
      <c r="A102" s="115" t="s">
        <v>153</v>
      </c>
      <c r="B102" s="116" t="s">
        <v>1532</v>
      </c>
      <c r="C102" s="117" t="s">
        <v>1533</v>
      </c>
      <c r="D102" s="118" t="s">
        <v>37</v>
      </c>
      <c r="E102" s="119">
        <v>12.32</v>
      </c>
      <c r="F102" s="120">
        <v>1</v>
      </c>
      <c r="G102" s="127">
        <v>12.32</v>
      </c>
      <c r="H102" s="122"/>
      <c r="I102" s="119"/>
      <c r="J102" s="122"/>
      <c r="K102" s="119"/>
      <c r="L102" s="123"/>
      <c r="EU102" s="113"/>
      <c r="EV102" s="114"/>
      <c r="EW102" s="114" t="s">
        <v>1533</v>
      </c>
      <c r="EX102" s="114" t="s">
        <v>0</v>
      </c>
      <c r="EY102" s="114" t="s">
        <v>0</v>
      </c>
      <c r="FD102" s="114"/>
    </row>
    <row r="103" spans="1:160" s="45" customFormat="1" ht="22.5" x14ac:dyDescent="0.25">
      <c r="A103" s="115" t="s">
        <v>155</v>
      </c>
      <c r="B103" s="116" t="s">
        <v>1534</v>
      </c>
      <c r="C103" s="117" t="s">
        <v>1535</v>
      </c>
      <c r="D103" s="118" t="s">
        <v>56</v>
      </c>
      <c r="E103" s="119">
        <v>12.5664</v>
      </c>
      <c r="F103" s="120">
        <v>1</v>
      </c>
      <c r="G103" s="129">
        <v>12.5664</v>
      </c>
      <c r="H103" s="126">
        <v>143913.41</v>
      </c>
      <c r="I103" s="119"/>
      <c r="J103" s="126">
        <v>1808473.48</v>
      </c>
      <c r="K103" s="127">
        <v>8.61</v>
      </c>
      <c r="L103" s="128">
        <v>15570956.66</v>
      </c>
      <c r="EU103" s="113"/>
      <c r="EV103" s="114"/>
      <c r="EW103" s="114" t="s">
        <v>1535</v>
      </c>
      <c r="EX103" s="114" t="s">
        <v>0</v>
      </c>
      <c r="EY103" s="114" t="s">
        <v>0</v>
      </c>
      <c r="FD103" s="114"/>
    </row>
    <row r="104" spans="1:160" s="45" customFormat="1" ht="22.5" x14ac:dyDescent="0.25">
      <c r="A104" s="115" t="s">
        <v>156</v>
      </c>
      <c r="B104" s="116" t="s">
        <v>1532</v>
      </c>
      <c r="C104" s="117" t="s">
        <v>1536</v>
      </c>
      <c r="D104" s="118" t="s">
        <v>37</v>
      </c>
      <c r="E104" s="119">
        <v>2.08</v>
      </c>
      <c r="F104" s="120">
        <v>1</v>
      </c>
      <c r="G104" s="127">
        <v>2.08</v>
      </c>
      <c r="H104" s="122"/>
      <c r="I104" s="119"/>
      <c r="J104" s="122"/>
      <c r="K104" s="119"/>
      <c r="L104" s="123"/>
      <c r="EU104" s="113"/>
      <c r="EV104" s="114"/>
      <c r="EW104" s="114" t="s">
        <v>1536</v>
      </c>
      <c r="EX104" s="114" t="s">
        <v>0</v>
      </c>
      <c r="EY104" s="114" t="s">
        <v>0</v>
      </c>
      <c r="FD104" s="114"/>
    </row>
    <row r="105" spans="1:160" s="45" customFormat="1" ht="22.5" x14ac:dyDescent="0.25">
      <c r="A105" s="115" t="s">
        <v>157</v>
      </c>
      <c r="B105" s="116" t="s">
        <v>1537</v>
      </c>
      <c r="C105" s="117" t="s">
        <v>1538</v>
      </c>
      <c r="D105" s="118" t="s">
        <v>56</v>
      </c>
      <c r="E105" s="119">
        <v>2.496</v>
      </c>
      <c r="F105" s="120">
        <v>1</v>
      </c>
      <c r="G105" s="130">
        <v>2.496</v>
      </c>
      <c r="H105" s="126">
        <v>143913.41</v>
      </c>
      <c r="I105" s="119"/>
      <c r="J105" s="126">
        <v>359207.87</v>
      </c>
      <c r="K105" s="127">
        <v>8.61</v>
      </c>
      <c r="L105" s="128">
        <v>3092779.76</v>
      </c>
      <c r="EU105" s="113"/>
      <c r="EV105" s="114"/>
      <c r="EW105" s="114" t="s">
        <v>1538</v>
      </c>
      <c r="EX105" s="114" t="s">
        <v>0</v>
      </c>
      <c r="EY105" s="114" t="s">
        <v>0</v>
      </c>
      <c r="FD105" s="114"/>
    </row>
    <row r="106" spans="1:160" s="45" customFormat="1" ht="22.5" x14ac:dyDescent="0.25">
      <c r="A106" s="115" t="s">
        <v>158</v>
      </c>
      <c r="B106" s="116" t="s">
        <v>1532</v>
      </c>
      <c r="C106" s="117" t="s">
        <v>1539</v>
      </c>
      <c r="D106" s="118" t="s">
        <v>37</v>
      </c>
      <c r="E106" s="119">
        <v>0.48</v>
      </c>
      <c r="F106" s="120">
        <v>1</v>
      </c>
      <c r="G106" s="127">
        <v>0.48</v>
      </c>
      <c r="H106" s="122"/>
      <c r="I106" s="119"/>
      <c r="J106" s="122"/>
      <c r="K106" s="119"/>
      <c r="L106" s="123"/>
      <c r="EU106" s="113"/>
      <c r="EV106" s="114"/>
      <c r="EW106" s="114" t="s">
        <v>1539</v>
      </c>
      <c r="EX106" s="114" t="s">
        <v>0</v>
      </c>
      <c r="EY106" s="114" t="s">
        <v>0</v>
      </c>
      <c r="FD106" s="114"/>
    </row>
    <row r="107" spans="1:160" s="45" customFormat="1" ht="33.75" x14ac:dyDescent="0.25">
      <c r="A107" s="115" t="s">
        <v>66</v>
      </c>
      <c r="B107" s="116" t="s">
        <v>1537</v>
      </c>
      <c r="C107" s="117" t="s">
        <v>1540</v>
      </c>
      <c r="D107" s="118" t="s">
        <v>56</v>
      </c>
      <c r="E107" s="119">
        <v>0.6</v>
      </c>
      <c r="F107" s="120">
        <v>1</v>
      </c>
      <c r="G107" s="124">
        <v>0.6</v>
      </c>
      <c r="H107" s="126">
        <v>143913.41</v>
      </c>
      <c r="I107" s="119"/>
      <c r="J107" s="126">
        <v>86348.05</v>
      </c>
      <c r="K107" s="127">
        <v>8.61</v>
      </c>
      <c r="L107" s="128">
        <v>743456.71</v>
      </c>
      <c r="EU107" s="113"/>
      <c r="EV107" s="114"/>
      <c r="EW107" s="114" t="s">
        <v>1540</v>
      </c>
      <c r="EX107" s="114" t="s">
        <v>0</v>
      </c>
      <c r="EY107" s="114" t="s">
        <v>0</v>
      </c>
      <c r="FD107" s="114"/>
    </row>
    <row r="108" spans="1:160" s="45" customFormat="1" ht="33.75" x14ac:dyDescent="0.25">
      <c r="A108" s="115" t="s">
        <v>159</v>
      </c>
      <c r="B108" s="116" t="s">
        <v>1532</v>
      </c>
      <c r="C108" s="117" t="s">
        <v>1541</v>
      </c>
      <c r="D108" s="118" t="s">
        <v>37</v>
      </c>
      <c r="E108" s="119">
        <v>0.8</v>
      </c>
      <c r="F108" s="120">
        <v>1</v>
      </c>
      <c r="G108" s="124">
        <v>0.8</v>
      </c>
      <c r="H108" s="122"/>
      <c r="I108" s="119"/>
      <c r="J108" s="122"/>
      <c r="K108" s="119"/>
      <c r="L108" s="123"/>
      <c r="EU108" s="113"/>
      <c r="EV108" s="114"/>
      <c r="EW108" s="114" t="s">
        <v>1541</v>
      </c>
      <c r="EX108" s="114" t="s">
        <v>0</v>
      </c>
      <c r="EY108" s="114" t="s">
        <v>0</v>
      </c>
      <c r="FD108" s="114"/>
    </row>
    <row r="109" spans="1:160" s="45" customFormat="1" ht="22.5" x14ac:dyDescent="0.25">
      <c r="A109" s="115" t="s">
        <v>160</v>
      </c>
      <c r="B109" s="116" t="s">
        <v>1534</v>
      </c>
      <c r="C109" s="117" t="s">
        <v>1535</v>
      </c>
      <c r="D109" s="118" t="s">
        <v>56</v>
      </c>
      <c r="E109" s="119">
        <v>0.81599999999999995</v>
      </c>
      <c r="F109" s="120">
        <v>1</v>
      </c>
      <c r="G109" s="130">
        <v>0.81599999999999995</v>
      </c>
      <c r="H109" s="126">
        <v>143913.41</v>
      </c>
      <c r="I109" s="119"/>
      <c r="J109" s="126">
        <v>117433.34</v>
      </c>
      <c r="K109" s="127">
        <v>8.61</v>
      </c>
      <c r="L109" s="128">
        <v>1011101.06</v>
      </c>
      <c r="EU109" s="113"/>
      <c r="EV109" s="114"/>
      <c r="EW109" s="114" t="s">
        <v>1535</v>
      </c>
      <c r="EX109" s="114" t="s">
        <v>0</v>
      </c>
      <c r="EY109" s="114" t="s">
        <v>0</v>
      </c>
      <c r="FD109" s="114"/>
    </row>
    <row r="110" spans="1:160" s="45" customFormat="1" ht="33.75" x14ac:dyDescent="0.25">
      <c r="A110" s="115" t="s">
        <v>161</v>
      </c>
      <c r="B110" s="116" t="s">
        <v>1532</v>
      </c>
      <c r="C110" s="117" t="s">
        <v>1542</v>
      </c>
      <c r="D110" s="118" t="s">
        <v>37</v>
      </c>
      <c r="E110" s="119">
        <v>0.24</v>
      </c>
      <c r="F110" s="120">
        <v>1</v>
      </c>
      <c r="G110" s="127">
        <v>0.24</v>
      </c>
      <c r="H110" s="122"/>
      <c r="I110" s="119"/>
      <c r="J110" s="122"/>
      <c r="K110" s="119"/>
      <c r="L110" s="123"/>
      <c r="EU110" s="113"/>
      <c r="EV110" s="114"/>
      <c r="EW110" s="114" t="s">
        <v>1542</v>
      </c>
      <c r="EX110" s="114" t="s">
        <v>0</v>
      </c>
      <c r="EY110" s="114" t="s">
        <v>0</v>
      </c>
      <c r="FD110" s="114"/>
    </row>
    <row r="111" spans="1:160" s="45" customFormat="1" ht="33.75" x14ac:dyDescent="0.25">
      <c r="A111" s="115" t="s">
        <v>162</v>
      </c>
      <c r="B111" s="116" t="s">
        <v>1537</v>
      </c>
      <c r="C111" s="117" t="s">
        <v>1540</v>
      </c>
      <c r="D111" s="118" t="s">
        <v>56</v>
      </c>
      <c r="E111" s="119">
        <v>0.28799999999999998</v>
      </c>
      <c r="F111" s="120">
        <v>1</v>
      </c>
      <c r="G111" s="130">
        <v>0.28799999999999998</v>
      </c>
      <c r="H111" s="126">
        <v>143913.41</v>
      </c>
      <c r="I111" s="119"/>
      <c r="J111" s="126">
        <v>41447.06</v>
      </c>
      <c r="K111" s="127">
        <v>8.61</v>
      </c>
      <c r="L111" s="128">
        <v>356859.19</v>
      </c>
      <c r="EU111" s="113"/>
      <c r="EV111" s="114"/>
      <c r="EW111" s="114" t="s">
        <v>1540</v>
      </c>
      <c r="EX111" s="114" t="s">
        <v>0</v>
      </c>
      <c r="EY111" s="114" t="s">
        <v>0</v>
      </c>
      <c r="FD111" s="114"/>
    </row>
    <row r="112" spans="1:160" s="45" customFormat="1" ht="45" x14ac:dyDescent="0.25">
      <c r="A112" s="115" t="s">
        <v>163</v>
      </c>
      <c r="B112" s="116" t="s">
        <v>1543</v>
      </c>
      <c r="C112" s="117" t="s">
        <v>1544</v>
      </c>
      <c r="D112" s="118" t="s">
        <v>37</v>
      </c>
      <c r="E112" s="119">
        <v>0.52</v>
      </c>
      <c r="F112" s="120">
        <v>1</v>
      </c>
      <c r="G112" s="127">
        <v>0.52</v>
      </c>
      <c r="H112" s="122"/>
      <c r="I112" s="119"/>
      <c r="J112" s="122"/>
      <c r="K112" s="119"/>
      <c r="L112" s="123"/>
      <c r="EU112" s="113"/>
      <c r="EV112" s="114"/>
      <c r="EW112" s="114" t="s">
        <v>1544</v>
      </c>
      <c r="EX112" s="114" t="s">
        <v>0</v>
      </c>
      <c r="EY112" s="114" t="s">
        <v>0</v>
      </c>
      <c r="FD112" s="114"/>
    </row>
    <row r="113" spans="1:160" s="45" customFormat="1" ht="33.75" x14ac:dyDescent="0.25">
      <c r="A113" s="115" t="s">
        <v>166</v>
      </c>
      <c r="B113" s="116" t="s">
        <v>1545</v>
      </c>
      <c r="C113" s="117" t="s">
        <v>1546</v>
      </c>
      <c r="D113" s="118" t="s">
        <v>1547</v>
      </c>
      <c r="E113" s="119">
        <v>1225.8399999999999</v>
      </c>
      <c r="F113" s="120">
        <v>1</v>
      </c>
      <c r="G113" s="127">
        <v>1225.8399999999999</v>
      </c>
      <c r="H113" s="122"/>
      <c r="I113" s="119"/>
      <c r="J113" s="122"/>
      <c r="K113" s="119"/>
      <c r="L113" s="123"/>
      <c r="EU113" s="113"/>
      <c r="EV113" s="114"/>
      <c r="EW113" s="114" t="s">
        <v>1546</v>
      </c>
      <c r="EX113" s="114" t="s">
        <v>0</v>
      </c>
      <c r="EY113" s="114" t="s">
        <v>0</v>
      </c>
      <c r="FD113" s="114"/>
    </row>
    <row r="114" spans="1:160" s="45" customFormat="1" ht="15" x14ac:dyDescent="0.25">
      <c r="A114" s="112" t="s">
        <v>1548</v>
      </c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9"/>
      <c r="EU114" s="113"/>
      <c r="EV114" s="114" t="s">
        <v>1548</v>
      </c>
      <c r="EW114" s="114"/>
      <c r="EX114" s="114"/>
      <c r="EY114" s="114"/>
      <c r="FD114" s="114"/>
    </row>
    <row r="115" spans="1:160" s="45" customFormat="1" ht="22.5" x14ac:dyDescent="0.25">
      <c r="A115" s="115" t="s">
        <v>169</v>
      </c>
      <c r="B115" s="116" t="s">
        <v>1549</v>
      </c>
      <c r="C115" s="117" t="s">
        <v>1550</v>
      </c>
      <c r="D115" s="118" t="s">
        <v>25</v>
      </c>
      <c r="E115" s="119">
        <v>26</v>
      </c>
      <c r="F115" s="120">
        <v>1</v>
      </c>
      <c r="G115" s="120">
        <v>26</v>
      </c>
      <c r="H115" s="122"/>
      <c r="I115" s="119"/>
      <c r="J115" s="122"/>
      <c r="K115" s="119"/>
      <c r="L115" s="123"/>
      <c r="EU115" s="113"/>
      <c r="EV115" s="114"/>
      <c r="EW115" s="114" t="s">
        <v>1550</v>
      </c>
      <c r="EX115" s="114" t="s">
        <v>0</v>
      </c>
      <c r="EY115" s="114" t="s">
        <v>0</v>
      </c>
      <c r="FD115" s="114"/>
    </row>
    <row r="116" spans="1:160" s="45" customFormat="1" ht="33.75" x14ac:dyDescent="0.25">
      <c r="A116" s="115" t="s">
        <v>171</v>
      </c>
      <c r="B116" s="116" t="s">
        <v>1503</v>
      </c>
      <c r="C116" s="117" t="s">
        <v>1504</v>
      </c>
      <c r="D116" s="118" t="s">
        <v>15</v>
      </c>
      <c r="E116" s="119">
        <v>-130</v>
      </c>
      <c r="F116" s="120">
        <v>1</v>
      </c>
      <c r="G116" s="120">
        <v>-130</v>
      </c>
      <c r="H116" s="125">
        <v>292.25</v>
      </c>
      <c r="I116" s="119"/>
      <c r="J116" s="126">
        <v>-37992.5</v>
      </c>
      <c r="K116" s="127">
        <v>8.61</v>
      </c>
      <c r="L116" s="128">
        <v>-327115.43</v>
      </c>
      <c r="EU116" s="113"/>
      <c r="EV116" s="114"/>
      <c r="EW116" s="114" t="s">
        <v>1504</v>
      </c>
      <c r="EX116" s="114" t="s">
        <v>0</v>
      </c>
      <c r="EY116" s="114" t="s">
        <v>0</v>
      </c>
      <c r="FD116" s="114"/>
    </row>
    <row r="117" spans="1:160" s="45" customFormat="1" ht="15" x14ac:dyDescent="0.25">
      <c r="A117" s="115" t="s">
        <v>174</v>
      </c>
      <c r="B117" s="116" t="s">
        <v>1551</v>
      </c>
      <c r="C117" s="117" t="s">
        <v>1552</v>
      </c>
      <c r="D117" s="118" t="s">
        <v>25</v>
      </c>
      <c r="E117" s="119">
        <v>-26</v>
      </c>
      <c r="F117" s="120">
        <v>1</v>
      </c>
      <c r="G117" s="120">
        <v>-26</v>
      </c>
      <c r="H117" s="126">
        <v>3803.58</v>
      </c>
      <c r="I117" s="119"/>
      <c r="J117" s="126">
        <v>-98893.08</v>
      </c>
      <c r="K117" s="127">
        <v>8.61</v>
      </c>
      <c r="L117" s="128">
        <v>-851469.42</v>
      </c>
      <c r="EU117" s="113"/>
      <c r="EV117" s="114"/>
      <c r="EW117" s="114" t="s">
        <v>1552</v>
      </c>
      <c r="EX117" s="114" t="s">
        <v>0</v>
      </c>
      <c r="EY117" s="114" t="s">
        <v>0</v>
      </c>
      <c r="FD117" s="114"/>
    </row>
    <row r="118" spans="1:160" s="45" customFormat="1" ht="15" x14ac:dyDescent="0.25">
      <c r="A118" s="115" t="s">
        <v>175</v>
      </c>
      <c r="B118" s="116" t="s">
        <v>1553</v>
      </c>
      <c r="C118" s="117" t="s">
        <v>1554</v>
      </c>
      <c r="D118" s="118" t="s">
        <v>15</v>
      </c>
      <c r="E118" s="119">
        <v>104</v>
      </c>
      <c r="F118" s="120">
        <v>1</v>
      </c>
      <c r="G118" s="120">
        <v>104</v>
      </c>
      <c r="H118" s="122"/>
      <c r="I118" s="119"/>
      <c r="J118" s="126">
        <v>19443.13</v>
      </c>
      <c r="K118" s="119"/>
      <c r="L118" s="128">
        <v>169903.22</v>
      </c>
      <c r="EU118" s="113"/>
      <c r="EV118" s="114"/>
      <c r="EW118" s="114" t="s">
        <v>1554</v>
      </c>
      <c r="EX118" s="114" t="s">
        <v>0</v>
      </c>
      <c r="EY118" s="114" t="s">
        <v>0</v>
      </c>
      <c r="FD118" s="114"/>
    </row>
    <row r="119" spans="1:160" s="45" customFormat="1" ht="15" x14ac:dyDescent="0.25">
      <c r="A119" s="133" t="s">
        <v>175</v>
      </c>
      <c r="B119" s="134" t="s">
        <v>1553</v>
      </c>
      <c r="C119" s="135" t="s">
        <v>1554</v>
      </c>
      <c r="D119" s="136" t="s">
        <v>15</v>
      </c>
      <c r="E119" s="137"/>
      <c r="F119" s="137"/>
      <c r="G119" s="138">
        <v>104</v>
      </c>
      <c r="H119" s="139">
        <v>180.3</v>
      </c>
      <c r="I119" s="137"/>
      <c r="J119" s="140">
        <v>18751.2</v>
      </c>
      <c r="K119" s="141">
        <v>8.61</v>
      </c>
      <c r="L119" s="142">
        <v>161447.82999999999</v>
      </c>
      <c r="EU119" s="113"/>
      <c r="EV119" s="114"/>
      <c r="EW119" s="114"/>
      <c r="EX119" s="114"/>
      <c r="EY119" s="114"/>
      <c r="FB119" s="48" t="s">
        <v>1554</v>
      </c>
      <c r="FD119" s="114"/>
    </row>
    <row r="120" spans="1:160" s="45" customFormat="1" ht="33.75" x14ac:dyDescent="0.25">
      <c r="A120" s="133" t="s">
        <v>1555</v>
      </c>
      <c r="B120" s="134" t="s">
        <v>1556</v>
      </c>
      <c r="C120" s="135" t="s">
        <v>1557</v>
      </c>
      <c r="D120" s="136" t="s">
        <v>126</v>
      </c>
      <c r="E120" s="137"/>
      <c r="F120" s="137"/>
      <c r="G120" s="143">
        <v>3.0680000000000001</v>
      </c>
      <c r="H120" s="139">
        <v>34.17</v>
      </c>
      <c r="I120" s="138">
        <v>-1</v>
      </c>
      <c r="J120" s="139">
        <v>-104.83</v>
      </c>
      <c r="K120" s="141">
        <v>12.22</v>
      </c>
      <c r="L120" s="142">
        <v>-1281.02</v>
      </c>
      <c r="EU120" s="113"/>
      <c r="EV120" s="114"/>
      <c r="EW120" s="114"/>
      <c r="EX120" s="114"/>
      <c r="EY120" s="114"/>
      <c r="FB120" s="48" t="s">
        <v>1557</v>
      </c>
      <c r="FD120" s="114"/>
    </row>
    <row r="121" spans="1:160" s="45" customFormat="1" ht="33.75" x14ac:dyDescent="0.25">
      <c r="A121" s="133" t="s">
        <v>1558</v>
      </c>
      <c r="B121" s="134" t="s">
        <v>1559</v>
      </c>
      <c r="C121" s="135" t="s">
        <v>1560</v>
      </c>
      <c r="D121" s="136" t="s">
        <v>126</v>
      </c>
      <c r="E121" s="137"/>
      <c r="F121" s="137"/>
      <c r="G121" s="143">
        <v>3.0680000000000001</v>
      </c>
      <c r="H121" s="139">
        <v>137.9</v>
      </c>
      <c r="I121" s="137"/>
      <c r="J121" s="139">
        <v>423.08</v>
      </c>
      <c r="K121" s="141">
        <v>12.22</v>
      </c>
      <c r="L121" s="142">
        <v>5170.04</v>
      </c>
      <c r="EU121" s="113"/>
      <c r="EV121" s="114"/>
      <c r="EW121" s="114"/>
      <c r="EX121" s="114"/>
      <c r="EY121" s="114"/>
      <c r="FB121" s="48" t="s">
        <v>1560</v>
      </c>
      <c r="FD121" s="114"/>
    </row>
    <row r="122" spans="1:160" s="45" customFormat="1" ht="33.75" x14ac:dyDescent="0.25">
      <c r="A122" s="133" t="s">
        <v>1561</v>
      </c>
      <c r="B122" s="134" t="s">
        <v>1562</v>
      </c>
      <c r="C122" s="135" t="s">
        <v>1563</v>
      </c>
      <c r="D122" s="136" t="s">
        <v>126</v>
      </c>
      <c r="E122" s="137"/>
      <c r="F122" s="137"/>
      <c r="G122" s="143">
        <v>3.0680000000000001</v>
      </c>
      <c r="H122" s="139">
        <v>0.57999999999999996</v>
      </c>
      <c r="I122" s="138">
        <v>210</v>
      </c>
      <c r="J122" s="139">
        <v>373.68</v>
      </c>
      <c r="K122" s="141">
        <v>12.22</v>
      </c>
      <c r="L122" s="142">
        <v>4566.37</v>
      </c>
      <c r="EU122" s="113"/>
      <c r="EV122" s="114"/>
      <c r="EW122" s="114"/>
      <c r="EX122" s="114"/>
      <c r="EY122" s="114"/>
      <c r="FB122" s="48" t="s">
        <v>1563</v>
      </c>
      <c r="FD122" s="114"/>
    </row>
    <row r="123" spans="1:160" s="45" customFormat="1" ht="22.5" x14ac:dyDescent="0.25">
      <c r="A123" s="115" t="s">
        <v>177</v>
      </c>
      <c r="B123" s="116" t="s">
        <v>1564</v>
      </c>
      <c r="C123" s="117" t="s">
        <v>1565</v>
      </c>
      <c r="D123" s="118" t="s">
        <v>1470</v>
      </c>
      <c r="E123" s="119">
        <v>0.26</v>
      </c>
      <c r="F123" s="120">
        <v>1</v>
      </c>
      <c r="G123" s="127">
        <v>0.26</v>
      </c>
      <c r="H123" s="122"/>
      <c r="I123" s="119"/>
      <c r="J123" s="126">
        <v>4214.7</v>
      </c>
      <c r="K123" s="119"/>
      <c r="L123" s="128">
        <v>43062.44</v>
      </c>
      <c r="EU123" s="113"/>
      <c r="EV123" s="114"/>
      <c r="EW123" s="114" t="s">
        <v>1565</v>
      </c>
      <c r="EX123" s="114" t="s">
        <v>0</v>
      </c>
      <c r="EY123" s="114" t="s">
        <v>0</v>
      </c>
      <c r="FD123" s="114"/>
    </row>
    <row r="124" spans="1:160" s="45" customFormat="1" ht="22.5" x14ac:dyDescent="0.25">
      <c r="A124" s="133" t="s">
        <v>177</v>
      </c>
      <c r="B124" s="134" t="s">
        <v>1564</v>
      </c>
      <c r="C124" s="135" t="s">
        <v>1565</v>
      </c>
      <c r="D124" s="136" t="s">
        <v>1470</v>
      </c>
      <c r="E124" s="137"/>
      <c r="F124" s="137"/>
      <c r="G124" s="141">
        <v>0.26</v>
      </c>
      <c r="H124" s="140">
        <v>8993.39</v>
      </c>
      <c r="I124" s="137"/>
      <c r="J124" s="140">
        <v>2338.2800000000002</v>
      </c>
      <c r="K124" s="141">
        <v>8.61</v>
      </c>
      <c r="L124" s="142">
        <v>20132.59</v>
      </c>
      <c r="EU124" s="113"/>
      <c r="EV124" s="114"/>
      <c r="EW124" s="114"/>
      <c r="EX124" s="114"/>
      <c r="EY124" s="114"/>
      <c r="FB124" s="48" t="s">
        <v>1565</v>
      </c>
      <c r="FD124" s="114"/>
    </row>
    <row r="125" spans="1:160" s="45" customFormat="1" ht="33.75" x14ac:dyDescent="0.25">
      <c r="A125" s="133" t="s">
        <v>1566</v>
      </c>
      <c r="B125" s="134" t="s">
        <v>1567</v>
      </c>
      <c r="C125" s="135" t="s">
        <v>1557</v>
      </c>
      <c r="D125" s="136" t="s">
        <v>126</v>
      </c>
      <c r="E125" s="137"/>
      <c r="F125" s="137"/>
      <c r="G125" s="141">
        <v>8.32</v>
      </c>
      <c r="H125" s="139">
        <v>34.17</v>
      </c>
      <c r="I125" s="138">
        <v>-1</v>
      </c>
      <c r="J125" s="139">
        <v>-284.29000000000002</v>
      </c>
      <c r="K125" s="141">
        <v>12.22</v>
      </c>
      <c r="L125" s="142">
        <v>-3474.02</v>
      </c>
      <c r="EU125" s="113"/>
      <c r="EV125" s="114"/>
      <c r="EW125" s="114"/>
      <c r="EX125" s="114"/>
      <c r="EY125" s="114"/>
      <c r="FB125" s="48" t="s">
        <v>1557</v>
      </c>
      <c r="FD125" s="114"/>
    </row>
    <row r="126" spans="1:160" s="45" customFormat="1" ht="33.75" x14ac:dyDescent="0.25">
      <c r="A126" s="133" t="s">
        <v>1568</v>
      </c>
      <c r="B126" s="134" t="s">
        <v>1569</v>
      </c>
      <c r="C126" s="135" t="s">
        <v>1560</v>
      </c>
      <c r="D126" s="136" t="s">
        <v>126</v>
      </c>
      <c r="E126" s="137"/>
      <c r="F126" s="137"/>
      <c r="G126" s="141">
        <v>8.32</v>
      </c>
      <c r="H126" s="139">
        <v>137.9</v>
      </c>
      <c r="I126" s="137"/>
      <c r="J126" s="140">
        <v>1147.33</v>
      </c>
      <c r="K126" s="141">
        <v>12.22</v>
      </c>
      <c r="L126" s="142">
        <v>14020.37</v>
      </c>
      <c r="EU126" s="113"/>
      <c r="EV126" s="114"/>
      <c r="EW126" s="114"/>
      <c r="EX126" s="114"/>
      <c r="EY126" s="114"/>
      <c r="FB126" s="48" t="s">
        <v>1560</v>
      </c>
      <c r="FD126" s="114"/>
    </row>
    <row r="127" spans="1:160" s="45" customFormat="1" ht="33.75" x14ac:dyDescent="0.25">
      <c r="A127" s="133" t="s">
        <v>1570</v>
      </c>
      <c r="B127" s="134" t="s">
        <v>1571</v>
      </c>
      <c r="C127" s="135" t="s">
        <v>1563</v>
      </c>
      <c r="D127" s="136" t="s">
        <v>126</v>
      </c>
      <c r="E127" s="137"/>
      <c r="F127" s="137"/>
      <c r="G127" s="141">
        <v>8.32</v>
      </c>
      <c r="H127" s="139">
        <v>0.57999999999999996</v>
      </c>
      <c r="I127" s="138">
        <v>210</v>
      </c>
      <c r="J127" s="140">
        <v>1013.38</v>
      </c>
      <c r="K127" s="141">
        <v>12.22</v>
      </c>
      <c r="L127" s="142">
        <v>12383.5</v>
      </c>
      <c r="EU127" s="113"/>
      <c r="EV127" s="114"/>
      <c r="EW127" s="114"/>
      <c r="EX127" s="114"/>
      <c r="EY127" s="114"/>
      <c r="FB127" s="48" t="s">
        <v>1563</v>
      </c>
      <c r="FD127" s="114"/>
    </row>
    <row r="128" spans="1:160" s="45" customFormat="1" ht="33.75" x14ac:dyDescent="0.25">
      <c r="A128" s="115" t="s">
        <v>178</v>
      </c>
      <c r="B128" s="116" t="s">
        <v>1572</v>
      </c>
      <c r="C128" s="117" t="s">
        <v>1573</v>
      </c>
      <c r="D128" s="118" t="s">
        <v>1475</v>
      </c>
      <c r="E128" s="119">
        <v>20</v>
      </c>
      <c r="F128" s="120">
        <v>1</v>
      </c>
      <c r="G128" s="120">
        <v>20</v>
      </c>
      <c r="H128" s="126">
        <v>1293275</v>
      </c>
      <c r="I128" s="119"/>
      <c r="J128" s="126">
        <v>3004123.11</v>
      </c>
      <c r="K128" s="127">
        <v>8.61</v>
      </c>
      <c r="L128" s="128">
        <v>25865500</v>
      </c>
      <c r="EU128" s="113"/>
      <c r="EV128" s="114"/>
      <c r="EW128" s="114" t="s">
        <v>1573</v>
      </c>
      <c r="EX128" s="114" t="s">
        <v>0</v>
      </c>
      <c r="EY128" s="114" t="s">
        <v>0</v>
      </c>
      <c r="FD128" s="114"/>
    </row>
    <row r="129" spans="1:160" s="45" customFormat="1" ht="45" x14ac:dyDescent="0.25">
      <c r="A129" s="115" t="s">
        <v>179</v>
      </c>
      <c r="B129" s="116" t="s">
        <v>1551</v>
      </c>
      <c r="C129" s="117" t="s">
        <v>1574</v>
      </c>
      <c r="D129" s="118" t="s">
        <v>25</v>
      </c>
      <c r="E129" s="119">
        <v>6</v>
      </c>
      <c r="F129" s="120">
        <v>1</v>
      </c>
      <c r="G129" s="120">
        <v>6</v>
      </c>
      <c r="H129" s="126">
        <v>3803.58</v>
      </c>
      <c r="I129" s="119"/>
      <c r="J129" s="126">
        <v>22821.48</v>
      </c>
      <c r="K129" s="127">
        <v>8.61</v>
      </c>
      <c r="L129" s="128">
        <v>196492.94</v>
      </c>
      <c r="EU129" s="113"/>
      <c r="EV129" s="114"/>
      <c r="EW129" s="114" t="s">
        <v>1574</v>
      </c>
      <c r="EX129" s="114" t="s">
        <v>0</v>
      </c>
      <c r="EY129" s="114" t="s">
        <v>0</v>
      </c>
      <c r="FD129" s="114"/>
    </row>
    <row r="130" spans="1:160" s="45" customFormat="1" ht="22.5" x14ac:dyDescent="0.25">
      <c r="A130" s="115" t="s">
        <v>180</v>
      </c>
      <c r="B130" s="116" t="s">
        <v>1575</v>
      </c>
      <c r="C130" s="117" t="s">
        <v>1576</v>
      </c>
      <c r="D130" s="118" t="s">
        <v>15</v>
      </c>
      <c r="E130" s="119">
        <v>182</v>
      </c>
      <c r="F130" s="120">
        <v>1</v>
      </c>
      <c r="G130" s="120">
        <v>182</v>
      </c>
      <c r="H130" s="126">
        <v>20564.900000000001</v>
      </c>
      <c r="I130" s="119"/>
      <c r="J130" s="126">
        <v>434705.2</v>
      </c>
      <c r="K130" s="127">
        <v>8.61</v>
      </c>
      <c r="L130" s="128">
        <v>3742811.8</v>
      </c>
      <c r="EU130" s="113"/>
      <c r="EV130" s="114"/>
      <c r="EW130" s="114" t="s">
        <v>1576</v>
      </c>
      <c r="EX130" s="114" t="s">
        <v>0</v>
      </c>
      <c r="EY130" s="114" t="s">
        <v>0</v>
      </c>
      <c r="FD130" s="114"/>
    </row>
    <row r="131" spans="1:160" s="45" customFormat="1" ht="15" x14ac:dyDescent="0.25">
      <c r="A131" s="112" t="s">
        <v>1577</v>
      </c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9"/>
      <c r="EU131" s="113"/>
      <c r="EV131" s="114" t="s">
        <v>1577</v>
      </c>
      <c r="EW131" s="114"/>
      <c r="EX131" s="114"/>
      <c r="EY131" s="114"/>
      <c r="FD131" s="114"/>
    </row>
    <row r="132" spans="1:160" s="45" customFormat="1" ht="22.5" x14ac:dyDescent="0.25">
      <c r="A132" s="115" t="s">
        <v>181</v>
      </c>
      <c r="B132" s="116" t="s">
        <v>1578</v>
      </c>
      <c r="C132" s="117" t="s">
        <v>1579</v>
      </c>
      <c r="D132" s="118" t="s">
        <v>53</v>
      </c>
      <c r="E132" s="119">
        <v>235.01</v>
      </c>
      <c r="F132" s="120">
        <v>1</v>
      </c>
      <c r="G132" s="127">
        <v>235.01</v>
      </c>
      <c r="H132" s="122"/>
      <c r="I132" s="119"/>
      <c r="J132" s="122"/>
      <c r="K132" s="119"/>
      <c r="L132" s="123"/>
      <c r="EU132" s="113"/>
      <c r="EV132" s="114"/>
      <c r="EW132" s="114" t="s">
        <v>1579</v>
      </c>
      <c r="EX132" s="114" t="s">
        <v>0</v>
      </c>
      <c r="EY132" s="114" t="s">
        <v>0</v>
      </c>
      <c r="FD132" s="114"/>
    </row>
    <row r="133" spans="1:160" s="45" customFormat="1" ht="45" x14ac:dyDescent="0.25">
      <c r="A133" s="115" t="s">
        <v>182</v>
      </c>
      <c r="B133" s="116" t="s">
        <v>1580</v>
      </c>
      <c r="C133" s="117" t="s">
        <v>1581</v>
      </c>
      <c r="D133" s="118" t="s">
        <v>107</v>
      </c>
      <c r="E133" s="119">
        <v>9974.73</v>
      </c>
      <c r="F133" s="120">
        <v>1</v>
      </c>
      <c r="G133" s="127">
        <v>9974.73</v>
      </c>
      <c r="H133" s="126">
        <v>9681.5</v>
      </c>
      <c r="I133" s="119"/>
      <c r="J133" s="126">
        <v>11216068.35</v>
      </c>
      <c r="K133" s="127">
        <v>8.61</v>
      </c>
      <c r="L133" s="128">
        <v>96570348.5</v>
      </c>
      <c r="EU133" s="113"/>
      <c r="EV133" s="114"/>
      <c r="EW133" s="114" t="s">
        <v>1581</v>
      </c>
      <c r="EX133" s="114" t="s">
        <v>0</v>
      </c>
      <c r="EY133" s="114" t="s">
        <v>0</v>
      </c>
      <c r="FD133" s="114"/>
    </row>
    <row r="134" spans="1:160" s="45" customFormat="1" ht="45" x14ac:dyDescent="0.25">
      <c r="A134" s="115" t="s">
        <v>183</v>
      </c>
      <c r="B134" s="116" t="s">
        <v>1582</v>
      </c>
      <c r="C134" s="117" t="s">
        <v>1583</v>
      </c>
      <c r="D134" s="118" t="s">
        <v>107</v>
      </c>
      <c r="E134" s="119">
        <v>5011.4399999999996</v>
      </c>
      <c r="F134" s="120">
        <v>1</v>
      </c>
      <c r="G134" s="127">
        <v>5011.4399999999996</v>
      </c>
      <c r="H134" s="126">
        <v>9775</v>
      </c>
      <c r="I134" s="119"/>
      <c r="J134" s="126">
        <v>5689526.8300000001</v>
      </c>
      <c r="K134" s="127">
        <v>8.61</v>
      </c>
      <c r="L134" s="128">
        <v>48986826</v>
      </c>
      <c r="EU134" s="113"/>
      <c r="EV134" s="114"/>
      <c r="EW134" s="114" t="s">
        <v>1583</v>
      </c>
      <c r="EX134" s="114" t="s">
        <v>0</v>
      </c>
      <c r="EY134" s="114" t="s">
        <v>0</v>
      </c>
      <c r="FD134" s="114"/>
    </row>
    <row r="135" spans="1:160" s="45" customFormat="1" ht="45" x14ac:dyDescent="0.25">
      <c r="A135" s="115" t="s">
        <v>184</v>
      </c>
      <c r="B135" s="116" t="s">
        <v>1584</v>
      </c>
      <c r="C135" s="117" t="s">
        <v>1585</v>
      </c>
      <c r="D135" s="118" t="s">
        <v>107</v>
      </c>
      <c r="E135" s="119">
        <v>1699.1759999999999</v>
      </c>
      <c r="F135" s="120">
        <v>1</v>
      </c>
      <c r="G135" s="130">
        <v>1699.1759999999999</v>
      </c>
      <c r="H135" s="126">
        <v>9623.7000000000007</v>
      </c>
      <c r="I135" s="119"/>
      <c r="J135" s="126">
        <v>1899228.81</v>
      </c>
      <c r="K135" s="127">
        <v>8.61</v>
      </c>
      <c r="L135" s="128">
        <v>16352360.07</v>
      </c>
      <c r="EU135" s="113"/>
      <c r="EV135" s="114"/>
      <c r="EW135" s="114" t="s">
        <v>1585</v>
      </c>
      <c r="EX135" s="114" t="s">
        <v>0</v>
      </c>
      <c r="EY135" s="114" t="s">
        <v>0</v>
      </c>
      <c r="FD135" s="114"/>
    </row>
    <row r="136" spans="1:160" s="45" customFormat="1" ht="22.5" x14ac:dyDescent="0.25">
      <c r="A136" s="115" t="s">
        <v>185</v>
      </c>
      <c r="B136" s="116" t="s">
        <v>1584</v>
      </c>
      <c r="C136" s="117" t="s">
        <v>1586</v>
      </c>
      <c r="D136" s="118" t="s">
        <v>107</v>
      </c>
      <c r="E136" s="119">
        <v>3801.0059999999999</v>
      </c>
      <c r="F136" s="120">
        <v>1</v>
      </c>
      <c r="G136" s="130">
        <v>3801.0059999999999</v>
      </c>
      <c r="H136" s="126">
        <v>10762.7</v>
      </c>
      <c r="I136" s="119"/>
      <c r="J136" s="126">
        <v>4751345.79</v>
      </c>
      <c r="K136" s="127">
        <v>8.61</v>
      </c>
      <c r="L136" s="128">
        <v>40909087.280000001</v>
      </c>
      <c r="EU136" s="113"/>
      <c r="EV136" s="114"/>
      <c r="EW136" s="114" t="s">
        <v>1586</v>
      </c>
      <c r="EX136" s="114" t="s">
        <v>0</v>
      </c>
      <c r="EY136" s="114" t="s">
        <v>0</v>
      </c>
      <c r="FD136" s="114"/>
    </row>
    <row r="137" spans="1:160" s="45" customFormat="1" ht="22.5" x14ac:dyDescent="0.25">
      <c r="A137" s="115" t="s">
        <v>186</v>
      </c>
      <c r="B137" s="116" t="s">
        <v>1587</v>
      </c>
      <c r="C137" s="117" t="s">
        <v>1588</v>
      </c>
      <c r="D137" s="118" t="s">
        <v>53</v>
      </c>
      <c r="E137" s="119">
        <v>0.37745709999999999</v>
      </c>
      <c r="F137" s="120">
        <v>1</v>
      </c>
      <c r="G137" s="132">
        <v>0.37745709999999999</v>
      </c>
      <c r="H137" s="122"/>
      <c r="I137" s="119"/>
      <c r="J137" s="122"/>
      <c r="K137" s="119"/>
      <c r="L137" s="123"/>
      <c r="EU137" s="113"/>
      <c r="EV137" s="114"/>
      <c r="EW137" s="114" t="s">
        <v>1588</v>
      </c>
      <c r="EX137" s="114" t="s">
        <v>0</v>
      </c>
      <c r="EY137" s="114" t="s">
        <v>0</v>
      </c>
      <c r="FD137" s="114"/>
    </row>
    <row r="138" spans="1:160" s="45" customFormat="1" ht="22.5" x14ac:dyDescent="0.25">
      <c r="A138" s="115" t="s">
        <v>187</v>
      </c>
      <c r="B138" s="116" t="s">
        <v>1589</v>
      </c>
      <c r="C138" s="117" t="s">
        <v>1590</v>
      </c>
      <c r="D138" s="118" t="s">
        <v>97</v>
      </c>
      <c r="E138" s="119">
        <v>-988.93760199999997</v>
      </c>
      <c r="F138" s="120">
        <v>1</v>
      </c>
      <c r="G138" s="131">
        <v>-988.93760199999997</v>
      </c>
      <c r="H138" s="125">
        <v>23.09</v>
      </c>
      <c r="I138" s="119"/>
      <c r="J138" s="126">
        <v>-22834.57</v>
      </c>
      <c r="K138" s="127">
        <v>8.61</v>
      </c>
      <c r="L138" s="128">
        <v>-196605.65</v>
      </c>
      <c r="EU138" s="113"/>
      <c r="EV138" s="114"/>
      <c r="EW138" s="114" t="s">
        <v>1590</v>
      </c>
      <c r="EX138" s="114" t="s">
        <v>0</v>
      </c>
      <c r="EY138" s="114" t="s">
        <v>0</v>
      </c>
      <c r="FD138" s="114"/>
    </row>
    <row r="139" spans="1:160" s="45" customFormat="1" ht="22.5" x14ac:dyDescent="0.25">
      <c r="A139" s="115" t="s">
        <v>190</v>
      </c>
      <c r="B139" s="116" t="s">
        <v>1591</v>
      </c>
      <c r="C139" s="117" t="s">
        <v>1592</v>
      </c>
      <c r="D139" s="118" t="s">
        <v>15</v>
      </c>
      <c r="E139" s="119">
        <v>4396</v>
      </c>
      <c r="F139" s="120">
        <v>1</v>
      </c>
      <c r="G139" s="120">
        <v>4396</v>
      </c>
      <c r="H139" s="125">
        <v>161.5</v>
      </c>
      <c r="I139" s="119"/>
      <c r="J139" s="126">
        <v>82456.91</v>
      </c>
      <c r="K139" s="127">
        <v>8.61</v>
      </c>
      <c r="L139" s="128">
        <v>709954</v>
      </c>
      <c r="EU139" s="113"/>
      <c r="EV139" s="114"/>
      <c r="EW139" s="114" t="s">
        <v>1592</v>
      </c>
      <c r="EX139" s="114" t="s">
        <v>0</v>
      </c>
      <c r="EY139" s="114" t="s">
        <v>0</v>
      </c>
      <c r="FD139" s="114"/>
    </row>
    <row r="140" spans="1:160" s="45" customFormat="1" ht="22.5" x14ac:dyDescent="0.25">
      <c r="A140" s="115" t="s">
        <v>193</v>
      </c>
      <c r="B140" s="116" t="s">
        <v>1593</v>
      </c>
      <c r="C140" s="117" t="s">
        <v>1594</v>
      </c>
      <c r="D140" s="118" t="s">
        <v>15</v>
      </c>
      <c r="E140" s="119">
        <v>4660</v>
      </c>
      <c r="F140" s="120">
        <v>1</v>
      </c>
      <c r="G140" s="120">
        <v>4660</v>
      </c>
      <c r="H140" s="125">
        <v>161.5</v>
      </c>
      <c r="I140" s="119"/>
      <c r="J140" s="126">
        <v>87408.83</v>
      </c>
      <c r="K140" s="127">
        <v>8.61</v>
      </c>
      <c r="L140" s="128">
        <v>752590</v>
      </c>
      <c r="EU140" s="113"/>
      <c r="EV140" s="114"/>
      <c r="EW140" s="114" t="s">
        <v>1594</v>
      </c>
      <c r="EX140" s="114" t="s">
        <v>0</v>
      </c>
      <c r="EY140" s="114" t="s">
        <v>0</v>
      </c>
      <c r="FD140" s="114"/>
    </row>
    <row r="141" spans="1:160" s="45" customFormat="1" ht="33.75" x14ac:dyDescent="0.25">
      <c r="A141" s="115" t="s">
        <v>196</v>
      </c>
      <c r="B141" s="116" t="s">
        <v>1595</v>
      </c>
      <c r="C141" s="117" t="s">
        <v>1596</v>
      </c>
      <c r="D141" s="118" t="s">
        <v>15</v>
      </c>
      <c r="E141" s="119">
        <v>2085</v>
      </c>
      <c r="F141" s="120">
        <v>1</v>
      </c>
      <c r="G141" s="120">
        <v>2085</v>
      </c>
      <c r="H141" s="125">
        <v>161.5</v>
      </c>
      <c r="I141" s="119"/>
      <c r="J141" s="126">
        <v>39108.89</v>
      </c>
      <c r="K141" s="127">
        <v>8.61</v>
      </c>
      <c r="L141" s="128">
        <v>336727.5</v>
      </c>
      <c r="EU141" s="113"/>
      <c r="EV141" s="114"/>
      <c r="EW141" s="114" t="s">
        <v>1596</v>
      </c>
      <c r="EX141" s="114" t="s">
        <v>0</v>
      </c>
      <c r="EY141" s="114" t="s">
        <v>0</v>
      </c>
      <c r="FD141" s="114"/>
    </row>
    <row r="142" spans="1:160" s="45" customFormat="1" ht="22.5" x14ac:dyDescent="0.25">
      <c r="A142" s="115" t="s">
        <v>199</v>
      </c>
      <c r="B142" s="116" t="s">
        <v>1597</v>
      </c>
      <c r="C142" s="117" t="s">
        <v>1598</v>
      </c>
      <c r="D142" s="118" t="s">
        <v>53</v>
      </c>
      <c r="E142" s="119">
        <v>6.6472069999999999</v>
      </c>
      <c r="F142" s="120">
        <v>1</v>
      </c>
      <c r="G142" s="131">
        <v>6.6472069999999999</v>
      </c>
      <c r="H142" s="122"/>
      <c r="I142" s="119"/>
      <c r="J142" s="122"/>
      <c r="K142" s="119"/>
      <c r="L142" s="123"/>
      <c r="EU142" s="113"/>
      <c r="EV142" s="114"/>
      <c r="EW142" s="114" t="s">
        <v>1598</v>
      </c>
      <c r="EX142" s="114" t="s">
        <v>0</v>
      </c>
      <c r="EY142" s="114" t="s">
        <v>0</v>
      </c>
      <c r="FD142" s="114"/>
    </row>
    <row r="143" spans="1:160" s="45" customFormat="1" ht="22.5" x14ac:dyDescent="0.25">
      <c r="A143" s="115" t="s">
        <v>200</v>
      </c>
      <c r="B143" s="116" t="s">
        <v>1589</v>
      </c>
      <c r="C143" s="117" t="s">
        <v>1590</v>
      </c>
      <c r="D143" s="118" t="s">
        <v>97</v>
      </c>
      <c r="E143" s="119">
        <v>-29247.710800000001</v>
      </c>
      <c r="F143" s="120">
        <v>1</v>
      </c>
      <c r="G143" s="129">
        <v>-29247.710800000001</v>
      </c>
      <c r="H143" s="125">
        <v>23.09</v>
      </c>
      <c r="I143" s="119"/>
      <c r="J143" s="126">
        <v>-675329.64</v>
      </c>
      <c r="K143" s="127">
        <v>8.61</v>
      </c>
      <c r="L143" s="128">
        <v>-5814588.2000000002</v>
      </c>
      <c r="EU143" s="113"/>
      <c r="EV143" s="114"/>
      <c r="EW143" s="114" t="s">
        <v>1590</v>
      </c>
      <c r="EX143" s="114" t="s">
        <v>0</v>
      </c>
      <c r="EY143" s="114" t="s">
        <v>0</v>
      </c>
      <c r="FD143" s="114"/>
    </row>
    <row r="144" spans="1:160" s="45" customFormat="1" ht="22.5" x14ac:dyDescent="0.25">
      <c r="A144" s="115" t="s">
        <v>203</v>
      </c>
      <c r="B144" s="116" t="s">
        <v>1599</v>
      </c>
      <c r="C144" s="117" t="s">
        <v>1600</v>
      </c>
      <c r="D144" s="118" t="s">
        <v>15</v>
      </c>
      <c r="E144" s="119">
        <v>23300</v>
      </c>
      <c r="F144" s="120">
        <v>1</v>
      </c>
      <c r="G144" s="120">
        <v>23300</v>
      </c>
      <c r="H144" s="125">
        <v>997.05</v>
      </c>
      <c r="I144" s="119"/>
      <c r="J144" s="126">
        <v>2698172.47</v>
      </c>
      <c r="K144" s="127">
        <v>8.61</v>
      </c>
      <c r="L144" s="128">
        <v>23231265</v>
      </c>
      <c r="EU144" s="113"/>
      <c r="EV144" s="114"/>
      <c r="EW144" s="114" t="s">
        <v>1600</v>
      </c>
      <c r="EX144" s="114" t="s">
        <v>0</v>
      </c>
      <c r="EY144" s="114" t="s">
        <v>0</v>
      </c>
      <c r="FD144" s="114"/>
    </row>
    <row r="145" spans="1:160" s="45" customFormat="1" ht="22.5" x14ac:dyDescent="0.25">
      <c r="A145" s="115" t="s">
        <v>205</v>
      </c>
      <c r="B145" s="116" t="s">
        <v>1601</v>
      </c>
      <c r="C145" s="117" t="s">
        <v>1602</v>
      </c>
      <c r="D145" s="118" t="s">
        <v>15</v>
      </c>
      <c r="E145" s="119">
        <v>10430</v>
      </c>
      <c r="F145" s="120">
        <v>1</v>
      </c>
      <c r="G145" s="120">
        <v>10430</v>
      </c>
      <c r="H145" s="125">
        <v>997.05</v>
      </c>
      <c r="I145" s="119"/>
      <c r="J145" s="126">
        <v>1207808.54</v>
      </c>
      <c r="K145" s="127">
        <v>8.61</v>
      </c>
      <c r="L145" s="128">
        <v>10399231.5</v>
      </c>
      <c r="EU145" s="113"/>
      <c r="EV145" s="114"/>
      <c r="EW145" s="114" t="s">
        <v>1602</v>
      </c>
      <c r="EX145" s="114" t="s">
        <v>0</v>
      </c>
      <c r="EY145" s="114" t="s">
        <v>0</v>
      </c>
      <c r="FD145" s="114"/>
    </row>
    <row r="146" spans="1:160" s="45" customFormat="1" ht="33.75" x14ac:dyDescent="0.25">
      <c r="A146" s="115" t="s">
        <v>208</v>
      </c>
      <c r="B146" s="116" t="s">
        <v>1597</v>
      </c>
      <c r="C146" s="117" t="s">
        <v>1603</v>
      </c>
      <c r="D146" s="118" t="s">
        <v>53</v>
      </c>
      <c r="E146" s="119">
        <v>1.37375</v>
      </c>
      <c r="F146" s="120">
        <v>1</v>
      </c>
      <c r="G146" s="121">
        <v>1.37375</v>
      </c>
      <c r="H146" s="122"/>
      <c r="I146" s="119"/>
      <c r="J146" s="122"/>
      <c r="K146" s="119"/>
      <c r="L146" s="123"/>
      <c r="EU146" s="113"/>
      <c r="EV146" s="114"/>
      <c r="EW146" s="114" t="s">
        <v>1603</v>
      </c>
      <c r="EX146" s="114" t="s">
        <v>0</v>
      </c>
      <c r="EY146" s="114" t="s">
        <v>0</v>
      </c>
      <c r="FD146" s="114"/>
    </row>
    <row r="147" spans="1:160" s="45" customFormat="1" ht="22.5" x14ac:dyDescent="0.25">
      <c r="A147" s="115" t="s">
        <v>211</v>
      </c>
      <c r="B147" s="116" t="s">
        <v>1589</v>
      </c>
      <c r="C147" s="117" t="s">
        <v>1590</v>
      </c>
      <c r="D147" s="118" t="s">
        <v>97</v>
      </c>
      <c r="E147" s="119">
        <v>-6044.5</v>
      </c>
      <c r="F147" s="120">
        <v>1</v>
      </c>
      <c r="G147" s="124">
        <v>-6044.5</v>
      </c>
      <c r="H147" s="125">
        <v>23.09</v>
      </c>
      <c r="I147" s="119"/>
      <c r="J147" s="126">
        <v>-139567.51</v>
      </c>
      <c r="K147" s="127">
        <v>8.61</v>
      </c>
      <c r="L147" s="128">
        <v>-1201676.26</v>
      </c>
      <c r="EU147" s="113"/>
      <c r="EV147" s="114"/>
      <c r="EW147" s="114" t="s">
        <v>1590</v>
      </c>
      <c r="EX147" s="114" t="s">
        <v>0</v>
      </c>
      <c r="EY147" s="114" t="s">
        <v>0</v>
      </c>
      <c r="FD147" s="114"/>
    </row>
    <row r="148" spans="1:160" s="45" customFormat="1" ht="45" x14ac:dyDescent="0.25">
      <c r="A148" s="115" t="s">
        <v>213</v>
      </c>
      <c r="B148" s="116" t="s">
        <v>1604</v>
      </c>
      <c r="C148" s="117" t="s">
        <v>1605</v>
      </c>
      <c r="D148" s="118" t="s">
        <v>15</v>
      </c>
      <c r="E148" s="119">
        <v>10990</v>
      </c>
      <c r="F148" s="120">
        <v>1</v>
      </c>
      <c r="G148" s="120">
        <v>10990</v>
      </c>
      <c r="H148" s="125">
        <v>300.89999999999998</v>
      </c>
      <c r="I148" s="119"/>
      <c r="J148" s="126">
        <v>384075.61</v>
      </c>
      <c r="K148" s="127">
        <v>8.61</v>
      </c>
      <c r="L148" s="128">
        <v>3306891</v>
      </c>
      <c r="EU148" s="113"/>
      <c r="EV148" s="114"/>
      <c r="EW148" s="114" t="s">
        <v>1605</v>
      </c>
      <c r="EX148" s="114" t="s">
        <v>0</v>
      </c>
      <c r="EY148" s="114" t="s">
        <v>0</v>
      </c>
      <c r="FD148" s="114"/>
    </row>
    <row r="149" spans="1:160" s="45" customFormat="1" ht="15" x14ac:dyDescent="0.25">
      <c r="A149" s="112" t="s">
        <v>1606</v>
      </c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9"/>
      <c r="EU149" s="113"/>
      <c r="EV149" s="114" t="s">
        <v>1606</v>
      </c>
      <c r="EW149" s="114"/>
      <c r="EX149" s="114"/>
      <c r="EY149" s="114"/>
      <c r="FD149" s="114"/>
    </row>
    <row r="150" spans="1:160" s="45" customFormat="1" ht="22.5" x14ac:dyDescent="0.25">
      <c r="A150" s="115" t="s">
        <v>215</v>
      </c>
      <c r="B150" s="116" t="s">
        <v>1597</v>
      </c>
      <c r="C150" s="117" t="s">
        <v>1598</v>
      </c>
      <c r="D150" s="118" t="s">
        <v>53</v>
      </c>
      <c r="E150" s="119">
        <v>45.614400000000003</v>
      </c>
      <c r="F150" s="120">
        <v>1</v>
      </c>
      <c r="G150" s="129">
        <v>45.614400000000003</v>
      </c>
      <c r="H150" s="122"/>
      <c r="I150" s="119"/>
      <c r="J150" s="122"/>
      <c r="K150" s="119"/>
      <c r="L150" s="123"/>
      <c r="EU150" s="113"/>
      <c r="EV150" s="114"/>
      <c r="EW150" s="114" t="s">
        <v>1598</v>
      </c>
      <c r="EX150" s="114" t="s">
        <v>0</v>
      </c>
      <c r="EY150" s="114" t="s">
        <v>0</v>
      </c>
      <c r="FD150" s="114"/>
    </row>
    <row r="151" spans="1:160" s="45" customFormat="1" ht="22.5" x14ac:dyDescent="0.25">
      <c r="A151" s="115" t="s">
        <v>219</v>
      </c>
      <c r="B151" s="116" t="s">
        <v>1589</v>
      </c>
      <c r="C151" s="117" t="s">
        <v>1590</v>
      </c>
      <c r="D151" s="118" t="s">
        <v>97</v>
      </c>
      <c r="E151" s="119">
        <v>-200703.35999999999</v>
      </c>
      <c r="F151" s="120">
        <v>1</v>
      </c>
      <c r="G151" s="127">
        <v>-200703.35999999999</v>
      </c>
      <c r="H151" s="125">
        <v>23.09</v>
      </c>
      <c r="I151" s="119"/>
      <c r="J151" s="126">
        <v>-4634240.58</v>
      </c>
      <c r="K151" s="127">
        <v>8.61</v>
      </c>
      <c r="L151" s="128">
        <v>-39900811.390000001</v>
      </c>
      <c r="EU151" s="113"/>
      <c r="EV151" s="114"/>
      <c r="EW151" s="114" t="s">
        <v>1590</v>
      </c>
      <c r="EX151" s="114" t="s">
        <v>0</v>
      </c>
      <c r="EY151" s="114" t="s">
        <v>0</v>
      </c>
      <c r="FD151" s="114"/>
    </row>
    <row r="152" spans="1:160" s="45" customFormat="1" ht="22.5" x14ac:dyDescent="0.25">
      <c r="A152" s="115" t="s">
        <v>220</v>
      </c>
      <c r="B152" s="116" t="s">
        <v>1607</v>
      </c>
      <c r="C152" s="117" t="s">
        <v>1608</v>
      </c>
      <c r="D152" s="118" t="s">
        <v>1609</v>
      </c>
      <c r="E152" s="119">
        <v>6594</v>
      </c>
      <c r="F152" s="120">
        <v>1</v>
      </c>
      <c r="G152" s="120">
        <v>6594</v>
      </c>
      <c r="H152" s="126">
        <v>9305.7999999999993</v>
      </c>
      <c r="I152" s="119"/>
      <c r="J152" s="126">
        <v>7126880.9800000004</v>
      </c>
      <c r="K152" s="127">
        <v>8.61</v>
      </c>
      <c r="L152" s="128">
        <v>61362445.200000003</v>
      </c>
      <c r="EU152" s="113"/>
      <c r="EV152" s="114"/>
      <c r="EW152" s="114" t="s">
        <v>1608</v>
      </c>
      <c r="EX152" s="114" t="s">
        <v>0</v>
      </c>
      <c r="EY152" s="114" t="s">
        <v>0</v>
      </c>
      <c r="FD152" s="114"/>
    </row>
    <row r="153" spans="1:160" s="45" customFormat="1" ht="22.5" x14ac:dyDescent="0.25">
      <c r="A153" s="115" t="s">
        <v>221</v>
      </c>
      <c r="B153" s="116" t="s">
        <v>1610</v>
      </c>
      <c r="C153" s="117" t="s">
        <v>1611</v>
      </c>
      <c r="D153" s="118" t="s">
        <v>1609</v>
      </c>
      <c r="E153" s="119">
        <v>13980</v>
      </c>
      <c r="F153" s="120">
        <v>1</v>
      </c>
      <c r="G153" s="120">
        <v>13980</v>
      </c>
      <c r="H153" s="126">
        <v>9305.7999999999993</v>
      </c>
      <c r="I153" s="119"/>
      <c r="J153" s="126">
        <v>15109765.85</v>
      </c>
      <c r="K153" s="127">
        <v>8.61</v>
      </c>
      <c r="L153" s="128">
        <v>130095084</v>
      </c>
      <c r="EU153" s="113"/>
      <c r="EV153" s="114"/>
      <c r="EW153" s="114" t="s">
        <v>1611</v>
      </c>
      <c r="EX153" s="114" t="s">
        <v>0</v>
      </c>
      <c r="EY153" s="114" t="s">
        <v>0</v>
      </c>
      <c r="FD153" s="114"/>
    </row>
    <row r="154" spans="1:160" s="45" customFormat="1" ht="22.5" x14ac:dyDescent="0.25">
      <c r="A154" s="115" t="s">
        <v>222</v>
      </c>
      <c r="B154" s="116" t="s">
        <v>1612</v>
      </c>
      <c r="C154" s="117" t="s">
        <v>1613</v>
      </c>
      <c r="D154" s="118" t="s">
        <v>1609</v>
      </c>
      <c r="E154" s="119">
        <v>6258</v>
      </c>
      <c r="F154" s="120">
        <v>1</v>
      </c>
      <c r="G154" s="120">
        <v>6258</v>
      </c>
      <c r="H154" s="126">
        <v>9305.7999999999993</v>
      </c>
      <c r="I154" s="119"/>
      <c r="J154" s="126">
        <v>6763727.7999999998</v>
      </c>
      <c r="K154" s="127">
        <v>8.61</v>
      </c>
      <c r="L154" s="128">
        <v>58235696.399999999</v>
      </c>
      <c r="EU154" s="113"/>
      <c r="EV154" s="114"/>
      <c r="EW154" s="114" t="s">
        <v>1613</v>
      </c>
      <c r="EX154" s="114" t="s">
        <v>0</v>
      </c>
      <c r="EY154" s="114" t="s">
        <v>0</v>
      </c>
      <c r="FD154" s="114"/>
    </row>
    <row r="155" spans="1:160" s="45" customFormat="1" ht="78.75" x14ac:dyDescent="0.25">
      <c r="A155" s="115" t="s">
        <v>223</v>
      </c>
      <c r="B155" s="116" t="s">
        <v>1614</v>
      </c>
      <c r="C155" s="117" t="s">
        <v>1615</v>
      </c>
      <c r="D155" s="118" t="s">
        <v>97</v>
      </c>
      <c r="E155" s="119">
        <v>9760.57</v>
      </c>
      <c r="F155" s="120">
        <v>1</v>
      </c>
      <c r="G155" s="127">
        <v>9760.57</v>
      </c>
      <c r="H155" s="125">
        <v>90.13</v>
      </c>
      <c r="I155" s="119"/>
      <c r="J155" s="126">
        <v>879720.17</v>
      </c>
      <c r="K155" s="127">
        <v>8.61</v>
      </c>
      <c r="L155" s="128">
        <v>7574390.6600000001</v>
      </c>
      <c r="EU155" s="113"/>
      <c r="EV155" s="114"/>
      <c r="EW155" s="114" t="s">
        <v>1615</v>
      </c>
      <c r="EX155" s="114" t="s">
        <v>0</v>
      </c>
      <c r="EY155" s="114" t="s">
        <v>0</v>
      </c>
      <c r="FD155" s="114"/>
    </row>
    <row r="156" spans="1:160" s="45" customFormat="1" ht="15" x14ac:dyDescent="0.25">
      <c r="A156" s="112" t="s">
        <v>1616</v>
      </c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9"/>
      <c r="EU156" s="113"/>
      <c r="EV156" s="114" t="s">
        <v>1616</v>
      </c>
      <c r="EW156" s="114"/>
      <c r="EX156" s="114"/>
      <c r="EY156" s="114"/>
      <c r="FD156" s="114"/>
    </row>
    <row r="157" spans="1:160" s="45" customFormat="1" ht="22.5" x14ac:dyDescent="0.25">
      <c r="A157" s="115" t="s">
        <v>224</v>
      </c>
      <c r="B157" s="116" t="s">
        <v>1597</v>
      </c>
      <c r="C157" s="117" t="s">
        <v>1598</v>
      </c>
      <c r="D157" s="118" t="s">
        <v>53</v>
      </c>
      <c r="E157" s="119">
        <v>14.937704999999999</v>
      </c>
      <c r="F157" s="120">
        <v>1</v>
      </c>
      <c r="G157" s="131">
        <v>14.937704999999999</v>
      </c>
      <c r="H157" s="122"/>
      <c r="I157" s="119"/>
      <c r="J157" s="122"/>
      <c r="K157" s="119"/>
      <c r="L157" s="123"/>
      <c r="EU157" s="113"/>
      <c r="EV157" s="114"/>
      <c r="EW157" s="114" t="s">
        <v>1598</v>
      </c>
      <c r="EX157" s="114" t="s">
        <v>0</v>
      </c>
      <c r="EY157" s="114" t="s">
        <v>0</v>
      </c>
      <c r="FD157" s="114"/>
    </row>
    <row r="158" spans="1:160" s="45" customFormat="1" ht="22.5" x14ac:dyDescent="0.25">
      <c r="A158" s="115" t="s">
        <v>225</v>
      </c>
      <c r="B158" s="116" t="s">
        <v>1589</v>
      </c>
      <c r="C158" s="117" t="s">
        <v>1590</v>
      </c>
      <c r="D158" s="118" t="s">
        <v>97</v>
      </c>
      <c r="E158" s="119">
        <v>-65725.902000000002</v>
      </c>
      <c r="F158" s="120">
        <v>1</v>
      </c>
      <c r="G158" s="130">
        <v>-65725.902000000002</v>
      </c>
      <c r="H158" s="125">
        <v>23.09</v>
      </c>
      <c r="I158" s="119"/>
      <c r="J158" s="126">
        <v>-1517611.08</v>
      </c>
      <c r="K158" s="127">
        <v>8.61</v>
      </c>
      <c r="L158" s="128">
        <v>-13066631.4</v>
      </c>
      <c r="EU158" s="113"/>
      <c r="EV158" s="114"/>
      <c r="EW158" s="114" t="s">
        <v>1590</v>
      </c>
      <c r="EX158" s="114" t="s">
        <v>0</v>
      </c>
      <c r="EY158" s="114" t="s">
        <v>0</v>
      </c>
      <c r="FD158" s="114"/>
    </row>
    <row r="159" spans="1:160" s="45" customFormat="1" ht="22.5" x14ac:dyDescent="0.25">
      <c r="A159" s="115" t="s">
        <v>226</v>
      </c>
      <c r="B159" s="116" t="s">
        <v>1617</v>
      </c>
      <c r="C159" s="117" t="s">
        <v>1618</v>
      </c>
      <c r="D159" s="118" t="s">
        <v>36</v>
      </c>
      <c r="E159" s="119">
        <v>3681</v>
      </c>
      <c r="F159" s="120">
        <v>1</v>
      </c>
      <c r="G159" s="120">
        <v>3681</v>
      </c>
      <c r="H159" s="126">
        <v>4887.5</v>
      </c>
      <c r="I159" s="119"/>
      <c r="J159" s="126">
        <v>2089533.97</v>
      </c>
      <c r="K159" s="127">
        <v>8.61</v>
      </c>
      <c r="L159" s="128">
        <v>17990887.5</v>
      </c>
      <c r="EU159" s="113"/>
      <c r="EV159" s="114"/>
      <c r="EW159" s="114" t="s">
        <v>1618</v>
      </c>
      <c r="EX159" s="114" t="s">
        <v>0</v>
      </c>
      <c r="EY159" s="114" t="s">
        <v>0</v>
      </c>
      <c r="FD159" s="114"/>
    </row>
    <row r="160" spans="1:160" s="45" customFormat="1" ht="22.5" x14ac:dyDescent="0.25">
      <c r="A160" s="115" t="s">
        <v>227</v>
      </c>
      <c r="B160" s="116" t="s">
        <v>1619</v>
      </c>
      <c r="C160" s="117" t="s">
        <v>1620</v>
      </c>
      <c r="D160" s="118" t="s">
        <v>36</v>
      </c>
      <c r="E160" s="119">
        <v>3681</v>
      </c>
      <c r="F160" s="120">
        <v>1</v>
      </c>
      <c r="G160" s="120">
        <v>3681</v>
      </c>
      <c r="H160" s="126">
        <v>4887.5</v>
      </c>
      <c r="I160" s="119"/>
      <c r="J160" s="126">
        <v>2089533.97</v>
      </c>
      <c r="K160" s="127">
        <v>8.61</v>
      </c>
      <c r="L160" s="128">
        <v>17990887.5</v>
      </c>
      <c r="EU160" s="113"/>
      <c r="EV160" s="114"/>
      <c r="EW160" s="114" t="s">
        <v>1620</v>
      </c>
      <c r="EX160" s="114" t="s">
        <v>0</v>
      </c>
      <c r="EY160" s="114" t="s">
        <v>0</v>
      </c>
      <c r="FD160" s="114"/>
    </row>
    <row r="161" spans="1:160" s="45" customFormat="1" ht="22.5" x14ac:dyDescent="0.25">
      <c r="A161" s="115" t="s">
        <v>228</v>
      </c>
      <c r="B161" s="116" t="s">
        <v>1621</v>
      </c>
      <c r="C161" s="117" t="s">
        <v>1622</v>
      </c>
      <c r="D161" s="118" t="s">
        <v>36</v>
      </c>
      <c r="E161" s="119">
        <v>1131</v>
      </c>
      <c r="F161" s="120">
        <v>1</v>
      </c>
      <c r="G161" s="120">
        <v>1131</v>
      </c>
      <c r="H161" s="126">
        <v>4930</v>
      </c>
      <c r="I161" s="119"/>
      <c r="J161" s="126">
        <v>647599.30000000005</v>
      </c>
      <c r="K161" s="127">
        <v>8.61</v>
      </c>
      <c r="L161" s="128">
        <v>5575830</v>
      </c>
      <c r="EU161" s="113"/>
      <c r="EV161" s="114"/>
      <c r="EW161" s="114" t="s">
        <v>1622</v>
      </c>
      <c r="EX161" s="114" t="s">
        <v>0</v>
      </c>
      <c r="EY161" s="114" t="s">
        <v>0</v>
      </c>
      <c r="FD161" s="114"/>
    </row>
    <row r="162" spans="1:160" s="45" customFormat="1" ht="15" x14ac:dyDescent="0.25">
      <c r="A162" s="112" t="s">
        <v>1623</v>
      </c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9"/>
      <c r="EU162" s="113"/>
      <c r="EV162" s="114" t="s">
        <v>1623</v>
      </c>
      <c r="EW162" s="114"/>
      <c r="EX162" s="114"/>
      <c r="EY162" s="114"/>
      <c r="FD162" s="114"/>
    </row>
    <row r="163" spans="1:160" s="45" customFormat="1" ht="22.5" x14ac:dyDescent="0.25">
      <c r="A163" s="115" t="s">
        <v>229</v>
      </c>
      <c r="B163" s="116" t="s">
        <v>45</v>
      </c>
      <c r="C163" s="117" t="s">
        <v>1624</v>
      </c>
      <c r="D163" s="118" t="s">
        <v>40</v>
      </c>
      <c r="E163" s="119">
        <v>5.8320999999999996</v>
      </c>
      <c r="F163" s="120">
        <v>1</v>
      </c>
      <c r="G163" s="129">
        <v>5.8320999999999996</v>
      </c>
      <c r="H163" s="122"/>
      <c r="I163" s="119"/>
      <c r="J163" s="122"/>
      <c r="K163" s="119"/>
      <c r="L163" s="123"/>
      <c r="EU163" s="113"/>
      <c r="EV163" s="114"/>
      <c r="EW163" s="114" t="s">
        <v>1624</v>
      </c>
      <c r="EX163" s="114" t="s">
        <v>0</v>
      </c>
      <c r="EY163" s="114" t="s">
        <v>0</v>
      </c>
      <c r="FD163" s="114"/>
    </row>
    <row r="164" spans="1:160" s="45" customFormat="1" ht="15" x14ac:dyDescent="0.25">
      <c r="A164" s="115" t="s">
        <v>230</v>
      </c>
      <c r="B164" s="116" t="s">
        <v>1625</v>
      </c>
      <c r="C164" s="117" t="s">
        <v>1626</v>
      </c>
      <c r="D164" s="118" t="s">
        <v>34</v>
      </c>
      <c r="E164" s="119">
        <v>734.84460000000001</v>
      </c>
      <c r="F164" s="120">
        <v>1</v>
      </c>
      <c r="G164" s="129">
        <v>734.84460000000001</v>
      </c>
      <c r="H164" s="125">
        <v>137.36000000000001</v>
      </c>
      <c r="I164" s="119"/>
      <c r="J164" s="126">
        <v>100938.25</v>
      </c>
      <c r="K164" s="127">
        <v>8.61</v>
      </c>
      <c r="L164" s="128">
        <v>869078.33</v>
      </c>
      <c r="EU164" s="113"/>
      <c r="EV164" s="114"/>
      <c r="EW164" s="114" t="s">
        <v>1626</v>
      </c>
      <c r="EX164" s="114" t="s">
        <v>0</v>
      </c>
      <c r="EY164" s="114" t="s">
        <v>0</v>
      </c>
      <c r="FD164" s="114"/>
    </row>
    <row r="165" spans="1:160" s="45" customFormat="1" ht="22.5" x14ac:dyDescent="0.25">
      <c r="A165" s="115" t="s">
        <v>231</v>
      </c>
      <c r="B165" s="116" t="s">
        <v>1578</v>
      </c>
      <c r="C165" s="117" t="s">
        <v>1579</v>
      </c>
      <c r="D165" s="118" t="s">
        <v>53</v>
      </c>
      <c r="E165" s="119">
        <v>40.840000000000003</v>
      </c>
      <c r="F165" s="120">
        <v>1</v>
      </c>
      <c r="G165" s="127">
        <v>40.840000000000003</v>
      </c>
      <c r="H165" s="122"/>
      <c r="I165" s="119"/>
      <c r="J165" s="122"/>
      <c r="K165" s="119"/>
      <c r="L165" s="123"/>
      <c r="EU165" s="113"/>
      <c r="EV165" s="114"/>
      <c r="EW165" s="114" t="s">
        <v>1579</v>
      </c>
      <c r="EX165" s="114" t="s">
        <v>0</v>
      </c>
      <c r="EY165" s="114" t="s">
        <v>0</v>
      </c>
      <c r="FD165" s="114"/>
    </row>
    <row r="166" spans="1:160" s="45" customFormat="1" ht="22.5" x14ac:dyDescent="0.25">
      <c r="A166" s="115" t="s">
        <v>232</v>
      </c>
      <c r="B166" s="116" t="s">
        <v>1627</v>
      </c>
      <c r="C166" s="117" t="s">
        <v>1628</v>
      </c>
      <c r="D166" s="118" t="s">
        <v>34</v>
      </c>
      <c r="E166" s="119">
        <v>457.81639999999999</v>
      </c>
      <c r="F166" s="120">
        <v>1</v>
      </c>
      <c r="G166" s="129">
        <v>457.81639999999999</v>
      </c>
      <c r="H166" s="126">
        <v>2041.3</v>
      </c>
      <c r="I166" s="119"/>
      <c r="J166" s="126">
        <v>934540.62</v>
      </c>
      <c r="K166" s="127">
        <v>8.61</v>
      </c>
      <c r="L166" s="128">
        <v>8046394.7400000002</v>
      </c>
      <c r="EU166" s="113"/>
      <c r="EV166" s="114"/>
      <c r="EW166" s="114" t="s">
        <v>1628</v>
      </c>
      <c r="EX166" s="114" t="s">
        <v>0</v>
      </c>
      <c r="EY166" s="114" t="s">
        <v>0</v>
      </c>
      <c r="FD166" s="114"/>
    </row>
    <row r="167" spans="1:160" s="45" customFormat="1" ht="15" x14ac:dyDescent="0.25">
      <c r="A167" s="112" t="s">
        <v>1629</v>
      </c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9"/>
      <c r="EU167" s="113"/>
      <c r="EV167" s="114" t="s">
        <v>1629</v>
      </c>
      <c r="EW167" s="114"/>
      <c r="EX167" s="114"/>
      <c r="EY167" s="114"/>
      <c r="FD167" s="114"/>
    </row>
    <row r="168" spans="1:160" s="45" customFormat="1" ht="22.5" x14ac:dyDescent="0.25">
      <c r="A168" s="115" t="s">
        <v>233</v>
      </c>
      <c r="B168" s="116" t="s">
        <v>1630</v>
      </c>
      <c r="C168" s="117" t="s">
        <v>1631</v>
      </c>
      <c r="D168" s="118" t="s">
        <v>37</v>
      </c>
      <c r="E168" s="119">
        <v>0.69</v>
      </c>
      <c r="F168" s="120">
        <v>1</v>
      </c>
      <c r="G168" s="127">
        <v>0.69</v>
      </c>
      <c r="H168" s="122"/>
      <c r="I168" s="119"/>
      <c r="J168" s="122"/>
      <c r="K168" s="119"/>
      <c r="L168" s="123"/>
      <c r="EU168" s="113"/>
      <c r="EV168" s="114"/>
      <c r="EW168" s="114" t="s">
        <v>1631</v>
      </c>
      <c r="EX168" s="114" t="s">
        <v>0</v>
      </c>
      <c r="EY168" s="114" t="s">
        <v>0</v>
      </c>
      <c r="FD168" s="114"/>
    </row>
    <row r="169" spans="1:160" s="45" customFormat="1" ht="22.5" x14ac:dyDescent="0.25">
      <c r="A169" s="115" t="s">
        <v>234</v>
      </c>
      <c r="B169" s="116" t="s">
        <v>1632</v>
      </c>
      <c r="C169" s="117" t="s">
        <v>1633</v>
      </c>
      <c r="D169" s="118" t="s">
        <v>15</v>
      </c>
      <c r="E169" s="119">
        <v>55</v>
      </c>
      <c r="F169" s="120">
        <v>1</v>
      </c>
      <c r="G169" s="120">
        <v>55</v>
      </c>
      <c r="H169" s="126">
        <v>4624</v>
      </c>
      <c r="I169" s="119"/>
      <c r="J169" s="126">
        <v>29537.75</v>
      </c>
      <c r="K169" s="127">
        <v>8.61</v>
      </c>
      <c r="L169" s="128">
        <v>254320</v>
      </c>
      <c r="EU169" s="113"/>
      <c r="EV169" s="114"/>
      <c r="EW169" s="114" t="s">
        <v>1633</v>
      </c>
      <c r="EX169" s="114" t="s">
        <v>0</v>
      </c>
      <c r="EY169" s="114" t="s">
        <v>0</v>
      </c>
      <c r="FD169" s="114"/>
    </row>
    <row r="170" spans="1:160" s="45" customFormat="1" ht="22.5" x14ac:dyDescent="0.25">
      <c r="A170" s="115" t="s">
        <v>235</v>
      </c>
      <c r="B170" s="116" t="s">
        <v>1634</v>
      </c>
      <c r="C170" s="117" t="s">
        <v>1635</v>
      </c>
      <c r="D170" s="118" t="s">
        <v>15</v>
      </c>
      <c r="E170" s="119">
        <v>14</v>
      </c>
      <c r="F170" s="120">
        <v>1</v>
      </c>
      <c r="G170" s="120">
        <v>14</v>
      </c>
      <c r="H170" s="126">
        <v>5737.5</v>
      </c>
      <c r="I170" s="119"/>
      <c r="J170" s="126">
        <v>9329.27</v>
      </c>
      <c r="K170" s="127">
        <v>8.61</v>
      </c>
      <c r="L170" s="128">
        <v>80325</v>
      </c>
      <c r="EU170" s="113"/>
      <c r="EV170" s="114"/>
      <c r="EW170" s="114" t="s">
        <v>1635</v>
      </c>
      <c r="EX170" s="114" t="s">
        <v>0</v>
      </c>
      <c r="EY170" s="114" t="s">
        <v>0</v>
      </c>
      <c r="FD170" s="114"/>
    </row>
    <row r="171" spans="1:160" s="45" customFormat="1" ht="15" x14ac:dyDescent="0.25">
      <c r="A171" s="112" t="s">
        <v>1636</v>
      </c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9"/>
      <c r="EU171" s="113"/>
      <c r="EV171" s="114" t="s">
        <v>1636</v>
      </c>
      <c r="EW171" s="114"/>
      <c r="EX171" s="114"/>
      <c r="EY171" s="114"/>
      <c r="FD171" s="114"/>
    </row>
    <row r="172" spans="1:160" s="45" customFormat="1" ht="22.5" x14ac:dyDescent="0.25">
      <c r="A172" s="115" t="s">
        <v>236</v>
      </c>
      <c r="B172" s="116" t="s">
        <v>45</v>
      </c>
      <c r="C172" s="117" t="s">
        <v>46</v>
      </c>
      <c r="D172" s="118" t="s">
        <v>40</v>
      </c>
      <c r="E172" s="119">
        <v>1.899</v>
      </c>
      <c r="F172" s="120">
        <v>1</v>
      </c>
      <c r="G172" s="130">
        <v>1.899</v>
      </c>
      <c r="H172" s="122"/>
      <c r="I172" s="119"/>
      <c r="J172" s="122"/>
      <c r="K172" s="119"/>
      <c r="L172" s="123"/>
      <c r="EU172" s="113"/>
      <c r="EV172" s="114"/>
      <c r="EW172" s="114" t="s">
        <v>46</v>
      </c>
      <c r="EX172" s="114" t="s">
        <v>0</v>
      </c>
      <c r="EY172" s="114" t="s">
        <v>0</v>
      </c>
      <c r="FD172" s="114"/>
    </row>
    <row r="173" spans="1:160" s="45" customFormat="1" ht="15" x14ac:dyDescent="0.25">
      <c r="A173" s="115" t="s">
        <v>237</v>
      </c>
      <c r="B173" s="116" t="s">
        <v>1457</v>
      </c>
      <c r="C173" s="117" t="s">
        <v>1458</v>
      </c>
      <c r="D173" s="118" t="s">
        <v>34</v>
      </c>
      <c r="E173" s="119">
        <v>239.274</v>
      </c>
      <c r="F173" s="120">
        <v>1</v>
      </c>
      <c r="G173" s="130">
        <v>239.274</v>
      </c>
      <c r="H173" s="125">
        <v>123.51</v>
      </c>
      <c r="I173" s="119"/>
      <c r="J173" s="126">
        <v>29552.73</v>
      </c>
      <c r="K173" s="127">
        <v>8.61</v>
      </c>
      <c r="L173" s="128">
        <v>254449.01</v>
      </c>
      <c r="EU173" s="113"/>
      <c r="EV173" s="114"/>
      <c r="EW173" s="114" t="s">
        <v>1458</v>
      </c>
      <c r="EX173" s="114" t="s">
        <v>0</v>
      </c>
      <c r="EY173" s="114" t="s">
        <v>0</v>
      </c>
      <c r="FD173" s="114"/>
    </row>
    <row r="174" spans="1:160" s="45" customFormat="1" ht="22.5" x14ac:dyDescent="0.25">
      <c r="A174" s="115" t="s">
        <v>238</v>
      </c>
      <c r="B174" s="116" t="s">
        <v>58</v>
      </c>
      <c r="C174" s="117" t="s">
        <v>59</v>
      </c>
      <c r="D174" s="118" t="s">
        <v>33</v>
      </c>
      <c r="E174" s="119">
        <v>67.819999999999993</v>
      </c>
      <c r="F174" s="120">
        <v>1</v>
      </c>
      <c r="G174" s="127">
        <v>67.819999999999993</v>
      </c>
      <c r="H174" s="122"/>
      <c r="I174" s="119"/>
      <c r="J174" s="122"/>
      <c r="K174" s="119"/>
      <c r="L174" s="123"/>
      <c r="EU174" s="113"/>
      <c r="EV174" s="114"/>
      <c r="EW174" s="114" t="s">
        <v>59</v>
      </c>
      <c r="EX174" s="114" t="s">
        <v>0</v>
      </c>
      <c r="EY174" s="114" t="s">
        <v>0</v>
      </c>
      <c r="FD174" s="114"/>
    </row>
    <row r="175" spans="1:160" s="45" customFormat="1" ht="22.5" x14ac:dyDescent="0.25">
      <c r="A175" s="115" t="s">
        <v>239</v>
      </c>
      <c r="B175" s="116" t="s">
        <v>1637</v>
      </c>
      <c r="C175" s="117" t="s">
        <v>1638</v>
      </c>
      <c r="D175" s="118" t="s">
        <v>15</v>
      </c>
      <c r="E175" s="119">
        <v>6782</v>
      </c>
      <c r="F175" s="120">
        <v>1</v>
      </c>
      <c r="G175" s="120">
        <v>6782</v>
      </c>
      <c r="H175" s="125">
        <v>76.34</v>
      </c>
      <c r="I175" s="119"/>
      <c r="J175" s="126">
        <v>517737.88</v>
      </c>
      <c r="K175" s="127">
        <v>8.61</v>
      </c>
      <c r="L175" s="128">
        <v>4457723.1500000004</v>
      </c>
      <c r="EU175" s="113"/>
      <c r="EV175" s="114"/>
      <c r="EW175" s="114" t="s">
        <v>1638</v>
      </c>
      <c r="EX175" s="114" t="s">
        <v>0</v>
      </c>
      <c r="EY175" s="114" t="s">
        <v>0</v>
      </c>
      <c r="FD175" s="114"/>
    </row>
    <row r="176" spans="1:160" s="45" customFormat="1" ht="15" x14ac:dyDescent="0.25">
      <c r="A176" s="112" t="s">
        <v>1639</v>
      </c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9"/>
      <c r="EU176" s="113"/>
      <c r="EV176" s="114" t="s">
        <v>1639</v>
      </c>
      <c r="EW176" s="114"/>
      <c r="EX176" s="114"/>
      <c r="EY176" s="114"/>
      <c r="FD176" s="114"/>
    </row>
    <row r="177" spans="1:160" s="45" customFormat="1" ht="33.75" x14ac:dyDescent="0.25">
      <c r="A177" s="115" t="s">
        <v>240</v>
      </c>
      <c r="B177" s="116" t="s">
        <v>1640</v>
      </c>
      <c r="C177" s="117" t="s">
        <v>1641</v>
      </c>
      <c r="D177" s="118" t="s">
        <v>1463</v>
      </c>
      <c r="E177" s="119">
        <v>8.1793999999999993</v>
      </c>
      <c r="F177" s="120">
        <v>1</v>
      </c>
      <c r="G177" s="129">
        <v>8.1793999999999993</v>
      </c>
      <c r="H177" s="122"/>
      <c r="I177" s="119"/>
      <c r="J177" s="122"/>
      <c r="K177" s="119"/>
      <c r="L177" s="123"/>
      <c r="EU177" s="113"/>
      <c r="EV177" s="114"/>
      <c r="EW177" s="114" t="s">
        <v>1641</v>
      </c>
      <c r="EX177" s="114" t="s">
        <v>0</v>
      </c>
      <c r="EY177" s="114" t="s">
        <v>0</v>
      </c>
      <c r="FD177" s="114"/>
    </row>
    <row r="178" spans="1:160" s="45" customFormat="1" ht="15" x14ac:dyDescent="0.25">
      <c r="A178" s="115" t="s">
        <v>243</v>
      </c>
      <c r="B178" s="116" t="s">
        <v>1457</v>
      </c>
      <c r="C178" s="117" t="s">
        <v>1458</v>
      </c>
      <c r="D178" s="118" t="s">
        <v>34</v>
      </c>
      <c r="E178" s="119">
        <v>204.39</v>
      </c>
      <c r="F178" s="120">
        <v>1</v>
      </c>
      <c r="G178" s="127">
        <v>204.39</v>
      </c>
      <c r="H178" s="125">
        <v>123.51</v>
      </c>
      <c r="I178" s="119"/>
      <c r="J178" s="126">
        <v>25244.21</v>
      </c>
      <c r="K178" s="127">
        <v>8.61</v>
      </c>
      <c r="L178" s="128">
        <v>217352.65</v>
      </c>
      <c r="EU178" s="113"/>
      <c r="EV178" s="114"/>
      <c r="EW178" s="114" t="s">
        <v>1458</v>
      </c>
      <c r="EX178" s="114" t="s">
        <v>0</v>
      </c>
      <c r="EY178" s="114" t="s">
        <v>0</v>
      </c>
      <c r="FD178" s="114"/>
    </row>
    <row r="179" spans="1:160" s="45" customFormat="1" ht="45" x14ac:dyDescent="0.25">
      <c r="A179" s="115" t="s">
        <v>244</v>
      </c>
      <c r="B179" s="116" t="s">
        <v>45</v>
      </c>
      <c r="C179" s="117" t="s">
        <v>1642</v>
      </c>
      <c r="D179" s="118" t="s">
        <v>40</v>
      </c>
      <c r="E179" s="119">
        <v>6.1600000000000002E-2</v>
      </c>
      <c r="F179" s="120">
        <v>1</v>
      </c>
      <c r="G179" s="129">
        <v>6.1600000000000002E-2</v>
      </c>
      <c r="H179" s="122"/>
      <c r="I179" s="119"/>
      <c r="J179" s="122"/>
      <c r="K179" s="119"/>
      <c r="L179" s="123"/>
      <c r="EU179" s="113"/>
      <c r="EV179" s="114"/>
      <c r="EW179" s="114" t="s">
        <v>1642</v>
      </c>
      <c r="EX179" s="114" t="s">
        <v>0</v>
      </c>
      <c r="EY179" s="114" t="s">
        <v>0</v>
      </c>
      <c r="FD179" s="114"/>
    </row>
    <row r="180" spans="1:160" s="45" customFormat="1" ht="15" x14ac:dyDescent="0.25">
      <c r="A180" s="115" t="s">
        <v>245</v>
      </c>
      <c r="B180" s="116" t="s">
        <v>1625</v>
      </c>
      <c r="C180" s="117" t="s">
        <v>1626</v>
      </c>
      <c r="D180" s="118" t="s">
        <v>34</v>
      </c>
      <c r="E180" s="119">
        <v>7.7615999999999996</v>
      </c>
      <c r="F180" s="120">
        <v>1</v>
      </c>
      <c r="G180" s="129">
        <v>7.7615999999999996</v>
      </c>
      <c r="H180" s="125">
        <v>137.36000000000001</v>
      </c>
      <c r="I180" s="119"/>
      <c r="J180" s="126">
        <v>1066.1300000000001</v>
      </c>
      <c r="K180" s="127">
        <v>8.61</v>
      </c>
      <c r="L180" s="128">
        <v>9179.3799999999992</v>
      </c>
      <c r="EU180" s="113"/>
      <c r="EV180" s="114"/>
      <c r="EW180" s="114" t="s">
        <v>1626</v>
      </c>
      <c r="EX180" s="114" t="s">
        <v>0</v>
      </c>
      <c r="EY180" s="114" t="s">
        <v>0</v>
      </c>
      <c r="FD180" s="114"/>
    </row>
    <row r="181" spans="1:160" s="45" customFormat="1" ht="15" x14ac:dyDescent="0.25">
      <c r="A181" s="112" t="s">
        <v>1643</v>
      </c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9"/>
      <c r="EU181" s="113"/>
      <c r="EV181" s="114" t="s">
        <v>1643</v>
      </c>
      <c r="EW181" s="114"/>
      <c r="EX181" s="114"/>
      <c r="EY181" s="114"/>
      <c r="FD181" s="114"/>
    </row>
    <row r="182" spans="1:160" s="45" customFormat="1" ht="15" x14ac:dyDescent="0.25">
      <c r="A182" s="112" t="s">
        <v>1644</v>
      </c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9"/>
      <c r="EU182" s="113"/>
      <c r="EV182" s="114" t="s">
        <v>1644</v>
      </c>
      <c r="EW182" s="114"/>
      <c r="EX182" s="114"/>
      <c r="EY182" s="114"/>
      <c r="FD182" s="114"/>
    </row>
    <row r="183" spans="1:160" s="45" customFormat="1" ht="22.5" x14ac:dyDescent="0.25">
      <c r="A183" s="115" t="s">
        <v>246</v>
      </c>
      <c r="B183" s="116" t="s">
        <v>1645</v>
      </c>
      <c r="C183" s="117" t="s">
        <v>1646</v>
      </c>
      <c r="D183" s="118" t="s">
        <v>40</v>
      </c>
      <c r="E183" s="119">
        <v>6.9180000000000001</v>
      </c>
      <c r="F183" s="120">
        <v>1</v>
      </c>
      <c r="G183" s="130">
        <v>6.9180000000000001</v>
      </c>
      <c r="H183" s="122"/>
      <c r="I183" s="119"/>
      <c r="J183" s="122"/>
      <c r="K183" s="119"/>
      <c r="L183" s="123"/>
      <c r="EU183" s="113"/>
      <c r="EV183" s="114"/>
      <c r="EW183" s="114" t="s">
        <v>1646</v>
      </c>
      <c r="EX183" s="114" t="s">
        <v>0</v>
      </c>
      <c r="EY183" s="114" t="s">
        <v>0</v>
      </c>
      <c r="FD183" s="114"/>
    </row>
    <row r="184" spans="1:160" s="45" customFormat="1" ht="56.25" x14ac:dyDescent="0.25">
      <c r="A184" s="115" t="s">
        <v>247</v>
      </c>
      <c r="B184" s="116" t="s">
        <v>1438</v>
      </c>
      <c r="C184" s="117" t="s">
        <v>1647</v>
      </c>
      <c r="D184" s="118" t="s">
        <v>123</v>
      </c>
      <c r="E184" s="119">
        <v>0.69179999999999997</v>
      </c>
      <c r="F184" s="120">
        <v>1</v>
      </c>
      <c r="G184" s="129">
        <v>0.69179999999999997</v>
      </c>
      <c r="H184" s="122"/>
      <c r="I184" s="119"/>
      <c r="J184" s="122"/>
      <c r="K184" s="119"/>
      <c r="L184" s="123"/>
      <c r="EU184" s="113"/>
      <c r="EV184" s="114"/>
      <c r="EW184" s="114" t="s">
        <v>1647</v>
      </c>
      <c r="EX184" s="114" t="s">
        <v>0</v>
      </c>
      <c r="EY184" s="114" t="s">
        <v>0</v>
      </c>
      <c r="FD184" s="114"/>
    </row>
    <row r="185" spans="1:160" s="45" customFormat="1" ht="45" x14ac:dyDescent="0.25">
      <c r="A185" s="115" t="s">
        <v>248</v>
      </c>
      <c r="B185" s="116" t="s">
        <v>131</v>
      </c>
      <c r="C185" s="117" t="s">
        <v>1440</v>
      </c>
      <c r="D185" s="118" t="s">
        <v>126</v>
      </c>
      <c r="E185" s="119">
        <v>1314.42</v>
      </c>
      <c r="F185" s="120">
        <v>1</v>
      </c>
      <c r="G185" s="127">
        <v>1314.42</v>
      </c>
      <c r="H185" s="125">
        <v>15.35</v>
      </c>
      <c r="I185" s="119"/>
      <c r="J185" s="126">
        <v>20176.349999999999</v>
      </c>
      <c r="K185" s="127">
        <v>12.22</v>
      </c>
      <c r="L185" s="128">
        <v>246555</v>
      </c>
      <c r="EU185" s="113"/>
      <c r="EV185" s="114"/>
      <c r="EW185" s="114" t="s">
        <v>1440</v>
      </c>
      <c r="EX185" s="114" t="s">
        <v>0</v>
      </c>
      <c r="EY185" s="114" t="s">
        <v>0</v>
      </c>
      <c r="FD185" s="114"/>
    </row>
    <row r="186" spans="1:160" s="45" customFormat="1" ht="15" x14ac:dyDescent="0.25">
      <c r="A186" s="112" t="s">
        <v>1648</v>
      </c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9"/>
      <c r="EU186" s="113"/>
      <c r="EV186" s="114" t="s">
        <v>1648</v>
      </c>
      <c r="EW186" s="114"/>
      <c r="EX186" s="114"/>
      <c r="EY186" s="114"/>
      <c r="FD186" s="114"/>
    </row>
    <row r="187" spans="1:160" s="45" customFormat="1" ht="45" x14ac:dyDescent="0.25">
      <c r="A187" s="115" t="s">
        <v>249</v>
      </c>
      <c r="B187" s="116" t="s">
        <v>49</v>
      </c>
      <c r="C187" s="117" t="s">
        <v>50</v>
      </c>
      <c r="D187" s="118" t="s">
        <v>51</v>
      </c>
      <c r="E187" s="119">
        <v>5.7647000000000004</v>
      </c>
      <c r="F187" s="120">
        <v>1</v>
      </c>
      <c r="G187" s="129">
        <v>5.7647000000000004</v>
      </c>
      <c r="H187" s="122"/>
      <c r="I187" s="119"/>
      <c r="J187" s="122"/>
      <c r="K187" s="119"/>
      <c r="L187" s="123"/>
      <c r="EU187" s="113"/>
      <c r="EV187" s="114"/>
      <c r="EW187" s="114" t="s">
        <v>50</v>
      </c>
      <c r="EX187" s="114" t="s">
        <v>0</v>
      </c>
      <c r="EY187" s="114" t="s">
        <v>0</v>
      </c>
      <c r="FD187" s="114"/>
    </row>
    <row r="188" spans="1:160" s="45" customFormat="1" ht="33.75" x14ac:dyDescent="0.25">
      <c r="A188" s="115" t="s">
        <v>250</v>
      </c>
      <c r="B188" s="116" t="s">
        <v>206</v>
      </c>
      <c r="C188" s="117" t="s">
        <v>1649</v>
      </c>
      <c r="D188" s="118" t="s">
        <v>51</v>
      </c>
      <c r="E188" s="119">
        <v>5.7647000000000004</v>
      </c>
      <c r="F188" s="120">
        <v>1</v>
      </c>
      <c r="G188" s="129">
        <v>5.7647000000000004</v>
      </c>
      <c r="H188" s="122"/>
      <c r="I188" s="119"/>
      <c r="J188" s="122"/>
      <c r="K188" s="119"/>
      <c r="L188" s="123"/>
      <c r="EU188" s="113"/>
      <c r="EV188" s="114"/>
      <c r="EW188" s="114" t="s">
        <v>1649</v>
      </c>
      <c r="EX188" s="114" t="s">
        <v>0</v>
      </c>
      <c r="EY188" s="114" t="s">
        <v>0</v>
      </c>
      <c r="FD188" s="114"/>
    </row>
    <row r="189" spans="1:160" s="45" customFormat="1" ht="22.5" x14ac:dyDescent="0.25">
      <c r="A189" s="115" t="s">
        <v>251</v>
      </c>
      <c r="B189" s="116" t="s">
        <v>1650</v>
      </c>
      <c r="C189" s="117" t="s">
        <v>1651</v>
      </c>
      <c r="D189" s="118" t="s">
        <v>56</v>
      </c>
      <c r="E189" s="119">
        <v>744.79924000000005</v>
      </c>
      <c r="F189" s="120">
        <v>1</v>
      </c>
      <c r="G189" s="121">
        <v>744.79924000000005</v>
      </c>
      <c r="H189" s="126">
        <v>8797.5</v>
      </c>
      <c r="I189" s="119"/>
      <c r="J189" s="126">
        <v>761018.74</v>
      </c>
      <c r="K189" s="127">
        <v>8.61</v>
      </c>
      <c r="L189" s="128">
        <v>6552371.3099999996</v>
      </c>
      <c r="EU189" s="113"/>
      <c r="EV189" s="114"/>
      <c r="EW189" s="114" t="s">
        <v>1651</v>
      </c>
      <c r="EX189" s="114" t="s">
        <v>0</v>
      </c>
      <c r="EY189" s="114" t="s">
        <v>0</v>
      </c>
      <c r="FD189" s="114"/>
    </row>
    <row r="190" spans="1:160" s="45" customFormat="1" ht="45" x14ac:dyDescent="0.25">
      <c r="A190" s="115" t="s">
        <v>252</v>
      </c>
      <c r="B190" s="116" t="s">
        <v>49</v>
      </c>
      <c r="C190" s="117" t="s">
        <v>50</v>
      </c>
      <c r="D190" s="118" t="s">
        <v>51</v>
      </c>
      <c r="E190" s="119">
        <v>5.7647000000000004</v>
      </c>
      <c r="F190" s="120">
        <v>1</v>
      </c>
      <c r="G190" s="129">
        <v>5.7647000000000004</v>
      </c>
      <c r="H190" s="122"/>
      <c r="I190" s="119"/>
      <c r="J190" s="122"/>
      <c r="K190" s="119"/>
      <c r="L190" s="123"/>
      <c r="EU190" s="113"/>
      <c r="EV190" s="114"/>
      <c r="EW190" s="114" t="s">
        <v>50</v>
      </c>
      <c r="EX190" s="114" t="s">
        <v>0</v>
      </c>
      <c r="EY190" s="114" t="s">
        <v>0</v>
      </c>
      <c r="FD190" s="114"/>
    </row>
    <row r="191" spans="1:160" s="45" customFormat="1" ht="33.75" x14ac:dyDescent="0.25">
      <c r="A191" s="115" t="s">
        <v>253</v>
      </c>
      <c r="B191" s="116" t="s">
        <v>206</v>
      </c>
      <c r="C191" s="117" t="s">
        <v>1652</v>
      </c>
      <c r="D191" s="118" t="s">
        <v>51</v>
      </c>
      <c r="E191" s="119">
        <v>5.7647000000000004</v>
      </c>
      <c r="F191" s="120">
        <v>1</v>
      </c>
      <c r="G191" s="129">
        <v>5.7647000000000004</v>
      </c>
      <c r="H191" s="122"/>
      <c r="I191" s="119"/>
      <c r="J191" s="122"/>
      <c r="K191" s="119"/>
      <c r="L191" s="123"/>
      <c r="EU191" s="113"/>
      <c r="EV191" s="114"/>
      <c r="EW191" s="114" t="s">
        <v>1652</v>
      </c>
      <c r="EX191" s="114" t="s">
        <v>0</v>
      </c>
      <c r="EY191" s="114" t="s">
        <v>0</v>
      </c>
      <c r="FD191" s="114"/>
    </row>
    <row r="192" spans="1:160" s="45" customFormat="1" ht="22.5" x14ac:dyDescent="0.25">
      <c r="A192" s="115" t="s">
        <v>254</v>
      </c>
      <c r="B192" s="116" t="s">
        <v>1653</v>
      </c>
      <c r="C192" s="117" t="s">
        <v>1654</v>
      </c>
      <c r="D192" s="118" t="s">
        <v>56</v>
      </c>
      <c r="E192" s="119">
        <v>1037.06953</v>
      </c>
      <c r="F192" s="120">
        <v>1</v>
      </c>
      <c r="G192" s="121">
        <v>1037.06953</v>
      </c>
      <c r="H192" s="126">
        <v>7480</v>
      </c>
      <c r="I192" s="119"/>
      <c r="J192" s="126">
        <v>900961.68</v>
      </c>
      <c r="K192" s="127">
        <v>8.61</v>
      </c>
      <c r="L192" s="128">
        <v>7757280.0800000001</v>
      </c>
      <c r="EU192" s="113"/>
      <c r="EV192" s="114"/>
      <c r="EW192" s="114" t="s">
        <v>1654</v>
      </c>
      <c r="EX192" s="114" t="s">
        <v>0</v>
      </c>
      <c r="EY192" s="114" t="s">
        <v>0</v>
      </c>
      <c r="FD192" s="114"/>
    </row>
    <row r="193" spans="1:163" s="45" customFormat="1" ht="15" x14ac:dyDescent="0.25">
      <c r="A193" s="112" t="s">
        <v>1655</v>
      </c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9"/>
      <c r="EU193" s="113"/>
      <c r="EV193" s="114" t="s">
        <v>1655</v>
      </c>
      <c r="EW193" s="114"/>
      <c r="EX193" s="114"/>
      <c r="EY193" s="114"/>
      <c r="FD193" s="114"/>
    </row>
    <row r="194" spans="1:163" s="45" customFormat="1" ht="45" x14ac:dyDescent="0.25">
      <c r="A194" s="115" t="s">
        <v>255</v>
      </c>
      <c r="B194" s="116" t="s">
        <v>1656</v>
      </c>
      <c r="C194" s="117" t="s">
        <v>1657</v>
      </c>
      <c r="D194" s="118" t="s">
        <v>15</v>
      </c>
      <c r="E194" s="119">
        <v>10</v>
      </c>
      <c r="F194" s="120">
        <v>1</v>
      </c>
      <c r="G194" s="120">
        <v>10</v>
      </c>
      <c r="H194" s="122"/>
      <c r="I194" s="119"/>
      <c r="J194" s="122"/>
      <c r="K194" s="119"/>
      <c r="L194" s="123"/>
      <c r="EU194" s="113"/>
      <c r="EV194" s="114"/>
      <c r="EW194" s="114" t="s">
        <v>1657</v>
      </c>
      <c r="EX194" s="114" t="s">
        <v>0</v>
      </c>
      <c r="EY194" s="114" t="s">
        <v>0</v>
      </c>
      <c r="FD194" s="114"/>
    </row>
    <row r="195" spans="1:163" s="45" customFormat="1" ht="22.5" x14ac:dyDescent="0.25">
      <c r="A195" s="115" t="s">
        <v>256</v>
      </c>
      <c r="B195" s="116" t="s">
        <v>1658</v>
      </c>
      <c r="C195" s="117" t="s">
        <v>1659</v>
      </c>
      <c r="D195" s="118" t="s">
        <v>56</v>
      </c>
      <c r="E195" s="119">
        <v>0.14599999999999999</v>
      </c>
      <c r="F195" s="120">
        <v>1</v>
      </c>
      <c r="G195" s="130">
        <v>0.14599999999999999</v>
      </c>
      <c r="H195" s="122"/>
      <c r="I195" s="119"/>
      <c r="J195" s="122"/>
      <c r="K195" s="119"/>
      <c r="L195" s="123"/>
      <c r="EU195" s="113"/>
      <c r="EV195" s="114"/>
      <c r="EW195" s="114" t="s">
        <v>1659</v>
      </c>
      <c r="EX195" s="114" t="s">
        <v>0</v>
      </c>
      <c r="EY195" s="114" t="s">
        <v>0</v>
      </c>
      <c r="FD195" s="114"/>
    </row>
    <row r="196" spans="1:163" s="45" customFormat="1" ht="22.5" x14ac:dyDescent="0.25">
      <c r="A196" s="115" t="s">
        <v>257</v>
      </c>
      <c r="B196" s="116" t="s">
        <v>1660</v>
      </c>
      <c r="C196" s="117" t="s">
        <v>1661</v>
      </c>
      <c r="D196" s="118" t="s">
        <v>56</v>
      </c>
      <c r="E196" s="119">
        <v>-0.14599999999999999</v>
      </c>
      <c r="F196" s="120">
        <v>1</v>
      </c>
      <c r="G196" s="130">
        <v>-0.14599999999999999</v>
      </c>
      <c r="H196" s="126">
        <v>11500</v>
      </c>
      <c r="I196" s="119"/>
      <c r="J196" s="126">
        <v>-1679</v>
      </c>
      <c r="K196" s="127">
        <v>8.61</v>
      </c>
      <c r="L196" s="128">
        <v>-14456.19</v>
      </c>
      <c r="EU196" s="113"/>
      <c r="EV196" s="114"/>
      <c r="EW196" s="114" t="s">
        <v>1661</v>
      </c>
      <c r="EX196" s="114" t="s">
        <v>0</v>
      </c>
      <c r="EY196" s="114" t="s">
        <v>0</v>
      </c>
      <c r="FD196" s="114"/>
    </row>
    <row r="197" spans="1:163" s="45" customFormat="1" ht="45" x14ac:dyDescent="0.25">
      <c r="A197" s="115" t="s">
        <v>258</v>
      </c>
      <c r="B197" s="116" t="s">
        <v>1662</v>
      </c>
      <c r="C197" s="117" t="s">
        <v>1663</v>
      </c>
      <c r="D197" s="118" t="s">
        <v>15</v>
      </c>
      <c r="E197" s="119">
        <v>10</v>
      </c>
      <c r="F197" s="120">
        <v>1</v>
      </c>
      <c r="G197" s="120">
        <v>10</v>
      </c>
      <c r="H197" s="122"/>
      <c r="I197" s="119"/>
      <c r="J197" s="122"/>
      <c r="K197" s="119"/>
      <c r="L197" s="123"/>
      <c r="EU197" s="113"/>
      <c r="EV197" s="114"/>
      <c r="EW197" s="114" t="s">
        <v>1663</v>
      </c>
      <c r="EX197" s="114" t="s">
        <v>0</v>
      </c>
      <c r="EY197" s="114" t="s">
        <v>0</v>
      </c>
      <c r="FD197" s="114"/>
    </row>
    <row r="198" spans="1:163" s="45" customFormat="1" ht="33.75" x14ac:dyDescent="0.25">
      <c r="A198" s="115" t="s">
        <v>259</v>
      </c>
      <c r="B198" s="116" t="s">
        <v>1664</v>
      </c>
      <c r="C198" s="117" t="s">
        <v>1665</v>
      </c>
      <c r="D198" s="118" t="s">
        <v>37</v>
      </c>
      <c r="E198" s="119">
        <v>0.2</v>
      </c>
      <c r="F198" s="120">
        <v>1</v>
      </c>
      <c r="G198" s="124">
        <v>0.2</v>
      </c>
      <c r="H198" s="122"/>
      <c r="I198" s="119"/>
      <c r="J198" s="122"/>
      <c r="K198" s="119"/>
      <c r="L198" s="123"/>
      <c r="EU198" s="113"/>
      <c r="EV198" s="114"/>
      <c r="EW198" s="114" t="s">
        <v>1665</v>
      </c>
      <c r="EX198" s="114" t="s">
        <v>0</v>
      </c>
      <c r="EY198" s="114" t="s">
        <v>0</v>
      </c>
      <c r="FD198" s="114"/>
    </row>
    <row r="199" spans="1:163" s="45" customFormat="1" ht="33.75" x14ac:dyDescent="0.25">
      <c r="A199" s="115" t="s">
        <v>260</v>
      </c>
      <c r="B199" s="116" t="s">
        <v>1666</v>
      </c>
      <c r="C199" s="117" t="s">
        <v>1667</v>
      </c>
      <c r="D199" s="118" t="s">
        <v>15</v>
      </c>
      <c r="E199" s="119">
        <v>20</v>
      </c>
      <c r="F199" s="120">
        <v>1</v>
      </c>
      <c r="G199" s="120">
        <v>20</v>
      </c>
      <c r="H199" s="122"/>
      <c r="I199" s="119"/>
      <c r="J199" s="122"/>
      <c r="K199" s="119"/>
      <c r="L199" s="123"/>
      <c r="EU199" s="113"/>
      <c r="EV199" s="114"/>
      <c r="EW199" s="114" t="s">
        <v>1667</v>
      </c>
      <c r="EX199" s="114" t="s">
        <v>0</v>
      </c>
      <c r="EY199" s="114" t="s">
        <v>0</v>
      </c>
      <c r="FD199" s="114"/>
    </row>
    <row r="200" spans="1:163" s="45" customFormat="1" ht="33.75" x14ac:dyDescent="0.25">
      <c r="A200" s="115" t="s">
        <v>261</v>
      </c>
      <c r="B200" s="116" t="s">
        <v>855</v>
      </c>
      <c r="C200" s="117" t="s">
        <v>1668</v>
      </c>
      <c r="D200" s="118" t="s">
        <v>33</v>
      </c>
      <c r="E200" s="119">
        <v>2</v>
      </c>
      <c r="F200" s="120">
        <v>1</v>
      </c>
      <c r="G200" s="120">
        <v>2</v>
      </c>
      <c r="H200" s="122"/>
      <c r="I200" s="119"/>
      <c r="J200" s="122"/>
      <c r="K200" s="119"/>
      <c r="L200" s="123"/>
      <c r="EU200" s="113"/>
      <c r="EV200" s="114"/>
      <c r="EW200" s="114" t="s">
        <v>1668</v>
      </c>
      <c r="EX200" s="114" t="s">
        <v>0</v>
      </c>
      <c r="EY200" s="114" t="s">
        <v>0</v>
      </c>
      <c r="FD200" s="114"/>
    </row>
    <row r="201" spans="1:163" s="45" customFormat="1" ht="45" x14ac:dyDescent="0.25">
      <c r="A201" s="115" t="s">
        <v>262</v>
      </c>
      <c r="B201" s="116" t="s">
        <v>1669</v>
      </c>
      <c r="C201" s="117" t="s">
        <v>1670</v>
      </c>
      <c r="D201" s="118" t="s">
        <v>33</v>
      </c>
      <c r="E201" s="119">
        <v>2</v>
      </c>
      <c r="F201" s="120">
        <v>1</v>
      </c>
      <c r="G201" s="120">
        <v>2</v>
      </c>
      <c r="H201" s="122"/>
      <c r="I201" s="119"/>
      <c r="J201" s="122"/>
      <c r="K201" s="119"/>
      <c r="L201" s="123"/>
      <c r="EU201" s="113"/>
      <c r="EV201" s="114"/>
      <c r="EW201" s="114" t="s">
        <v>1670</v>
      </c>
      <c r="EX201" s="114" t="s">
        <v>0</v>
      </c>
      <c r="EY201" s="114" t="s">
        <v>0</v>
      </c>
      <c r="FD201" s="114"/>
    </row>
    <row r="202" spans="1:163" s="45" customFormat="1" ht="33.75" x14ac:dyDescent="0.25">
      <c r="A202" s="115" t="s">
        <v>263</v>
      </c>
      <c r="B202" s="116" t="s">
        <v>1671</v>
      </c>
      <c r="C202" s="117" t="s">
        <v>1672</v>
      </c>
      <c r="D202" s="118" t="s">
        <v>1475</v>
      </c>
      <c r="E202" s="119">
        <v>10</v>
      </c>
      <c r="F202" s="120">
        <v>1</v>
      </c>
      <c r="G202" s="120">
        <v>10</v>
      </c>
      <c r="H202" s="126">
        <v>1232500</v>
      </c>
      <c r="I202" s="119"/>
      <c r="J202" s="126">
        <v>1431475.03</v>
      </c>
      <c r="K202" s="127">
        <v>8.61</v>
      </c>
      <c r="L202" s="128">
        <v>12325000</v>
      </c>
      <c r="EU202" s="113"/>
      <c r="EV202" s="114"/>
      <c r="EW202" s="114" t="s">
        <v>1672</v>
      </c>
      <c r="EX202" s="114" t="s">
        <v>0</v>
      </c>
      <c r="EY202" s="114" t="s">
        <v>0</v>
      </c>
      <c r="FD202" s="114"/>
    </row>
    <row r="203" spans="1:163" s="45" customFormat="1" ht="15" x14ac:dyDescent="0.25">
      <c r="A203" s="144"/>
      <c r="B203" s="145"/>
      <c r="C203" s="145"/>
      <c r="D203" s="146"/>
      <c r="E203" s="146"/>
      <c r="F203" s="146"/>
      <c r="G203" s="146"/>
      <c r="H203" s="147"/>
      <c r="I203" s="146"/>
      <c r="J203" s="147"/>
      <c r="K203" s="137"/>
      <c r="L203" s="147"/>
      <c r="EU203" s="113"/>
      <c r="EV203" s="114"/>
      <c r="EW203" s="114"/>
      <c r="EX203" s="114"/>
      <c r="EY203" s="114"/>
      <c r="FD203" s="114"/>
    </row>
    <row r="204" spans="1:163" s="45" customFormat="1" ht="15" x14ac:dyDescent="0.25">
      <c r="A204" s="111" t="s">
        <v>1673</v>
      </c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7"/>
      <c r="EU204" s="113" t="s">
        <v>1673</v>
      </c>
      <c r="EV204" s="114"/>
      <c r="EW204" s="114"/>
      <c r="EX204" s="114"/>
      <c r="EY204" s="114"/>
      <c r="FD204" s="114"/>
      <c r="FE204" s="114"/>
      <c r="FG204" s="114"/>
    </row>
    <row r="205" spans="1:163" s="45" customFormat="1" ht="15" x14ac:dyDescent="0.25">
      <c r="A205" s="112" t="s">
        <v>1433</v>
      </c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9"/>
      <c r="EU205" s="113"/>
      <c r="EV205" s="114" t="s">
        <v>1433</v>
      </c>
      <c r="EW205" s="114"/>
      <c r="EX205" s="114"/>
      <c r="EY205" s="114"/>
      <c r="FD205" s="114"/>
      <c r="FE205" s="114"/>
      <c r="FG205" s="114"/>
    </row>
    <row r="206" spans="1:163" s="45" customFormat="1" ht="15" x14ac:dyDescent="0.25">
      <c r="A206" s="112" t="s">
        <v>1434</v>
      </c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9"/>
      <c r="EU206" s="113"/>
      <c r="EV206" s="114" t="s">
        <v>1434</v>
      </c>
      <c r="EW206" s="114"/>
      <c r="EX206" s="114"/>
      <c r="EY206" s="114"/>
      <c r="FD206" s="114"/>
      <c r="FE206" s="114"/>
      <c r="FG206" s="114"/>
    </row>
    <row r="207" spans="1:163" s="45" customFormat="1" ht="15" x14ac:dyDescent="0.25">
      <c r="A207" s="112" t="s">
        <v>1435</v>
      </c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9"/>
      <c r="EU207" s="113"/>
      <c r="EV207" s="114" t="s">
        <v>1435</v>
      </c>
      <c r="EW207" s="114"/>
      <c r="EX207" s="114"/>
      <c r="EY207" s="114"/>
      <c r="FD207" s="114"/>
      <c r="FE207" s="114"/>
      <c r="FG207" s="114"/>
    </row>
    <row r="208" spans="1:163" s="45" customFormat="1" ht="33.75" x14ac:dyDescent="0.25">
      <c r="A208" s="115" t="s">
        <v>264</v>
      </c>
      <c r="B208" s="116" t="s">
        <v>1436</v>
      </c>
      <c r="C208" s="117" t="s">
        <v>1437</v>
      </c>
      <c r="D208" s="118" t="s">
        <v>123</v>
      </c>
      <c r="E208" s="119">
        <v>0.46872999999999998</v>
      </c>
      <c r="F208" s="120">
        <v>1</v>
      </c>
      <c r="G208" s="121">
        <v>0.46872999999999998</v>
      </c>
      <c r="H208" s="122"/>
      <c r="I208" s="119"/>
      <c r="J208" s="122"/>
      <c r="K208" s="119"/>
      <c r="L208" s="123"/>
      <c r="EU208" s="113"/>
      <c r="EV208" s="114"/>
      <c r="EW208" s="114" t="s">
        <v>1437</v>
      </c>
      <c r="EX208" s="114" t="s">
        <v>0</v>
      </c>
      <c r="EY208" s="114" t="s">
        <v>0</v>
      </c>
      <c r="FD208" s="114"/>
      <c r="FE208" s="114"/>
      <c r="FG208" s="114"/>
    </row>
    <row r="209" spans="1:163" s="45" customFormat="1" ht="67.5" x14ac:dyDescent="0.25">
      <c r="A209" s="115" t="s">
        <v>265</v>
      </c>
      <c r="B209" s="116" t="s">
        <v>1438</v>
      </c>
      <c r="C209" s="117" t="s">
        <v>1439</v>
      </c>
      <c r="D209" s="118" t="s">
        <v>123</v>
      </c>
      <c r="E209" s="119">
        <v>0.46872999999999998</v>
      </c>
      <c r="F209" s="120">
        <v>1</v>
      </c>
      <c r="G209" s="121">
        <v>0.46872999999999998</v>
      </c>
      <c r="H209" s="122"/>
      <c r="I209" s="119"/>
      <c r="J209" s="122"/>
      <c r="K209" s="119"/>
      <c r="L209" s="123"/>
      <c r="EU209" s="113"/>
      <c r="EV209" s="114"/>
      <c r="EW209" s="114" t="s">
        <v>1439</v>
      </c>
      <c r="EX209" s="114" t="s">
        <v>0</v>
      </c>
      <c r="EY209" s="114" t="s">
        <v>0</v>
      </c>
      <c r="FD209" s="114"/>
      <c r="FE209" s="114"/>
      <c r="FG209" s="114"/>
    </row>
    <row r="210" spans="1:163" s="45" customFormat="1" ht="45" x14ac:dyDescent="0.25">
      <c r="A210" s="115" t="s">
        <v>266</v>
      </c>
      <c r="B210" s="116" t="s">
        <v>131</v>
      </c>
      <c r="C210" s="117" t="s">
        <v>1440</v>
      </c>
      <c r="D210" s="118" t="s">
        <v>126</v>
      </c>
      <c r="E210" s="119">
        <v>914.02</v>
      </c>
      <c r="F210" s="120">
        <v>1</v>
      </c>
      <c r="G210" s="127">
        <v>914.02</v>
      </c>
      <c r="H210" s="125">
        <v>15.35</v>
      </c>
      <c r="I210" s="119"/>
      <c r="J210" s="126">
        <v>14030.21</v>
      </c>
      <c r="K210" s="127">
        <v>12.22</v>
      </c>
      <c r="L210" s="128">
        <v>171449.17</v>
      </c>
      <c r="EU210" s="113"/>
      <c r="EV210" s="114"/>
      <c r="EW210" s="114" t="s">
        <v>1440</v>
      </c>
      <c r="EX210" s="114" t="s">
        <v>0</v>
      </c>
      <c r="EY210" s="114" t="s">
        <v>0</v>
      </c>
      <c r="FD210" s="114"/>
      <c r="FE210" s="114"/>
      <c r="FG210" s="114"/>
    </row>
    <row r="211" spans="1:163" s="45" customFormat="1" ht="15" x14ac:dyDescent="0.25">
      <c r="A211" s="112" t="s">
        <v>1674</v>
      </c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9"/>
      <c r="EU211" s="113"/>
      <c r="EV211" s="114" t="s">
        <v>1674</v>
      </c>
      <c r="EW211" s="114"/>
      <c r="EX211" s="114"/>
      <c r="EY211" s="114"/>
      <c r="FD211" s="114"/>
      <c r="FE211" s="114"/>
      <c r="FG211" s="114"/>
    </row>
    <row r="212" spans="1:163" s="45" customFormat="1" ht="22.5" x14ac:dyDescent="0.25">
      <c r="A212" s="115" t="s">
        <v>267</v>
      </c>
      <c r="B212" s="116" t="s">
        <v>1675</v>
      </c>
      <c r="C212" s="117" t="s">
        <v>1676</v>
      </c>
      <c r="D212" s="118" t="s">
        <v>123</v>
      </c>
      <c r="E212" s="119">
        <v>0.82377</v>
      </c>
      <c r="F212" s="120">
        <v>1</v>
      </c>
      <c r="G212" s="121">
        <v>0.82377</v>
      </c>
      <c r="H212" s="122"/>
      <c r="I212" s="119"/>
      <c r="J212" s="122"/>
      <c r="K212" s="119"/>
      <c r="L212" s="123"/>
      <c r="EU212" s="113"/>
      <c r="EV212" s="114"/>
      <c r="EW212" s="114" t="s">
        <v>1676</v>
      </c>
      <c r="EX212" s="114" t="s">
        <v>0</v>
      </c>
      <c r="EY212" s="114" t="s">
        <v>0</v>
      </c>
      <c r="FD212" s="114"/>
      <c r="FE212" s="114"/>
      <c r="FG212" s="114"/>
    </row>
    <row r="213" spans="1:163" s="45" customFormat="1" ht="56.25" x14ac:dyDescent="0.25">
      <c r="A213" s="115" t="s">
        <v>268</v>
      </c>
      <c r="B213" s="116" t="s">
        <v>1438</v>
      </c>
      <c r="C213" s="117" t="s">
        <v>1677</v>
      </c>
      <c r="D213" s="118" t="s">
        <v>123</v>
      </c>
      <c r="E213" s="119">
        <v>0.82377</v>
      </c>
      <c r="F213" s="120">
        <v>1</v>
      </c>
      <c r="G213" s="121">
        <v>0.82377</v>
      </c>
      <c r="H213" s="122"/>
      <c r="I213" s="119"/>
      <c r="J213" s="122"/>
      <c r="K213" s="119"/>
      <c r="L213" s="123"/>
      <c r="EU213" s="113"/>
      <c r="EV213" s="114"/>
      <c r="EW213" s="114" t="s">
        <v>1677</v>
      </c>
      <c r="EX213" s="114" t="s">
        <v>0</v>
      </c>
      <c r="EY213" s="114" t="s">
        <v>0</v>
      </c>
      <c r="FD213" s="114"/>
      <c r="FE213" s="114"/>
      <c r="FG213" s="114"/>
    </row>
    <row r="214" spans="1:163" s="45" customFormat="1" ht="45" x14ac:dyDescent="0.25">
      <c r="A214" s="115" t="s">
        <v>269</v>
      </c>
      <c r="B214" s="116" t="s">
        <v>131</v>
      </c>
      <c r="C214" s="117" t="s">
        <v>1678</v>
      </c>
      <c r="D214" s="118" t="s">
        <v>126</v>
      </c>
      <c r="E214" s="119">
        <v>409.28</v>
      </c>
      <c r="F214" s="120">
        <v>1</v>
      </c>
      <c r="G214" s="127">
        <v>409.28</v>
      </c>
      <c r="H214" s="125">
        <v>15.35</v>
      </c>
      <c r="I214" s="119"/>
      <c r="J214" s="126">
        <v>6282.45</v>
      </c>
      <c r="K214" s="127">
        <v>12.22</v>
      </c>
      <c r="L214" s="128">
        <v>76771.539999999994</v>
      </c>
      <c r="EU214" s="113"/>
      <c r="EV214" s="114"/>
      <c r="EW214" s="114" t="s">
        <v>1678</v>
      </c>
      <c r="EX214" s="114" t="s">
        <v>0</v>
      </c>
      <c r="EY214" s="114" t="s">
        <v>0</v>
      </c>
      <c r="FD214" s="114"/>
      <c r="FE214" s="114"/>
      <c r="FG214" s="114"/>
    </row>
    <row r="215" spans="1:163" s="45" customFormat="1" ht="33.75" x14ac:dyDescent="0.25">
      <c r="A215" s="115" t="s">
        <v>270</v>
      </c>
      <c r="B215" s="116" t="s">
        <v>1679</v>
      </c>
      <c r="C215" s="117" t="s">
        <v>1680</v>
      </c>
      <c r="D215" s="118" t="s">
        <v>53</v>
      </c>
      <c r="E215" s="119">
        <v>6.9621000000000004</v>
      </c>
      <c r="F215" s="120">
        <v>1</v>
      </c>
      <c r="G215" s="129">
        <v>6.9621000000000004</v>
      </c>
      <c r="H215" s="122"/>
      <c r="I215" s="119"/>
      <c r="J215" s="122"/>
      <c r="K215" s="119"/>
      <c r="L215" s="123"/>
      <c r="EU215" s="113"/>
      <c r="EV215" s="114"/>
      <c r="EW215" s="114" t="s">
        <v>1680</v>
      </c>
      <c r="EX215" s="114" t="s">
        <v>0</v>
      </c>
      <c r="EY215" s="114" t="s">
        <v>0</v>
      </c>
      <c r="FD215" s="114"/>
      <c r="FE215" s="114"/>
      <c r="FG215" s="114"/>
    </row>
    <row r="216" spans="1:163" s="45" customFormat="1" ht="15" x14ac:dyDescent="0.25">
      <c r="A216" s="115" t="s">
        <v>271</v>
      </c>
      <c r="B216" s="116" t="s">
        <v>1681</v>
      </c>
      <c r="C216" s="117" t="s">
        <v>1682</v>
      </c>
      <c r="D216" s="118" t="s">
        <v>34</v>
      </c>
      <c r="E216" s="119">
        <v>110.00118000000001</v>
      </c>
      <c r="F216" s="120">
        <v>1</v>
      </c>
      <c r="G216" s="121">
        <v>110.00118000000001</v>
      </c>
      <c r="H216" s="125">
        <v>135.6</v>
      </c>
      <c r="I216" s="119"/>
      <c r="J216" s="126">
        <v>14916.16</v>
      </c>
      <c r="K216" s="127">
        <v>8.61</v>
      </c>
      <c r="L216" s="128">
        <v>128428.14</v>
      </c>
      <c r="EU216" s="113"/>
      <c r="EV216" s="114"/>
      <c r="EW216" s="114" t="s">
        <v>1682</v>
      </c>
      <c r="EX216" s="114" t="s">
        <v>0</v>
      </c>
      <c r="EY216" s="114" t="s">
        <v>0</v>
      </c>
      <c r="FD216" s="114"/>
      <c r="FE216" s="114"/>
      <c r="FG216" s="114"/>
    </row>
    <row r="217" spans="1:163" s="45" customFormat="1" ht="15" x14ac:dyDescent="0.25">
      <c r="A217" s="115" t="s">
        <v>272</v>
      </c>
      <c r="B217" s="116" t="s">
        <v>95</v>
      </c>
      <c r="C217" s="117" t="s">
        <v>96</v>
      </c>
      <c r="D217" s="118" t="s">
        <v>97</v>
      </c>
      <c r="E217" s="119">
        <v>18.79767</v>
      </c>
      <c r="F217" s="120">
        <v>1</v>
      </c>
      <c r="G217" s="121">
        <v>18.79767</v>
      </c>
      <c r="H217" s="125">
        <v>146.25</v>
      </c>
      <c r="I217" s="119"/>
      <c r="J217" s="126">
        <v>2749.16</v>
      </c>
      <c r="K217" s="127">
        <v>8.61</v>
      </c>
      <c r="L217" s="128">
        <v>23670.27</v>
      </c>
      <c r="EU217" s="113"/>
      <c r="EV217" s="114"/>
      <c r="EW217" s="114" t="s">
        <v>96</v>
      </c>
      <c r="EX217" s="114" t="s">
        <v>0</v>
      </c>
      <c r="EY217" s="114" t="s">
        <v>0</v>
      </c>
      <c r="FD217" s="114"/>
      <c r="FE217" s="114"/>
      <c r="FG217" s="114"/>
    </row>
    <row r="218" spans="1:163" s="45" customFormat="1" ht="33.75" x14ac:dyDescent="0.25">
      <c r="A218" s="115" t="s">
        <v>273</v>
      </c>
      <c r="B218" s="116" t="s">
        <v>1683</v>
      </c>
      <c r="C218" s="117" t="s">
        <v>1684</v>
      </c>
      <c r="D218" s="118" t="s">
        <v>123</v>
      </c>
      <c r="E218" s="119">
        <v>0.15473000000000001</v>
      </c>
      <c r="F218" s="120">
        <v>1</v>
      </c>
      <c r="G218" s="121">
        <v>0.15473000000000001</v>
      </c>
      <c r="H218" s="122"/>
      <c r="I218" s="119"/>
      <c r="J218" s="122"/>
      <c r="K218" s="119"/>
      <c r="L218" s="123"/>
      <c r="EU218" s="113"/>
      <c r="EV218" s="114"/>
      <c r="EW218" s="114" t="s">
        <v>1684</v>
      </c>
      <c r="EX218" s="114" t="s">
        <v>0</v>
      </c>
      <c r="EY218" s="114" t="s">
        <v>0</v>
      </c>
      <c r="FD218" s="114"/>
      <c r="FE218" s="114"/>
      <c r="FG218" s="114"/>
    </row>
    <row r="219" spans="1:163" s="45" customFormat="1" ht="22.5" x14ac:dyDescent="0.25">
      <c r="A219" s="115" t="s">
        <v>274</v>
      </c>
      <c r="B219" s="116" t="s">
        <v>1685</v>
      </c>
      <c r="C219" s="117" t="s">
        <v>1686</v>
      </c>
      <c r="D219" s="118" t="s">
        <v>34</v>
      </c>
      <c r="E219" s="119">
        <v>185.68</v>
      </c>
      <c r="F219" s="120">
        <v>1</v>
      </c>
      <c r="G219" s="127">
        <v>185.68</v>
      </c>
      <c r="H219" s="125">
        <v>59.99</v>
      </c>
      <c r="I219" s="119"/>
      <c r="J219" s="126">
        <v>11138.94</v>
      </c>
      <c r="K219" s="127">
        <v>8.61</v>
      </c>
      <c r="L219" s="128">
        <v>95906.27</v>
      </c>
      <c r="EU219" s="113"/>
      <c r="EV219" s="114"/>
      <c r="EW219" s="114" t="s">
        <v>1686</v>
      </c>
      <c r="EX219" s="114" t="s">
        <v>0</v>
      </c>
      <c r="EY219" s="114" t="s">
        <v>0</v>
      </c>
      <c r="FD219" s="114"/>
      <c r="FE219" s="114"/>
      <c r="FG219" s="114"/>
    </row>
    <row r="220" spans="1:163" s="45" customFormat="1" ht="15" x14ac:dyDescent="0.25">
      <c r="A220" s="112" t="s">
        <v>1444</v>
      </c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9"/>
      <c r="EU220" s="113"/>
      <c r="EV220" s="114" t="s">
        <v>1444</v>
      </c>
      <c r="EW220" s="114"/>
      <c r="EX220" s="114"/>
      <c r="EY220" s="114"/>
      <c r="FD220" s="114"/>
      <c r="FE220" s="114"/>
      <c r="FG220" s="114"/>
    </row>
    <row r="221" spans="1:163" s="45" customFormat="1" ht="22.5" x14ac:dyDescent="0.25">
      <c r="A221" s="115" t="s">
        <v>275</v>
      </c>
      <c r="B221" s="116" t="s">
        <v>41</v>
      </c>
      <c r="C221" s="117" t="s">
        <v>42</v>
      </c>
      <c r="D221" s="118" t="s">
        <v>40</v>
      </c>
      <c r="E221" s="119">
        <v>0.60950000000000004</v>
      </c>
      <c r="F221" s="120">
        <v>1</v>
      </c>
      <c r="G221" s="129">
        <v>0.60950000000000004</v>
      </c>
      <c r="H221" s="122"/>
      <c r="I221" s="119"/>
      <c r="J221" s="122"/>
      <c r="K221" s="119"/>
      <c r="L221" s="123"/>
      <c r="EU221" s="113"/>
      <c r="EV221" s="114"/>
      <c r="EW221" s="114" t="s">
        <v>42</v>
      </c>
      <c r="EX221" s="114" t="s">
        <v>0</v>
      </c>
      <c r="EY221" s="114" t="s">
        <v>0</v>
      </c>
      <c r="FD221" s="114"/>
      <c r="FE221" s="114"/>
      <c r="FG221" s="114"/>
    </row>
    <row r="222" spans="1:163" s="45" customFormat="1" ht="22.5" x14ac:dyDescent="0.25">
      <c r="A222" s="115" t="s">
        <v>276</v>
      </c>
      <c r="B222" s="116" t="s">
        <v>1445</v>
      </c>
      <c r="C222" s="117" t="s">
        <v>1446</v>
      </c>
      <c r="D222" s="118" t="s">
        <v>34</v>
      </c>
      <c r="E222" s="119">
        <v>76.796999999999997</v>
      </c>
      <c r="F222" s="120">
        <v>1</v>
      </c>
      <c r="G222" s="130">
        <v>76.796999999999997</v>
      </c>
      <c r="H222" s="125">
        <v>55.24</v>
      </c>
      <c r="I222" s="119"/>
      <c r="J222" s="126">
        <v>4242.2700000000004</v>
      </c>
      <c r="K222" s="127">
        <v>8.61</v>
      </c>
      <c r="L222" s="128">
        <v>36525.94</v>
      </c>
      <c r="EU222" s="113"/>
      <c r="EV222" s="114"/>
      <c r="EW222" s="114" t="s">
        <v>1446</v>
      </c>
      <c r="EX222" s="114" t="s">
        <v>0</v>
      </c>
      <c r="EY222" s="114" t="s">
        <v>0</v>
      </c>
      <c r="FD222" s="114"/>
      <c r="FE222" s="114"/>
      <c r="FG222" s="114"/>
    </row>
    <row r="223" spans="1:163" s="45" customFormat="1" ht="22.5" x14ac:dyDescent="0.25">
      <c r="A223" s="115" t="s">
        <v>277</v>
      </c>
      <c r="B223" s="116" t="s">
        <v>1447</v>
      </c>
      <c r="C223" s="117" t="s">
        <v>1448</v>
      </c>
      <c r="D223" s="118" t="s">
        <v>40</v>
      </c>
      <c r="E223" s="119">
        <v>0.43739</v>
      </c>
      <c r="F223" s="120">
        <v>1</v>
      </c>
      <c r="G223" s="121">
        <v>0.43739</v>
      </c>
      <c r="H223" s="122"/>
      <c r="I223" s="119"/>
      <c r="J223" s="122"/>
      <c r="K223" s="119"/>
      <c r="L223" s="123"/>
      <c r="EU223" s="113"/>
      <c r="EV223" s="114"/>
      <c r="EW223" s="114" t="s">
        <v>1448</v>
      </c>
      <c r="EX223" s="114" t="s">
        <v>0</v>
      </c>
      <c r="EY223" s="114" t="s">
        <v>0</v>
      </c>
      <c r="FD223" s="114"/>
      <c r="FE223" s="114"/>
      <c r="FG223" s="114"/>
    </row>
    <row r="224" spans="1:163" s="45" customFormat="1" ht="22.5" x14ac:dyDescent="0.25">
      <c r="A224" s="115" t="s">
        <v>278</v>
      </c>
      <c r="B224" s="116" t="s">
        <v>1449</v>
      </c>
      <c r="C224" s="117" t="s">
        <v>1450</v>
      </c>
      <c r="D224" s="118" t="s">
        <v>34</v>
      </c>
      <c r="E224" s="119">
        <v>43.738999999999997</v>
      </c>
      <c r="F224" s="120">
        <v>1</v>
      </c>
      <c r="G224" s="130">
        <v>43.738999999999997</v>
      </c>
      <c r="H224" s="126">
        <v>12957.43</v>
      </c>
      <c r="I224" s="119"/>
      <c r="J224" s="126">
        <v>65824.05</v>
      </c>
      <c r="K224" s="127">
        <v>8.61</v>
      </c>
      <c r="L224" s="128">
        <v>566745.03</v>
      </c>
      <c r="EU224" s="113"/>
      <c r="EV224" s="114"/>
      <c r="EW224" s="114" t="s">
        <v>1450</v>
      </c>
      <c r="EX224" s="114" t="s">
        <v>0</v>
      </c>
      <c r="EY224" s="114" t="s">
        <v>0</v>
      </c>
      <c r="FD224" s="114"/>
      <c r="FE224" s="114"/>
      <c r="FG224" s="114"/>
    </row>
    <row r="225" spans="1:228" s="45" customFormat="1" ht="22.5" x14ac:dyDescent="0.25">
      <c r="A225" s="115" t="s">
        <v>279</v>
      </c>
      <c r="B225" s="116" t="s">
        <v>1455</v>
      </c>
      <c r="C225" s="117" t="s">
        <v>1456</v>
      </c>
      <c r="D225" s="118" t="s">
        <v>40</v>
      </c>
      <c r="E225" s="119">
        <v>1.9548000000000001</v>
      </c>
      <c r="F225" s="120">
        <v>1</v>
      </c>
      <c r="G225" s="129">
        <v>1.9548000000000001</v>
      </c>
      <c r="H225" s="122"/>
      <c r="I225" s="119"/>
      <c r="J225" s="122"/>
      <c r="K225" s="119"/>
      <c r="L225" s="123"/>
      <c r="EU225" s="113"/>
      <c r="EV225" s="114"/>
      <c r="EW225" s="114" t="s">
        <v>1456</v>
      </c>
      <c r="EX225" s="114" t="s">
        <v>0</v>
      </c>
      <c r="EY225" s="114" t="s">
        <v>0</v>
      </c>
      <c r="FD225" s="114"/>
      <c r="FE225" s="114"/>
      <c r="FG225" s="114"/>
    </row>
    <row r="226" spans="1:228" s="45" customFormat="1" ht="15" x14ac:dyDescent="0.25">
      <c r="A226" s="115" t="s">
        <v>280</v>
      </c>
      <c r="B226" s="116" t="s">
        <v>1457</v>
      </c>
      <c r="C226" s="117" t="s">
        <v>1458</v>
      </c>
      <c r="D226" s="118" t="s">
        <v>34</v>
      </c>
      <c r="E226" s="119">
        <v>228.7116</v>
      </c>
      <c r="F226" s="120">
        <v>1</v>
      </c>
      <c r="G226" s="129">
        <v>228.7116</v>
      </c>
      <c r="H226" s="125">
        <v>123.51</v>
      </c>
      <c r="I226" s="119"/>
      <c r="J226" s="126">
        <v>28248.17</v>
      </c>
      <c r="K226" s="127">
        <v>8.61</v>
      </c>
      <c r="L226" s="128">
        <v>243216.74</v>
      </c>
      <c r="EU226" s="113"/>
      <c r="EV226" s="114"/>
      <c r="EW226" s="114" t="s">
        <v>1458</v>
      </c>
      <c r="EX226" s="114" t="s">
        <v>0</v>
      </c>
      <c r="EY226" s="114" t="s">
        <v>0</v>
      </c>
      <c r="FD226" s="114"/>
      <c r="FE226" s="114"/>
      <c r="FG226" s="114"/>
    </row>
    <row r="227" spans="1:228" s="45" customFormat="1" ht="15" x14ac:dyDescent="0.25">
      <c r="A227" s="112" t="s">
        <v>1459</v>
      </c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9"/>
      <c r="EU227" s="113"/>
      <c r="EV227" s="114" t="s">
        <v>1459</v>
      </c>
      <c r="EW227" s="114"/>
      <c r="EX227" s="114"/>
      <c r="EY227" s="114"/>
      <c r="FD227" s="114"/>
      <c r="FE227" s="114"/>
      <c r="FG227" s="114"/>
    </row>
    <row r="228" spans="1:228" s="45" customFormat="1" ht="15" x14ac:dyDescent="0.25">
      <c r="A228" s="112" t="s">
        <v>1460</v>
      </c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9"/>
      <c r="EU228" s="113"/>
      <c r="EV228" s="114" t="s">
        <v>1460</v>
      </c>
      <c r="EW228" s="114"/>
      <c r="EX228" s="114"/>
      <c r="EY228" s="114"/>
      <c r="FD228" s="114"/>
      <c r="FE228" s="114"/>
      <c r="FG228" s="114"/>
    </row>
    <row r="229" spans="1:228" s="45" customFormat="1" ht="56.25" x14ac:dyDescent="0.25">
      <c r="A229" s="115" t="s">
        <v>281</v>
      </c>
      <c r="B229" s="116" t="s">
        <v>1461</v>
      </c>
      <c r="C229" s="117" t="s">
        <v>1462</v>
      </c>
      <c r="D229" s="118" t="s">
        <v>1463</v>
      </c>
      <c r="E229" s="119">
        <v>4.3400000000000001E-2</v>
      </c>
      <c r="F229" s="120">
        <v>1</v>
      </c>
      <c r="G229" s="129">
        <v>4.3400000000000001E-2</v>
      </c>
      <c r="H229" s="122"/>
      <c r="I229" s="119"/>
      <c r="J229" s="122"/>
      <c r="K229" s="119"/>
      <c r="L229" s="123"/>
      <c r="EU229" s="113"/>
      <c r="EV229" s="114"/>
      <c r="EW229" s="114" t="s">
        <v>1462</v>
      </c>
      <c r="EX229" s="114" t="s">
        <v>0</v>
      </c>
      <c r="EY229" s="114" t="s">
        <v>0</v>
      </c>
      <c r="FD229" s="114"/>
      <c r="FE229" s="114"/>
      <c r="FG229" s="114"/>
    </row>
    <row r="230" spans="1:228" s="45" customFormat="1" ht="22.5" x14ac:dyDescent="0.25">
      <c r="A230" s="115" t="s">
        <v>282</v>
      </c>
      <c r="B230" s="116" t="s">
        <v>1464</v>
      </c>
      <c r="C230" s="117" t="s">
        <v>1465</v>
      </c>
      <c r="D230" s="118" t="s">
        <v>56</v>
      </c>
      <c r="E230" s="119">
        <v>-8.6800000000000002E-3</v>
      </c>
      <c r="F230" s="120">
        <v>1</v>
      </c>
      <c r="G230" s="121">
        <v>-8.6800000000000002E-3</v>
      </c>
      <c r="H230" s="126">
        <v>13627.62</v>
      </c>
      <c r="I230" s="119"/>
      <c r="J230" s="125">
        <v>-118.29</v>
      </c>
      <c r="K230" s="127">
        <v>8.61</v>
      </c>
      <c r="L230" s="128">
        <v>-1018.48</v>
      </c>
      <c r="EU230" s="113"/>
      <c r="EV230" s="114"/>
      <c r="EW230" s="114" t="s">
        <v>1465</v>
      </c>
      <c r="EX230" s="114" t="s">
        <v>0</v>
      </c>
      <c r="EY230" s="114" t="s">
        <v>0</v>
      </c>
      <c r="FD230" s="114"/>
      <c r="FE230" s="114"/>
      <c r="FG230" s="114"/>
    </row>
    <row r="231" spans="1:228" s="45" customFormat="1" ht="15" x14ac:dyDescent="0.25">
      <c r="A231" s="115" t="s">
        <v>283</v>
      </c>
      <c r="B231" s="116" t="s">
        <v>1466</v>
      </c>
      <c r="C231" s="117" t="s">
        <v>1467</v>
      </c>
      <c r="D231" s="118" t="s">
        <v>15</v>
      </c>
      <c r="E231" s="119">
        <v>-293.81799999999998</v>
      </c>
      <c r="F231" s="120">
        <v>1</v>
      </c>
      <c r="G231" s="130">
        <v>-293.81799999999998</v>
      </c>
      <c r="H231" s="125">
        <v>17.760000000000002</v>
      </c>
      <c r="I231" s="119"/>
      <c r="J231" s="126">
        <v>-5218.21</v>
      </c>
      <c r="K231" s="127">
        <v>8.61</v>
      </c>
      <c r="L231" s="128">
        <v>-44928.79</v>
      </c>
      <c r="EU231" s="113"/>
      <c r="EV231" s="114"/>
      <c r="EW231" s="114" t="s">
        <v>1467</v>
      </c>
      <c r="EX231" s="114" t="s">
        <v>0</v>
      </c>
      <c r="EY231" s="114" t="s">
        <v>0</v>
      </c>
      <c r="FD231" s="114"/>
      <c r="FE231" s="114"/>
      <c r="FG231" s="114"/>
    </row>
    <row r="232" spans="1:228" s="45" customFormat="1" ht="15" x14ac:dyDescent="0.25">
      <c r="A232" s="115" t="s">
        <v>284</v>
      </c>
      <c r="B232" s="116" t="s">
        <v>1468</v>
      </c>
      <c r="C232" s="117" t="s">
        <v>1469</v>
      </c>
      <c r="D232" s="118" t="s">
        <v>1470</v>
      </c>
      <c r="E232" s="119">
        <v>-0.29208200000000001</v>
      </c>
      <c r="F232" s="120">
        <v>1</v>
      </c>
      <c r="G232" s="131">
        <v>-0.29208200000000001</v>
      </c>
      <c r="H232" s="126">
        <v>3468.64</v>
      </c>
      <c r="I232" s="119"/>
      <c r="J232" s="126">
        <v>-1013.13</v>
      </c>
      <c r="K232" s="127">
        <v>8.61</v>
      </c>
      <c r="L232" s="128">
        <v>-8723.0499999999993</v>
      </c>
      <c r="EU232" s="113"/>
      <c r="EV232" s="114"/>
      <c r="EW232" s="114" t="s">
        <v>1469</v>
      </c>
      <c r="EX232" s="114" t="s">
        <v>0</v>
      </c>
      <c r="EY232" s="114" t="s">
        <v>0</v>
      </c>
      <c r="FD232" s="114"/>
      <c r="FE232" s="114"/>
      <c r="FG232" s="114"/>
    </row>
    <row r="233" spans="1:228" s="45" customFormat="1" ht="33.75" x14ac:dyDescent="0.25">
      <c r="A233" s="115" t="s">
        <v>285</v>
      </c>
      <c r="B233" s="116" t="s">
        <v>1471</v>
      </c>
      <c r="C233" s="117" t="s">
        <v>1472</v>
      </c>
      <c r="D233" s="118" t="s">
        <v>56</v>
      </c>
      <c r="E233" s="119">
        <v>-0.21613199999999999</v>
      </c>
      <c r="F233" s="120">
        <v>1</v>
      </c>
      <c r="G233" s="131">
        <v>-0.21613199999999999</v>
      </c>
      <c r="H233" s="126">
        <v>10483.620000000001</v>
      </c>
      <c r="I233" s="119"/>
      <c r="J233" s="126">
        <v>-2265.85</v>
      </c>
      <c r="K233" s="127">
        <v>8.61</v>
      </c>
      <c r="L233" s="128">
        <v>-19508.97</v>
      </c>
      <c r="EU233" s="113"/>
      <c r="EV233" s="114"/>
      <c r="EW233" s="114" t="s">
        <v>1472</v>
      </c>
      <c r="EX233" s="114" t="s">
        <v>0</v>
      </c>
      <c r="EY233" s="114" t="s">
        <v>0</v>
      </c>
      <c r="FD233" s="114"/>
      <c r="FE233" s="114"/>
      <c r="FG233" s="114"/>
    </row>
    <row r="234" spans="1:228" s="45" customFormat="1" ht="22.5" x14ac:dyDescent="0.25">
      <c r="A234" s="115" t="s">
        <v>286</v>
      </c>
      <c r="B234" s="116" t="s">
        <v>1473</v>
      </c>
      <c r="C234" s="117" t="s">
        <v>1474</v>
      </c>
      <c r="D234" s="118" t="s">
        <v>1475</v>
      </c>
      <c r="E234" s="119">
        <v>6</v>
      </c>
      <c r="F234" s="120">
        <v>1</v>
      </c>
      <c r="G234" s="120">
        <v>6</v>
      </c>
      <c r="H234" s="126">
        <v>17850</v>
      </c>
      <c r="I234" s="127">
        <v>0.12</v>
      </c>
      <c r="J234" s="126">
        <v>1492.68</v>
      </c>
      <c r="K234" s="127">
        <v>8.61</v>
      </c>
      <c r="L234" s="128">
        <v>12852</v>
      </c>
      <c r="EU234" s="113"/>
      <c r="EV234" s="114"/>
      <c r="EW234" s="114" t="s">
        <v>1474</v>
      </c>
      <c r="EX234" s="114" t="s">
        <v>0</v>
      </c>
      <c r="EY234" s="114" t="s">
        <v>0</v>
      </c>
      <c r="FD234" s="114"/>
      <c r="FE234" s="114"/>
      <c r="FG234" s="114"/>
    </row>
    <row r="235" spans="1:228" s="45" customFormat="1" ht="15" x14ac:dyDescent="0.25">
      <c r="A235" s="112" t="s">
        <v>1476</v>
      </c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9"/>
      <c r="EU235" s="113"/>
      <c r="EV235" s="114" t="s">
        <v>1476</v>
      </c>
      <c r="EW235" s="114"/>
      <c r="EX235" s="114"/>
      <c r="EY235" s="114"/>
      <c r="FD235" s="114"/>
      <c r="FE235" s="114"/>
      <c r="FG235" s="114"/>
    </row>
    <row r="236" spans="1:228" s="45" customFormat="1" ht="22.5" x14ac:dyDescent="0.25">
      <c r="A236" s="115" t="s">
        <v>287</v>
      </c>
      <c r="B236" s="116" t="s">
        <v>1477</v>
      </c>
      <c r="C236" s="117" t="s">
        <v>1478</v>
      </c>
      <c r="D236" s="118" t="s">
        <v>15</v>
      </c>
      <c r="E236" s="119">
        <v>73</v>
      </c>
      <c r="F236" s="120">
        <v>1</v>
      </c>
      <c r="G236" s="120">
        <v>73</v>
      </c>
      <c r="H236" s="126">
        <v>11220</v>
      </c>
      <c r="I236" s="119"/>
      <c r="J236" s="126">
        <v>95128.92</v>
      </c>
      <c r="K236" s="127">
        <v>8.61</v>
      </c>
      <c r="L236" s="128">
        <v>819060</v>
      </c>
      <c r="EU236" s="113"/>
      <c r="EV236" s="114"/>
      <c r="EW236" s="114" t="s">
        <v>1478</v>
      </c>
      <c r="EX236" s="114" t="s">
        <v>0</v>
      </c>
      <c r="EY236" s="114" t="s">
        <v>0</v>
      </c>
      <c r="FD236" s="114"/>
      <c r="FE236" s="114"/>
      <c r="FG236" s="114"/>
    </row>
    <row r="237" spans="1:228" s="166" customFormat="1" ht="22.5" x14ac:dyDescent="0.25">
      <c r="A237" s="157" t="s">
        <v>288</v>
      </c>
      <c r="B237" s="158" t="s">
        <v>1479</v>
      </c>
      <c r="C237" s="159" t="s">
        <v>1480</v>
      </c>
      <c r="D237" s="160" t="s">
        <v>36</v>
      </c>
      <c r="E237" s="161">
        <v>86.8</v>
      </c>
      <c r="F237" s="162">
        <v>1</v>
      </c>
      <c r="G237" s="167">
        <v>86.8</v>
      </c>
      <c r="H237" s="164">
        <v>9294.7099999999991</v>
      </c>
      <c r="I237" s="161"/>
      <c r="J237" s="164">
        <v>93702.77</v>
      </c>
      <c r="K237" s="163">
        <v>8.61</v>
      </c>
      <c r="L237" s="165">
        <v>806780.83</v>
      </c>
      <c r="M237" s="45"/>
      <c r="N237" s="45"/>
      <c r="O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  <c r="AR237" s="45"/>
      <c r="AS237" s="45"/>
      <c r="AT237" s="45"/>
      <c r="AU237" s="45"/>
      <c r="AV237" s="45"/>
      <c r="AW237" s="45"/>
      <c r="AX237" s="45"/>
      <c r="AY237" s="45"/>
      <c r="AZ237" s="45"/>
      <c r="BA237" s="45"/>
      <c r="BB237" s="45"/>
      <c r="BC237" s="45"/>
      <c r="BD237" s="45"/>
      <c r="BE237" s="45"/>
      <c r="BF237" s="45"/>
      <c r="BG237" s="45"/>
      <c r="BH237" s="45"/>
      <c r="BI237" s="45"/>
      <c r="BJ237" s="45"/>
      <c r="BK237" s="45"/>
      <c r="BL237" s="45"/>
      <c r="BM237" s="45"/>
      <c r="BN237" s="45"/>
      <c r="BO237" s="45"/>
      <c r="BP237" s="45"/>
      <c r="BQ237" s="45"/>
      <c r="BR237" s="45"/>
      <c r="BS237" s="45"/>
      <c r="BT237" s="45"/>
      <c r="BU237" s="45"/>
      <c r="BV237" s="45"/>
      <c r="BW237" s="45"/>
      <c r="BX237" s="45"/>
      <c r="BY237" s="45"/>
      <c r="BZ237" s="45"/>
      <c r="CA237" s="45"/>
      <c r="CB237" s="45"/>
      <c r="CC237" s="45"/>
      <c r="CD237" s="45"/>
      <c r="CE237" s="45"/>
      <c r="CF237" s="45"/>
      <c r="CG237" s="45"/>
      <c r="CH237" s="45"/>
      <c r="CI237" s="45"/>
      <c r="CJ237" s="45"/>
      <c r="CK237" s="45"/>
      <c r="CL237" s="45"/>
      <c r="CM237" s="45"/>
      <c r="CN237" s="45"/>
      <c r="CO237" s="45"/>
      <c r="CP237" s="45"/>
      <c r="CQ237" s="45"/>
      <c r="CR237" s="45"/>
      <c r="CS237" s="45"/>
      <c r="CT237" s="45"/>
      <c r="CU237" s="45"/>
      <c r="CV237" s="45"/>
      <c r="CW237" s="45"/>
      <c r="CX237" s="45"/>
      <c r="CY237" s="45"/>
      <c r="CZ237" s="45"/>
      <c r="DA237" s="45"/>
      <c r="DB237" s="45"/>
      <c r="DC237" s="45"/>
      <c r="DD237" s="45"/>
      <c r="DE237" s="45"/>
      <c r="DF237" s="45"/>
      <c r="DG237" s="45"/>
      <c r="DH237" s="45"/>
      <c r="DI237" s="45"/>
      <c r="DJ237" s="45"/>
      <c r="DK237" s="45"/>
      <c r="DL237" s="45"/>
      <c r="DM237" s="45"/>
      <c r="DN237" s="45"/>
      <c r="DO237" s="45"/>
      <c r="DP237" s="45"/>
      <c r="DQ237" s="45"/>
      <c r="DR237" s="45"/>
      <c r="DS237" s="45"/>
      <c r="DT237" s="45"/>
      <c r="DU237" s="45"/>
      <c r="DV237" s="45"/>
      <c r="DW237" s="45"/>
      <c r="DX237" s="45"/>
      <c r="DY237" s="45"/>
      <c r="DZ237" s="45"/>
      <c r="EA237" s="45"/>
      <c r="EB237" s="45"/>
      <c r="EC237" s="45"/>
      <c r="ED237" s="45"/>
      <c r="EE237" s="45"/>
      <c r="EF237" s="45"/>
      <c r="EG237" s="45"/>
      <c r="EH237" s="45"/>
      <c r="EI237" s="45"/>
      <c r="EJ237" s="45"/>
      <c r="EK237" s="45"/>
      <c r="EL237" s="45"/>
      <c r="EM237" s="45"/>
      <c r="EN237" s="45"/>
      <c r="EO237" s="45"/>
      <c r="EP237" s="45"/>
      <c r="EQ237" s="45"/>
      <c r="ER237" s="45"/>
      <c r="ES237" s="45"/>
      <c r="ET237" s="45"/>
      <c r="EU237" s="113"/>
      <c r="EV237" s="114"/>
      <c r="EW237" s="114" t="s">
        <v>1480</v>
      </c>
      <c r="EX237" s="114" t="s">
        <v>0</v>
      </c>
      <c r="EY237" s="114" t="s">
        <v>0</v>
      </c>
      <c r="EZ237" s="45"/>
      <c r="FA237" s="45"/>
      <c r="FB237" s="45"/>
      <c r="FC237" s="45"/>
      <c r="FD237" s="114"/>
      <c r="FE237" s="114"/>
      <c r="FF237" s="45"/>
      <c r="FG237" s="114"/>
      <c r="FH237" s="45"/>
      <c r="FI237" s="45"/>
      <c r="FJ237" s="45"/>
      <c r="FK237" s="45"/>
      <c r="FL237" s="45"/>
      <c r="FM237" s="45"/>
      <c r="FN237" s="45"/>
      <c r="FO237" s="45"/>
      <c r="FP237" s="45"/>
      <c r="FQ237" s="45"/>
      <c r="FR237" s="45"/>
      <c r="FS237" s="45"/>
      <c r="FT237" s="45"/>
      <c r="FU237" s="45"/>
      <c r="FV237" s="45"/>
      <c r="FW237" s="45"/>
      <c r="FX237" s="45"/>
      <c r="FY237" s="45"/>
      <c r="FZ237" s="45"/>
      <c r="GA237" s="45"/>
      <c r="GB237" s="45"/>
      <c r="GC237" s="45"/>
      <c r="GD237" s="45"/>
      <c r="GE237" s="45"/>
      <c r="GF237" s="45"/>
      <c r="GG237" s="45"/>
      <c r="GH237" s="45"/>
      <c r="GI237" s="45"/>
      <c r="GJ237" s="45"/>
      <c r="GK237" s="45"/>
      <c r="GL237" s="45"/>
      <c r="GM237" s="45"/>
      <c r="GN237" s="45"/>
      <c r="GO237" s="45"/>
      <c r="GP237" s="45"/>
      <c r="GQ237" s="45"/>
      <c r="GR237" s="45"/>
      <c r="GS237" s="45"/>
      <c r="GT237" s="45"/>
      <c r="GU237" s="45"/>
      <c r="GV237" s="45"/>
      <c r="GW237" s="45"/>
      <c r="GX237" s="45"/>
      <c r="GY237" s="45"/>
      <c r="GZ237" s="45"/>
      <c r="HA237" s="45"/>
      <c r="HB237" s="45"/>
      <c r="HC237" s="45"/>
      <c r="HD237" s="45"/>
      <c r="HE237" s="45"/>
      <c r="HF237" s="45"/>
      <c r="HG237" s="45"/>
      <c r="HH237" s="45"/>
      <c r="HI237" s="45"/>
      <c r="HJ237" s="45"/>
      <c r="HK237" s="45"/>
      <c r="HL237" s="45"/>
      <c r="HM237" s="45"/>
      <c r="HN237" s="45"/>
      <c r="HO237" s="45"/>
      <c r="HP237" s="45"/>
      <c r="HQ237" s="45"/>
      <c r="HR237" s="45"/>
      <c r="HS237" s="45"/>
      <c r="HT237" s="45"/>
    </row>
    <row r="238" spans="1:228" s="45" customFormat="1" ht="15" x14ac:dyDescent="0.25">
      <c r="A238" s="112" t="s">
        <v>1489</v>
      </c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9"/>
      <c r="EU238" s="113"/>
      <c r="EV238" s="114" t="s">
        <v>1489</v>
      </c>
      <c r="EW238" s="114"/>
      <c r="EX238" s="114"/>
      <c r="EY238" s="114"/>
      <c r="FD238" s="114"/>
      <c r="FE238" s="114"/>
      <c r="FG238" s="114"/>
    </row>
    <row r="239" spans="1:228" s="45" customFormat="1" ht="15" x14ac:dyDescent="0.25">
      <c r="A239" s="112" t="s">
        <v>1460</v>
      </c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9"/>
      <c r="EU239" s="113"/>
      <c r="EV239" s="114" t="s">
        <v>1460</v>
      </c>
      <c r="EW239" s="114"/>
      <c r="EX239" s="114"/>
      <c r="EY239" s="114"/>
      <c r="FD239" s="114"/>
      <c r="FE239" s="114"/>
      <c r="FG239" s="114"/>
    </row>
    <row r="240" spans="1:228" s="45" customFormat="1" ht="56.25" x14ac:dyDescent="0.25">
      <c r="A240" s="115" t="s">
        <v>289</v>
      </c>
      <c r="B240" s="116" t="s">
        <v>1461</v>
      </c>
      <c r="C240" s="117" t="s">
        <v>1462</v>
      </c>
      <c r="D240" s="118" t="s">
        <v>1463</v>
      </c>
      <c r="E240" s="119">
        <v>2.196E-2</v>
      </c>
      <c r="F240" s="120">
        <v>1</v>
      </c>
      <c r="G240" s="121">
        <v>2.196E-2</v>
      </c>
      <c r="H240" s="122"/>
      <c r="I240" s="119"/>
      <c r="J240" s="122"/>
      <c r="K240" s="119"/>
      <c r="L240" s="123"/>
      <c r="EU240" s="113"/>
      <c r="EV240" s="114"/>
      <c r="EW240" s="114" t="s">
        <v>1462</v>
      </c>
      <c r="EX240" s="114" t="s">
        <v>0</v>
      </c>
      <c r="EY240" s="114" t="s">
        <v>0</v>
      </c>
      <c r="FD240" s="114"/>
      <c r="FE240" s="114"/>
      <c r="FG240" s="114"/>
    </row>
    <row r="241" spans="1:228" s="45" customFormat="1" ht="22.5" x14ac:dyDescent="0.25">
      <c r="A241" s="115" t="s">
        <v>290</v>
      </c>
      <c r="B241" s="116" t="s">
        <v>1464</v>
      </c>
      <c r="C241" s="117" t="s">
        <v>1465</v>
      </c>
      <c r="D241" s="118" t="s">
        <v>56</v>
      </c>
      <c r="E241" s="119">
        <v>-4.3920000000000001E-3</v>
      </c>
      <c r="F241" s="120">
        <v>1</v>
      </c>
      <c r="G241" s="131">
        <v>-4.3920000000000001E-3</v>
      </c>
      <c r="H241" s="126">
        <v>13627.62</v>
      </c>
      <c r="I241" s="119"/>
      <c r="J241" s="125">
        <v>-59.85</v>
      </c>
      <c r="K241" s="127">
        <v>8.61</v>
      </c>
      <c r="L241" s="148">
        <v>-515.30999999999995</v>
      </c>
      <c r="EU241" s="113"/>
      <c r="EV241" s="114"/>
      <c r="EW241" s="114" t="s">
        <v>1465</v>
      </c>
      <c r="EX241" s="114" t="s">
        <v>0</v>
      </c>
      <c r="EY241" s="114" t="s">
        <v>0</v>
      </c>
      <c r="FD241" s="114"/>
      <c r="FE241" s="114"/>
      <c r="FG241" s="114"/>
    </row>
    <row r="242" spans="1:228" s="45" customFormat="1" ht="15" x14ac:dyDescent="0.25">
      <c r="A242" s="115" t="s">
        <v>291</v>
      </c>
      <c r="B242" s="116" t="s">
        <v>1466</v>
      </c>
      <c r="C242" s="117" t="s">
        <v>1467</v>
      </c>
      <c r="D242" s="118" t="s">
        <v>15</v>
      </c>
      <c r="E242" s="119">
        <v>-148.66919999999999</v>
      </c>
      <c r="F242" s="120">
        <v>1</v>
      </c>
      <c r="G242" s="129">
        <v>-148.66919999999999</v>
      </c>
      <c r="H242" s="125">
        <v>17.760000000000002</v>
      </c>
      <c r="I242" s="119"/>
      <c r="J242" s="126">
        <v>-2640.36</v>
      </c>
      <c r="K242" s="127">
        <v>8.61</v>
      </c>
      <c r="L242" s="128">
        <v>-22733.5</v>
      </c>
      <c r="EU242" s="113"/>
      <c r="EV242" s="114"/>
      <c r="EW242" s="114" t="s">
        <v>1467</v>
      </c>
      <c r="EX242" s="114" t="s">
        <v>0</v>
      </c>
      <c r="EY242" s="114" t="s">
        <v>0</v>
      </c>
      <c r="FD242" s="114"/>
      <c r="FE242" s="114"/>
      <c r="FG242" s="114"/>
    </row>
    <row r="243" spans="1:228" s="45" customFormat="1" ht="15" x14ac:dyDescent="0.25">
      <c r="A243" s="115" t="s">
        <v>292</v>
      </c>
      <c r="B243" s="116" t="s">
        <v>1468</v>
      </c>
      <c r="C243" s="117" t="s">
        <v>1469</v>
      </c>
      <c r="D243" s="118" t="s">
        <v>1470</v>
      </c>
      <c r="E243" s="119">
        <v>-0.1477908</v>
      </c>
      <c r="F243" s="120">
        <v>1</v>
      </c>
      <c r="G243" s="132">
        <v>-0.1477908</v>
      </c>
      <c r="H243" s="126">
        <v>3468.64</v>
      </c>
      <c r="I243" s="119"/>
      <c r="J243" s="125">
        <v>-512.63</v>
      </c>
      <c r="K243" s="127">
        <v>8.61</v>
      </c>
      <c r="L243" s="128">
        <v>-4413.74</v>
      </c>
      <c r="EU243" s="113"/>
      <c r="EV243" s="114"/>
      <c r="EW243" s="114" t="s">
        <v>1469</v>
      </c>
      <c r="EX243" s="114" t="s">
        <v>0</v>
      </c>
      <c r="EY243" s="114" t="s">
        <v>0</v>
      </c>
      <c r="FD243" s="114"/>
      <c r="FE243" s="114"/>
      <c r="FG243" s="114"/>
    </row>
    <row r="244" spans="1:228" s="45" customFormat="1" ht="33.75" x14ac:dyDescent="0.25">
      <c r="A244" s="115" t="s">
        <v>293</v>
      </c>
      <c r="B244" s="116" t="s">
        <v>1471</v>
      </c>
      <c r="C244" s="117" t="s">
        <v>1472</v>
      </c>
      <c r="D244" s="118" t="s">
        <v>56</v>
      </c>
      <c r="E244" s="119">
        <v>-0.10936079999999999</v>
      </c>
      <c r="F244" s="120">
        <v>1</v>
      </c>
      <c r="G244" s="132">
        <v>-0.10936079999999999</v>
      </c>
      <c r="H244" s="126">
        <v>10483.620000000001</v>
      </c>
      <c r="I244" s="119"/>
      <c r="J244" s="126">
        <v>-1146.5</v>
      </c>
      <c r="K244" s="127">
        <v>8.61</v>
      </c>
      <c r="L244" s="128">
        <v>-9871.3700000000008</v>
      </c>
      <c r="EU244" s="113"/>
      <c r="EV244" s="114"/>
      <c r="EW244" s="114" t="s">
        <v>1472</v>
      </c>
      <c r="EX244" s="114" t="s">
        <v>0</v>
      </c>
      <c r="EY244" s="114" t="s">
        <v>0</v>
      </c>
      <c r="FD244" s="114"/>
      <c r="FE244" s="114"/>
      <c r="FG244" s="114"/>
    </row>
    <row r="245" spans="1:228" s="45" customFormat="1" ht="22.5" x14ac:dyDescent="0.25">
      <c r="A245" s="115" t="s">
        <v>295</v>
      </c>
      <c r="B245" s="116" t="s">
        <v>1490</v>
      </c>
      <c r="C245" s="117" t="s">
        <v>1491</v>
      </c>
      <c r="D245" s="118" t="s">
        <v>1475</v>
      </c>
      <c r="E245" s="119">
        <v>22</v>
      </c>
      <c r="F245" s="120">
        <v>1</v>
      </c>
      <c r="G245" s="120">
        <v>22</v>
      </c>
      <c r="H245" s="126">
        <v>13770</v>
      </c>
      <c r="I245" s="127">
        <v>0.12</v>
      </c>
      <c r="J245" s="126">
        <v>4222.16</v>
      </c>
      <c r="K245" s="127">
        <v>8.61</v>
      </c>
      <c r="L245" s="128">
        <v>36352.800000000003</v>
      </c>
      <c r="EU245" s="113"/>
      <c r="EV245" s="114"/>
      <c r="EW245" s="114" t="s">
        <v>1491</v>
      </c>
      <c r="EX245" s="114" t="s">
        <v>0</v>
      </c>
      <c r="EY245" s="114" t="s">
        <v>0</v>
      </c>
      <c r="FD245" s="114"/>
      <c r="FE245" s="114"/>
      <c r="FG245" s="114"/>
    </row>
    <row r="246" spans="1:228" s="45" customFormat="1" ht="15" x14ac:dyDescent="0.25">
      <c r="A246" s="112" t="s">
        <v>1476</v>
      </c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9"/>
      <c r="EU246" s="113"/>
      <c r="EV246" s="114" t="s">
        <v>1476</v>
      </c>
      <c r="EW246" s="114"/>
      <c r="EX246" s="114"/>
      <c r="EY246" s="114"/>
      <c r="FD246" s="114"/>
      <c r="FE246" s="114"/>
      <c r="FG246" s="114"/>
    </row>
    <row r="247" spans="1:228" s="45" customFormat="1" ht="33.75" x14ac:dyDescent="0.25">
      <c r="A247" s="115" t="s">
        <v>296</v>
      </c>
      <c r="B247" s="116" t="s">
        <v>1492</v>
      </c>
      <c r="C247" s="117" t="s">
        <v>1493</v>
      </c>
      <c r="D247" s="118" t="s">
        <v>15</v>
      </c>
      <c r="E247" s="119">
        <v>37</v>
      </c>
      <c r="F247" s="120">
        <v>1</v>
      </c>
      <c r="G247" s="120">
        <v>37</v>
      </c>
      <c r="H247" s="126">
        <v>9718.0499999999993</v>
      </c>
      <c r="I247" s="119"/>
      <c r="J247" s="126">
        <v>41761.660000000003</v>
      </c>
      <c r="K247" s="127">
        <v>8.61</v>
      </c>
      <c r="L247" s="128">
        <v>359567.85</v>
      </c>
      <c r="EU247" s="113"/>
      <c r="EV247" s="114"/>
      <c r="EW247" s="114" t="s">
        <v>1493</v>
      </c>
      <c r="EX247" s="114" t="s">
        <v>0</v>
      </c>
      <c r="EY247" s="114" t="s">
        <v>0</v>
      </c>
      <c r="FD247" s="114"/>
      <c r="FE247" s="114"/>
      <c r="FG247" s="114"/>
    </row>
    <row r="248" spans="1:228" s="177" customFormat="1" ht="22.5" x14ac:dyDescent="0.25">
      <c r="A248" s="168" t="s">
        <v>297</v>
      </c>
      <c r="B248" s="169" t="s">
        <v>1494</v>
      </c>
      <c r="C248" s="170" t="s">
        <v>1495</v>
      </c>
      <c r="D248" s="171" t="s">
        <v>36</v>
      </c>
      <c r="E248" s="172">
        <v>43.92</v>
      </c>
      <c r="F248" s="173">
        <v>1</v>
      </c>
      <c r="G248" s="174">
        <v>43.92</v>
      </c>
      <c r="H248" s="175">
        <v>9226.7199999999993</v>
      </c>
      <c r="I248" s="172"/>
      <c r="J248" s="175">
        <v>47065.919999999998</v>
      </c>
      <c r="K248" s="174">
        <v>8.61</v>
      </c>
      <c r="L248" s="176">
        <v>405237.54</v>
      </c>
      <c r="M248" s="45"/>
      <c r="N248" s="45"/>
      <c r="O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  <c r="AQ248" s="45"/>
      <c r="AR248" s="45"/>
      <c r="AS248" s="45"/>
      <c r="AT248" s="45"/>
      <c r="AU248" s="45"/>
      <c r="AV248" s="45"/>
      <c r="AW248" s="45"/>
      <c r="AX248" s="45"/>
      <c r="AY248" s="45"/>
      <c r="AZ248" s="45"/>
      <c r="BA248" s="45"/>
      <c r="BB248" s="45"/>
      <c r="BC248" s="45"/>
      <c r="BD248" s="45"/>
      <c r="BE248" s="45"/>
      <c r="BF248" s="45"/>
      <c r="BG248" s="45"/>
      <c r="BH248" s="45"/>
      <c r="BI248" s="45"/>
      <c r="BJ248" s="45"/>
      <c r="BK248" s="45"/>
      <c r="BL248" s="45"/>
      <c r="BM248" s="45"/>
      <c r="BN248" s="45"/>
      <c r="BO248" s="45"/>
      <c r="BP248" s="45"/>
      <c r="BQ248" s="45"/>
      <c r="BR248" s="45"/>
      <c r="BS248" s="45"/>
      <c r="BT248" s="45"/>
      <c r="BU248" s="45"/>
      <c r="BV248" s="45"/>
      <c r="BW248" s="45"/>
      <c r="BX248" s="45"/>
      <c r="BY248" s="45"/>
      <c r="BZ248" s="45"/>
      <c r="CA248" s="45"/>
      <c r="CB248" s="45"/>
      <c r="CC248" s="45"/>
      <c r="CD248" s="45"/>
      <c r="CE248" s="45"/>
      <c r="CF248" s="45"/>
      <c r="CG248" s="45"/>
      <c r="CH248" s="45"/>
      <c r="CI248" s="45"/>
      <c r="CJ248" s="45"/>
      <c r="CK248" s="45"/>
      <c r="CL248" s="45"/>
      <c r="CM248" s="45"/>
      <c r="CN248" s="45"/>
      <c r="CO248" s="45"/>
      <c r="CP248" s="45"/>
      <c r="CQ248" s="45"/>
      <c r="CR248" s="45"/>
      <c r="CS248" s="45"/>
      <c r="CT248" s="45"/>
      <c r="CU248" s="45"/>
      <c r="CV248" s="45"/>
      <c r="CW248" s="45"/>
      <c r="CX248" s="45"/>
      <c r="CY248" s="45"/>
      <c r="CZ248" s="45"/>
      <c r="DA248" s="45"/>
      <c r="DB248" s="45"/>
      <c r="DC248" s="45"/>
      <c r="DD248" s="45"/>
      <c r="DE248" s="45"/>
      <c r="DF248" s="45"/>
      <c r="DG248" s="45"/>
      <c r="DH248" s="45"/>
      <c r="DI248" s="45"/>
      <c r="DJ248" s="45"/>
      <c r="DK248" s="45"/>
      <c r="DL248" s="45"/>
      <c r="DM248" s="45"/>
      <c r="DN248" s="45"/>
      <c r="DO248" s="45"/>
      <c r="DP248" s="45"/>
      <c r="DQ248" s="45"/>
      <c r="DR248" s="45"/>
      <c r="DS248" s="45"/>
      <c r="DT248" s="45"/>
      <c r="DU248" s="45"/>
      <c r="DV248" s="45"/>
      <c r="DW248" s="45"/>
      <c r="DX248" s="45"/>
      <c r="DY248" s="45"/>
      <c r="DZ248" s="45"/>
      <c r="EA248" s="45"/>
      <c r="EB248" s="45"/>
      <c r="EC248" s="45"/>
      <c r="ED248" s="45"/>
      <c r="EE248" s="45"/>
      <c r="EF248" s="45"/>
      <c r="EG248" s="45"/>
      <c r="EH248" s="45"/>
      <c r="EI248" s="45"/>
      <c r="EJ248" s="45"/>
      <c r="EK248" s="45"/>
      <c r="EL248" s="45"/>
      <c r="EM248" s="45"/>
      <c r="EN248" s="45"/>
      <c r="EO248" s="45"/>
      <c r="EP248" s="45"/>
      <c r="EQ248" s="45"/>
      <c r="ER248" s="45"/>
      <c r="ES248" s="45"/>
      <c r="ET248" s="45"/>
      <c r="EU248" s="113"/>
      <c r="EV248" s="114"/>
      <c r="EW248" s="114" t="s">
        <v>1495</v>
      </c>
      <c r="EX248" s="114" t="s">
        <v>0</v>
      </c>
      <c r="EY248" s="114" t="s">
        <v>0</v>
      </c>
      <c r="EZ248" s="45"/>
      <c r="FA248" s="45"/>
      <c r="FB248" s="45"/>
      <c r="FC248" s="45"/>
      <c r="FD248" s="114"/>
      <c r="FE248" s="114"/>
      <c r="FF248" s="45"/>
      <c r="FG248" s="114"/>
      <c r="FH248" s="45"/>
      <c r="FI248" s="45"/>
      <c r="FJ248" s="45"/>
      <c r="FK248" s="45"/>
      <c r="FL248" s="45"/>
      <c r="FM248" s="45"/>
      <c r="FN248" s="45"/>
      <c r="FO248" s="45"/>
      <c r="FP248" s="45"/>
      <c r="FQ248" s="45"/>
      <c r="FR248" s="45"/>
      <c r="FS248" s="45"/>
      <c r="FT248" s="45"/>
      <c r="FU248" s="45"/>
      <c r="FV248" s="45"/>
      <c r="FW248" s="45"/>
      <c r="FX248" s="45"/>
      <c r="FY248" s="45"/>
      <c r="FZ248" s="45"/>
      <c r="GA248" s="45"/>
      <c r="GB248" s="45"/>
      <c r="GC248" s="45"/>
      <c r="GD248" s="45"/>
      <c r="GE248" s="45"/>
      <c r="GF248" s="45"/>
      <c r="GG248" s="45"/>
      <c r="GH248" s="45"/>
      <c r="GI248" s="45"/>
      <c r="GJ248" s="45"/>
      <c r="GK248" s="45"/>
      <c r="GL248" s="45"/>
      <c r="GM248" s="45"/>
      <c r="GN248" s="45"/>
      <c r="GO248" s="45"/>
      <c r="GP248" s="45"/>
      <c r="GQ248" s="45"/>
      <c r="GR248" s="45"/>
      <c r="GS248" s="45"/>
      <c r="GT248" s="45"/>
      <c r="GU248" s="45"/>
      <c r="GV248" s="45"/>
      <c r="GW248" s="45"/>
      <c r="GX248" s="45"/>
      <c r="GY248" s="45"/>
      <c r="GZ248" s="45"/>
      <c r="HA248" s="45"/>
      <c r="HB248" s="45"/>
      <c r="HC248" s="45"/>
      <c r="HD248" s="45"/>
      <c r="HE248" s="45"/>
      <c r="HF248" s="45"/>
      <c r="HG248" s="45"/>
      <c r="HH248" s="45"/>
      <c r="HI248" s="45"/>
      <c r="HJ248" s="45"/>
      <c r="HK248" s="45"/>
      <c r="HL248" s="45"/>
      <c r="HM248" s="45"/>
      <c r="HN248" s="45"/>
      <c r="HO248" s="45"/>
      <c r="HP248" s="45"/>
      <c r="HQ248" s="45"/>
      <c r="HR248" s="45"/>
      <c r="HS248" s="45"/>
      <c r="HT248" s="45"/>
    </row>
    <row r="249" spans="1:228" s="45" customFormat="1" ht="15" x14ac:dyDescent="0.25">
      <c r="A249" s="112" t="s">
        <v>1496</v>
      </c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9"/>
      <c r="EU249" s="113"/>
      <c r="EV249" s="114" t="s">
        <v>1496</v>
      </c>
      <c r="EW249" s="114"/>
      <c r="EX249" s="114"/>
      <c r="EY249" s="114"/>
      <c r="FD249" s="114"/>
      <c r="FE249" s="114"/>
      <c r="FG249" s="114"/>
    </row>
    <row r="250" spans="1:228" s="45" customFormat="1" ht="78.75" x14ac:dyDescent="0.25">
      <c r="A250" s="115" t="s">
        <v>298</v>
      </c>
      <c r="B250" s="116" t="s">
        <v>1461</v>
      </c>
      <c r="C250" s="117" t="s">
        <v>1497</v>
      </c>
      <c r="D250" s="118" t="s">
        <v>1463</v>
      </c>
      <c r="E250" s="119">
        <v>0.10627</v>
      </c>
      <c r="F250" s="120">
        <v>1</v>
      </c>
      <c r="G250" s="121">
        <v>0.10627</v>
      </c>
      <c r="H250" s="122"/>
      <c r="I250" s="119"/>
      <c r="J250" s="122"/>
      <c r="K250" s="119"/>
      <c r="L250" s="123"/>
      <c r="EU250" s="113"/>
      <c r="EV250" s="114"/>
      <c r="EW250" s="114" t="s">
        <v>1497</v>
      </c>
      <c r="EX250" s="114" t="s">
        <v>0</v>
      </c>
      <c r="EY250" s="114" t="s">
        <v>0</v>
      </c>
      <c r="FD250" s="114"/>
      <c r="FE250" s="114"/>
      <c r="FG250" s="114"/>
    </row>
    <row r="251" spans="1:228" s="45" customFormat="1" ht="22.5" x14ac:dyDescent="0.25">
      <c r="A251" s="115" t="s">
        <v>299</v>
      </c>
      <c r="B251" s="116" t="s">
        <v>1464</v>
      </c>
      <c r="C251" s="117" t="s">
        <v>1465</v>
      </c>
      <c r="D251" s="118" t="s">
        <v>56</v>
      </c>
      <c r="E251" s="119">
        <v>-2.1253999999999999E-2</v>
      </c>
      <c r="F251" s="120">
        <v>1</v>
      </c>
      <c r="G251" s="131">
        <v>-2.1253999999999999E-2</v>
      </c>
      <c r="H251" s="126">
        <v>13627.62</v>
      </c>
      <c r="I251" s="119"/>
      <c r="J251" s="125">
        <v>-289.64</v>
      </c>
      <c r="K251" s="127">
        <v>8.61</v>
      </c>
      <c r="L251" s="128">
        <v>-2493.8000000000002</v>
      </c>
      <c r="EU251" s="113"/>
      <c r="EV251" s="114"/>
      <c r="EW251" s="114" t="s">
        <v>1465</v>
      </c>
      <c r="EX251" s="114" t="s">
        <v>0</v>
      </c>
      <c r="EY251" s="114" t="s">
        <v>0</v>
      </c>
      <c r="FD251" s="114"/>
      <c r="FE251" s="114"/>
      <c r="FG251" s="114"/>
    </row>
    <row r="252" spans="1:228" s="45" customFormat="1" ht="15" x14ac:dyDescent="0.25">
      <c r="A252" s="115" t="s">
        <v>300</v>
      </c>
      <c r="B252" s="116" t="s">
        <v>1466</v>
      </c>
      <c r="C252" s="117" t="s">
        <v>1467</v>
      </c>
      <c r="D252" s="118" t="s">
        <v>15</v>
      </c>
      <c r="E252" s="119">
        <v>-719.4479</v>
      </c>
      <c r="F252" s="120">
        <v>1</v>
      </c>
      <c r="G252" s="129">
        <v>-719.4479</v>
      </c>
      <c r="H252" s="125">
        <v>17.760000000000002</v>
      </c>
      <c r="I252" s="119"/>
      <c r="J252" s="126">
        <v>-12777.39</v>
      </c>
      <c r="K252" s="127">
        <v>8.61</v>
      </c>
      <c r="L252" s="128">
        <v>-110013.33</v>
      </c>
      <c r="EU252" s="113"/>
      <c r="EV252" s="114"/>
      <c r="EW252" s="114" t="s">
        <v>1467</v>
      </c>
      <c r="EX252" s="114" t="s">
        <v>0</v>
      </c>
      <c r="EY252" s="114" t="s">
        <v>0</v>
      </c>
      <c r="FD252" s="114"/>
      <c r="FE252" s="114"/>
      <c r="FG252" s="114"/>
    </row>
    <row r="253" spans="1:228" s="45" customFormat="1" ht="15" x14ac:dyDescent="0.25">
      <c r="A253" s="115" t="s">
        <v>301</v>
      </c>
      <c r="B253" s="116" t="s">
        <v>1468</v>
      </c>
      <c r="C253" s="117" t="s">
        <v>1469</v>
      </c>
      <c r="D253" s="118" t="s">
        <v>1470</v>
      </c>
      <c r="E253" s="119">
        <v>-0.71519710000000003</v>
      </c>
      <c r="F253" s="120">
        <v>1</v>
      </c>
      <c r="G253" s="132">
        <v>-0.71519710000000003</v>
      </c>
      <c r="H253" s="126">
        <v>3468.64</v>
      </c>
      <c r="I253" s="119"/>
      <c r="J253" s="126">
        <v>-2480.7600000000002</v>
      </c>
      <c r="K253" s="127">
        <v>8.61</v>
      </c>
      <c r="L253" s="128">
        <v>-21359.34</v>
      </c>
      <c r="EU253" s="113"/>
      <c r="EV253" s="114"/>
      <c r="EW253" s="114" t="s">
        <v>1469</v>
      </c>
      <c r="EX253" s="114" t="s">
        <v>0</v>
      </c>
      <c r="EY253" s="114" t="s">
        <v>0</v>
      </c>
      <c r="FD253" s="114"/>
      <c r="FE253" s="114"/>
      <c r="FG253" s="114"/>
    </row>
    <row r="254" spans="1:228" s="45" customFormat="1" ht="33.75" x14ac:dyDescent="0.25">
      <c r="A254" s="115" t="s">
        <v>302</v>
      </c>
      <c r="B254" s="116" t="s">
        <v>1471</v>
      </c>
      <c r="C254" s="117" t="s">
        <v>1472</v>
      </c>
      <c r="D254" s="118" t="s">
        <v>56</v>
      </c>
      <c r="E254" s="119">
        <v>-0.52922460000000004</v>
      </c>
      <c r="F254" s="120">
        <v>1</v>
      </c>
      <c r="G254" s="132">
        <v>-0.52922460000000004</v>
      </c>
      <c r="H254" s="126">
        <v>10483.620000000001</v>
      </c>
      <c r="I254" s="119"/>
      <c r="J254" s="126">
        <v>-5548.19</v>
      </c>
      <c r="K254" s="127">
        <v>8.61</v>
      </c>
      <c r="L254" s="128">
        <v>-47769.919999999998</v>
      </c>
      <c r="EU254" s="113"/>
      <c r="EV254" s="114"/>
      <c r="EW254" s="114" t="s">
        <v>1472</v>
      </c>
      <c r="EX254" s="114" t="s">
        <v>0</v>
      </c>
      <c r="EY254" s="114" t="s">
        <v>0</v>
      </c>
      <c r="FD254" s="114"/>
      <c r="FE254" s="114"/>
      <c r="FG254" s="114"/>
    </row>
    <row r="255" spans="1:228" s="45" customFormat="1" ht="22.5" x14ac:dyDescent="0.25">
      <c r="A255" s="115" t="s">
        <v>303</v>
      </c>
      <c r="B255" s="116" t="s">
        <v>1498</v>
      </c>
      <c r="C255" s="117" t="s">
        <v>1499</v>
      </c>
      <c r="D255" s="118" t="s">
        <v>1475</v>
      </c>
      <c r="E255" s="119">
        <v>6</v>
      </c>
      <c r="F255" s="120">
        <v>1</v>
      </c>
      <c r="G255" s="120">
        <v>6</v>
      </c>
      <c r="H255" s="126">
        <v>34531.25</v>
      </c>
      <c r="I255" s="127">
        <v>0.12</v>
      </c>
      <c r="J255" s="126">
        <v>2887.63</v>
      </c>
      <c r="K255" s="127">
        <v>8.61</v>
      </c>
      <c r="L255" s="128">
        <v>24862.5</v>
      </c>
      <c r="EU255" s="113"/>
      <c r="EV255" s="114"/>
      <c r="EW255" s="114" t="s">
        <v>1499</v>
      </c>
      <c r="EX255" s="114" t="s">
        <v>0</v>
      </c>
      <c r="EY255" s="114" t="s">
        <v>0</v>
      </c>
      <c r="FD255" s="114"/>
      <c r="FE255" s="114"/>
      <c r="FG255" s="114"/>
    </row>
    <row r="256" spans="1:228" s="45" customFormat="1" ht="15" x14ac:dyDescent="0.25">
      <c r="A256" s="112" t="s">
        <v>1483</v>
      </c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9"/>
      <c r="EU256" s="113"/>
      <c r="EV256" s="114" t="s">
        <v>1483</v>
      </c>
      <c r="EW256" s="114"/>
      <c r="EX256" s="114"/>
      <c r="EY256" s="114"/>
      <c r="FD256" s="114"/>
      <c r="FE256" s="114"/>
      <c r="FG256" s="114"/>
    </row>
    <row r="257" spans="1:228" s="45" customFormat="1" ht="56.25" x14ac:dyDescent="0.25">
      <c r="A257" s="115" t="s">
        <v>304</v>
      </c>
      <c r="B257" s="116" t="s">
        <v>1484</v>
      </c>
      <c r="C257" s="117" t="s">
        <v>1485</v>
      </c>
      <c r="D257" s="118" t="s">
        <v>1463</v>
      </c>
      <c r="E257" s="119">
        <v>0.10627</v>
      </c>
      <c r="F257" s="120">
        <v>1</v>
      </c>
      <c r="G257" s="121">
        <v>0.10627</v>
      </c>
      <c r="H257" s="122"/>
      <c r="I257" s="119"/>
      <c r="J257" s="122"/>
      <c r="K257" s="119"/>
      <c r="L257" s="123"/>
      <c r="EU257" s="113"/>
      <c r="EV257" s="114"/>
      <c r="EW257" s="114" t="s">
        <v>1485</v>
      </c>
      <c r="EX257" s="114" t="s">
        <v>0</v>
      </c>
      <c r="EY257" s="114" t="s">
        <v>0</v>
      </c>
      <c r="FD257" s="114"/>
      <c r="FE257" s="114"/>
      <c r="FG257" s="114"/>
    </row>
    <row r="258" spans="1:228" s="45" customFormat="1" ht="56.25" x14ac:dyDescent="0.25">
      <c r="A258" s="115" t="s">
        <v>305</v>
      </c>
      <c r="B258" s="116" t="s">
        <v>1486</v>
      </c>
      <c r="C258" s="117" t="s">
        <v>1487</v>
      </c>
      <c r="D258" s="118" t="s">
        <v>1463</v>
      </c>
      <c r="E258" s="119">
        <v>-0.10627</v>
      </c>
      <c r="F258" s="120">
        <v>1</v>
      </c>
      <c r="G258" s="121">
        <v>-0.10627</v>
      </c>
      <c r="H258" s="122"/>
      <c r="I258" s="119"/>
      <c r="J258" s="122"/>
      <c r="K258" s="119"/>
      <c r="L258" s="123"/>
      <c r="EU258" s="113"/>
      <c r="EV258" s="114"/>
      <c r="EW258" s="114" t="s">
        <v>1487</v>
      </c>
      <c r="EX258" s="114" t="s">
        <v>0</v>
      </c>
      <c r="EY258" s="114" t="s">
        <v>0</v>
      </c>
      <c r="FD258" s="114"/>
      <c r="FE258" s="114"/>
      <c r="FG258" s="114"/>
    </row>
    <row r="259" spans="1:228" s="45" customFormat="1" ht="15" x14ac:dyDescent="0.25">
      <c r="A259" s="112" t="s">
        <v>1476</v>
      </c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9"/>
      <c r="EU259" s="113"/>
      <c r="EV259" s="114" t="s">
        <v>1476</v>
      </c>
      <c r="EW259" s="114"/>
      <c r="EX259" s="114"/>
      <c r="EY259" s="114"/>
      <c r="FD259" s="114"/>
      <c r="FE259" s="114"/>
      <c r="FG259" s="114"/>
    </row>
    <row r="260" spans="1:228" s="45" customFormat="1" ht="33.75" x14ac:dyDescent="0.25">
      <c r="A260" s="115" t="s">
        <v>306</v>
      </c>
      <c r="B260" s="116" t="s">
        <v>1492</v>
      </c>
      <c r="C260" s="117" t="s">
        <v>1493</v>
      </c>
      <c r="D260" s="118" t="s">
        <v>15</v>
      </c>
      <c r="E260" s="119">
        <v>179</v>
      </c>
      <c r="F260" s="120">
        <v>1</v>
      </c>
      <c r="G260" s="120">
        <v>179</v>
      </c>
      <c r="H260" s="126">
        <v>9718.0499999999993</v>
      </c>
      <c r="I260" s="119"/>
      <c r="J260" s="126">
        <v>202036.11</v>
      </c>
      <c r="K260" s="127">
        <v>8.61</v>
      </c>
      <c r="L260" s="128">
        <v>1739530.95</v>
      </c>
      <c r="EU260" s="113"/>
      <c r="EV260" s="114"/>
      <c r="EW260" s="114" t="s">
        <v>1493</v>
      </c>
      <c r="EX260" s="114" t="s">
        <v>0</v>
      </c>
      <c r="EY260" s="114" t="s">
        <v>0</v>
      </c>
      <c r="FD260" s="114"/>
      <c r="FE260" s="114"/>
      <c r="FG260" s="114"/>
    </row>
    <row r="261" spans="1:228" s="177" customFormat="1" ht="22.5" x14ac:dyDescent="0.25">
      <c r="A261" s="168" t="s">
        <v>307</v>
      </c>
      <c r="B261" s="169" t="s">
        <v>1494</v>
      </c>
      <c r="C261" s="170" t="s">
        <v>1495</v>
      </c>
      <c r="D261" s="171" t="s">
        <v>36</v>
      </c>
      <c r="E261" s="172">
        <v>212.54</v>
      </c>
      <c r="F261" s="173">
        <v>1</v>
      </c>
      <c r="G261" s="174">
        <v>212.54</v>
      </c>
      <c r="H261" s="175">
        <v>9226.7199999999993</v>
      </c>
      <c r="I261" s="172"/>
      <c r="J261" s="175">
        <v>227763.89</v>
      </c>
      <c r="K261" s="174">
        <v>8.61</v>
      </c>
      <c r="L261" s="176">
        <v>1961047.07</v>
      </c>
      <c r="M261" s="45"/>
      <c r="N261" s="45"/>
      <c r="O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  <c r="AQ261" s="45"/>
      <c r="AR261" s="45"/>
      <c r="AS261" s="45"/>
      <c r="AT261" s="45"/>
      <c r="AU261" s="45"/>
      <c r="AV261" s="45"/>
      <c r="AW261" s="45"/>
      <c r="AX261" s="45"/>
      <c r="AY261" s="45"/>
      <c r="AZ261" s="45"/>
      <c r="BA261" s="45"/>
      <c r="BB261" s="45"/>
      <c r="BC261" s="45"/>
      <c r="BD261" s="45"/>
      <c r="BE261" s="45"/>
      <c r="BF261" s="45"/>
      <c r="BG261" s="45"/>
      <c r="BH261" s="45"/>
      <c r="BI261" s="45"/>
      <c r="BJ261" s="45"/>
      <c r="BK261" s="45"/>
      <c r="BL261" s="45"/>
      <c r="BM261" s="45"/>
      <c r="BN261" s="45"/>
      <c r="BO261" s="45"/>
      <c r="BP261" s="45"/>
      <c r="BQ261" s="45"/>
      <c r="BR261" s="45"/>
      <c r="BS261" s="45"/>
      <c r="BT261" s="45"/>
      <c r="BU261" s="45"/>
      <c r="BV261" s="45"/>
      <c r="BW261" s="45"/>
      <c r="BX261" s="45"/>
      <c r="BY261" s="45"/>
      <c r="BZ261" s="45"/>
      <c r="CA261" s="45"/>
      <c r="CB261" s="45"/>
      <c r="CC261" s="45"/>
      <c r="CD261" s="45"/>
      <c r="CE261" s="45"/>
      <c r="CF261" s="45"/>
      <c r="CG261" s="45"/>
      <c r="CH261" s="45"/>
      <c r="CI261" s="45"/>
      <c r="CJ261" s="45"/>
      <c r="CK261" s="45"/>
      <c r="CL261" s="45"/>
      <c r="CM261" s="45"/>
      <c r="CN261" s="45"/>
      <c r="CO261" s="45"/>
      <c r="CP261" s="45"/>
      <c r="CQ261" s="45"/>
      <c r="CR261" s="45"/>
      <c r="CS261" s="45"/>
      <c r="CT261" s="45"/>
      <c r="CU261" s="45"/>
      <c r="CV261" s="45"/>
      <c r="CW261" s="45"/>
      <c r="CX261" s="45"/>
      <c r="CY261" s="45"/>
      <c r="CZ261" s="45"/>
      <c r="DA261" s="45"/>
      <c r="DB261" s="45"/>
      <c r="DC261" s="45"/>
      <c r="DD261" s="45"/>
      <c r="DE261" s="45"/>
      <c r="DF261" s="45"/>
      <c r="DG261" s="45"/>
      <c r="DH261" s="45"/>
      <c r="DI261" s="45"/>
      <c r="DJ261" s="45"/>
      <c r="DK261" s="45"/>
      <c r="DL261" s="45"/>
      <c r="DM261" s="45"/>
      <c r="DN261" s="45"/>
      <c r="DO261" s="45"/>
      <c r="DP261" s="45"/>
      <c r="DQ261" s="45"/>
      <c r="DR261" s="45"/>
      <c r="DS261" s="45"/>
      <c r="DT261" s="45"/>
      <c r="DU261" s="45"/>
      <c r="DV261" s="45"/>
      <c r="DW261" s="45"/>
      <c r="DX261" s="45"/>
      <c r="DY261" s="45"/>
      <c r="DZ261" s="45"/>
      <c r="EA261" s="45"/>
      <c r="EB261" s="45"/>
      <c r="EC261" s="45"/>
      <c r="ED261" s="45"/>
      <c r="EE261" s="45"/>
      <c r="EF261" s="45"/>
      <c r="EG261" s="45"/>
      <c r="EH261" s="45"/>
      <c r="EI261" s="45"/>
      <c r="EJ261" s="45"/>
      <c r="EK261" s="45"/>
      <c r="EL261" s="45"/>
      <c r="EM261" s="45"/>
      <c r="EN261" s="45"/>
      <c r="EO261" s="45"/>
      <c r="EP261" s="45"/>
      <c r="EQ261" s="45"/>
      <c r="ER261" s="45"/>
      <c r="ES261" s="45"/>
      <c r="ET261" s="45"/>
      <c r="EU261" s="113"/>
      <c r="EV261" s="114"/>
      <c r="EW261" s="114" t="s">
        <v>1495</v>
      </c>
      <c r="EX261" s="114" t="s">
        <v>0</v>
      </c>
      <c r="EY261" s="114" t="s">
        <v>0</v>
      </c>
      <c r="EZ261" s="45"/>
      <c r="FA261" s="45"/>
      <c r="FB261" s="45"/>
      <c r="FC261" s="45"/>
      <c r="FD261" s="114"/>
      <c r="FE261" s="114"/>
      <c r="FF261" s="45"/>
      <c r="FG261" s="114"/>
      <c r="FH261" s="45"/>
      <c r="FI261" s="45"/>
      <c r="FJ261" s="45"/>
      <c r="FK261" s="45"/>
      <c r="FL261" s="45"/>
      <c r="FM261" s="45"/>
      <c r="FN261" s="45"/>
      <c r="FO261" s="45"/>
      <c r="FP261" s="45"/>
      <c r="FQ261" s="45"/>
      <c r="FR261" s="45"/>
      <c r="FS261" s="45"/>
      <c r="FT261" s="45"/>
      <c r="FU261" s="45"/>
      <c r="FV261" s="45"/>
      <c r="FW261" s="45"/>
      <c r="FX261" s="45"/>
      <c r="FY261" s="45"/>
      <c r="FZ261" s="45"/>
      <c r="GA261" s="45"/>
      <c r="GB261" s="45"/>
      <c r="GC261" s="45"/>
      <c r="GD261" s="45"/>
      <c r="GE261" s="45"/>
      <c r="GF261" s="45"/>
      <c r="GG261" s="45"/>
      <c r="GH261" s="45"/>
      <c r="GI261" s="45"/>
      <c r="GJ261" s="45"/>
      <c r="GK261" s="45"/>
      <c r="GL261" s="45"/>
      <c r="GM261" s="45"/>
      <c r="GN261" s="45"/>
      <c r="GO261" s="45"/>
      <c r="GP261" s="45"/>
      <c r="GQ261" s="45"/>
      <c r="GR261" s="45"/>
      <c r="GS261" s="45"/>
      <c r="GT261" s="45"/>
      <c r="GU261" s="45"/>
      <c r="GV261" s="45"/>
      <c r="GW261" s="45"/>
      <c r="GX261" s="45"/>
      <c r="GY261" s="45"/>
      <c r="GZ261" s="45"/>
      <c r="HA261" s="45"/>
      <c r="HB261" s="45"/>
      <c r="HC261" s="45"/>
      <c r="HD261" s="45"/>
      <c r="HE261" s="45"/>
      <c r="HF261" s="45"/>
      <c r="HG261" s="45"/>
      <c r="HH261" s="45"/>
      <c r="HI261" s="45"/>
      <c r="HJ261" s="45"/>
      <c r="HK261" s="45"/>
      <c r="HL261" s="45"/>
      <c r="HM261" s="45"/>
      <c r="HN261" s="45"/>
      <c r="HO261" s="45"/>
      <c r="HP261" s="45"/>
      <c r="HQ261" s="45"/>
      <c r="HR261" s="45"/>
      <c r="HS261" s="45"/>
      <c r="HT261" s="45"/>
    </row>
    <row r="262" spans="1:228" s="45" customFormat="1" ht="15" x14ac:dyDescent="0.25">
      <c r="A262" s="112" t="s">
        <v>1531</v>
      </c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9"/>
      <c r="EU262" s="113"/>
      <c r="EV262" s="114" t="s">
        <v>1531</v>
      </c>
      <c r="EW262" s="114"/>
      <c r="EX262" s="114"/>
      <c r="EY262" s="114"/>
      <c r="FD262" s="114"/>
      <c r="FE262" s="114"/>
      <c r="FG262" s="114"/>
    </row>
    <row r="263" spans="1:228" s="45" customFormat="1" ht="22.5" x14ac:dyDescent="0.25">
      <c r="A263" s="115" t="s">
        <v>308</v>
      </c>
      <c r="B263" s="116" t="s">
        <v>1532</v>
      </c>
      <c r="C263" s="117" t="s">
        <v>1533</v>
      </c>
      <c r="D263" s="118" t="s">
        <v>37</v>
      </c>
      <c r="E263" s="119">
        <v>0.06</v>
      </c>
      <c r="F263" s="120">
        <v>1</v>
      </c>
      <c r="G263" s="127">
        <v>0.06</v>
      </c>
      <c r="H263" s="122"/>
      <c r="I263" s="119"/>
      <c r="J263" s="122"/>
      <c r="K263" s="119"/>
      <c r="L263" s="123"/>
      <c r="EU263" s="113"/>
      <c r="EV263" s="114"/>
      <c r="EW263" s="114" t="s">
        <v>1533</v>
      </c>
      <c r="EX263" s="114" t="s">
        <v>0</v>
      </c>
      <c r="EY263" s="114" t="s">
        <v>0</v>
      </c>
      <c r="FD263" s="114"/>
      <c r="FE263" s="114"/>
      <c r="FG263" s="114"/>
    </row>
    <row r="264" spans="1:228" s="45" customFormat="1" ht="22.5" x14ac:dyDescent="0.25">
      <c r="A264" s="115" t="s">
        <v>309</v>
      </c>
      <c r="B264" s="116" t="s">
        <v>1534</v>
      </c>
      <c r="C264" s="117" t="s">
        <v>1535</v>
      </c>
      <c r="D264" s="118" t="s">
        <v>56</v>
      </c>
      <c r="E264" s="119">
        <v>6.1199999999999997E-2</v>
      </c>
      <c r="F264" s="120">
        <v>1</v>
      </c>
      <c r="G264" s="129">
        <v>6.1199999999999997E-2</v>
      </c>
      <c r="H264" s="126">
        <v>143913.41</v>
      </c>
      <c r="I264" s="119"/>
      <c r="J264" s="126">
        <v>8807.5</v>
      </c>
      <c r="K264" s="127">
        <v>8.61</v>
      </c>
      <c r="L264" s="128">
        <v>75832.58</v>
      </c>
      <c r="EU264" s="113"/>
      <c r="EV264" s="114"/>
      <c r="EW264" s="114" t="s">
        <v>1535</v>
      </c>
      <c r="EX264" s="114" t="s">
        <v>0</v>
      </c>
      <c r="EY264" s="114" t="s">
        <v>0</v>
      </c>
      <c r="FD264" s="114"/>
      <c r="FE264" s="114"/>
      <c r="FG264" s="114"/>
    </row>
    <row r="265" spans="1:228" s="45" customFormat="1" ht="22.5" x14ac:dyDescent="0.25">
      <c r="A265" s="115" t="s">
        <v>310</v>
      </c>
      <c r="B265" s="116" t="s">
        <v>1532</v>
      </c>
      <c r="C265" s="117" t="s">
        <v>1536</v>
      </c>
      <c r="D265" s="118" t="s">
        <v>37</v>
      </c>
      <c r="E265" s="119">
        <v>0.22</v>
      </c>
      <c r="F265" s="120">
        <v>1</v>
      </c>
      <c r="G265" s="127">
        <v>0.22</v>
      </c>
      <c r="H265" s="122"/>
      <c r="I265" s="119"/>
      <c r="J265" s="122"/>
      <c r="K265" s="119"/>
      <c r="L265" s="123"/>
      <c r="EU265" s="113"/>
      <c r="EV265" s="114"/>
      <c r="EW265" s="114" t="s">
        <v>1536</v>
      </c>
      <c r="EX265" s="114" t="s">
        <v>0</v>
      </c>
      <c r="EY265" s="114" t="s">
        <v>0</v>
      </c>
      <c r="FD265" s="114"/>
      <c r="FE265" s="114"/>
      <c r="FG265" s="114"/>
    </row>
    <row r="266" spans="1:228" s="45" customFormat="1" ht="22.5" x14ac:dyDescent="0.25">
      <c r="A266" s="115" t="s">
        <v>311</v>
      </c>
      <c r="B266" s="116" t="s">
        <v>1537</v>
      </c>
      <c r="C266" s="117" t="s">
        <v>1538</v>
      </c>
      <c r="D266" s="118" t="s">
        <v>56</v>
      </c>
      <c r="E266" s="119">
        <v>0.26400000000000001</v>
      </c>
      <c r="F266" s="120">
        <v>1</v>
      </c>
      <c r="G266" s="130">
        <v>0.26400000000000001</v>
      </c>
      <c r="H266" s="126">
        <v>143913.41</v>
      </c>
      <c r="I266" s="119"/>
      <c r="J266" s="126">
        <v>37993.14</v>
      </c>
      <c r="K266" s="127">
        <v>8.61</v>
      </c>
      <c r="L266" s="128">
        <v>327120.94</v>
      </c>
      <c r="EU266" s="113"/>
      <c r="EV266" s="114"/>
      <c r="EW266" s="114" t="s">
        <v>1538</v>
      </c>
      <c r="EX266" s="114" t="s">
        <v>0</v>
      </c>
      <c r="EY266" s="114" t="s">
        <v>0</v>
      </c>
      <c r="FD266" s="114"/>
      <c r="FE266" s="114"/>
      <c r="FG266" s="114"/>
    </row>
    <row r="267" spans="1:228" s="45" customFormat="1" ht="22.5" x14ac:dyDescent="0.25">
      <c r="A267" s="115" t="s">
        <v>312</v>
      </c>
      <c r="B267" s="116" t="s">
        <v>1532</v>
      </c>
      <c r="C267" s="117" t="s">
        <v>1539</v>
      </c>
      <c r="D267" s="118" t="s">
        <v>37</v>
      </c>
      <c r="E267" s="119">
        <v>0.06</v>
      </c>
      <c r="F267" s="120">
        <v>1</v>
      </c>
      <c r="G267" s="127">
        <v>0.06</v>
      </c>
      <c r="H267" s="122"/>
      <c r="I267" s="119"/>
      <c r="J267" s="122"/>
      <c r="K267" s="119"/>
      <c r="L267" s="123"/>
      <c r="EU267" s="113"/>
      <c r="EV267" s="114"/>
      <c r="EW267" s="114" t="s">
        <v>1539</v>
      </c>
      <c r="EX267" s="114" t="s">
        <v>0</v>
      </c>
      <c r="EY267" s="114" t="s">
        <v>0</v>
      </c>
      <c r="FD267" s="114"/>
      <c r="FE267" s="114"/>
      <c r="FG267" s="114"/>
    </row>
    <row r="268" spans="1:228" s="45" customFormat="1" ht="33.75" x14ac:dyDescent="0.25">
      <c r="A268" s="115" t="s">
        <v>313</v>
      </c>
      <c r="B268" s="116" t="s">
        <v>1537</v>
      </c>
      <c r="C268" s="117" t="s">
        <v>1540</v>
      </c>
      <c r="D268" s="118" t="s">
        <v>56</v>
      </c>
      <c r="E268" s="119">
        <v>7.4999999999999997E-2</v>
      </c>
      <c r="F268" s="120">
        <v>1</v>
      </c>
      <c r="G268" s="130">
        <v>7.4999999999999997E-2</v>
      </c>
      <c r="H268" s="126">
        <v>143913.41</v>
      </c>
      <c r="I268" s="119"/>
      <c r="J268" s="126">
        <v>10793.51</v>
      </c>
      <c r="K268" s="127">
        <v>8.61</v>
      </c>
      <c r="L268" s="128">
        <v>92932.12</v>
      </c>
      <c r="EU268" s="113"/>
      <c r="EV268" s="114"/>
      <c r="EW268" s="114" t="s">
        <v>1540</v>
      </c>
      <c r="EX268" s="114" t="s">
        <v>0</v>
      </c>
      <c r="EY268" s="114" t="s">
        <v>0</v>
      </c>
      <c r="FD268" s="114"/>
      <c r="FE268" s="114"/>
      <c r="FG268" s="114"/>
    </row>
    <row r="269" spans="1:228" s="45" customFormat="1" ht="33.75" x14ac:dyDescent="0.25">
      <c r="A269" s="115" t="s">
        <v>314</v>
      </c>
      <c r="B269" s="116" t="s">
        <v>1545</v>
      </c>
      <c r="C269" s="117" t="s">
        <v>1546</v>
      </c>
      <c r="D269" s="118" t="s">
        <v>1547</v>
      </c>
      <c r="E269" s="119">
        <v>26.18</v>
      </c>
      <c r="F269" s="120">
        <v>1</v>
      </c>
      <c r="G269" s="127">
        <v>26.18</v>
      </c>
      <c r="H269" s="122"/>
      <c r="I269" s="119"/>
      <c r="J269" s="122"/>
      <c r="K269" s="119"/>
      <c r="L269" s="123"/>
      <c r="EU269" s="113"/>
      <c r="EV269" s="114"/>
      <c r="EW269" s="114" t="s">
        <v>1546</v>
      </c>
      <c r="EX269" s="114" t="s">
        <v>0</v>
      </c>
      <c r="EY269" s="114" t="s">
        <v>0</v>
      </c>
      <c r="FD269" s="114"/>
      <c r="FE269" s="114"/>
      <c r="FG269" s="114"/>
    </row>
    <row r="270" spans="1:228" s="45" customFormat="1" ht="15" x14ac:dyDescent="0.25">
      <c r="A270" s="112" t="s">
        <v>1548</v>
      </c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9"/>
      <c r="EU270" s="113"/>
      <c r="EV270" s="114" t="s">
        <v>1548</v>
      </c>
      <c r="EW270" s="114"/>
      <c r="EX270" s="114"/>
      <c r="EY270" s="114"/>
      <c r="FD270" s="114"/>
      <c r="FE270" s="114"/>
      <c r="FG270" s="114"/>
    </row>
    <row r="271" spans="1:228" s="45" customFormat="1" ht="22.5" x14ac:dyDescent="0.25">
      <c r="A271" s="115" t="s">
        <v>315</v>
      </c>
      <c r="B271" s="116" t="s">
        <v>1549</v>
      </c>
      <c r="C271" s="117" t="s">
        <v>1550</v>
      </c>
      <c r="D271" s="118" t="s">
        <v>25</v>
      </c>
      <c r="E271" s="119">
        <v>1</v>
      </c>
      <c r="F271" s="120">
        <v>1</v>
      </c>
      <c r="G271" s="120">
        <v>1</v>
      </c>
      <c r="H271" s="122"/>
      <c r="I271" s="119"/>
      <c r="J271" s="122"/>
      <c r="K271" s="119"/>
      <c r="L271" s="123"/>
      <c r="EU271" s="113"/>
      <c r="EV271" s="114"/>
      <c r="EW271" s="114" t="s">
        <v>1550</v>
      </c>
      <c r="EX271" s="114" t="s">
        <v>0</v>
      </c>
      <c r="EY271" s="114" t="s">
        <v>0</v>
      </c>
      <c r="FD271" s="114"/>
      <c r="FE271" s="114"/>
      <c r="FG271" s="114"/>
    </row>
    <row r="272" spans="1:228" s="45" customFormat="1" ht="33.75" x14ac:dyDescent="0.25">
      <c r="A272" s="115" t="s">
        <v>316</v>
      </c>
      <c r="B272" s="116" t="s">
        <v>1503</v>
      </c>
      <c r="C272" s="117" t="s">
        <v>1504</v>
      </c>
      <c r="D272" s="118" t="s">
        <v>15</v>
      </c>
      <c r="E272" s="119">
        <v>-5</v>
      </c>
      <c r="F272" s="120">
        <v>1</v>
      </c>
      <c r="G272" s="120">
        <v>-5</v>
      </c>
      <c r="H272" s="125">
        <v>292.25</v>
      </c>
      <c r="I272" s="119"/>
      <c r="J272" s="126">
        <v>-1461.25</v>
      </c>
      <c r="K272" s="127">
        <v>8.61</v>
      </c>
      <c r="L272" s="128">
        <v>-12581.36</v>
      </c>
      <c r="EU272" s="113"/>
      <c r="EV272" s="114"/>
      <c r="EW272" s="114" t="s">
        <v>1504</v>
      </c>
      <c r="EX272" s="114" t="s">
        <v>0</v>
      </c>
      <c r="EY272" s="114" t="s">
        <v>0</v>
      </c>
      <c r="FD272" s="114"/>
      <c r="FE272" s="114"/>
      <c r="FG272" s="114"/>
    </row>
    <row r="273" spans="1:163" s="45" customFormat="1" ht="15" x14ac:dyDescent="0.25">
      <c r="A273" s="115" t="s">
        <v>317</v>
      </c>
      <c r="B273" s="116" t="s">
        <v>1551</v>
      </c>
      <c r="C273" s="117" t="s">
        <v>1552</v>
      </c>
      <c r="D273" s="118" t="s">
        <v>25</v>
      </c>
      <c r="E273" s="119">
        <v>-1</v>
      </c>
      <c r="F273" s="120">
        <v>1</v>
      </c>
      <c r="G273" s="120">
        <v>-1</v>
      </c>
      <c r="H273" s="126">
        <v>3803.58</v>
      </c>
      <c r="I273" s="119"/>
      <c r="J273" s="126">
        <v>-3803.58</v>
      </c>
      <c r="K273" s="127">
        <v>8.61</v>
      </c>
      <c r="L273" s="128">
        <v>-32748.82</v>
      </c>
      <c r="EU273" s="113"/>
      <c r="EV273" s="114"/>
      <c r="EW273" s="114" t="s">
        <v>1552</v>
      </c>
      <c r="EX273" s="114" t="s">
        <v>0</v>
      </c>
      <c r="EY273" s="114" t="s">
        <v>0</v>
      </c>
      <c r="FD273" s="114"/>
      <c r="FE273" s="114"/>
      <c r="FG273" s="114"/>
    </row>
    <row r="274" spans="1:163" s="45" customFormat="1" ht="15" x14ac:dyDescent="0.25">
      <c r="A274" s="115" t="s">
        <v>318</v>
      </c>
      <c r="B274" s="116" t="s">
        <v>1553</v>
      </c>
      <c r="C274" s="117" t="s">
        <v>1554</v>
      </c>
      <c r="D274" s="118" t="s">
        <v>15</v>
      </c>
      <c r="E274" s="119">
        <v>4</v>
      </c>
      <c r="F274" s="120">
        <v>1</v>
      </c>
      <c r="G274" s="120">
        <v>4</v>
      </c>
      <c r="H274" s="122"/>
      <c r="I274" s="119"/>
      <c r="J274" s="125">
        <v>747.81</v>
      </c>
      <c r="K274" s="119"/>
      <c r="L274" s="128">
        <v>6534.7</v>
      </c>
      <c r="EU274" s="113"/>
      <c r="EV274" s="114"/>
      <c r="EW274" s="114" t="s">
        <v>1554</v>
      </c>
      <c r="EX274" s="114" t="s">
        <v>0</v>
      </c>
      <c r="EY274" s="114" t="s">
        <v>0</v>
      </c>
      <c r="FD274" s="114"/>
      <c r="FE274" s="114"/>
      <c r="FG274" s="114"/>
    </row>
    <row r="275" spans="1:163" s="45" customFormat="1" ht="15" x14ac:dyDescent="0.25">
      <c r="A275" s="133" t="s">
        <v>318</v>
      </c>
      <c r="B275" s="134" t="s">
        <v>1553</v>
      </c>
      <c r="C275" s="135" t="s">
        <v>1554</v>
      </c>
      <c r="D275" s="136" t="s">
        <v>15</v>
      </c>
      <c r="E275" s="137"/>
      <c r="F275" s="137"/>
      <c r="G275" s="138">
        <v>4</v>
      </c>
      <c r="H275" s="139">
        <v>180.3</v>
      </c>
      <c r="I275" s="137"/>
      <c r="J275" s="139">
        <v>721.2</v>
      </c>
      <c r="K275" s="141">
        <v>8.61</v>
      </c>
      <c r="L275" s="142">
        <v>6209.53</v>
      </c>
      <c r="EU275" s="113"/>
      <c r="EV275" s="114"/>
      <c r="EW275" s="114"/>
      <c r="EX275" s="114"/>
      <c r="EY275" s="114"/>
      <c r="FB275" s="48" t="s">
        <v>1554</v>
      </c>
      <c r="FD275" s="114"/>
      <c r="FE275" s="114"/>
      <c r="FG275" s="114"/>
    </row>
    <row r="276" spans="1:163" s="45" customFormat="1" ht="33.75" x14ac:dyDescent="0.25">
      <c r="A276" s="133" t="s">
        <v>1687</v>
      </c>
      <c r="B276" s="134" t="s">
        <v>1556</v>
      </c>
      <c r="C276" s="135" t="s">
        <v>1557</v>
      </c>
      <c r="D276" s="136" t="s">
        <v>126</v>
      </c>
      <c r="E276" s="137"/>
      <c r="F276" s="137"/>
      <c r="G276" s="143">
        <v>0.11799999999999999</v>
      </c>
      <c r="H276" s="139">
        <v>34.17</v>
      </c>
      <c r="I276" s="138">
        <v>-1</v>
      </c>
      <c r="J276" s="139">
        <v>-4.03</v>
      </c>
      <c r="K276" s="141">
        <v>12.22</v>
      </c>
      <c r="L276" s="149">
        <v>-49.25</v>
      </c>
      <c r="EU276" s="113"/>
      <c r="EV276" s="114"/>
      <c r="EW276" s="114"/>
      <c r="EX276" s="114"/>
      <c r="EY276" s="114"/>
      <c r="FB276" s="48" t="s">
        <v>1557</v>
      </c>
      <c r="FD276" s="114"/>
      <c r="FE276" s="114"/>
      <c r="FG276" s="114"/>
    </row>
    <row r="277" spans="1:163" s="45" customFormat="1" ht="33.75" x14ac:dyDescent="0.25">
      <c r="A277" s="133" t="s">
        <v>1688</v>
      </c>
      <c r="B277" s="134" t="s">
        <v>1559</v>
      </c>
      <c r="C277" s="135" t="s">
        <v>1560</v>
      </c>
      <c r="D277" s="136" t="s">
        <v>126</v>
      </c>
      <c r="E277" s="137"/>
      <c r="F277" s="137"/>
      <c r="G277" s="143">
        <v>0.11799999999999999</v>
      </c>
      <c r="H277" s="139">
        <v>137.9</v>
      </c>
      <c r="I277" s="137"/>
      <c r="J277" s="139">
        <v>16.27</v>
      </c>
      <c r="K277" s="141">
        <v>12.22</v>
      </c>
      <c r="L277" s="149">
        <v>198.82</v>
      </c>
      <c r="EU277" s="113"/>
      <c r="EV277" s="114"/>
      <c r="EW277" s="114"/>
      <c r="EX277" s="114"/>
      <c r="EY277" s="114"/>
      <c r="FB277" s="48" t="s">
        <v>1560</v>
      </c>
      <c r="FD277" s="114"/>
      <c r="FE277" s="114"/>
      <c r="FG277" s="114"/>
    </row>
    <row r="278" spans="1:163" s="45" customFormat="1" ht="33.75" x14ac:dyDescent="0.25">
      <c r="A278" s="133" t="s">
        <v>1689</v>
      </c>
      <c r="B278" s="134" t="s">
        <v>1562</v>
      </c>
      <c r="C278" s="135" t="s">
        <v>1563</v>
      </c>
      <c r="D278" s="136" t="s">
        <v>126</v>
      </c>
      <c r="E278" s="137"/>
      <c r="F278" s="137"/>
      <c r="G278" s="143">
        <v>0.11799999999999999</v>
      </c>
      <c r="H278" s="139">
        <v>0.57999999999999996</v>
      </c>
      <c r="I278" s="138">
        <v>210</v>
      </c>
      <c r="J278" s="139">
        <v>14.37</v>
      </c>
      <c r="K278" s="141">
        <v>12.22</v>
      </c>
      <c r="L278" s="149">
        <v>175.6</v>
      </c>
      <c r="EU278" s="113"/>
      <c r="EV278" s="114"/>
      <c r="EW278" s="114"/>
      <c r="EX278" s="114"/>
      <c r="EY278" s="114"/>
      <c r="FB278" s="48" t="s">
        <v>1563</v>
      </c>
      <c r="FD278" s="114"/>
      <c r="FE278" s="114"/>
      <c r="FG278" s="114"/>
    </row>
    <row r="279" spans="1:163" s="45" customFormat="1" ht="22.5" x14ac:dyDescent="0.25">
      <c r="A279" s="115" t="s">
        <v>319</v>
      </c>
      <c r="B279" s="116" t="s">
        <v>1564</v>
      </c>
      <c r="C279" s="117" t="s">
        <v>1565</v>
      </c>
      <c r="D279" s="118" t="s">
        <v>1470</v>
      </c>
      <c r="E279" s="119">
        <v>0.01</v>
      </c>
      <c r="F279" s="120">
        <v>1</v>
      </c>
      <c r="G279" s="127">
        <v>0.01</v>
      </c>
      <c r="H279" s="122"/>
      <c r="I279" s="119"/>
      <c r="J279" s="125">
        <v>162.11000000000001</v>
      </c>
      <c r="K279" s="119"/>
      <c r="L279" s="128">
        <v>1656.35</v>
      </c>
      <c r="EU279" s="113"/>
      <c r="EV279" s="114"/>
      <c r="EW279" s="114" t="s">
        <v>1565</v>
      </c>
      <c r="EX279" s="114" t="s">
        <v>0</v>
      </c>
      <c r="EY279" s="114" t="s">
        <v>0</v>
      </c>
      <c r="FD279" s="114"/>
      <c r="FE279" s="114"/>
      <c r="FG279" s="114"/>
    </row>
    <row r="280" spans="1:163" s="45" customFormat="1" ht="22.5" x14ac:dyDescent="0.25">
      <c r="A280" s="133" t="s">
        <v>319</v>
      </c>
      <c r="B280" s="134" t="s">
        <v>1564</v>
      </c>
      <c r="C280" s="135" t="s">
        <v>1565</v>
      </c>
      <c r="D280" s="136" t="s">
        <v>1470</v>
      </c>
      <c r="E280" s="137"/>
      <c r="F280" s="137"/>
      <c r="G280" s="141">
        <v>0.01</v>
      </c>
      <c r="H280" s="140">
        <v>8993.39</v>
      </c>
      <c r="I280" s="137"/>
      <c r="J280" s="139">
        <v>89.93</v>
      </c>
      <c r="K280" s="141">
        <v>8.61</v>
      </c>
      <c r="L280" s="149">
        <v>774.3</v>
      </c>
      <c r="EU280" s="113"/>
      <c r="EV280" s="114"/>
      <c r="EW280" s="114"/>
      <c r="EX280" s="114"/>
      <c r="EY280" s="114"/>
      <c r="FB280" s="48" t="s">
        <v>1565</v>
      </c>
      <c r="FD280" s="114"/>
      <c r="FE280" s="114"/>
      <c r="FG280" s="114"/>
    </row>
    <row r="281" spans="1:163" s="45" customFormat="1" ht="33.75" x14ac:dyDescent="0.25">
      <c r="A281" s="133" t="s">
        <v>1690</v>
      </c>
      <c r="B281" s="134" t="s">
        <v>1567</v>
      </c>
      <c r="C281" s="135" t="s">
        <v>1557</v>
      </c>
      <c r="D281" s="136" t="s">
        <v>126</v>
      </c>
      <c r="E281" s="137"/>
      <c r="F281" s="137"/>
      <c r="G281" s="141">
        <v>0.32</v>
      </c>
      <c r="H281" s="139">
        <v>34.17</v>
      </c>
      <c r="I281" s="138">
        <v>-1</v>
      </c>
      <c r="J281" s="139">
        <v>-10.93</v>
      </c>
      <c r="K281" s="141">
        <v>12.22</v>
      </c>
      <c r="L281" s="149">
        <v>-133.56</v>
      </c>
      <c r="EU281" s="113"/>
      <c r="EV281" s="114"/>
      <c r="EW281" s="114"/>
      <c r="EX281" s="114"/>
      <c r="EY281" s="114"/>
      <c r="FB281" s="48" t="s">
        <v>1557</v>
      </c>
      <c r="FD281" s="114"/>
      <c r="FE281" s="114"/>
      <c r="FG281" s="114"/>
    </row>
    <row r="282" spans="1:163" s="45" customFormat="1" ht="33.75" x14ac:dyDescent="0.25">
      <c r="A282" s="133" t="s">
        <v>1691</v>
      </c>
      <c r="B282" s="134" t="s">
        <v>1569</v>
      </c>
      <c r="C282" s="135" t="s">
        <v>1560</v>
      </c>
      <c r="D282" s="136" t="s">
        <v>126</v>
      </c>
      <c r="E282" s="137"/>
      <c r="F282" s="137"/>
      <c r="G282" s="141">
        <v>0.32</v>
      </c>
      <c r="H282" s="139">
        <v>137.9</v>
      </c>
      <c r="I282" s="137"/>
      <c r="J282" s="139">
        <v>44.13</v>
      </c>
      <c r="K282" s="141">
        <v>12.22</v>
      </c>
      <c r="L282" s="149">
        <v>539.27</v>
      </c>
      <c r="EU282" s="113"/>
      <c r="EV282" s="114"/>
      <c r="EW282" s="114"/>
      <c r="EX282" s="114"/>
      <c r="EY282" s="114"/>
      <c r="FB282" s="48" t="s">
        <v>1560</v>
      </c>
      <c r="FD282" s="114"/>
      <c r="FE282" s="114"/>
      <c r="FG282" s="114"/>
    </row>
    <row r="283" spans="1:163" s="45" customFormat="1" ht="33.75" x14ac:dyDescent="0.25">
      <c r="A283" s="133" t="s">
        <v>1692</v>
      </c>
      <c r="B283" s="134" t="s">
        <v>1571</v>
      </c>
      <c r="C283" s="135" t="s">
        <v>1563</v>
      </c>
      <c r="D283" s="136" t="s">
        <v>126</v>
      </c>
      <c r="E283" s="137"/>
      <c r="F283" s="137"/>
      <c r="G283" s="141">
        <v>0.32</v>
      </c>
      <c r="H283" s="139">
        <v>0.57999999999999996</v>
      </c>
      <c r="I283" s="138">
        <v>210</v>
      </c>
      <c r="J283" s="139">
        <v>38.979999999999997</v>
      </c>
      <c r="K283" s="141">
        <v>12.22</v>
      </c>
      <c r="L283" s="149">
        <v>476.34</v>
      </c>
      <c r="EU283" s="113"/>
      <c r="EV283" s="114"/>
      <c r="EW283" s="114"/>
      <c r="EX283" s="114"/>
      <c r="EY283" s="114"/>
      <c r="FB283" s="48" t="s">
        <v>1563</v>
      </c>
      <c r="FD283" s="114"/>
      <c r="FE283" s="114"/>
      <c r="FG283" s="114"/>
    </row>
    <row r="284" spans="1:163" s="45" customFormat="1" ht="45" x14ac:dyDescent="0.25">
      <c r="A284" s="115" t="s">
        <v>320</v>
      </c>
      <c r="B284" s="116" t="s">
        <v>1551</v>
      </c>
      <c r="C284" s="117" t="s">
        <v>1574</v>
      </c>
      <c r="D284" s="118" t="s">
        <v>25</v>
      </c>
      <c r="E284" s="119">
        <v>1</v>
      </c>
      <c r="F284" s="120">
        <v>1</v>
      </c>
      <c r="G284" s="120">
        <v>1</v>
      </c>
      <c r="H284" s="126">
        <v>3803.58</v>
      </c>
      <c r="I284" s="119"/>
      <c r="J284" s="126">
        <v>3803.58</v>
      </c>
      <c r="K284" s="127">
        <v>8.61</v>
      </c>
      <c r="L284" s="128">
        <v>32748.82</v>
      </c>
      <c r="EU284" s="113"/>
      <c r="EV284" s="114"/>
      <c r="EW284" s="114" t="s">
        <v>1574</v>
      </c>
      <c r="EX284" s="114" t="s">
        <v>0</v>
      </c>
      <c r="EY284" s="114" t="s">
        <v>0</v>
      </c>
      <c r="FD284" s="114"/>
      <c r="FE284" s="114"/>
      <c r="FG284" s="114"/>
    </row>
    <row r="285" spans="1:163" s="45" customFormat="1" ht="22.5" x14ac:dyDescent="0.25">
      <c r="A285" s="115" t="s">
        <v>321</v>
      </c>
      <c r="B285" s="116" t="s">
        <v>1575</v>
      </c>
      <c r="C285" s="117" t="s">
        <v>1576</v>
      </c>
      <c r="D285" s="118" t="s">
        <v>15</v>
      </c>
      <c r="E285" s="119">
        <v>7</v>
      </c>
      <c r="F285" s="120">
        <v>1</v>
      </c>
      <c r="G285" s="120">
        <v>7</v>
      </c>
      <c r="H285" s="126">
        <v>20564.900000000001</v>
      </c>
      <c r="I285" s="119"/>
      <c r="J285" s="126">
        <v>16719.43</v>
      </c>
      <c r="K285" s="127">
        <v>8.61</v>
      </c>
      <c r="L285" s="128">
        <v>143954.29999999999</v>
      </c>
      <c r="EU285" s="113"/>
      <c r="EV285" s="114"/>
      <c r="EW285" s="114" t="s">
        <v>1576</v>
      </c>
      <c r="EX285" s="114" t="s">
        <v>0</v>
      </c>
      <c r="EY285" s="114" t="s">
        <v>0</v>
      </c>
      <c r="FD285" s="114"/>
      <c r="FE285" s="114"/>
      <c r="FG285" s="114"/>
    </row>
    <row r="286" spans="1:163" s="45" customFormat="1" ht="15" x14ac:dyDescent="0.25">
      <c r="A286" s="112" t="s">
        <v>1629</v>
      </c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9"/>
      <c r="EU286" s="113"/>
      <c r="EV286" s="114" t="s">
        <v>1629</v>
      </c>
      <c r="EW286" s="114"/>
      <c r="EX286" s="114"/>
      <c r="EY286" s="114"/>
      <c r="FD286" s="114"/>
      <c r="FE286" s="114"/>
      <c r="FG286" s="114"/>
    </row>
    <row r="287" spans="1:163" s="45" customFormat="1" ht="22.5" x14ac:dyDescent="0.25">
      <c r="A287" s="115" t="s">
        <v>322</v>
      </c>
      <c r="B287" s="116" t="s">
        <v>1630</v>
      </c>
      <c r="C287" s="117" t="s">
        <v>1631</v>
      </c>
      <c r="D287" s="118" t="s">
        <v>37</v>
      </c>
      <c r="E287" s="119">
        <v>0.01</v>
      </c>
      <c r="F287" s="120">
        <v>1</v>
      </c>
      <c r="G287" s="127">
        <v>0.01</v>
      </c>
      <c r="H287" s="122"/>
      <c r="I287" s="119"/>
      <c r="J287" s="122"/>
      <c r="K287" s="119"/>
      <c r="L287" s="123"/>
      <c r="EU287" s="113"/>
      <c r="EV287" s="114"/>
      <c r="EW287" s="114" t="s">
        <v>1631</v>
      </c>
      <c r="EX287" s="114" t="s">
        <v>0</v>
      </c>
      <c r="EY287" s="114" t="s">
        <v>0</v>
      </c>
      <c r="FD287" s="114"/>
      <c r="FE287" s="114"/>
      <c r="FG287" s="114"/>
    </row>
    <row r="288" spans="1:163" s="45" customFormat="1" ht="22.5" x14ac:dyDescent="0.25">
      <c r="A288" s="115" t="s">
        <v>323</v>
      </c>
      <c r="B288" s="116" t="s">
        <v>1632</v>
      </c>
      <c r="C288" s="117" t="s">
        <v>1633</v>
      </c>
      <c r="D288" s="118" t="s">
        <v>15</v>
      </c>
      <c r="E288" s="119">
        <v>1</v>
      </c>
      <c r="F288" s="120">
        <v>1</v>
      </c>
      <c r="G288" s="120">
        <v>1</v>
      </c>
      <c r="H288" s="126">
        <v>4624</v>
      </c>
      <c r="I288" s="119"/>
      <c r="J288" s="125">
        <v>537.04999999999995</v>
      </c>
      <c r="K288" s="127">
        <v>8.61</v>
      </c>
      <c r="L288" s="128">
        <v>4624</v>
      </c>
      <c r="EU288" s="113"/>
      <c r="EV288" s="114"/>
      <c r="EW288" s="114" t="s">
        <v>1633</v>
      </c>
      <c r="EX288" s="114" t="s">
        <v>0</v>
      </c>
      <c r="EY288" s="114" t="s">
        <v>0</v>
      </c>
      <c r="FD288" s="114"/>
      <c r="FE288" s="114"/>
      <c r="FG288" s="114"/>
    </row>
    <row r="289" spans="1:163" s="45" customFormat="1" ht="15" x14ac:dyDescent="0.25">
      <c r="A289" s="112" t="s">
        <v>1636</v>
      </c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9"/>
      <c r="EU289" s="113"/>
      <c r="EV289" s="114" t="s">
        <v>1636</v>
      </c>
      <c r="EW289" s="114"/>
      <c r="EX289" s="114"/>
      <c r="EY289" s="114"/>
      <c r="FD289" s="114"/>
      <c r="FE289" s="114"/>
      <c r="FG289" s="114"/>
    </row>
    <row r="290" spans="1:163" s="45" customFormat="1" ht="22.5" x14ac:dyDescent="0.25">
      <c r="A290" s="115" t="s">
        <v>324</v>
      </c>
      <c r="B290" s="116" t="s">
        <v>45</v>
      </c>
      <c r="C290" s="117" t="s">
        <v>46</v>
      </c>
      <c r="D290" s="118" t="s">
        <v>40</v>
      </c>
      <c r="E290" s="119">
        <v>1.23E-2</v>
      </c>
      <c r="F290" s="120">
        <v>1</v>
      </c>
      <c r="G290" s="129">
        <v>1.23E-2</v>
      </c>
      <c r="H290" s="122"/>
      <c r="I290" s="119"/>
      <c r="J290" s="122"/>
      <c r="K290" s="119"/>
      <c r="L290" s="123"/>
      <c r="EU290" s="113"/>
      <c r="EV290" s="114"/>
      <c r="EW290" s="114" t="s">
        <v>46</v>
      </c>
      <c r="EX290" s="114" t="s">
        <v>0</v>
      </c>
      <c r="EY290" s="114" t="s">
        <v>0</v>
      </c>
      <c r="FD290" s="114"/>
      <c r="FE290" s="114"/>
      <c r="FG290" s="114"/>
    </row>
    <row r="291" spans="1:163" s="45" customFormat="1" ht="15" x14ac:dyDescent="0.25">
      <c r="A291" s="115" t="s">
        <v>325</v>
      </c>
      <c r="B291" s="116" t="s">
        <v>1457</v>
      </c>
      <c r="C291" s="117" t="s">
        <v>1458</v>
      </c>
      <c r="D291" s="118" t="s">
        <v>34</v>
      </c>
      <c r="E291" s="119">
        <v>1.5498000000000001</v>
      </c>
      <c r="F291" s="120">
        <v>1</v>
      </c>
      <c r="G291" s="129">
        <v>1.5498000000000001</v>
      </c>
      <c r="H291" s="125">
        <v>123.51</v>
      </c>
      <c r="I291" s="119"/>
      <c r="J291" s="125">
        <v>191.42</v>
      </c>
      <c r="K291" s="127">
        <v>8.61</v>
      </c>
      <c r="L291" s="128">
        <v>1648.13</v>
      </c>
      <c r="EU291" s="113"/>
      <c r="EV291" s="114"/>
      <c r="EW291" s="114" t="s">
        <v>1458</v>
      </c>
      <c r="EX291" s="114" t="s">
        <v>0</v>
      </c>
      <c r="EY291" s="114" t="s">
        <v>0</v>
      </c>
      <c r="FD291" s="114"/>
      <c r="FE291" s="114"/>
      <c r="FG291" s="114"/>
    </row>
    <row r="292" spans="1:163" s="45" customFormat="1" ht="22.5" x14ac:dyDescent="0.25">
      <c r="A292" s="115" t="s">
        <v>326</v>
      </c>
      <c r="B292" s="116" t="s">
        <v>58</v>
      </c>
      <c r="C292" s="117" t="s">
        <v>59</v>
      </c>
      <c r="D292" s="118" t="s">
        <v>33</v>
      </c>
      <c r="E292" s="119">
        <v>0.44</v>
      </c>
      <c r="F292" s="120">
        <v>1</v>
      </c>
      <c r="G292" s="127">
        <v>0.44</v>
      </c>
      <c r="H292" s="122"/>
      <c r="I292" s="119"/>
      <c r="J292" s="122"/>
      <c r="K292" s="119"/>
      <c r="L292" s="123"/>
      <c r="EU292" s="113"/>
      <c r="EV292" s="114"/>
      <c r="EW292" s="114" t="s">
        <v>59</v>
      </c>
      <c r="EX292" s="114" t="s">
        <v>0</v>
      </c>
      <c r="EY292" s="114" t="s">
        <v>0</v>
      </c>
      <c r="FD292" s="114"/>
      <c r="FE292" s="114"/>
      <c r="FG292" s="114"/>
    </row>
    <row r="293" spans="1:163" s="45" customFormat="1" ht="22.5" x14ac:dyDescent="0.25">
      <c r="A293" s="115" t="s">
        <v>327</v>
      </c>
      <c r="B293" s="116" t="s">
        <v>1637</v>
      </c>
      <c r="C293" s="117" t="s">
        <v>1638</v>
      </c>
      <c r="D293" s="118" t="s">
        <v>15</v>
      </c>
      <c r="E293" s="119">
        <v>44</v>
      </c>
      <c r="F293" s="120">
        <v>1</v>
      </c>
      <c r="G293" s="120">
        <v>44</v>
      </c>
      <c r="H293" s="125">
        <v>76.34</v>
      </c>
      <c r="I293" s="119"/>
      <c r="J293" s="126">
        <v>3358.96</v>
      </c>
      <c r="K293" s="127">
        <v>8.61</v>
      </c>
      <c r="L293" s="128">
        <v>28920.65</v>
      </c>
      <c r="EU293" s="113"/>
      <c r="EV293" s="114"/>
      <c r="EW293" s="114" t="s">
        <v>1638</v>
      </c>
      <c r="EX293" s="114" t="s">
        <v>0</v>
      </c>
      <c r="EY293" s="114" t="s">
        <v>0</v>
      </c>
      <c r="FD293" s="114"/>
      <c r="FE293" s="114"/>
      <c r="FG293" s="114"/>
    </row>
    <row r="294" spans="1:163" s="45" customFormat="1" ht="15" x14ac:dyDescent="0.25">
      <c r="A294" s="112" t="s">
        <v>1639</v>
      </c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9"/>
      <c r="EU294" s="113"/>
      <c r="EV294" s="114" t="s">
        <v>1639</v>
      </c>
      <c r="EW294" s="114"/>
      <c r="EX294" s="114"/>
      <c r="EY294" s="114"/>
      <c r="FD294" s="114"/>
      <c r="FE294" s="114"/>
      <c r="FG294" s="114"/>
    </row>
    <row r="295" spans="1:163" s="45" customFormat="1" ht="33.75" x14ac:dyDescent="0.25">
      <c r="A295" s="115" t="s">
        <v>328</v>
      </c>
      <c r="B295" s="116" t="s">
        <v>1640</v>
      </c>
      <c r="C295" s="117" t="s">
        <v>1641</v>
      </c>
      <c r="D295" s="118" t="s">
        <v>1463</v>
      </c>
      <c r="E295" s="119">
        <v>0.17163</v>
      </c>
      <c r="F295" s="120">
        <v>1</v>
      </c>
      <c r="G295" s="121">
        <v>0.17163</v>
      </c>
      <c r="H295" s="122"/>
      <c r="I295" s="119"/>
      <c r="J295" s="122"/>
      <c r="K295" s="119"/>
      <c r="L295" s="123"/>
      <c r="EU295" s="113"/>
      <c r="EV295" s="114"/>
      <c r="EW295" s="114" t="s">
        <v>1641</v>
      </c>
      <c r="EX295" s="114" t="s">
        <v>0</v>
      </c>
      <c r="EY295" s="114" t="s">
        <v>0</v>
      </c>
      <c r="FD295" s="114"/>
      <c r="FE295" s="114"/>
      <c r="FG295" s="114"/>
    </row>
    <row r="296" spans="1:163" s="45" customFormat="1" ht="15" x14ac:dyDescent="0.25">
      <c r="A296" s="115" t="s">
        <v>329</v>
      </c>
      <c r="B296" s="116" t="s">
        <v>1457</v>
      </c>
      <c r="C296" s="117" t="s">
        <v>1458</v>
      </c>
      <c r="D296" s="118" t="s">
        <v>34</v>
      </c>
      <c r="E296" s="119">
        <v>4.9800000000000004</v>
      </c>
      <c r="F296" s="120">
        <v>1</v>
      </c>
      <c r="G296" s="127">
        <v>4.9800000000000004</v>
      </c>
      <c r="H296" s="125">
        <v>123.51</v>
      </c>
      <c r="I296" s="119"/>
      <c r="J296" s="125">
        <v>615.08000000000004</v>
      </c>
      <c r="K296" s="127">
        <v>8.61</v>
      </c>
      <c r="L296" s="128">
        <v>5295.84</v>
      </c>
      <c r="EU296" s="113"/>
      <c r="EV296" s="114"/>
      <c r="EW296" s="114" t="s">
        <v>1458</v>
      </c>
      <c r="EX296" s="114" t="s">
        <v>0</v>
      </c>
      <c r="EY296" s="114" t="s">
        <v>0</v>
      </c>
      <c r="FD296" s="114"/>
      <c r="FE296" s="114"/>
      <c r="FG296" s="114"/>
    </row>
    <row r="297" spans="1:163" s="45" customFormat="1" ht="15" x14ac:dyDescent="0.25">
      <c r="A297" s="112" t="s">
        <v>1655</v>
      </c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9"/>
      <c r="EU297" s="113"/>
      <c r="EV297" s="114" t="s">
        <v>1655</v>
      </c>
      <c r="EW297" s="114"/>
      <c r="EX297" s="114"/>
      <c r="EY297" s="114"/>
      <c r="FD297" s="114"/>
      <c r="FE297" s="114"/>
      <c r="FG297" s="114"/>
    </row>
    <row r="298" spans="1:163" s="45" customFormat="1" ht="45" x14ac:dyDescent="0.25">
      <c r="A298" s="115" t="s">
        <v>330</v>
      </c>
      <c r="B298" s="116" t="s">
        <v>1656</v>
      </c>
      <c r="C298" s="117" t="s">
        <v>1657</v>
      </c>
      <c r="D298" s="118" t="s">
        <v>15</v>
      </c>
      <c r="E298" s="119">
        <v>2</v>
      </c>
      <c r="F298" s="120">
        <v>1</v>
      </c>
      <c r="G298" s="120">
        <v>2</v>
      </c>
      <c r="H298" s="122"/>
      <c r="I298" s="119"/>
      <c r="J298" s="122"/>
      <c r="K298" s="119"/>
      <c r="L298" s="123"/>
      <c r="EU298" s="113"/>
      <c r="EV298" s="114"/>
      <c r="EW298" s="114" t="s">
        <v>1657</v>
      </c>
      <c r="EX298" s="114" t="s">
        <v>0</v>
      </c>
      <c r="EY298" s="114" t="s">
        <v>0</v>
      </c>
      <c r="FD298" s="114"/>
      <c r="FE298" s="114"/>
      <c r="FG298" s="114"/>
    </row>
    <row r="299" spans="1:163" s="45" customFormat="1" ht="22.5" x14ac:dyDescent="0.25">
      <c r="A299" s="115" t="s">
        <v>331</v>
      </c>
      <c r="B299" s="116" t="s">
        <v>1658</v>
      </c>
      <c r="C299" s="117" t="s">
        <v>1659</v>
      </c>
      <c r="D299" s="118" t="s">
        <v>56</v>
      </c>
      <c r="E299" s="119">
        <v>2.92E-2</v>
      </c>
      <c r="F299" s="120">
        <v>1</v>
      </c>
      <c r="G299" s="129">
        <v>2.92E-2</v>
      </c>
      <c r="H299" s="122"/>
      <c r="I299" s="119"/>
      <c r="J299" s="122"/>
      <c r="K299" s="119"/>
      <c r="L299" s="123"/>
      <c r="EU299" s="113"/>
      <c r="EV299" s="114"/>
      <c r="EW299" s="114" t="s">
        <v>1659</v>
      </c>
      <c r="EX299" s="114" t="s">
        <v>0</v>
      </c>
      <c r="EY299" s="114" t="s">
        <v>0</v>
      </c>
      <c r="FD299" s="114"/>
      <c r="FE299" s="114"/>
      <c r="FG299" s="114"/>
    </row>
    <row r="300" spans="1:163" s="45" customFormat="1" ht="22.5" x14ac:dyDescent="0.25">
      <c r="A300" s="115" t="s">
        <v>332</v>
      </c>
      <c r="B300" s="116" t="s">
        <v>1660</v>
      </c>
      <c r="C300" s="117" t="s">
        <v>1661</v>
      </c>
      <c r="D300" s="118" t="s">
        <v>56</v>
      </c>
      <c r="E300" s="119">
        <v>-2.92E-2</v>
      </c>
      <c r="F300" s="120">
        <v>1</v>
      </c>
      <c r="G300" s="129">
        <v>-2.92E-2</v>
      </c>
      <c r="H300" s="126">
        <v>11500</v>
      </c>
      <c r="I300" s="119"/>
      <c r="J300" s="125">
        <v>-335.8</v>
      </c>
      <c r="K300" s="127">
        <v>8.61</v>
      </c>
      <c r="L300" s="128">
        <v>-2891.24</v>
      </c>
      <c r="EU300" s="113"/>
      <c r="EV300" s="114"/>
      <c r="EW300" s="114" t="s">
        <v>1661</v>
      </c>
      <c r="EX300" s="114" t="s">
        <v>0</v>
      </c>
      <c r="EY300" s="114" t="s">
        <v>0</v>
      </c>
      <c r="FD300" s="114"/>
      <c r="FE300" s="114"/>
      <c r="FG300" s="114"/>
    </row>
    <row r="301" spans="1:163" s="45" customFormat="1" ht="45" x14ac:dyDescent="0.25">
      <c r="A301" s="115" t="s">
        <v>333</v>
      </c>
      <c r="B301" s="116" t="s">
        <v>1662</v>
      </c>
      <c r="C301" s="117" t="s">
        <v>1663</v>
      </c>
      <c r="D301" s="118" t="s">
        <v>15</v>
      </c>
      <c r="E301" s="119">
        <v>2</v>
      </c>
      <c r="F301" s="120">
        <v>1</v>
      </c>
      <c r="G301" s="120">
        <v>2</v>
      </c>
      <c r="H301" s="122"/>
      <c r="I301" s="119"/>
      <c r="J301" s="122"/>
      <c r="K301" s="119"/>
      <c r="L301" s="123"/>
      <c r="EU301" s="113"/>
      <c r="EV301" s="114"/>
      <c r="EW301" s="114" t="s">
        <v>1663</v>
      </c>
      <c r="EX301" s="114" t="s">
        <v>0</v>
      </c>
      <c r="EY301" s="114" t="s">
        <v>0</v>
      </c>
      <c r="FD301" s="114"/>
      <c r="FE301" s="114"/>
      <c r="FG301" s="114"/>
    </row>
    <row r="302" spans="1:163" s="45" customFormat="1" ht="33.75" x14ac:dyDescent="0.25">
      <c r="A302" s="115" t="s">
        <v>334</v>
      </c>
      <c r="B302" s="116" t="s">
        <v>1664</v>
      </c>
      <c r="C302" s="117" t="s">
        <v>1665</v>
      </c>
      <c r="D302" s="118" t="s">
        <v>37</v>
      </c>
      <c r="E302" s="119">
        <v>0.04</v>
      </c>
      <c r="F302" s="120">
        <v>1</v>
      </c>
      <c r="G302" s="127">
        <v>0.04</v>
      </c>
      <c r="H302" s="122"/>
      <c r="I302" s="119"/>
      <c r="J302" s="122"/>
      <c r="K302" s="119"/>
      <c r="L302" s="123"/>
      <c r="EU302" s="113"/>
      <c r="EV302" s="114"/>
      <c r="EW302" s="114" t="s">
        <v>1665</v>
      </c>
      <c r="EX302" s="114" t="s">
        <v>0</v>
      </c>
      <c r="EY302" s="114" t="s">
        <v>0</v>
      </c>
      <c r="FD302" s="114"/>
      <c r="FE302" s="114"/>
      <c r="FG302" s="114"/>
    </row>
    <row r="303" spans="1:163" s="45" customFormat="1" ht="33.75" x14ac:dyDescent="0.25">
      <c r="A303" s="115" t="s">
        <v>335</v>
      </c>
      <c r="B303" s="116" t="s">
        <v>1666</v>
      </c>
      <c r="C303" s="117" t="s">
        <v>1667</v>
      </c>
      <c r="D303" s="118" t="s">
        <v>15</v>
      </c>
      <c r="E303" s="119">
        <v>4</v>
      </c>
      <c r="F303" s="120">
        <v>1</v>
      </c>
      <c r="G303" s="120">
        <v>4</v>
      </c>
      <c r="H303" s="122"/>
      <c r="I303" s="119"/>
      <c r="J303" s="122"/>
      <c r="K303" s="119"/>
      <c r="L303" s="123"/>
      <c r="EU303" s="113"/>
      <c r="EV303" s="114"/>
      <c r="EW303" s="114" t="s">
        <v>1667</v>
      </c>
      <c r="EX303" s="114" t="s">
        <v>0</v>
      </c>
      <c r="EY303" s="114" t="s">
        <v>0</v>
      </c>
      <c r="FD303" s="114"/>
      <c r="FE303" s="114"/>
      <c r="FG303" s="114"/>
    </row>
    <row r="304" spans="1:163" s="45" customFormat="1" ht="33.75" x14ac:dyDescent="0.25">
      <c r="A304" s="115" t="s">
        <v>336</v>
      </c>
      <c r="B304" s="116" t="s">
        <v>855</v>
      </c>
      <c r="C304" s="117" t="s">
        <v>1668</v>
      </c>
      <c r="D304" s="118" t="s">
        <v>33</v>
      </c>
      <c r="E304" s="119">
        <v>0.4</v>
      </c>
      <c r="F304" s="120">
        <v>1</v>
      </c>
      <c r="G304" s="124">
        <v>0.4</v>
      </c>
      <c r="H304" s="122"/>
      <c r="I304" s="119"/>
      <c r="J304" s="122"/>
      <c r="K304" s="119"/>
      <c r="L304" s="123"/>
      <c r="EU304" s="113"/>
      <c r="EV304" s="114"/>
      <c r="EW304" s="114" t="s">
        <v>1668</v>
      </c>
      <c r="EX304" s="114" t="s">
        <v>0</v>
      </c>
      <c r="EY304" s="114" t="s">
        <v>0</v>
      </c>
      <c r="FD304" s="114"/>
      <c r="FE304" s="114"/>
      <c r="FG304" s="114"/>
    </row>
    <row r="305" spans="1:163" s="45" customFormat="1" ht="45" x14ac:dyDescent="0.25">
      <c r="A305" s="115" t="s">
        <v>337</v>
      </c>
      <c r="B305" s="116" t="s">
        <v>1669</v>
      </c>
      <c r="C305" s="117" t="s">
        <v>1670</v>
      </c>
      <c r="D305" s="118" t="s">
        <v>33</v>
      </c>
      <c r="E305" s="119">
        <v>0.4</v>
      </c>
      <c r="F305" s="120">
        <v>1</v>
      </c>
      <c r="G305" s="124">
        <v>0.4</v>
      </c>
      <c r="H305" s="122"/>
      <c r="I305" s="119"/>
      <c r="J305" s="122"/>
      <c r="K305" s="119"/>
      <c r="L305" s="123"/>
      <c r="EU305" s="113"/>
      <c r="EV305" s="114"/>
      <c r="EW305" s="114" t="s">
        <v>1670</v>
      </c>
      <c r="EX305" s="114" t="s">
        <v>0</v>
      </c>
      <c r="EY305" s="114" t="s">
        <v>0</v>
      </c>
      <c r="FD305" s="114"/>
      <c r="FE305" s="114"/>
      <c r="FG305" s="114"/>
    </row>
    <row r="306" spans="1:163" s="45" customFormat="1" ht="33.75" x14ac:dyDescent="0.25">
      <c r="A306" s="115" t="s">
        <v>338</v>
      </c>
      <c r="B306" s="116" t="s">
        <v>1671</v>
      </c>
      <c r="C306" s="117" t="s">
        <v>1672</v>
      </c>
      <c r="D306" s="118" t="s">
        <v>1475</v>
      </c>
      <c r="E306" s="119">
        <v>2</v>
      </c>
      <c r="F306" s="120">
        <v>1</v>
      </c>
      <c r="G306" s="120">
        <v>2</v>
      </c>
      <c r="H306" s="126">
        <v>1232500</v>
      </c>
      <c r="I306" s="119"/>
      <c r="J306" s="126">
        <v>286295.01</v>
      </c>
      <c r="K306" s="127">
        <v>8.61</v>
      </c>
      <c r="L306" s="128">
        <v>2465000</v>
      </c>
      <c r="EU306" s="113"/>
      <c r="EV306" s="114"/>
      <c r="EW306" s="114" t="s">
        <v>1672</v>
      </c>
      <c r="EX306" s="114" t="s">
        <v>0</v>
      </c>
      <c r="EY306" s="114" t="s">
        <v>0</v>
      </c>
      <c r="FD306" s="114"/>
      <c r="FE306" s="114"/>
      <c r="FG306" s="114"/>
    </row>
    <row r="307" spans="1:163" s="45" customFormat="1" ht="15" x14ac:dyDescent="0.25">
      <c r="A307" s="144"/>
      <c r="B307" s="145"/>
      <c r="C307" s="145"/>
      <c r="D307" s="146"/>
      <c r="E307" s="146"/>
      <c r="F307" s="146"/>
      <c r="G307" s="146"/>
      <c r="H307" s="147"/>
      <c r="I307" s="146"/>
      <c r="J307" s="147"/>
      <c r="K307" s="137"/>
      <c r="L307" s="147"/>
      <c r="EU307" s="113"/>
      <c r="EV307" s="114"/>
      <c r="EW307" s="114"/>
      <c r="EX307" s="114"/>
      <c r="EY307" s="114"/>
      <c r="FD307" s="114"/>
      <c r="FE307" s="114"/>
      <c r="FG307" s="114"/>
    </row>
    <row r="308" spans="1:163" s="45" customFormat="1" ht="15" x14ac:dyDescent="0.25">
      <c r="A308" s="111" t="s">
        <v>1693</v>
      </c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7"/>
      <c r="EU308" s="113" t="s">
        <v>1693</v>
      </c>
      <c r="EV308" s="114"/>
      <c r="EW308" s="114"/>
      <c r="EX308" s="114"/>
      <c r="EY308" s="114"/>
      <c r="FD308" s="114"/>
      <c r="FE308" s="114"/>
      <c r="FG308" s="114"/>
    </row>
    <row r="309" spans="1:163" s="45" customFormat="1" ht="15" x14ac:dyDescent="0.25">
      <c r="A309" s="112" t="s">
        <v>1433</v>
      </c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9"/>
      <c r="EU309" s="113"/>
      <c r="EV309" s="114" t="s">
        <v>1433</v>
      </c>
      <c r="EW309" s="114"/>
      <c r="EX309" s="114"/>
      <c r="EY309" s="114"/>
      <c r="FD309" s="114"/>
      <c r="FE309" s="114"/>
      <c r="FG309" s="114"/>
    </row>
    <row r="310" spans="1:163" s="45" customFormat="1" ht="15" x14ac:dyDescent="0.25">
      <c r="A310" s="112" t="s">
        <v>1434</v>
      </c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9"/>
      <c r="EU310" s="113"/>
      <c r="EV310" s="114" t="s">
        <v>1434</v>
      </c>
      <c r="EW310" s="114"/>
      <c r="EX310" s="114"/>
      <c r="EY310" s="114"/>
      <c r="FD310" s="114"/>
      <c r="FE310" s="114"/>
      <c r="FG310" s="114"/>
    </row>
    <row r="311" spans="1:163" s="45" customFormat="1" ht="15" x14ac:dyDescent="0.25">
      <c r="A311" s="112" t="s">
        <v>1435</v>
      </c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9"/>
      <c r="EU311" s="113"/>
      <c r="EV311" s="114" t="s">
        <v>1435</v>
      </c>
      <c r="EW311" s="114"/>
      <c r="EX311" s="114"/>
      <c r="EY311" s="114"/>
      <c r="FD311" s="114"/>
      <c r="FE311" s="114"/>
      <c r="FG311" s="114"/>
    </row>
    <row r="312" spans="1:163" s="45" customFormat="1" ht="33.75" x14ac:dyDescent="0.25">
      <c r="A312" s="115" t="s">
        <v>339</v>
      </c>
      <c r="B312" s="116" t="s">
        <v>1436</v>
      </c>
      <c r="C312" s="117" t="s">
        <v>1437</v>
      </c>
      <c r="D312" s="118" t="s">
        <v>123</v>
      </c>
      <c r="E312" s="119">
        <v>1.97001</v>
      </c>
      <c r="F312" s="120">
        <v>1</v>
      </c>
      <c r="G312" s="121">
        <v>1.97001</v>
      </c>
      <c r="H312" s="122"/>
      <c r="I312" s="119"/>
      <c r="J312" s="122"/>
      <c r="K312" s="119"/>
      <c r="L312" s="123"/>
      <c r="EU312" s="113"/>
      <c r="EV312" s="114"/>
      <c r="EW312" s="114" t="s">
        <v>1437</v>
      </c>
      <c r="EX312" s="114" t="s">
        <v>0</v>
      </c>
      <c r="EY312" s="114" t="s">
        <v>0</v>
      </c>
      <c r="FD312" s="114"/>
      <c r="FE312" s="114"/>
      <c r="FG312" s="114"/>
    </row>
    <row r="313" spans="1:163" s="45" customFormat="1" ht="67.5" x14ac:dyDescent="0.25">
      <c r="A313" s="115" t="s">
        <v>340</v>
      </c>
      <c r="B313" s="116" t="s">
        <v>1438</v>
      </c>
      <c r="C313" s="117" t="s">
        <v>1439</v>
      </c>
      <c r="D313" s="118" t="s">
        <v>123</v>
      </c>
      <c r="E313" s="119">
        <v>1.97001</v>
      </c>
      <c r="F313" s="120">
        <v>1</v>
      </c>
      <c r="G313" s="121">
        <v>1.97001</v>
      </c>
      <c r="H313" s="122"/>
      <c r="I313" s="119"/>
      <c r="J313" s="122"/>
      <c r="K313" s="119"/>
      <c r="L313" s="123"/>
      <c r="EU313" s="113"/>
      <c r="EV313" s="114"/>
      <c r="EW313" s="114" t="s">
        <v>1439</v>
      </c>
      <c r="EX313" s="114" t="s">
        <v>0</v>
      </c>
      <c r="EY313" s="114" t="s">
        <v>0</v>
      </c>
      <c r="FD313" s="114"/>
      <c r="FE313" s="114"/>
      <c r="FG313" s="114"/>
    </row>
    <row r="314" spans="1:163" s="45" customFormat="1" ht="45" x14ac:dyDescent="0.25">
      <c r="A314" s="115" t="s">
        <v>341</v>
      </c>
      <c r="B314" s="116" t="s">
        <v>131</v>
      </c>
      <c r="C314" s="117" t="s">
        <v>1440</v>
      </c>
      <c r="D314" s="118" t="s">
        <v>126</v>
      </c>
      <c r="E314" s="119">
        <v>3841.52</v>
      </c>
      <c r="F314" s="120">
        <v>1</v>
      </c>
      <c r="G314" s="127">
        <v>3841.52</v>
      </c>
      <c r="H314" s="125">
        <v>15.35</v>
      </c>
      <c r="I314" s="119"/>
      <c r="J314" s="126">
        <v>58967.33</v>
      </c>
      <c r="K314" s="127">
        <v>12.22</v>
      </c>
      <c r="L314" s="128">
        <v>720580.77</v>
      </c>
      <c r="EU314" s="113"/>
      <c r="EV314" s="114"/>
      <c r="EW314" s="114" t="s">
        <v>1440</v>
      </c>
      <c r="EX314" s="114" t="s">
        <v>0</v>
      </c>
      <c r="EY314" s="114" t="s">
        <v>0</v>
      </c>
      <c r="FD314" s="114"/>
      <c r="FE314" s="114"/>
      <c r="FG314" s="114"/>
    </row>
    <row r="315" spans="1:163" s="45" customFormat="1" ht="15" x14ac:dyDescent="0.25">
      <c r="A315" s="112" t="s">
        <v>1674</v>
      </c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9"/>
      <c r="EU315" s="113"/>
      <c r="EV315" s="114" t="s">
        <v>1674</v>
      </c>
      <c r="EW315" s="114"/>
      <c r="EX315" s="114"/>
      <c r="EY315" s="114"/>
      <c r="FD315" s="114"/>
      <c r="FE315" s="114"/>
      <c r="FG315" s="114"/>
    </row>
    <row r="316" spans="1:163" s="45" customFormat="1" ht="22.5" x14ac:dyDescent="0.25">
      <c r="A316" s="115" t="s">
        <v>342</v>
      </c>
      <c r="B316" s="116" t="s">
        <v>1675</v>
      </c>
      <c r="C316" s="117" t="s">
        <v>1676</v>
      </c>
      <c r="D316" s="118" t="s">
        <v>123</v>
      </c>
      <c r="E316" s="119">
        <v>1.17394</v>
      </c>
      <c r="F316" s="120">
        <v>1</v>
      </c>
      <c r="G316" s="121">
        <v>1.17394</v>
      </c>
      <c r="H316" s="122"/>
      <c r="I316" s="119"/>
      <c r="J316" s="122"/>
      <c r="K316" s="119"/>
      <c r="L316" s="123"/>
      <c r="EU316" s="113"/>
      <c r="EV316" s="114"/>
      <c r="EW316" s="114" t="s">
        <v>1676</v>
      </c>
      <c r="EX316" s="114" t="s">
        <v>0</v>
      </c>
      <c r="EY316" s="114" t="s">
        <v>0</v>
      </c>
      <c r="FD316" s="114"/>
      <c r="FE316" s="114"/>
      <c r="FG316" s="114"/>
    </row>
    <row r="317" spans="1:163" s="45" customFormat="1" ht="56.25" x14ac:dyDescent="0.25">
      <c r="A317" s="115" t="s">
        <v>343</v>
      </c>
      <c r="B317" s="116" t="s">
        <v>1438</v>
      </c>
      <c r="C317" s="117" t="s">
        <v>1677</v>
      </c>
      <c r="D317" s="118" t="s">
        <v>123</v>
      </c>
      <c r="E317" s="119">
        <v>1.17394</v>
      </c>
      <c r="F317" s="120">
        <v>1</v>
      </c>
      <c r="G317" s="121">
        <v>1.17394</v>
      </c>
      <c r="H317" s="122"/>
      <c r="I317" s="119"/>
      <c r="J317" s="122"/>
      <c r="K317" s="119"/>
      <c r="L317" s="123"/>
      <c r="EU317" s="113"/>
      <c r="EV317" s="114"/>
      <c r="EW317" s="114" t="s">
        <v>1677</v>
      </c>
      <c r="EX317" s="114" t="s">
        <v>0</v>
      </c>
      <c r="EY317" s="114" t="s">
        <v>0</v>
      </c>
      <c r="FD317" s="114"/>
      <c r="FE317" s="114"/>
      <c r="FG317" s="114"/>
    </row>
    <row r="318" spans="1:163" s="45" customFormat="1" ht="45" x14ac:dyDescent="0.25">
      <c r="A318" s="115" t="s">
        <v>344</v>
      </c>
      <c r="B318" s="116" t="s">
        <v>131</v>
      </c>
      <c r="C318" s="117" t="s">
        <v>1678</v>
      </c>
      <c r="D318" s="118" t="s">
        <v>126</v>
      </c>
      <c r="E318" s="119">
        <v>577.12</v>
      </c>
      <c r="F318" s="120">
        <v>1</v>
      </c>
      <c r="G318" s="127">
        <v>577.12</v>
      </c>
      <c r="H318" s="125">
        <v>15.35</v>
      </c>
      <c r="I318" s="119"/>
      <c r="J318" s="126">
        <v>8858.7900000000009</v>
      </c>
      <c r="K318" s="127">
        <v>12.22</v>
      </c>
      <c r="L318" s="128">
        <v>108254.41</v>
      </c>
      <c r="EU318" s="113"/>
      <c r="EV318" s="114"/>
      <c r="EW318" s="114" t="s">
        <v>1678</v>
      </c>
      <c r="EX318" s="114" t="s">
        <v>0</v>
      </c>
      <c r="EY318" s="114" t="s">
        <v>0</v>
      </c>
      <c r="FD318" s="114"/>
      <c r="FE318" s="114"/>
      <c r="FG318" s="114"/>
    </row>
    <row r="319" spans="1:163" s="45" customFormat="1" ht="33.75" x14ac:dyDescent="0.25">
      <c r="A319" s="115" t="s">
        <v>347</v>
      </c>
      <c r="B319" s="116" t="s">
        <v>1679</v>
      </c>
      <c r="C319" s="117" t="s">
        <v>1680</v>
      </c>
      <c r="D319" s="118" t="s">
        <v>53</v>
      </c>
      <c r="E319" s="119">
        <v>12.21998</v>
      </c>
      <c r="F319" s="120">
        <v>1</v>
      </c>
      <c r="G319" s="121">
        <v>12.21998</v>
      </c>
      <c r="H319" s="122"/>
      <c r="I319" s="119"/>
      <c r="J319" s="122"/>
      <c r="K319" s="119"/>
      <c r="L319" s="123"/>
      <c r="EU319" s="113"/>
      <c r="EV319" s="114"/>
      <c r="EW319" s="114" t="s">
        <v>1680</v>
      </c>
      <c r="EX319" s="114" t="s">
        <v>0</v>
      </c>
      <c r="EY319" s="114" t="s">
        <v>0</v>
      </c>
      <c r="FD319" s="114"/>
      <c r="FE319" s="114"/>
      <c r="FG319" s="114"/>
    </row>
    <row r="320" spans="1:163" s="45" customFormat="1" ht="15" x14ac:dyDescent="0.25">
      <c r="A320" s="115" t="s">
        <v>348</v>
      </c>
      <c r="B320" s="116" t="s">
        <v>1681</v>
      </c>
      <c r="C320" s="117" t="s">
        <v>1682</v>
      </c>
      <c r="D320" s="118" t="s">
        <v>34</v>
      </c>
      <c r="E320" s="119">
        <v>193.075684</v>
      </c>
      <c r="F320" s="120">
        <v>1</v>
      </c>
      <c r="G320" s="131">
        <v>193.075684</v>
      </c>
      <c r="H320" s="125">
        <v>135.6</v>
      </c>
      <c r="I320" s="119"/>
      <c r="J320" s="126">
        <v>26181.06</v>
      </c>
      <c r="K320" s="127">
        <v>8.61</v>
      </c>
      <c r="L320" s="128">
        <v>225418.93</v>
      </c>
      <c r="EU320" s="113"/>
      <c r="EV320" s="114"/>
      <c r="EW320" s="114" t="s">
        <v>1682</v>
      </c>
      <c r="EX320" s="114" t="s">
        <v>0</v>
      </c>
      <c r="EY320" s="114" t="s">
        <v>0</v>
      </c>
      <c r="FD320" s="114"/>
      <c r="FE320" s="114"/>
      <c r="FG320" s="114"/>
    </row>
    <row r="321" spans="1:163" s="45" customFormat="1" ht="15" x14ac:dyDescent="0.25">
      <c r="A321" s="115" t="s">
        <v>349</v>
      </c>
      <c r="B321" s="116" t="s">
        <v>95</v>
      </c>
      <c r="C321" s="117" t="s">
        <v>96</v>
      </c>
      <c r="D321" s="118" t="s">
        <v>97</v>
      </c>
      <c r="E321" s="119">
        <v>32.993946000000001</v>
      </c>
      <c r="F321" s="120">
        <v>1</v>
      </c>
      <c r="G321" s="131">
        <v>32.993946000000001</v>
      </c>
      <c r="H321" s="125">
        <v>146.25</v>
      </c>
      <c r="I321" s="119"/>
      <c r="J321" s="126">
        <v>4825.3599999999997</v>
      </c>
      <c r="K321" s="127">
        <v>8.61</v>
      </c>
      <c r="L321" s="128">
        <v>41546.35</v>
      </c>
      <c r="EU321" s="113"/>
      <c r="EV321" s="114"/>
      <c r="EW321" s="114" t="s">
        <v>96</v>
      </c>
      <c r="EX321" s="114" t="s">
        <v>0</v>
      </c>
      <c r="EY321" s="114" t="s">
        <v>0</v>
      </c>
      <c r="FD321" s="114"/>
      <c r="FE321" s="114"/>
      <c r="FG321" s="114"/>
    </row>
    <row r="322" spans="1:163" s="45" customFormat="1" ht="33.75" x14ac:dyDescent="0.25">
      <c r="A322" s="115" t="s">
        <v>350</v>
      </c>
      <c r="B322" s="116" t="s">
        <v>1683</v>
      </c>
      <c r="C322" s="117" t="s">
        <v>1684</v>
      </c>
      <c r="D322" s="118" t="s">
        <v>123</v>
      </c>
      <c r="E322" s="119">
        <v>0.73187000000000002</v>
      </c>
      <c r="F322" s="120">
        <v>1</v>
      </c>
      <c r="G322" s="121">
        <v>0.73187000000000002</v>
      </c>
      <c r="H322" s="122"/>
      <c r="I322" s="119"/>
      <c r="J322" s="122"/>
      <c r="K322" s="119"/>
      <c r="L322" s="123"/>
      <c r="EU322" s="113"/>
      <c r="EV322" s="114"/>
      <c r="EW322" s="114" t="s">
        <v>1684</v>
      </c>
      <c r="EX322" s="114" t="s">
        <v>0</v>
      </c>
      <c r="EY322" s="114" t="s">
        <v>0</v>
      </c>
      <c r="FD322" s="114"/>
      <c r="FE322" s="114"/>
      <c r="FG322" s="114"/>
    </row>
    <row r="323" spans="1:163" s="45" customFormat="1" ht="22.5" x14ac:dyDescent="0.25">
      <c r="A323" s="115" t="s">
        <v>351</v>
      </c>
      <c r="B323" s="116" t="s">
        <v>1685</v>
      </c>
      <c r="C323" s="117" t="s">
        <v>1686</v>
      </c>
      <c r="D323" s="118" t="s">
        <v>34</v>
      </c>
      <c r="E323" s="119">
        <v>878.24</v>
      </c>
      <c r="F323" s="120">
        <v>1</v>
      </c>
      <c r="G323" s="127">
        <v>878.24</v>
      </c>
      <c r="H323" s="125">
        <v>59.99</v>
      </c>
      <c r="I323" s="119"/>
      <c r="J323" s="126">
        <v>52685.62</v>
      </c>
      <c r="K323" s="127">
        <v>8.61</v>
      </c>
      <c r="L323" s="128">
        <v>453623.19</v>
      </c>
      <c r="EU323" s="113"/>
      <c r="EV323" s="114"/>
      <c r="EW323" s="114" t="s">
        <v>1686</v>
      </c>
      <c r="EX323" s="114" t="s">
        <v>0</v>
      </c>
      <c r="EY323" s="114" t="s">
        <v>0</v>
      </c>
      <c r="FD323" s="114"/>
      <c r="FE323" s="114"/>
      <c r="FG323" s="114"/>
    </row>
    <row r="324" spans="1:163" s="45" customFormat="1" ht="15" x14ac:dyDescent="0.25">
      <c r="A324" s="112" t="s">
        <v>1444</v>
      </c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9"/>
      <c r="EU324" s="113"/>
      <c r="EV324" s="114" t="s">
        <v>1444</v>
      </c>
      <c r="EW324" s="114"/>
      <c r="EX324" s="114"/>
      <c r="EY324" s="114"/>
      <c r="FD324" s="114"/>
      <c r="FE324" s="114"/>
      <c r="FG324" s="114"/>
    </row>
    <row r="325" spans="1:163" s="45" customFormat="1" ht="22.5" x14ac:dyDescent="0.25">
      <c r="A325" s="115" t="s">
        <v>352</v>
      </c>
      <c r="B325" s="116" t="s">
        <v>41</v>
      </c>
      <c r="C325" s="117" t="s">
        <v>42</v>
      </c>
      <c r="D325" s="118" t="s">
        <v>40</v>
      </c>
      <c r="E325" s="119">
        <v>0.23680000000000001</v>
      </c>
      <c r="F325" s="120">
        <v>1</v>
      </c>
      <c r="G325" s="129">
        <v>0.23680000000000001</v>
      </c>
      <c r="H325" s="122"/>
      <c r="I325" s="119"/>
      <c r="J325" s="122"/>
      <c r="K325" s="119"/>
      <c r="L325" s="123"/>
      <c r="EU325" s="113"/>
      <c r="EV325" s="114"/>
      <c r="EW325" s="114" t="s">
        <v>42</v>
      </c>
      <c r="EX325" s="114" t="s">
        <v>0</v>
      </c>
      <c r="EY325" s="114" t="s">
        <v>0</v>
      </c>
      <c r="FD325" s="114"/>
      <c r="FE325" s="114"/>
      <c r="FG325" s="114"/>
    </row>
    <row r="326" spans="1:163" s="45" customFormat="1" ht="22.5" x14ac:dyDescent="0.25">
      <c r="A326" s="115" t="s">
        <v>353</v>
      </c>
      <c r="B326" s="116" t="s">
        <v>1445</v>
      </c>
      <c r="C326" s="117" t="s">
        <v>1446</v>
      </c>
      <c r="D326" s="118" t="s">
        <v>34</v>
      </c>
      <c r="E326" s="119">
        <v>29.8368</v>
      </c>
      <c r="F326" s="120">
        <v>1</v>
      </c>
      <c r="G326" s="129">
        <v>29.8368</v>
      </c>
      <c r="H326" s="125">
        <v>55.24</v>
      </c>
      <c r="I326" s="119"/>
      <c r="J326" s="126">
        <v>1648.18</v>
      </c>
      <c r="K326" s="127">
        <v>8.61</v>
      </c>
      <c r="L326" s="128">
        <v>14190.83</v>
      </c>
      <c r="EU326" s="113"/>
      <c r="EV326" s="114"/>
      <c r="EW326" s="114" t="s">
        <v>1446</v>
      </c>
      <c r="EX326" s="114" t="s">
        <v>0</v>
      </c>
      <c r="EY326" s="114" t="s">
        <v>0</v>
      </c>
      <c r="FD326" s="114"/>
      <c r="FE326" s="114"/>
      <c r="FG326" s="114"/>
    </row>
    <row r="327" spans="1:163" s="45" customFormat="1" ht="22.5" x14ac:dyDescent="0.25">
      <c r="A327" s="115" t="s">
        <v>354</v>
      </c>
      <c r="B327" s="116" t="s">
        <v>1447</v>
      </c>
      <c r="C327" s="117" t="s">
        <v>1448</v>
      </c>
      <c r="D327" s="118" t="s">
        <v>40</v>
      </c>
      <c r="E327" s="119">
        <v>0.28792000000000001</v>
      </c>
      <c r="F327" s="120">
        <v>1</v>
      </c>
      <c r="G327" s="121">
        <v>0.28792000000000001</v>
      </c>
      <c r="H327" s="122"/>
      <c r="I327" s="119"/>
      <c r="J327" s="122"/>
      <c r="K327" s="119"/>
      <c r="L327" s="123"/>
      <c r="EU327" s="113"/>
      <c r="EV327" s="114"/>
      <c r="EW327" s="114" t="s">
        <v>1448</v>
      </c>
      <c r="EX327" s="114" t="s">
        <v>0</v>
      </c>
      <c r="EY327" s="114" t="s">
        <v>0</v>
      </c>
      <c r="FD327" s="114"/>
      <c r="FE327" s="114"/>
      <c r="FG327" s="114"/>
    </row>
    <row r="328" spans="1:163" s="45" customFormat="1" ht="22.5" x14ac:dyDescent="0.25">
      <c r="A328" s="115" t="s">
        <v>355</v>
      </c>
      <c r="B328" s="116" t="s">
        <v>1449</v>
      </c>
      <c r="C328" s="117" t="s">
        <v>1450</v>
      </c>
      <c r="D328" s="118" t="s">
        <v>34</v>
      </c>
      <c r="E328" s="119">
        <v>28.792000000000002</v>
      </c>
      <c r="F328" s="120">
        <v>1</v>
      </c>
      <c r="G328" s="130">
        <v>28.792000000000002</v>
      </c>
      <c r="H328" s="126">
        <v>12957.43</v>
      </c>
      <c r="I328" s="119"/>
      <c r="J328" s="126">
        <v>43329.89</v>
      </c>
      <c r="K328" s="127">
        <v>8.61</v>
      </c>
      <c r="L328" s="128">
        <v>373070.32</v>
      </c>
      <c r="EU328" s="113"/>
      <c r="EV328" s="114"/>
      <c r="EW328" s="114" t="s">
        <v>1450</v>
      </c>
      <c r="EX328" s="114" t="s">
        <v>0</v>
      </c>
      <c r="EY328" s="114" t="s">
        <v>0</v>
      </c>
      <c r="FD328" s="114"/>
      <c r="FE328" s="114"/>
      <c r="FG328" s="114"/>
    </row>
    <row r="329" spans="1:163" s="45" customFormat="1" ht="22.5" x14ac:dyDescent="0.25">
      <c r="A329" s="115" t="s">
        <v>356</v>
      </c>
      <c r="B329" s="116" t="s">
        <v>1455</v>
      </c>
      <c r="C329" s="117" t="s">
        <v>1456</v>
      </c>
      <c r="D329" s="118" t="s">
        <v>40</v>
      </c>
      <c r="E329" s="119">
        <v>9.0825999999999993</v>
      </c>
      <c r="F329" s="120">
        <v>1</v>
      </c>
      <c r="G329" s="129">
        <v>9.0825999999999993</v>
      </c>
      <c r="H329" s="122"/>
      <c r="I329" s="119"/>
      <c r="J329" s="122"/>
      <c r="K329" s="119"/>
      <c r="L329" s="123"/>
      <c r="EU329" s="113"/>
      <c r="EV329" s="114"/>
      <c r="EW329" s="114" t="s">
        <v>1456</v>
      </c>
      <c r="EX329" s="114" t="s">
        <v>0</v>
      </c>
      <c r="EY329" s="114" t="s">
        <v>0</v>
      </c>
      <c r="FD329" s="114"/>
      <c r="FE329" s="114"/>
      <c r="FG329" s="114"/>
    </row>
    <row r="330" spans="1:163" s="45" customFormat="1" ht="15" x14ac:dyDescent="0.25">
      <c r="A330" s="115" t="s">
        <v>357</v>
      </c>
      <c r="B330" s="116" t="s">
        <v>1457</v>
      </c>
      <c r="C330" s="117" t="s">
        <v>1458</v>
      </c>
      <c r="D330" s="118" t="s">
        <v>34</v>
      </c>
      <c r="E330" s="119">
        <v>1062.6641999999999</v>
      </c>
      <c r="F330" s="120">
        <v>1</v>
      </c>
      <c r="G330" s="129">
        <v>1062.6641999999999</v>
      </c>
      <c r="H330" s="125">
        <v>123.51</v>
      </c>
      <c r="I330" s="119"/>
      <c r="J330" s="126">
        <v>131249.66</v>
      </c>
      <c r="K330" s="127">
        <v>8.61</v>
      </c>
      <c r="L330" s="128">
        <v>1130059.57</v>
      </c>
      <c r="EU330" s="113"/>
      <c r="EV330" s="114"/>
      <c r="EW330" s="114" t="s">
        <v>1458</v>
      </c>
      <c r="EX330" s="114" t="s">
        <v>0</v>
      </c>
      <c r="EY330" s="114" t="s">
        <v>0</v>
      </c>
      <c r="FD330" s="114"/>
      <c r="FE330" s="114"/>
      <c r="FG330" s="114"/>
    </row>
    <row r="331" spans="1:163" s="45" customFormat="1" ht="15" x14ac:dyDescent="0.25">
      <c r="A331" s="112" t="s">
        <v>1459</v>
      </c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9"/>
      <c r="EU331" s="113"/>
      <c r="EV331" s="114" t="s">
        <v>1459</v>
      </c>
      <c r="EW331" s="114"/>
      <c r="EX331" s="114"/>
      <c r="EY331" s="114"/>
      <c r="FD331" s="114"/>
      <c r="FE331" s="114"/>
      <c r="FG331" s="114"/>
    </row>
    <row r="332" spans="1:163" s="45" customFormat="1" ht="15" x14ac:dyDescent="0.25">
      <c r="A332" s="112" t="s">
        <v>1460</v>
      </c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9"/>
      <c r="EU332" s="113"/>
      <c r="EV332" s="114" t="s">
        <v>1460</v>
      </c>
      <c r="EW332" s="114"/>
      <c r="EX332" s="114"/>
      <c r="EY332" s="114"/>
      <c r="FD332" s="114"/>
      <c r="FE332" s="114"/>
      <c r="FG332" s="114"/>
    </row>
    <row r="333" spans="1:163" s="45" customFormat="1" ht="56.25" x14ac:dyDescent="0.25">
      <c r="A333" s="115" t="s">
        <v>358</v>
      </c>
      <c r="B333" s="116" t="s">
        <v>1461</v>
      </c>
      <c r="C333" s="117" t="s">
        <v>1462</v>
      </c>
      <c r="D333" s="118" t="s">
        <v>1463</v>
      </c>
      <c r="E333" s="119">
        <v>0.12257</v>
      </c>
      <c r="F333" s="120">
        <v>1</v>
      </c>
      <c r="G333" s="121">
        <v>0.12257</v>
      </c>
      <c r="H333" s="122"/>
      <c r="I333" s="119"/>
      <c r="J333" s="122"/>
      <c r="K333" s="119"/>
      <c r="L333" s="123"/>
      <c r="EU333" s="113"/>
      <c r="EV333" s="114"/>
      <c r="EW333" s="114" t="s">
        <v>1462</v>
      </c>
      <c r="EX333" s="114" t="s">
        <v>0</v>
      </c>
      <c r="EY333" s="114" t="s">
        <v>0</v>
      </c>
      <c r="FD333" s="114"/>
      <c r="FE333" s="114"/>
      <c r="FG333" s="114"/>
    </row>
    <row r="334" spans="1:163" s="45" customFormat="1" ht="22.5" x14ac:dyDescent="0.25">
      <c r="A334" s="115" t="s">
        <v>359</v>
      </c>
      <c r="B334" s="116" t="s">
        <v>1464</v>
      </c>
      <c r="C334" s="117" t="s">
        <v>1465</v>
      </c>
      <c r="D334" s="118" t="s">
        <v>56</v>
      </c>
      <c r="E334" s="119">
        <v>-2.4514000000000001E-2</v>
      </c>
      <c r="F334" s="120">
        <v>1</v>
      </c>
      <c r="G334" s="131">
        <v>-2.4514000000000001E-2</v>
      </c>
      <c r="H334" s="126">
        <v>13627.62</v>
      </c>
      <c r="I334" s="119"/>
      <c r="J334" s="125">
        <v>-334.07</v>
      </c>
      <c r="K334" s="127">
        <v>8.61</v>
      </c>
      <c r="L334" s="128">
        <v>-2876.34</v>
      </c>
      <c r="EU334" s="113"/>
      <c r="EV334" s="114"/>
      <c r="EW334" s="114" t="s">
        <v>1465</v>
      </c>
      <c r="EX334" s="114" t="s">
        <v>0</v>
      </c>
      <c r="EY334" s="114" t="s">
        <v>0</v>
      </c>
      <c r="FD334" s="114"/>
      <c r="FE334" s="114"/>
      <c r="FG334" s="114"/>
    </row>
    <row r="335" spans="1:163" s="45" customFormat="1" ht="15" x14ac:dyDescent="0.25">
      <c r="A335" s="115" t="s">
        <v>360</v>
      </c>
      <c r="B335" s="116" t="s">
        <v>1466</v>
      </c>
      <c r="C335" s="117" t="s">
        <v>1467</v>
      </c>
      <c r="D335" s="118" t="s">
        <v>15</v>
      </c>
      <c r="E335" s="119">
        <v>-829.7989</v>
      </c>
      <c r="F335" s="120">
        <v>1</v>
      </c>
      <c r="G335" s="129">
        <v>-829.7989</v>
      </c>
      <c r="H335" s="125">
        <v>17.760000000000002</v>
      </c>
      <c r="I335" s="119"/>
      <c r="J335" s="126">
        <v>-14737.23</v>
      </c>
      <c r="K335" s="127">
        <v>8.61</v>
      </c>
      <c r="L335" s="128">
        <v>-126887.55</v>
      </c>
      <c r="EU335" s="113"/>
      <c r="EV335" s="114"/>
      <c r="EW335" s="114" t="s">
        <v>1467</v>
      </c>
      <c r="EX335" s="114" t="s">
        <v>0</v>
      </c>
      <c r="EY335" s="114" t="s">
        <v>0</v>
      </c>
      <c r="FD335" s="114"/>
      <c r="FE335" s="114"/>
      <c r="FG335" s="114"/>
    </row>
    <row r="336" spans="1:163" s="45" customFormat="1" ht="15" x14ac:dyDescent="0.25">
      <c r="A336" s="115" t="s">
        <v>361</v>
      </c>
      <c r="B336" s="116" t="s">
        <v>1468</v>
      </c>
      <c r="C336" s="117" t="s">
        <v>1469</v>
      </c>
      <c r="D336" s="118" t="s">
        <v>1470</v>
      </c>
      <c r="E336" s="119">
        <v>-0.82489610000000002</v>
      </c>
      <c r="F336" s="120">
        <v>1</v>
      </c>
      <c r="G336" s="132">
        <v>-0.82489610000000002</v>
      </c>
      <c r="H336" s="126">
        <v>3468.64</v>
      </c>
      <c r="I336" s="119"/>
      <c r="J336" s="126">
        <v>-2861.27</v>
      </c>
      <c r="K336" s="127">
        <v>8.61</v>
      </c>
      <c r="L336" s="128">
        <v>-24635.53</v>
      </c>
      <c r="EU336" s="113"/>
      <c r="EV336" s="114"/>
      <c r="EW336" s="114" t="s">
        <v>1469</v>
      </c>
      <c r="EX336" s="114" t="s">
        <v>0</v>
      </c>
      <c r="EY336" s="114" t="s">
        <v>0</v>
      </c>
      <c r="FD336" s="114"/>
      <c r="FE336" s="114"/>
      <c r="FG336" s="114"/>
    </row>
    <row r="337" spans="1:228" s="45" customFormat="1" ht="33.75" x14ac:dyDescent="0.25">
      <c r="A337" s="115" t="s">
        <v>362</v>
      </c>
      <c r="B337" s="116" t="s">
        <v>1471</v>
      </c>
      <c r="C337" s="117" t="s">
        <v>1472</v>
      </c>
      <c r="D337" s="118" t="s">
        <v>56</v>
      </c>
      <c r="E337" s="119">
        <v>-0.61039860000000001</v>
      </c>
      <c r="F337" s="120">
        <v>1</v>
      </c>
      <c r="G337" s="132">
        <v>-0.61039860000000001</v>
      </c>
      <c r="H337" s="126">
        <v>10483.620000000001</v>
      </c>
      <c r="I337" s="119"/>
      <c r="J337" s="126">
        <v>-6399.19</v>
      </c>
      <c r="K337" s="127">
        <v>8.61</v>
      </c>
      <c r="L337" s="128">
        <v>-55097.03</v>
      </c>
      <c r="EU337" s="113"/>
      <c r="EV337" s="114"/>
      <c r="EW337" s="114" t="s">
        <v>1472</v>
      </c>
      <c r="EX337" s="114" t="s">
        <v>0</v>
      </c>
      <c r="EY337" s="114" t="s">
        <v>0</v>
      </c>
      <c r="FD337" s="114"/>
      <c r="FE337" s="114"/>
      <c r="FG337" s="114"/>
    </row>
    <row r="338" spans="1:228" s="45" customFormat="1" ht="22.5" x14ac:dyDescent="0.25">
      <c r="A338" s="115" t="s">
        <v>363</v>
      </c>
      <c r="B338" s="116" t="s">
        <v>1473</v>
      </c>
      <c r="C338" s="117" t="s">
        <v>1474</v>
      </c>
      <c r="D338" s="118" t="s">
        <v>1475</v>
      </c>
      <c r="E338" s="119">
        <v>10</v>
      </c>
      <c r="F338" s="120">
        <v>1</v>
      </c>
      <c r="G338" s="120">
        <v>10</v>
      </c>
      <c r="H338" s="126">
        <v>17850</v>
      </c>
      <c r="I338" s="127">
        <v>0.12</v>
      </c>
      <c r="J338" s="126">
        <v>2487.8000000000002</v>
      </c>
      <c r="K338" s="127">
        <v>8.61</v>
      </c>
      <c r="L338" s="128">
        <v>21420</v>
      </c>
      <c r="EU338" s="113"/>
      <c r="EV338" s="114"/>
      <c r="EW338" s="114" t="s">
        <v>1474</v>
      </c>
      <c r="EX338" s="114" t="s">
        <v>0</v>
      </c>
      <c r="EY338" s="114" t="s">
        <v>0</v>
      </c>
      <c r="FD338" s="114"/>
      <c r="FE338" s="114"/>
      <c r="FG338" s="114"/>
    </row>
    <row r="339" spans="1:228" s="45" customFormat="1" ht="15" x14ac:dyDescent="0.25">
      <c r="A339" s="112" t="s">
        <v>1476</v>
      </c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9"/>
      <c r="EU339" s="113"/>
      <c r="EV339" s="114" t="s">
        <v>1476</v>
      </c>
      <c r="EW339" s="114"/>
      <c r="EX339" s="114"/>
      <c r="EY339" s="114"/>
      <c r="FD339" s="114"/>
      <c r="FE339" s="114"/>
      <c r="FG339" s="114"/>
    </row>
    <row r="340" spans="1:228" s="45" customFormat="1" ht="22.5" x14ac:dyDescent="0.25">
      <c r="A340" s="115" t="s">
        <v>364</v>
      </c>
      <c r="B340" s="116" t="s">
        <v>1477</v>
      </c>
      <c r="C340" s="117" t="s">
        <v>1478</v>
      </c>
      <c r="D340" s="118" t="s">
        <v>15</v>
      </c>
      <c r="E340" s="119">
        <v>206</v>
      </c>
      <c r="F340" s="120">
        <v>1</v>
      </c>
      <c r="G340" s="120">
        <v>206</v>
      </c>
      <c r="H340" s="126">
        <v>11220</v>
      </c>
      <c r="I340" s="119"/>
      <c r="J340" s="126">
        <v>268445.99</v>
      </c>
      <c r="K340" s="127">
        <v>8.61</v>
      </c>
      <c r="L340" s="128">
        <v>2311320</v>
      </c>
      <c r="EU340" s="113"/>
      <c r="EV340" s="114"/>
      <c r="EW340" s="114" t="s">
        <v>1478</v>
      </c>
      <c r="EX340" s="114" t="s">
        <v>0</v>
      </c>
      <c r="EY340" s="114" t="s">
        <v>0</v>
      </c>
      <c r="FD340" s="114"/>
      <c r="FE340" s="114"/>
      <c r="FG340" s="114"/>
    </row>
    <row r="341" spans="1:228" s="166" customFormat="1" ht="22.5" x14ac:dyDescent="0.25">
      <c r="A341" s="157" t="s">
        <v>365</v>
      </c>
      <c r="B341" s="158" t="s">
        <v>1479</v>
      </c>
      <c r="C341" s="159" t="s">
        <v>1480</v>
      </c>
      <c r="D341" s="160" t="s">
        <v>36</v>
      </c>
      <c r="E341" s="161">
        <v>245.14</v>
      </c>
      <c r="F341" s="162">
        <v>1</v>
      </c>
      <c r="G341" s="163">
        <v>245.14</v>
      </c>
      <c r="H341" s="164">
        <v>9294.7099999999991</v>
      </c>
      <c r="I341" s="161"/>
      <c r="J341" s="164">
        <v>264634.75</v>
      </c>
      <c r="K341" s="163">
        <v>8.61</v>
      </c>
      <c r="L341" s="165">
        <v>2278505.21</v>
      </c>
      <c r="M341" s="45"/>
      <c r="N341" s="45"/>
      <c r="O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5"/>
      <c r="AP341" s="45"/>
      <c r="AQ341" s="45"/>
      <c r="AR341" s="45"/>
      <c r="AS341" s="45"/>
      <c r="AT341" s="45"/>
      <c r="AU341" s="45"/>
      <c r="AV341" s="45"/>
      <c r="AW341" s="45"/>
      <c r="AX341" s="45"/>
      <c r="AY341" s="45"/>
      <c r="AZ341" s="45"/>
      <c r="BA341" s="45"/>
      <c r="BB341" s="45"/>
      <c r="BC341" s="45"/>
      <c r="BD341" s="45"/>
      <c r="BE341" s="45"/>
      <c r="BF341" s="45"/>
      <c r="BG341" s="45"/>
      <c r="BH341" s="45"/>
      <c r="BI341" s="45"/>
      <c r="BJ341" s="45"/>
      <c r="BK341" s="45"/>
      <c r="BL341" s="45"/>
      <c r="BM341" s="45"/>
      <c r="BN341" s="45"/>
      <c r="BO341" s="45"/>
      <c r="BP341" s="45"/>
      <c r="BQ341" s="45"/>
      <c r="BR341" s="45"/>
      <c r="BS341" s="45"/>
      <c r="BT341" s="45"/>
      <c r="BU341" s="45"/>
      <c r="BV341" s="45"/>
      <c r="BW341" s="45"/>
      <c r="BX341" s="45"/>
      <c r="BY341" s="45"/>
      <c r="BZ341" s="45"/>
      <c r="CA341" s="45"/>
      <c r="CB341" s="45"/>
      <c r="CC341" s="45"/>
      <c r="CD341" s="45"/>
      <c r="CE341" s="45"/>
      <c r="CF341" s="45"/>
      <c r="CG341" s="45"/>
      <c r="CH341" s="45"/>
      <c r="CI341" s="45"/>
      <c r="CJ341" s="45"/>
      <c r="CK341" s="45"/>
      <c r="CL341" s="45"/>
      <c r="CM341" s="45"/>
      <c r="CN341" s="45"/>
      <c r="CO341" s="45"/>
      <c r="CP341" s="45"/>
      <c r="CQ341" s="45"/>
      <c r="CR341" s="45"/>
      <c r="CS341" s="45"/>
      <c r="CT341" s="45"/>
      <c r="CU341" s="45"/>
      <c r="CV341" s="45"/>
      <c r="CW341" s="45"/>
      <c r="CX341" s="45"/>
      <c r="CY341" s="45"/>
      <c r="CZ341" s="45"/>
      <c r="DA341" s="45"/>
      <c r="DB341" s="45"/>
      <c r="DC341" s="45"/>
      <c r="DD341" s="45"/>
      <c r="DE341" s="45"/>
      <c r="DF341" s="45"/>
      <c r="DG341" s="45"/>
      <c r="DH341" s="45"/>
      <c r="DI341" s="45"/>
      <c r="DJ341" s="45"/>
      <c r="DK341" s="45"/>
      <c r="DL341" s="45"/>
      <c r="DM341" s="45"/>
      <c r="DN341" s="45"/>
      <c r="DO341" s="45"/>
      <c r="DP341" s="45"/>
      <c r="DQ341" s="45"/>
      <c r="DR341" s="45"/>
      <c r="DS341" s="45"/>
      <c r="DT341" s="45"/>
      <c r="DU341" s="45"/>
      <c r="DV341" s="45"/>
      <c r="DW341" s="45"/>
      <c r="DX341" s="45"/>
      <c r="DY341" s="45"/>
      <c r="DZ341" s="45"/>
      <c r="EA341" s="45"/>
      <c r="EB341" s="45"/>
      <c r="EC341" s="45"/>
      <c r="ED341" s="45"/>
      <c r="EE341" s="45"/>
      <c r="EF341" s="45"/>
      <c r="EG341" s="45"/>
      <c r="EH341" s="45"/>
      <c r="EI341" s="45"/>
      <c r="EJ341" s="45"/>
      <c r="EK341" s="45"/>
      <c r="EL341" s="45"/>
      <c r="EM341" s="45"/>
      <c r="EN341" s="45"/>
      <c r="EO341" s="45"/>
      <c r="EP341" s="45"/>
      <c r="EQ341" s="45"/>
      <c r="ER341" s="45"/>
      <c r="ES341" s="45"/>
      <c r="ET341" s="45"/>
      <c r="EU341" s="113"/>
      <c r="EV341" s="114"/>
      <c r="EW341" s="114" t="s">
        <v>1480</v>
      </c>
      <c r="EX341" s="114" t="s">
        <v>0</v>
      </c>
      <c r="EY341" s="114" t="s">
        <v>0</v>
      </c>
      <c r="EZ341" s="45"/>
      <c r="FA341" s="45"/>
      <c r="FB341" s="45"/>
      <c r="FC341" s="45"/>
      <c r="FD341" s="114"/>
      <c r="FE341" s="114"/>
      <c r="FF341" s="45"/>
      <c r="FG341" s="114"/>
      <c r="FH341" s="45"/>
      <c r="FI341" s="45"/>
      <c r="FJ341" s="45"/>
      <c r="FK341" s="45"/>
      <c r="FL341" s="45"/>
      <c r="FM341" s="45"/>
      <c r="FN341" s="45"/>
      <c r="FO341" s="45"/>
      <c r="FP341" s="45"/>
      <c r="FQ341" s="45"/>
      <c r="FR341" s="45"/>
      <c r="FS341" s="45"/>
      <c r="FT341" s="45"/>
      <c r="FU341" s="45"/>
      <c r="FV341" s="45"/>
      <c r="FW341" s="45"/>
      <c r="FX341" s="45"/>
      <c r="FY341" s="45"/>
      <c r="FZ341" s="45"/>
      <c r="GA341" s="45"/>
      <c r="GB341" s="45"/>
      <c r="GC341" s="45"/>
      <c r="GD341" s="45"/>
      <c r="GE341" s="45"/>
      <c r="GF341" s="45"/>
      <c r="GG341" s="45"/>
      <c r="GH341" s="45"/>
      <c r="GI341" s="45"/>
      <c r="GJ341" s="45"/>
      <c r="GK341" s="45"/>
      <c r="GL341" s="45"/>
      <c r="GM341" s="45"/>
      <c r="GN341" s="45"/>
      <c r="GO341" s="45"/>
      <c r="GP341" s="45"/>
      <c r="GQ341" s="45"/>
      <c r="GR341" s="45"/>
      <c r="GS341" s="45"/>
      <c r="GT341" s="45"/>
      <c r="GU341" s="45"/>
      <c r="GV341" s="45"/>
      <c r="GW341" s="45"/>
      <c r="GX341" s="45"/>
      <c r="GY341" s="45"/>
      <c r="GZ341" s="45"/>
      <c r="HA341" s="45"/>
      <c r="HB341" s="45"/>
      <c r="HC341" s="45"/>
      <c r="HD341" s="45"/>
      <c r="HE341" s="45"/>
      <c r="HF341" s="45"/>
      <c r="HG341" s="45"/>
      <c r="HH341" s="45"/>
      <c r="HI341" s="45"/>
      <c r="HJ341" s="45"/>
      <c r="HK341" s="45"/>
      <c r="HL341" s="45"/>
      <c r="HM341" s="45"/>
      <c r="HN341" s="45"/>
      <c r="HO341" s="45"/>
      <c r="HP341" s="45"/>
      <c r="HQ341" s="45"/>
      <c r="HR341" s="45"/>
      <c r="HS341" s="45"/>
      <c r="HT341" s="45"/>
    </row>
    <row r="342" spans="1:228" s="45" customFormat="1" ht="15" x14ac:dyDescent="0.25">
      <c r="A342" s="112" t="s">
        <v>1489</v>
      </c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9"/>
      <c r="EU342" s="113"/>
      <c r="EV342" s="114" t="s">
        <v>1489</v>
      </c>
      <c r="EW342" s="114"/>
      <c r="EX342" s="114"/>
      <c r="EY342" s="114"/>
      <c r="FD342" s="114"/>
      <c r="FE342" s="114"/>
      <c r="FG342" s="114"/>
    </row>
    <row r="343" spans="1:228" s="45" customFormat="1" ht="15" x14ac:dyDescent="0.25">
      <c r="A343" s="112" t="s">
        <v>1460</v>
      </c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9"/>
      <c r="EU343" s="113"/>
      <c r="EV343" s="114" t="s">
        <v>1460</v>
      </c>
      <c r="EW343" s="114"/>
      <c r="EX343" s="114"/>
      <c r="EY343" s="114"/>
      <c r="FD343" s="114"/>
      <c r="FE343" s="114"/>
      <c r="FG343" s="114"/>
    </row>
    <row r="344" spans="1:228" s="45" customFormat="1" ht="78.75" x14ac:dyDescent="0.25">
      <c r="A344" s="115" t="s">
        <v>366</v>
      </c>
      <c r="B344" s="116" t="s">
        <v>1461</v>
      </c>
      <c r="C344" s="117" t="s">
        <v>1694</v>
      </c>
      <c r="D344" s="118" t="s">
        <v>1463</v>
      </c>
      <c r="E344" s="119">
        <v>3.5459999999999998E-2</v>
      </c>
      <c r="F344" s="120">
        <v>1</v>
      </c>
      <c r="G344" s="121">
        <v>3.5459999999999998E-2</v>
      </c>
      <c r="H344" s="122"/>
      <c r="I344" s="119"/>
      <c r="J344" s="122"/>
      <c r="K344" s="119"/>
      <c r="L344" s="123"/>
      <c r="EU344" s="113"/>
      <c r="EV344" s="114"/>
      <c r="EW344" s="114" t="s">
        <v>1694</v>
      </c>
      <c r="EX344" s="114" t="s">
        <v>0</v>
      </c>
      <c r="EY344" s="114" t="s">
        <v>0</v>
      </c>
      <c r="FD344" s="114"/>
      <c r="FE344" s="114"/>
      <c r="FG344" s="114"/>
    </row>
    <row r="345" spans="1:228" s="45" customFormat="1" ht="33.75" x14ac:dyDescent="0.25">
      <c r="A345" s="115" t="s">
        <v>367</v>
      </c>
      <c r="B345" s="116" t="s">
        <v>1471</v>
      </c>
      <c r="C345" s="117" t="s">
        <v>1472</v>
      </c>
      <c r="D345" s="118" t="s">
        <v>56</v>
      </c>
      <c r="E345" s="119">
        <v>-0.17659079999999999</v>
      </c>
      <c r="F345" s="120">
        <v>1</v>
      </c>
      <c r="G345" s="132">
        <v>-0.17659079999999999</v>
      </c>
      <c r="H345" s="126">
        <v>10483.620000000001</v>
      </c>
      <c r="I345" s="119"/>
      <c r="J345" s="126">
        <v>-1851.31</v>
      </c>
      <c r="K345" s="127">
        <v>8.61</v>
      </c>
      <c r="L345" s="128">
        <v>-15939.78</v>
      </c>
      <c r="EU345" s="113"/>
      <c r="EV345" s="114"/>
      <c r="EW345" s="114" t="s">
        <v>1472</v>
      </c>
      <c r="EX345" s="114" t="s">
        <v>0</v>
      </c>
      <c r="EY345" s="114" t="s">
        <v>0</v>
      </c>
      <c r="FD345" s="114"/>
      <c r="FE345" s="114"/>
      <c r="FG345" s="114"/>
    </row>
    <row r="346" spans="1:228" s="45" customFormat="1" ht="15" x14ac:dyDescent="0.25">
      <c r="A346" s="115" t="s">
        <v>368</v>
      </c>
      <c r="B346" s="116" t="s">
        <v>1468</v>
      </c>
      <c r="C346" s="117" t="s">
        <v>1469</v>
      </c>
      <c r="D346" s="118" t="s">
        <v>1470</v>
      </c>
      <c r="E346" s="119">
        <v>-0.23864579999999999</v>
      </c>
      <c r="F346" s="120">
        <v>1</v>
      </c>
      <c r="G346" s="132">
        <v>-0.23864579999999999</v>
      </c>
      <c r="H346" s="126">
        <v>3468.64</v>
      </c>
      <c r="I346" s="119"/>
      <c r="J346" s="125">
        <v>-827.78</v>
      </c>
      <c r="K346" s="127">
        <v>8.61</v>
      </c>
      <c r="L346" s="128">
        <v>-7127.19</v>
      </c>
      <c r="EU346" s="113"/>
      <c r="EV346" s="114"/>
      <c r="EW346" s="114" t="s">
        <v>1469</v>
      </c>
      <c r="EX346" s="114" t="s">
        <v>0</v>
      </c>
      <c r="EY346" s="114" t="s">
        <v>0</v>
      </c>
      <c r="FD346" s="114"/>
      <c r="FE346" s="114"/>
      <c r="FG346" s="114"/>
    </row>
    <row r="347" spans="1:228" s="45" customFormat="1" ht="15" x14ac:dyDescent="0.25">
      <c r="A347" s="115" t="s">
        <v>369</v>
      </c>
      <c r="B347" s="116" t="s">
        <v>1466</v>
      </c>
      <c r="C347" s="117" t="s">
        <v>1467</v>
      </c>
      <c r="D347" s="118" t="s">
        <v>15</v>
      </c>
      <c r="E347" s="119">
        <v>-240.0642</v>
      </c>
      <c r="F347" s="120">
        <v>1</v>
      </c>
      <c r="G347" s="129">
        <v>-240.0642</v>
      </c>
      <c r="H347" s="125">
        <v>17.760000000000002</v>
      </c>
      <c r="I347" s="119"/>
      <c r="J347" s="126">
        <v>-4263.54</v>
      </c>
      <c r="K347" s="127">
        <v>8.61</v>
      </c>
      <c r="L347" s="128">
        <v>-36709.08</v>
      </c>
      <c r="EU347" s="113"/>
      <c r="EV347" s="114"/>
      <c r="EW347" s="114" t="s">
        <v>1467</v>
      </c>
      <c r="EX347" s="114" t="s">
        <v>0</v>
      </c>
      <c r="EY347" s="114" t="s">
        <v>0</v>
      </c>
      <c r="FD347" s="114"/>
      <c r="FE347" s="114"/>
      <c r="FG347" s="114"/>
    </row>
    <row r="348" spans="1:228" s="45" customFormat="1" ht="22.5" x14ac:dyDescent="0.25">
      <c r="A348" s="115" t="s">
        <v>370</v>
      </c>
      <c r="B348" s="116" t="s">
        <v>1464</v>
      </c>
      <c r="C348" s="117" t="s">
        <v>1465</v>
      </c>
      <c r="D348" s="118" t="s">
        <v>56</v>
      </c>
      <c r="E348" s="119">
        <v>-7.0920000000000002E-3</v>
      </c>
      <c r="F348" s="120">
        <v>1</v>
      </c>
      <c r="G348" s="131">
        <v>-7.0920000000000002E-3</v>
      </c>
      <c r="H348" s="126">
        <v>13627.62</v>
      </c>
      <c r="I348" s="119"/>
      <c r="J348" s="125">
        <v>-96.65</v>
      </c>
      <c r="K348" s="127">
        <v>8.61</v>
      </c>
      <c r="L348" s="148">
        <v>-832.16</v>
      </c>
      <c r="EU348" s="113"/>
      <c r="EV348" s="114"/>
      <c r="EW348" s="114" t="s">
        <v>1465</v>
      </c>
      <c r="EX348" s="114" t="s">
        <v>0</v>
      </c>
      <c r="EY348" s="114" t="s">
        <v>0</v>
      </c>
      <c r="FD348" s="114"/>
      <c r="FE348" s="114"/>
      <c r="FG348" s="114"/>
    </row>
    <row r="349" spans="1:228" s="45" customFormat="1" ht="22.5" x14ac:dyDescent="0.25">
      <c r="A349" s="115" t="s">
        <v>371</v>
      </c>
      <c r="B349" s="116" t="s">
        <v>1490</v>
      </c>
      <c r="C349" s="117" t="s">
        <v>1491</v>
      </c>
      <c r="D349" s="118" t="s">
        <v>1475</v>
      </c>
      <c r="E349" s="119">
        <v>22</v>
      </c>
      <c r="F349" s="120">
        <v>1</v>
      </c>
      <c r="G349" s="120">
        <v>22</v>
      </c>
      <c r="H349" s="126">
        <v>13770</v>
      </c>
      <c r="I349" s="127">
        <v>0.12</v>
      </c>
      <c r="J349" s="126">
        <v>4222.16</v>
      </c>
      <c r="K349" s="127">
        <v>8.61</v>
      </c>
      <c r="L349" s="128">
        <v>36352.800000000003</v>
      </c>
      <c r="EU349" s="113"/>
      <c r="EV349" s="114"/>
      <c r="EW349" s="114" t="s">
        <v>1491</v>
      </c>
      <c r="EX349" s="114" t="s">
        <v>0</v>
      </c>
      <c r="EY349" s="114" t="s">
        <v>0</v>
      </c>
      <c r="FD349" s="114"/>
      <c r="FE349" s="114"/>
      <c r="FG349" s="114"/>
    </row>
    <row r="350" spans="1:228" s="45" customFormat="1" ht="15" x14ac:dyDescent="0.25">
      <c r="A350" s="112" t="s">
        <v>1476</v>
      </c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9"/>
      <c r="EU350" s="113"/>
      <c r="EV350" s="114" t="s">
        <v>1476</v>
      </c>
      <c r="EW350" s="114"/>
      <c r="EX350" s="114"/>
      <c r="EY350" s="114"/>
      <c r="FD350" s="114"/>
      <c r="FE350" s="114"/>
      <c r="FG350" s="114"/>
    </row>
    <row r="351" spans="1:228" s="45" customFormat="1" ht="33.75" x14ac:dyDescent="0.25">
      <c r="A351" s="115" t="s">
        <v>372</v>
      </c>
      <c r="B351" s="116" t="s">
        <v>1695</v>
      </c>
      <c r="C351" s="117" t="s">
        <v>1493</v>
      </c>
      <c r="D351" s="118" t="s">
        <v>15</v>
      </c>
      <c r="E351" s="119">
        <v>60</v>
      </c>
      <c r="F351" s="120">
        <v>1</v>
      </c>
      <c r="G351" s="120">
        <v>60</v>
      </c>
      <c r="H351" s="126">
        <v>9718.0499999999993</v>
      </c>
      <c r="I351" s="119"/>
      <c r="J351" s="126">
        <v>67721.600000000006</v>
      </c>
      <c r="K351" s="127">
        <v>8.61</v>
      </c>
      <c r="L351" s="128">
        <v>583083</v>
      </c>
      <c r="EU351" s="113"/>
      <c r="EV351" s="114"/>
      <c r="EW351" s="114" t="s">
        <v>1493</v>
      </c>
      <c r="EX351" s="114" t="s">
        <v>0</v>
      </c>
      <c r="EY351" s="114" t="s">
        <v>0</v>
      </c>
      <c r="FD351" s="114"/>
      <c r="FE351" s="114"/>
      <c r="FG351" s="114"/>
    </row>
    <row r="352" spans="1:228" s="177" customFormat="1" ht="22.5" x14ac:dyDescent="0.25">
      <c r="A352" s="168" t="s">
        <v>373</v>
      </c>
      <c r="B352" s="169" t="s">
        <v>1494</v>
      </c>
      <c r="C352" s="170" t="s">
        <v>1495</v>
      </c>
      <c r="D352" s="171" t="s">
        <v>36</v>
      </c>
      <c r="E352" s="172">
        <v>70.92</v>
      </c>
      <c r="F352" s="173">
        <v>1</v>
      </c>
      <c r="G352" s="174">
        <v>70.92</v>
      </c>
      <c r="H352" s="175">
        <v>9226.7199999999993</v>
      </c>
      <c r="I352" s="172"/>
      <c r="J352" s="175">
        <v>75999.88</v>
      </c>
      <c r="K352" s="174">
        <v>8.61</v>
      </c>
      <c r="L352" s="176">
        <v>654358.98</v>
      </c>
      <c r="M352" s="45"/>
      <c r="N352" s="45"/>
      <c r="O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5"/>
      <c r="AP352" s="45"/>
      <c r="AQ352" s="45"/>
      <c r="AR352" s="45"/>
      <c r="AS352" s="45"/>
      <c r="AT352" s="45"/>
      <c r="AU352" s="45"/>
      <c r="AV352" s="45"/>
      <c r="AW352" s="45"/>
      <c r="AX352" s="45"/>
      <c r="AY352" s="45"/>
      <c r="AZ352" s="45"/>
      <c r="BA352" s="45"/>
      <c r="BB352" s="45"/>
      <c r="BC352" s="45"/>
      <c r="BD352" s="45"/>
      <c r="BE352" s="45"/>
      <c r="BF352" s="45"/>
      <c r="BG352" s="45"/>
      <c r="BH352" s="45"/>
      <c r="BI352" s="45"/>
      <c r="BJ352" s="45"/>
      <c r="BK352" s="45"/>
      <c r="BL352" s="45"/>
      <c r="BM352" s="45"/>
      <c r="BN352" s="45"/>
      <c r="BO352" s="45"/>
      <c r="BP352" s="45"/>
      <c r="BQ352" s="45"/>
      <c r="BR352" s="45"/>
      <c r="BS352" s="45"/>
      <c r="BT352" s="45"/>
      <c r="BU352" s="45"/>
      <c r="BV352" s="45"/>
      <c r="BW352" s="45"/>
      <c r="BX352" s="45"/>
      <c r="BY352" s="45"/>
      <c r="BZ352" s="45"/>
      <c r="CA352" s="45"/>
      <c r="CB352" s="45"/>
      <c r="CC352" s="45"/>
      <c r="CD352" s="45"/>
      <c r="CE352" s="45"/>
      <c r="CF352" s="45"/>
      <c r="CG352" s="45"/>
      <c r="CH352" s="45"/>
      <c r="CI352" s="45"/>
      <c r="CJ352" s="45"/>
      <c r="CK352" s="45"/>
      <c r="CL352" s="45"/>
      <c r="CM352" s="45"/>
      <c r="CN352" s="45"/>
      <c r="CO352" s="45"/>
      <c r="CP352" s="45"/>
      <c r="CQ352" s="45"/>
      <c r="CR352" s="45"/>
      <c r="CS352" s="45"/>
      <c r="CT352" s="45"/>
      <c r="CU352" s="45"/>
      <c r="CV352" s="45"/>
      <c r="CW352" s="45"/>
      <c r="CX352" s="45"/>
      <c r="CY352" s="45"/>
      <c r="CZ352" s="45"/>
      <c r="DA352" s="45"/>
      <c r="DB352" s="45"/>
      <c r="DC352" s="45"/>
      <c r="DD352" s="45"/>
      <c r="DE352" s="45"/>
      <c r="DF352" s="45"/>
      <c r="DG352" s="45"/>
      <c r="DH352" s="45"/>
      <c r="DI352" s="45"/>
      <c r="DJ352" s="45"/>
      <c r="DK352" s="45"/>
      <c r="DL352" s="45"/>
      <c r="DM352" s="45"/>
      <c r="DN352" s="45"/>
      <c r="DO352" s="45"/>
      <c r="DP352" s="45"/>
      <c r="DQ352" s="45"/>
      <c r="DR352" s="45"/>
      <c r="DS352" s="45"/>
      <c r="DT352" s="45"/>
      <c r="DU352" s="45"/>
      <c r="DV352" s="45"/>
      <c r="DW352" s="45"/>
      <c r="DX352" s="45"/>
      <c r="DY352" s="45"/>
      <c r="DZ352" s="45"/>
      <c r="EA352" s="45"/>
      <c r="EB352" s="45"/>
      <c r="EC352" s="45"/>
      <c r="ED352" s="45"/>
      <c r="EE352" s="45"/>
      <c r="EF352" s="45"/>
      <c r="EG352" s="45"/>
      <c r="EH352" s="45"/>
      <c r="EI352" s="45"/>
      <c r="EJ352" s="45"/>
      <c r="EK352" s="45"/>
      <c r="EL352" s="45"/>
      <c r="EM352" s="45"/>
      <c r="EN352" s="45"/>
      <c r="EO352" s="45"/>
      <c r="EP352" s="45"/>
      <c r="EQ352" s="45"/>
      <c r="ER352" s="45"/>
      <c r="ES352" s="45"/>
      <c r="ET352" s="45"/>
      <c r="EU352" s="113"/>
      <c r="EV352" s="114"/>
      <c r="EW352" s="114" t="s">
        <v>1495</v>
      </c>
      <c r="EX352" s="114" t="s">
        <v>0</v>
      </c>
      <c r="EY352" s="114" t="s">
        <v>0</v>
      </c>
      <c r="EZ352" s="45"/>
      <c r="FA352" s="45"/>
      <c r="FB352" s="45"/>
      <c r="FC352" s="45"/>
      <c r="FD352" s="114"/>
      <c r="FE352" s="114"/>
      <c r="FF352" s="45"/>
      <c r="FG352" s="114"/>
      <c r="FH352" s="45"/>
      <c r="FI352" s="45"/>
      <c r="FJ352" s="45"/>
      <c r="FK352" s="45"/>
      <c r="FL352" s="45"/>
      <c r="FM352" s="45"/>
      <c r="FN352" s="45"/>
      <c r="FO352" s="45"/>
      <c r="FP352" s="45"/>
      <c r="FQ352" s="45"/>
      <c r="FR352" s="45"/>
      <c r="FS352" s="45"/>
      <c r="FT352" s="45"/>
      <c r="FU352" s="45"/>
      <c r="FV352" s="45"/>
      <c r="FW352" s="45"/>
      <c r="FX352" s="45"/>
      <c r="FY352" s="45"/>
      <c r="FZ352" s="45"/>
      <c r="GA352" s="45"/>
      <c r="GB352" s="45"/>
      <c r="GC352" s="45"/>
      <c r="GD352" s="45"/>
      <c r="GE352" s="45"/>
      <c r="GF352" s="45"/>
      <c r="GG352" s="45"/>
      <c r="GH352" s="45"/>
      <c r="GI352" s="45"/>
      <c r="GJ352" s="45"/>
      <c r="GK352" s="45"/>
      <c r="GL352" s="45"/>
      <c r="GM352" s="45"/>
      <c r="GN352" s="45"/>
      <c r="GO352" s="45"/>
      <c r="GP352" s="45"/>
      <c r="GQ352" s="45"/>
      <c r="GR352" s="45"/>
      <c r="GS352" s="45"/>
      <c r="GT352" s="45"/>
      <c r="GU352" s="45"/>
      <c r="GV352" s="45"/>
      <c r="GW352" s="45"/>
      <c r="GX352" s="45"/>
      <c r="GY352" s="45"/>
      <c r="GZ352" s="45"/>
      <c r="HA352" s="45"/>
      <c r="HB352" s="45"/>
      <c r="HC352" s="45"/>
      <c r="HD352" s="45"/>
      <c r="HE352" s="45"/>
      <c r="HF352" s="45"/>
      <c r="HG352" s="45"/>
      <c r="HH352" s="45"/>
      <c r="HI352" s="45"/>
      <c r="HJ352" s="45"/>
      <c r="HK352" s="45"/>
      <c r="HL352" s="45"/>
      <c r="HM352" s="45"/>
      <c r="HN352" s="45"/>
      <c r="HO352" s="45"/>
      <c r="HP352" s="45"/>
      <c r="HQ352" s="45"/>
      <c r="HR352" s="45"/>
      <c r="HS352" s="45"/>
      <c r="HT352" s="45"/>
    </row>
    <row r="353" spans="1:228" s="45" customFormat="1" ht="15" x14ac:dyDescent="0.25">
      <c r="A353" s="112" t="s">
        <v>1496</v>
      </c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9"/>
      <c r="EU353" s="113"/>
      <c r="EV353" s="114" t="s">
        <v>1496</v>
      </c>
      <c r="EW353" s="114"/>
      <c r="EX353" s="114"/>
      <c r="EY353" s="114"/>
      <c r="FD353" s="114"/>
      <c r="FE353" s="114"/>
      <c r="FG353" s="114"/>
    </row>
    <row r="354" spans="1:228" s="45" customFormat="1" ht="78.75" x14ac:dyDescent="0.25">
      <c r="A354" s="115" t="s">
        <v>374</v>
      </c>
      <c r="B354" s="116" t="s">
        <v>1461</v>
      </c>
      <c r="C354" s="117" t="s">
        <v>1497</v>
      </c>
      <c r="D354" s="118" t="s">
        <v>1463</v>
      </c>
      <c r="E354" s="119">
        <v>0.24834000000000001</v>
      </c>
      <c r="F354" s="120">
        <v>1</v>
      </c>
      <c r="G354" s="121">
        <v>0.24834000000000001</v>
      </c>
      <c r="H354" s="122"/>
      <c r="I354" s="119"/>
      <c r="J354" s="122"/>
      <c r="K354" s="119"/>
      <c r="L354" s="123"/>
      <c r="EU354" s="113"/>
      <c r="EV354" s="114"/>
      <c r="EW354" s="114" t="s">
        <v>1497</v>
      </c>
      <c r="EX354" s="114" t="s">
        <v>0</v>
      </c>
      <c r="EY354" s="114" t="s">
        <v>0</v>
      </c>
      <c r="FD354" s="114"/>
      <c r="FE354" s="114"/>
      <c r="FG354" s="114"/>
    </row>
    <row r="355" spans="1:228" s="45" customFormat="1" ht="33.75" x14ac:dyDescent="0.25">
      <c r="A355" s="115" t="s">
        <v>375</v>
      </c>
      <c r="B355" s="116" t="s">
        <v>1471</v>
      </c>
      <c r="C355" s="117" t="s">
        <v>1472</v>
      </c>
      <c r="D355" s="118" t="s">
        <v>56</v>
      </c>
      <c r="E355" s="119">
        <v>-1.2367332</v>
      </c>
      <c r="F355" s="120">
        <v>1</v>
      </c>
      <c r="G355" s="132">
        <v>-1.2367332</v>
      </c>
      <c r="H355" s="126">
        <v>10483.620000000001</v>
      </c>
      <c r="I355" s="119"/>
      <c r="J355" s="126">
        <v>-12965.44</v>
      </c>
      <c r="K355" s="127">
        <v>8.61</v>
      </c>
      <c r="L355" s="128">
        <v>-111632.44</v>
      </c>
      <c r="EU355" s="113"/>
      <c r="EV355" s="114"/>
      <c r="EW355" s="114" t="s">
        <v>1472</v>
      </c>
      <c r="EX355" s="114" t="s">
        <v>0</v>
      </c>
      <c r="EY355" s="114" t="s">
        <v>0</v>
      </c>
      <c r="FD355" s="114"/>
      <c r="FE355" s="114"/>
      <c r="FG355" s="114"/>
    </row>
    <row r="356" spans="1:228" s="45" customFormat="1" ht="15" x14ac:dyDescent="0.25">
      <c r="A356" s="115" t="s">
        <v>376</v>
      </c>
      <c r="B356" s="116" t="s">
        <v>1468</v>
      </c>
      <c r="C356" s="117" t="s">
        <v>1469</v>
      </c>
      <c r="D356" s="118" t="s">
        <v>1470</v>
      </c>
      <c r="E356" s="119">
        <v>-1.6713282</v>
      </c>
      <c r="F356" s="120">
        <v>1</v>
      </c>
      <c r="G356" s="132">
        <v>-1.6713282</v>
      </c>
      <c r="H356" s="126">
        <v>3468.64</v>
      </c>
      <c r="I356" s="119"/>
      <c r="J356" s="126">
        <v>-5797.24</v>
      </c>
      <c r="K356" s="127">
        <v>8.61</v>
      </c>
      <c r="L356" s="128">
        <v>-49914.239999999998</v>
      </c>
      <c r="EU356" s="113"/>
      <c r="EV356" s="114"/>
      <c r="EW356" s="114" t="s">
        <v>1469</v>
      </c>
      <c r="EX356" s="114" t="s">
        <v>0</v>
      </c>
      <c r="EY356" s="114" t="s">
        <v>0</v>
      </c>
      <c r="FD356" s="114"/>
      <c r="FE356" s="114"/>
      <c r="FG356" s="114"/>
    </row>
    <row r="357" spans="1:228" s="45" customFormat="1" ht="15" x14ac:dyDescent="0.25">
      <c r="A357" s="115" t="s">
        <v>377</v>
      </c>
      <c r="B357" s="116" t="s">
        <v>1466</v>
      </c>
      <c r="C357" s="117" t="s">
        <v>1467</v>
      </c>
      <c r="D357" s="118" t="s">
        <v>15</v>
      </c>
      <c r="E357" s="119">
        <v>-1681.2618</v>
      </c>
      <c r="F357" s="120">
        <v>1</v>
      </c>
      <c r="G357" s="129">
        <v>-1681.2618</v>
      </c>
      <c r="H357" s="125">
        <v>17.760000000000002</v>
      </c>
      <c r="I357" s="119"/>
      <c r="J357" s="126">
        <v>-29859.21</v>
      </c>
      <c r="K357" s="127">
        <v>8.61</v>
      </c>
      <c r="L357" s="128">
        <v>-257087.8</v>
      </c>
      <c r="EU357" s="113"/>
      <c r="EV357" s="114"/>
      <c r="EW357" s="114" t="s">
        <v>1467</v>
      </c>
      <c r="EX357" s="114" t="s">
        <v>0</v>
      </c>
      <c r="EY357" s="114" t="s">
        <v>0</v>
      </c>
      <c r="FD357" s="114"/>
      <c r="FE357" s="114"/>
      <c r="FG357" s="114"/>
    </row>
    <row r="358" spans="1:228" s="45" customFormat="1" ht="22.5" x14ac:dyDescent="0.25">
      <c r="A358" s="115" t="s">
        <v>378</v>
      </c>
      <c r="B358" s="116" t="s">
        <v>1464</v>
      </c>
      <c r="C358" s="117" t="s">
        <v>1465</v>
      </c>
      <c r="D358" s="118" t="s">
        <v>56</v>
      </c>
      <c r="E358" s="119">
        <v>-4.9667999999999997E-2</v>
      </c>
      <c r="F358" s="120">
        <v>1</v>
      </c>
      <c r="G358" s="131">
        <v>-4.9667999999999997E-2</v>
      </c>
      <c r="H358" s="126">
        <v>13627.62</v>
      </c>
      <c r="I358" s="119"/>
      <c r="J358" s="125">
        <v>-676.86</v>
      </c>
      <c r="K358" s="127">
        <v>8.61</v>
      </c>
      <c r="L358" s="128">
        <v>-5827.76</v>
      </c>
      <c r="EU358" s="113"/>
      <c r="EV358" s="114"/>
      <c r="EW358" s="114" t="s">
        <v>1465</v>
      </c>
      <c r="EX358" s="114" t="s">
        <v>0</v>
      </c>
      <c r="EY358" s="114" t="s">
        <v>0</v>
      </c>
      <c r="FD358" s="114"/>
      <c r="FE358" s="114"/>
      <c r="FG358" s="114"/>
    </row>
    <row r="359" spans="1:228" s="45" customFormat="1" ht="22.5" x14ac:dyDescent="0.25">
      <c r="A359" s="115" t="s">
        <v>379</v>
      </c>
      <c r="B359" s="116" t="s">
        <v>1498</v>
      </c>
      <c r="C359" s="117" t="s">
        <v>1499</v>
      </c>
      <c r="D359" s="118" t="s">
        <v>1475</v>
      </c>
      <c r="E359" s="119">
        <v>6</v>
      </c>
      <c r="F359" s="120">
        <v>1</v>
      </c>
      <c r="G359" s="120">
        <v>6</v>
      </c>
      <c r="H359" s="126">
        <v>34531.25</v>
      </c>
      <c r="I359" s="127">
        <v>0.12</v>
      </c>
      <c r="J359" s="126">
        <v>2887.63</v>
      </c>
      <c r="K359" s="127">
        <v>8.61</v>
      </c>
      <c r="L359" s="128">
        <v>24862.5</v>
      </c>
      <c r="EU359" s="113"/>
      <c r="EV359" s="114"/>
      <c r="EW359" s="114" t="s">
        <v>1499</v>
      </c>
      <c r="EX359" s="114" t="s">
        <v>0</v>
      </c>
      <c r="EY359" s="114" t="s">
        <v>0</v>
      </c>
      <c r="FD359" s="114"/>
      <c r="FE359" s="114"/>
      <c r="FG359" s="114"/>
    </row>
    <row r="360" spans="1:228" s="45" customFormat="1" ht="15" x14ac:dyDescent="0.25">
      <c r="A360" s="112" t="s">
        <v>1483</v>
      </c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9"/>
      <c r="EU360" s="113"/>
      <c r="EV360" s="114" t="s">
        <v>1483</v>
      </c>
      <c r="EW360" s="114"/>
      <c r="EX360" s="114"/>
      <c r="EY360" s="114"/>
      <c r="FD360" s="114"/>
      <c r="FE360" s="114"/>
      <c r="FG360" s="114"/>
    </row>
    <row r="361" spans="1:228" s="45" customFormat="1" ht="56.25" x14ac:dyDescent="0.25">
      <c r="A361" s="115" t="s">
        <v>380</v>
      </c>
      <c r="B361" s="116" t="s">
        <v>1484</v>
      </c>
      <c r="C361" s="117" t="s">
        <v>1485</v>
      </c>
      <c r="D361" s="118" t="s">
        <v>1463</v>
      </c>
      <c r="E361" s="119">
        <v>0.24834000000000001</v>
      </c>
      <c r="F361" s="120">
        <v>1</v>
      </c>
      <c r="G361" s="121">
        <v>0.24834000000000001</v>
      </c>
      <c r="H361" s="122"/>
      <c r="I361" s="119"/>
      <c r="J361" s="122"/>
      <c r="K361" s="119"/>
      <c r="L361" s="123"/>
      <c r="EU361" s="113"/>
      <c r="EV361" s="114"/>
      <c r="EW361" s="114" t="s">
        <v>1485</v>
      </c>
      <c r="EX361" s="114" t="s">
        <v>0</v>
      </c>
      <c r="EY361" s="114" t="s">
        <v>0</v>
      </c>
      <c r="FD361" s="114"/>
      <c r="FE361" s="114"/>
      <c r="FG361" s="114"/>
    </row>
    <row r="362" spans="1:228" s="45" customFormat="1" ht="56.25" x14ac:dyDescent="0.25">
      <c r="A362" s="115" t="s">
        <v>381</v>
      </c>
      <c r="B362" s="116" t="s">
        <v>1486</v>
      </c>
      <c r="C362" s="117" t="s">
        <v>1487</v>
      </c>
      <c r="D362" s="118" t="s">
        <v>1463</v>
      </c>
      <c r="E362" s="119">
        <v>-0.24834000000000001</v>
      </c>
      <c r="F362" s="120">
        <v>1</v>
      </c>
      <c r="G362" s="121">
        <v>-0.24834000000000001</v>
      </c>
      <c r="H362" s="122"/>
      <c r="I362" s="119"/>
      <c r="J362" s="122"/>
      <c r="K362" s="119"/>
      <c r="L362" s="123"/>
      <c r="EU362" s="113"/>
      <c r="EV362" s="114"/>
      <c r="EW362" s="114" t="s">
        <v>1487</v>
      </c>
      <c r="EX362" s="114" t="s">
        <v>0</v>
      </c>
      <c r="EY362" s="114" t="s">
        <v>0</v>
      </c>
      <c r="FD362" s="114"/>
      <c r="FE362" s="114"/>
      <c r="FG362" s="114"/>
    </row>
    <row r="363" spans="1:228" s="45" customFormat="1" ht="15" x14ac:dyDescent="0.25">
      <c r="A363" s="112" t="s">
        <v>1476</v>
      </c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9"/>
      <c r="EU363" s="113"/>
      <c r="EV363" s="114" t="s">
        <v>1476</v>
      </c>
      <c r="EW363" s="114"/>
      <c r="EX363" s="114"/>
      <c r="EY363" s="114"/>
      <c r="FD363" s="114"/>
      <c r="FE363" s="114"/>
      <c r="FG363" s="114"/>
    </row>
    <row r="364" spans="1:228" s="45" customFormat="1" ht="33.75" x14ac:dyDescent="0.25">
      <c r="A364" s="115" t="s">
        <v>382</v>
      </c>
      <c r="B364" s="116" t="s">
        <v>1695</v>
      </c>
      <c r="C364" s="117" t="s">
        <v>1493</v>
      </c>
      <c r="D364" s="118" t="s">
        <v>15</v>
      </c>
      <c r="E364" s="119">
        <v>417</v>
      </c>
      <c r="F364" s="120">
        <v>1</v>
      </c>
      <c r="G364" s="120">
        <v>417</v>
      </c>
      <c r="H364" s="126">
        <v>9718.0499999999993</v>
      </c>
      <c r="I364" s="119"/>
      <c r="J364" s="126">
        <v>470665.14</v>
      </c>
      <c r="K364" s="127">
        <v>8.61</v>
      </c>
      <c r="L364" s="128">
        <v>4052426.85</v>
      </c>
      <c r="EU364" s="113"/>
      <c r="EV364" s="114"/>
      <c r="EW364" s="114" t="s">
        <v>1493</v>
      </c>
      <c r="EX364" s="114" t="s">
        <v>0</v>
      </c>
      <c r="EY364" s="114" t="s">
        <v>0</v>
      </c>
      <c r="FD364" s="114"/>
      <c r="FE364" s="114"/>
      <c r="FG364" s="114"/>
    </row>
    <row r="365" spans="1:228" s="177" customFormat="1" ht="22.5" x14ac:dyDescent="0.25">
      <c r="A365" s="168" t="s">
        <v>383</v>
      </c>
      <c r="B365" s="169" t="s">
        <v>1494</v>
      </c>
      <c r="C365" s="170" t="s">
        <v>1495</v>
      </c>
      <c r="D365" s="171" t="s">
        <v>36</v>
      </c>
      <c r="E365" s="172">
        <v>496.68</v>
      </c>
      <c r="F365" s="173">
        <v>1</v>
      </c>
      <c r="G365" s="174">
        <v>496.68</v>
      </c>
      <c r="H365" s="175">
        <v>9226.7199999999993</v>
      </c>
      <c r="I365" s="172"/>
      <c r="J365" s="175">
        <v>532256.36</v>
      </c>
      <c r="K365" s="174">
        <v>8.61</v>
      </c>
      <c r="L365" s="176">
        <v>4582727.29</v>
      </c>
      <c r="M365" s="45"/>
      <c r="N365" s="45"/>
      <c r="O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45"/>
      <c r="AK365" s="45"/>
      <c r="AL365" s="45"/>
      <c r="AM365" s="45"/>
      <c r="AN365" s="45"/>
      <c r="AO365" s="45"/>
      <c r="AP365" s="45"/>
      <c r="AQ365" s="45"/>
      <c r="AR365" s="45"/>
      <c r="AS365" s="45"/>
      <c r="AT365" s="45"/>
      <c r="AU365" s="45"/>
      <c r="AV365" s="45"/>
      <c r="AW365" s="45"/>
      <c r="AX365" s="45"/>
      <c r="AY365" s="45"/>
      <c r="AZ365" s="45"/>
      <c r="BA365" s="45"/>
      <c r="BB365" s="45"/>
      <c r="BC365" s="45"/>
      <c r="BD365" s="45"/>
      <c r="BE365" s="45"/>
      <c r="BF365" s="45"/>
      <c r="BG365" s="45"/>
      <c r="BH365" s="45"/>
      <c r="BI365" s="45"/>
      <c r="BJ365" s="45"/>
      <c r="BK365" s="45"/>
      <c r="BL365" s="45"/>
      <c r="BM365" s="45"/>
      <c r="BN365" s="45"/>
      <c r="BO365" s="45"/>
      <c r="BP365" s="45"/>
      <c r="BQ365" s="45"/>
      <c r="BR365" s="45"/>
      <c r="BS365" s="45"/>
      <c r="BT365" s="45"/>
      <c r="BU365" s="45"/>
      <c r="BV365" s="45"/>
      <c r="BW365" s="45"/>
      <c r="BX365" s="45"/>
      <c r="BY365" s="45"/>
      <c r="BZ365" s="45"/>
      <c r="CA365" s="45"/>
      <c r="CB365" s="45"/>
      <c r="CC365" s="45"/>
      <c r="CD365" s="45"/>
      <c r="CE365" s="45"/>
      <c r="CF365" s="45"/>
      <c r="CG365" s="45"/>
      <c r="CH365" s="45"/>
      <c r="CI365" s="45"/>
      <c r="CJ365" s="45"/>
      <c r="CK365" s="45"/>
      <c r="CL365" s="45"/>
      <c r="CM365" s="45"/>
      <c r="CN365" s="45"/>
      <c r="CO365" s="45"/>
      <c r="CP365" s="45"/>
      <c r="CQ365" s="45"/>
      <c r="CR365" s="45"/>
      <c r="CS365" s="45"/>
      <c r="CT365" s="45"/>
      <c r="CU365" s="45"/>
      <c r="CV365" s="45"/>
      <c r="CW365" s="45"/>
      <c r="CX365" s="45"/>
      <c r="CY365" s="45"/>
      <c r="CZ365" s="45"/>
      <c r="DA365" s="45"/>
      <c r="DB365" s="45"/>
      <c r="DC365" s="45"/>
      <c r="DD365" s="45"/>
      <c r="DE365" s="45"/>
      <c r="DF365" s="45"/>
      <c r="DG365" s="45"/>
      <c r="DH365" s="45"/>
      <c r="DI365" s="45"/>
      <c r="DJ365" s="45"/>
      <c r="DK365" s="45"/>
      <c r="DL365" s="45"/>
      <c r="DM365" s="45"/>
      <c r="DN365" s="45"/>
      <c r="DO365" s="45"/>
      <c r="DP365" s="45"/>
      <c r="DQ365" s="45"/>
      <c r="DR365" s="45"/>
      <c r="DS365" s="45"/>
      <c r="DT365" s="45"/>
      <c r="DU365" s="45"/>
      <c r="DV365" s="45"/>
      <c r="DW365" s="45"/>
      <c r="DX365" s="45"/>
      <c r="DY365" s="45"/>
      <c r="DZ365" s="45"/>
      <c r="EA365" s="45"/>
      <c r="EB365" s="45"/>
      <c r="EC365" s="45"/>
      <c r="ED365" s="45"/>
      <c r="EE365" s="45"/>
      <c r="EF365" s="45"/>
      <c r="EG365" s="45"/>
      <c r="EH365" s="45"/>
      <c r="EI365" s="45"/>
      <c r="EJ365" s="45"/>
      <c r="EK365" s="45"/>
      <c r="EL365" s="45"/>
      <c r="EM365" s="45"/>
      <c r="EN365" s="45"/>
      <c r="EO365" s="45"/>
      <c r="EP365" s="45"/>
      <c r="EQ365" s="45"/>
      <c r="ER365" s="45"/>
      <c r="ES365" s="45"/>
      <c r="ET365" s="45"/>
      <c r="EU365" s="113"/>
      <c r="EV365" s="114"/>
      <c r="EW365" s="114" t="s">
        <v>1495</v>
      </c>
      <c r="EX365" s="114" t="s">
        <v>0</v>
      </c>
      <c r="EY365" s="114" t="s">
        <v>0</v>
      </c>
      <c r="EZ365" s="45"/>
      <c r="FA365" s="45"/>
      <c r="FB365" s="45"/>
      <c r="FC365" s="45"/>
      <c r="FD365" s="114"/>
      <c r="FE365" s="114"/>
      <c r="FF365" s="45"/>
      <c r="FG365" s="114"/>
      <c r="FH365" s="45"/>
      <c r="FI365" s="45"/>
      <c r="FJ365" s="45"/>
      <c r="FK365" s="45"/>
      <c r="FL365" s="45"/>
      <c r="FM365" s="45"/>
      <c r="FN365" s="45"/>
      <c r="FO365" s="45"/>
      <c r="FP365" s="45"/>
      <c r="FQ365" s="45"/>
      <c r="FR365" s="45"/>
      <c r="FS365" s="45"/>
      <c r="FT365" s="45"/>
      <c r="FU365" s="45"/>
      <c r="FV365" s="45"/>
      <c r="FW365" s="45"/>
      <c r="FX365" s="45"/>
      <c r="FY365" s="45"/>
      <c r="FZ365" s="45"/>
      <c r="GA365" s="45"/>
      <c r="GB365" s="45"/>
      <c r="GC365" s="45"/>
      <c r="GD365" s="45"/>
      <c r="GE365" s="45"/>
      <c r="GF365" s="45"/>
      <c r="GG365" s="45"/>
      <c r="GH365" s="45"/>
      <c r="GI365" s="45"/>
      <c r="GJ365" s="45"/>
      <c r="GK365" s="45"/>
      <c r="GL365" s="45"/>
      <c r="GM365" s="45"/>
      <c r="GN365" s="45"/>
      <c r="GO365" s="45"/>
      <c r="GP365" s="45"/>
      <c r="GQ365" s="45"/>
      <c r="GR365" s="45"/>
      <c r="GS365" s="45"/>
      <c r="GT365" s="45"/>
      <c r="GU365" s="45"/>
      <c r="GV365" s="45"/>
      <c r="GW365" s="45"/>
      <c r="GX365" s="45"/>
      <c r="GY365" s="45"/>
      <c r="GZ365" s="45"/>
      <c r="HA365" s="45"/>
      <c r="HB365" s="45"/>
      <c r="HC365" s="45"/>
      <c r="HD365" s="45"/>
      <c r="HE365" s="45"/>
      <c r="HF365" s="45"/>
      <c r="HG365" s="45"/>
      <c r="HH365" s="45"/>
      <c r="HI365" s="45"/>
      <c r="HJ365" s="45"/>
      <c r="HK365" s="45"/>
      <c r="HL365" s="45"/>
      <c r="HM365" s="45"/>
      <c r="HN365" s="45"/>
      <c r="HO365" s="45"/>
      <c r="HP365" s="45"/>
      <c r="HQ365" s="45"/>
      <c r="HR365" s="45"/>
      <c r="HS365" s="45"/>
      <c r="HT365" s="45"/>
    </row>
    <row r="366" spans="1:228" s="45" customFormat="1" ht="15" x14ac:dyDescent="0.25">
      <c r="A366" s="112" t="s">
        <v>1696</v>
      </c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9"/>
      <c r="EU366" s="113"/>
      <c r="EV366" s="114" t="s">
        <v>1696</v>
      </c>
      <c r="EW366" s="114"/>
      <c r="EX366" s="114"/>
      <c r="EY366" s="114"/>
      <c r="FD366" s="114"/>
      <c r="FE366" s="114"/>
      <c r="FG366" s="114"/>
    </row>
    <row r="367" spans="1:228" s="45" customFormat="1" ht="22.5" x14ac:dyDescent="0.25">
      <c r="A367" s="115" t="s">
        <v>384</v>
      </c>
      <c r="B367" s="116" t="s">
        <v>1501</v>
      </c>
      <c r="C367" s="117" t="s">
        <v>1502</v>
      </c>
      <c r="D367" s="118" t="s">
        <v>25</v>
      </c>
      <c r="E367" s="119">
        <v>1</v>
      </c>
      <c r="F367" s="120">
        <v>1</v>
      </c>
      <c r="G367" s="120">
        <v>1</v>
      </c>
      <c r="H367" s="122"/>
      <c r="I367" s="119"/>
      <c r="J367" s="122"/>
      <c r="K367" s="119"/>
      <c r="L367" s="123"/>
      <c r="EU367" s="113"/>
      <c r="EV367" s="114"/>
      <c r="EW367" s="114" t="s">
        <v>1502</v>
      </c>
      <c r="EX367" s="114" t="s">
        <v>0</v>
      </c>
      <c r="EY367" s="114" t="s">
        <v>0</v>
      </c>
      <c r="FD367" s="114"/>
      <c r="FE367" s="114"/>
      <c r="FG367" s="114"/>
    </row>
    <row r="368" spans="1:228" s="45" customFormat="1" ht="33.75" x14ac:dyDescent="0.25">
      <c r="A368" s="115" t="s">
        <v>385</v>
      </c>
      <c r="B368" s="116" t="s">
        <v>1503</v>
      </c>
      <c r="C368" s="117" t="s">
        <v>1504</v>
      </c>
      <c r="D368" s="118" t="s">
        <v>15</v>
      </c>
      <c r="E368" s="119">
        <v>-21</v>
      </c>
      <c r="F368" s="120">
        <v>1</v>
      </c>
      <c r="G368" s="120">
        <v>-21</v>
      </c>
      <c r="H368" s="125">
        <v>292.25</v>
      </c>
      <c r="I368" s="119"/>
      <c r="J368" s="126">
        <v>-6137.25</v>
      </c>
      <c r="K368" s="127">
        <v>8.61</v>
      </c>
      <c r="L368" s="128">
        <v>-52841.72</v>
      </c>
      <c r="EU368" s="113"/>
      <c r="EV368" s="114"/>
      <c r="EW368" s="114" t="s">
        <v>1504</v>
      </c>
      <c r="EX368" s="114" t="s">
        <v>0</v>
      </c>
      <c r="EY368" s="114" t="s">
        <v>0</v>
      </c>
      <c r="FD368" s="114"/>
      <c r="FE368" s="114"/>
      <c r="FG368" s="114"/>
    </row>
    <row r="369" spans="1:163" s="45" customFormat="1" ht="45" x14ac:dyDescent="0.25">
      <c r="A369" s="115" t="s">
        <v>388</v>
      </c>
      <c r="B369" s="116" t="s">
        <v>1505</v>
      </c>
      <c r="C369" s="117" t="s">
        <v>1506</v>
      </c>
      <c r="D369" s="118" t="s">
        <v>1475</v>
      </c>
      <c r="E369" s="119">
        <v>1</v>
      </c>
      <c r="F369" s="120">
        <v>1</v>
      </c>
      <c r="G369" s="120">
        <v>1</v>
      </c>
      <c r="H369" s="126">
        <v>6282350</v>
      </c>
      <c r="I369" s="119"/>
      <c r="J369" s="126">
        <v>729657.38</v>
      </c>
      <c r="K369" s="127">
        <v>8.61</v>
      </c>
      <c r="L369" s="128">
        <v>6282350</v>
      </c>
      <c r="EU369" s="113"/>
      <c r="EV369" s="114"/>
      <c r="EW369" s="114" t="s">
        <v>1506</v>
      </c>
      <c r="EX369" s="114" t="s">
        <v>0</v>
      </c>
      <c r="EY369" s="114" t="s">
        <v>0</v>
      </c>
      <c r="FD369" s="114"/>
      <c r="FE369" s="114"/>
      <c r="FG369" s="114"/>
    </row>
    <row r="370" spans="1:163" s="45" customFormat="1" ht="22.5" x14ac:dyDescent="0.25">
      <c r="A370" s="115" t="s">
        <v>389</v>
      </c>
      <c r="B370" s="116" t="s">
        <v>1507</v>
      </c>
      <c r="C370" s="117" t="s">
        <v>1508</v>
      </c>
      <c r="D370" s="118" t="s">
        <v>1475</v>
      </c>
      <c r="E370" s="119">
        <v>1</v>
      </c>
      <c r="F370" s="120">
        <v>1</v>
      </c>
      <c r="G370" s="120">
        <v>1</v>
      </c>
      <c r="H370" s="126">
        <v>420489.9</v>
      </c>
      <c r="I370" s="119"/>
      <c r="J370" s="126">
        <v>48837.39</v>
      </c>
      <c r="K370" s="127">
        <v>8.61</v>
      </c>
      <c r="L370" s="128">
        <v>420489.9</v>
      </c>
      <c r="EU370" s="113"/>
      <c r="EV370" s="114"/>
      <c r="EW370" s="114" t="s">
        <v>1508</v>
      </c>
      <c r="EX370" s="114" t="s">
        <v>0</v>
      </c>
      <c r="EY370" s="114" t="s">
        <v>0</v>
      </c>
      <c r="FD370" s="114"/>
      <c r="FE370" s="114"/>
      <c r="FG370" s="114"/>
    </row>
    <row r="371" spans="1:163" s="45" customFormat="1" ht="33.75" x14ac:dyDescent="0.25">
      <c r="A371" s="115" t="s">
        <v>390</v>
      </c>
      <c r="B371" s="116" t="s">
        <v>1231</v>
      </c>
      <c r="C371" s="117" t="s">
        <v>1509</v>
      </c>
      <c r="D371" s="118" t="s">
        <v>15</v>
      </c>
      <c r="E371" s="119">
        <v>1</v>
      </c>
      <c r="F371" s="120">
        <v>1</v>
      </c>
      <c r="G371" s="120">
        <v>1</v>
      </c>
      <c r="H371" s="122"/>
      <c r="I371" s="119"/>
      <c r="J371" s="122"/>
      <c r="K371" s="119"/>
      <c r="L371" s="123"/>
      <c r="EU371" s="113"/>
      <c r="EV371" s="114"/>
      <c r="EW371" s="114" t="s">
        <v>1509</v>
      </c>
      <c r="EX371" s="114" t="s">
        <v>0</v>
      </c>
      <c r="EY371" s="114" t="s">
        <v>0</v>
      </c>
      <c r="FD371" s="114"/>
      <c r="FE371" s="114"/>
      <c r="FG371" s="114"/>
    </row>
    <row r="372" spans="1:163" s="45" customFormat="1" ht="22.5" x14ac:dyDescent="0.25">
      <c r="A372" s="115" t="s">
        <v>391</v>
      </c>
      <c r="B372" s="116" t="s">
        <v>1697</v>
      </c>
      <c r="C372" s="117" t="s">
        <v>1698</v>
      </c>
      <c r="D372" s="118" t="s">
        <v>25</v>
      </c>
      <c r="E372" s="119">
        <v>1</v>
      </c>
      <c r="F372" s="120">
        <v>1</v>
      </c>
      <c r="G372" s="120">
        <v>1</v>
      </c>
      <c r="H372" s="122"/>
      <c r="I372" s="119"/>
      <c r="J372" s="122"/>
      <c r="K372" s="119"/>
      <c r="L372" s="123"/>
      <c r="EU372" s="113"/>
      <c r="EV372" s="114"/>
      <c r="EW372" s="114" t="s">
        <v>1698</v>
      </c>
      <c r="EX372" s="114" t="s">
        <v>0</v>
      </c>
      <c r="EY372" s="114" t="s">
        <v>0</v>
      </c>
      <c r="FD372" s="114"/>
      <c r="FE372" s="114"/>
      <c r="FG372" s="114"/>
    </row>
    <row r="373" spans="1:163" s="45" customFormat="1" ht="33.75" x14ac:dyDescent="0.25">
      <c r="A373" s="115" t="s">
        <v>392</v>
      </c>
      <c r="B373" s="116" t="s">
        <v>1503</v>
      </c>
      <c r="C373" s="117" t="s">
        <v>1504</v>
      </c>
      <c r="D373" s="118" t="s">
        <v>15</v>
      </c>
      <c r="E373" s="119">
        <v>-27</v>
      </c>
      <c r="F373" s="120">
        <v>1</v>
      </c>
      <c r="G373" s="120">
        <v>-27</v>
      </c>
      <c r="H373" s="125">
        <v>292.25</v>
      </c>
      <c r="I373" s="119"/>
      <c r="J373" s="126">
        <v>-7890.75</v>
      </c>
      <c r="K373" s="127">
        <v>8.61</v>
      </c>
      <c r="L373" s="128">
        <v>-67939.360000000001</v>
      </c>
      <c r="EU373" s="113"/>
      <c r="EV373" s="114"/>
      <c r="EW373" s="114" t="s">
        <v>1504</v>
      </c>
      <c r="EX373" s="114" t="s">
        <v>0</v>
      </c>
      <c r="EY373" s="114" t="s">
        <v>0</v>
      </c>
      <c r="FD373" s="114"/>
      <c r="FE373" s="114"/>
      <c r="FG373" s="114"/>
    </row>
    <row r="374" spans="1:163" s="45" customFormat="1" ht="56.25" x14ac:dyDescent="0.25">
      <c r="A374" s="115" t="s">
        <v>393</v>
      </c>
      <c r="B374" s="116" t="s">
        <v>1699</v>
      </c>
      <c r="C374" s="117" t="s">
        <v>1700</v>
      </c>
      <c r="D374" s="118" t="s">
        <v>15</v>
      </c>
      <c r="E374" s="119">
        <v>1</v>
      </c>
      <c r="F374" s="120">
        <v>1</v>
      </c>
      <c r="G374" s="120">
        <v>1</v>
      </c>
      <c r="H374" s="126">
        <v>6359275</v>
      </c>
      <c r="I374" s="119"/>
      <c r="J374" s="126">
        <v>738591.75</v>
      </c>
      <c r="K374" s="127">
        <v>8.61</v>
      </c>
      <c r="L374" s="128">
        <v>6359275</v>
      </c>
      <c r="EU374" s="113"/>
      <c r="EV374" s="114"/>
      <c r="EW374" s="114" t="s">
        <v>1700</v>
      </c>
      <c r="EX374" s="114" t="s">
        <v>0</v>
      </c>
      <c r="EY374" s="114" t="s">
        <v>0</v>
      </c>
      <c r="FD374" s="114"/>
      <c r="FE374" s="114"/>
      <c r="FG374" s="114"/>
    </row>
    <row r="375" spans="1:163" s="45" customFormat="1" ht="45" x14ac:dyDescent="0.25">
      <c r="A375" s="115" t="s">
        <v>394</v>
      </c>
      <c r="B375" s="116" t="s">
        <v>1520</v>
      </c>
      <c r="C375" s="117" t="s">
        <v>1521</v>
      </c>
      <c r="D375" s="118" t="s">
        <v>34</v>
      </c>
      <c r="E375" s="119">
        <v>4.0945499999999999</v>
      </c>
      <c r="F375" s="120">
        <v>1</v>
      </c>
      <c r="G375" s="121">
        <v>4.0945499999999999</v>
      </c>
      <c r="H375" s="126">
        <v>2949.97</v>
      </c>
      <c r="I375" s="119"/>
      <c r="J375" s="126">
        <v>12078.8</v>
      </c>
      <c r="K375" s="127">
        <v>8.61</v>
      </c>
      <c r="L375" s="128">
        <v>103998.47</v>
      </c>
      <c r="EU375" s="113"/>
      <c r="EV375" s="114"/>
      <c r="EW375" s="114" t="s">
        <v>1521</v>
      </c>
      <c r="EX375" s="114" t="s">
        <v>0</v>
      </c>
      <c r="EY375" s="114" t="s">
        <v>0</v>
      </c>
      <c r="FD375" s="114"/>
      <c r="FE375" s="114"/>
      <c r="FG375" s="114"/>
    </row>
    <row r="376" spans="1:163" s="45" customFormat="1" ht="22.5" x14ac:dyDescent="0.25">
      <c r="A376" s="115" t="s">
        <v>395</v>
      </c>
      <c r="B376" s="116" t="s">
        <v>1522</v>
      </c>
      <c r="C376" s="117" t="s">
        <v>1523</v>
      </c>
      <c r="D376" s="118" t="s">
        <v>1475</v>
      </c>
      <c r="E376" s="119">
        <v>54</v>
      </c>
      <c r="F376" s="120">
        <v>1</v>
      </c>
      <c r="G376" s="120">
        <v>54</v>
      </c>
      <c r="H376" s="126">
        <v>6732</v>
      </c>
      <c r="I376" s="119"/>
      <c r="J376" s="126">
        <v>42221.599999999999</v>
      </c>
      <c r="K376" s="127">
        <v>8.61</v>
      </c>
      <c r="L376" s="128">
        <v>363528</v>
      </c>
      <c r="EU376" s="113"/>
      <c r="EV376" s="114"/>
      <c r="EW376" s="114" t="s">
        <v>1523</v>
      </c>
      <c r="EX376" s="114" t="s">
        <v>0</v>
      </c>
      <c r="EY376" s="114" t="s">
        <v>0</v>
      </c>
      <c r="FD376" s="114"/>
      <c r="FE376" s="114"/>
      <c r="FG376" s="114"/>
    </row>
    <row r="377" spans="1:163" s="45" customFormat="1" ht="33.75" x14ac:dyDescent="0.25">
      <c r="A377" s="115" t="s">
        <v>396</v>
      </c>
      <c r="B377" s="116" t="s">
        <v>1231</v>
      </c>
      <c r="C377" s="117" t="s">
        <v>1509</v>
      </c>
      <c r="D377" s="118" t="s">
        <v>15</v>
      </c>
      <c r="E377" s="119">
        <v>1</v>
      </c>
      <c r="F377" s="120">
        <v>1</v>
      </c>
      <c r="G377" s="120">
        <v>1</v>
      </c>
      <c r="H377" s="122"/>
      <c r="I377" s="119"/>
      <c r="J377" s="122"/>
      <c r="K377" s="119"/>
      <c r="L377" s="123"/>
      <c r="EU377" s="113"/>
      <c r="EV377" s="114"/>
      <c r="EW377" s="114" t="s">
        <v>1509</v>
      </c>
      <c r="EX377" s="114" t="s">
        <v>0</v>
      </c>
      <c r="EY377" s="114" t="s">
        <v>0</v>
      </c>
      <c r="FD377" s="114"/>
      <c r="FE377" s="114"/>
      <c r="FG377" s="114"/>
    </row>
    <row r="378" spans="1:163" s="45" customFormat="1" ht="67.5" x14ac:dyDescent="0.25">
      <c r="A378" s="115" t="s">
        <v>397</v>
      </c>
      <c r="B378" s="116" t="s">
        <v>1524</v>
      </c>
      <c r="C378" s="117" t="s">
        <v>1525</v>
      </c>
      <c r="D378" s="118" t="s">
        <v>37</v>
      </c>
      <c r="E378" s="119">
        <v>0.28000000000000003</v>
      </c>
      <c r="F378" s="120">
        <v>1</v>
      </c>
      <c r="G378" s="127">
        <v>0.28000000000000003</v>
      </c>
      <c r="H378" s="122"/>
      <c r="I378" s="119"/>
      <c r="J378" s="122"/>
      <c r="K378" s="119"/>
      <c r="L378" s="123"/>
      <c r="EU378" s="113"/>
      <c r="EV378" s="114"/>
      <c r="EW378" s="114" t="s">
        <v>1525</v>
      </c>
      <c r="EX378" s="114" t="s">
        <v>0</v>
      </c>
      <c r="EY378" s="114" t="s">
        <v>0</v>
      </c>
      <c r="FD378" s="114"/>
      <c r="FE378" s="114"/>
      <c r="FG378" s="114"/>
    </row>
    <row r="379" spans="1:163" s="45" customFormat="1" ht="15" x14ac:dyDescent="0.25">
      <c r="A379" s="115" t="s">
        <v>398</v>
      </c>
      <c r="B379" s="116" t="s">
        <v>1526</v>
      </c>
      <c r="C379" s="117" t="s">
        <v>1527</v>
      </c>
      <c r="D379" s="118" t="s">
        <v>56</v>
      </c>
      <c r="E379" s="119">
        <v>-5.3200000000000001E-3</v>
      </c>
      <c r="F379" s="120">
        <v>1</v>
      </c>
      <c r="G379" s="121">
        <v>-5.3200000000000001E-3</v>
      </c>
      <c r="H379" s="126">
        <v>13045.13</v>
      </c>
      <c r="I379" s="119"/>
      <c r="J379" s="125">
        <v>-69.400000000000006</v>
      </c>
      <c r="K379" s="127">
        <v>8.61</v>
      </c>
      <c r="L379" s="148">
        <v>-597.53</v>
      </c>
      <c r="EU379" s="113"/>
      <c r="EV379" s="114"/>
      <c r="EW379" s="114" t="s">
        <v>1527</v>
      </c>
      <c r="EX379" s="114" t="s">
        <v>0</v>
      </c>
      <c r="EY379" s="114" t="s">
        <v>0</v>
      </c>
      <c r="FD379" s="114"/>
      <c r="FE379" s="114"/>
      <c r="FG379" s="114"/>
    </row>
    <row r="380" spans="1:163" s="45" customFormat="1" ht="33.75" x14ac:dyDescent="0.25">
      <c r="A380" s="115" t="s">
        <v>399</v>
      </c>
      <c r="B380" s="116" t="s">
        <v>1528</v>
      </c>
      <c r="C380" s="117" t="s">
        <v>1529</v>
      </c>
      <c r="D380" s="118" t="s">
        <v>15</v>
      </c>
      <c r="E380" s="119">
        <v>-28</v>
      </c>
      <c r="F380" s="120">
        <v>1</v>
      </c>
      <c r="G380" s="120">
        <v>-28</v>
      </c>
      <c r="H380" s="125">
        <v>32.03</v>
      </c>
      <c r="I380" s="119"/>
      <c r="J380" s="125">
        <v>-896.84</v>
      </c>
      <c r="K380" s="127">
        <v>8.61</v>
      </c>
      <c r="L380" s="128">
        <v>-7721.79</v>
      </c>
      <c r="EU380" s="113"/>
      <c r="EV380" s="114"/>
      <c r="EW380" s="114" t="s">
        <v>1529</v>
      </c>
      <c r="EX380" s="114" t="s">
        <v>0</v>
      </c>
      <c r="EY380" s="114" t="s">
        <v>0</v>
      </c>
      <c r="FD380" s="114"/>
      <c r="FE380" s="114"/>
      <c r="FG380" s="114"/>
    </row>
    <row r="381" spans="1:163" s="45" customFormat="1" ht="56.25" x14ac:dyDescent="0.25">
      <c r="A381" s="115" t="s">
        <v>400</v>
      </c>
      <c r="B381" s="116" t="s">
        <v>1524</v>
      </c>
      <c r="C381" s="117" t="s">
        <v>1530</v>
      </c>
      <c r="D381" s="118" t="s">
        <v>37</v>
      </c>
      <c r="E381" s="119">
        <v>0.28000000000000003</v>
      </c>
      <c r="F381" s="120">
        <v>1</v>
      </c>
      <c r="G381" s="127">
        <v>0.28000000000000003</v>
      </c>
      <c r="H381" s="122"/>
      <c r="I381" s="119"/>
      <c r="J381" s="122"/>
      <c r="K381" s="119"/>
      <c r="L381" s="123"/>
      <c r="EU381" s="113"/>
      <c r="EV381" s="114"/>
      <c r="EW381" s="114" t="s">
        <v>1530</v>
      </c>
      <c r="EX381" s="114" t="s">
        <v>0</v>
      </c>
      <c r="EY381" s="114" t="s">
        <v>0</v>
      </c>
      <c r="FD381" s="114"/>
      <c r="FE381" s="114"/>
      <c r="FG381" s="114"/>
    </row>
    <row r="382" spans="1:163" s="45" customFormat="1" ht="22.5" x14ac:dyDescent="0.25">
      <c r="A382" s="115" t="s">
        <v>401</v>
      </c>
      <c r="B382" s="116" t="s">
        <v>1490</v>
      </c>
      <c r="C382" s="117" t="s">
        <v>1491</v>
      </c>
      <c r="D382" s="118" t="s">
        <v>1475</v>
      </c>
      <c r="E382" s="119">
        <v>28</v>
      </c>
      <c r="F382" s="120">
        <v>1</v>
      </c>
      <c r="G382" s="120">
        <v>28</v>
      </c>
      <c r="H382" s="126">
        <v>13770</v>
      </c>
      <c r="I382" s="127">
        <v>0.12</v>
      </c>
      <c r="J382" s="126">
        <v>5373.66</v>
      </c>
      <c r="K382" s="127">
        <v>8.61</v>
      </c>
      <c r="L382" s="128">
        <v>46267.199999999997</v>
      </c>
      <c r="EU382" s="113"/>
      <c r="EV382" s="114"/>
      <c r="EW382" s="114" t="s">
        <v>1491</v>
      </c>
      <c r="EX382" s="114" t="s">
        <v>0</v>
      </c>
      <c r="EY382" s="114" t="s">
        <v>0</v>
      </c>
      <c r="FD382" s="114"/>
      <c r="FE382" s="114"/>
      <c r="FG382" s="114"/>
    </row>
    <row r="383" spans="1:163" s="45" customFormat="1" ht="15" x14ac:dyDescent="0.25">
      <c r="A383" s="112" t="s">
        <v>1531</v>
      </c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9"/>
      <c r="EU383" s="113"/>
      <c r="EV383" s="114" t="s">
        <v>1531</v>
      </c>
      <c r="EW383" s="114"/>
      <c r="EX383" s="114"/>
      <c r="EY383" s="114"/>
      <c r="FD383" s="114"/>
      <c r="FE383" s="114"/>
      <c r="FG383" s="114"/>
    </row>
    <row r="384" spans="1:163" s="45" customFormat="1" ht="22.5" x14ac:dyDescent="0.25">
      <c r="A384" s="115" t="s">
        <v>402</v>
      </c>
      <c r="B384" s="116" t="s">
        <v>1532</v>
      </c>
      <c r="C384" s="117" t="s">
        <v>1533</v>
      </c>
      <c r="D384" s="118" t="s">
        <v>37</v>
      </c>
      <c r="E384" s="119">
        <v>0.06</v>
      </c>
      <c r="F384" s="120">
        <v>1</v>
      </c>
      <c r="G384" s="127">
        <v>0.06</v>
      </c>
      <c r="H384" s="122"/>
      <c r="I384" s="119"/>
      <c r="J384" s="122"/>
      <c r="K384" s="119"/>
      <c r="L384" s="123"/>
      <c r="EU384" s="113"/>
      <c r="EV384" s="114"/>
      <c r="EW384" s="114" t="s">
        <v>1533</v>
      </c>
      <c r="EX384" s="114" t="s">
        <v>0</v>
      </c>
      <c r="EY384" s="114" t="s">
        <v>0</v>
      </c>
      <c r="FD384" s="114"/>
      <c r="FE384" s="114"/>
      <c r="FG384" s="114"/>
    </row>
    <row r="385" spans="1:163" s="45" customFormat="1" ht="22.5" x14ac:dyDescent="0.25">
      <c r="A385" s="115" t="s">
        <v>403</v>
      </c>
      <c r="B385" s="116" t="s">
        <v>1534</v>
      </c>
      <c r="C385" s="117" t="s">
        <v>1535</v>
      </c>
      <c r="D385" s="118" t="s">
        <v>56</v>
      </c>
      <c r="E385" s="119">
        <v>6.1199999999999997E-2</v>
      </c>
      <c r="F385" s="120">
        <v>1</v>
      </c>
      <c r="G385" s="129">
        <v>6.1199999999999997E-2</v>
      </c>
      <c r="H385" s="126">
        <v>143913.41</v>
      </c>
      <c r="I385" s="119"/>
      <c r="J385" s="126">
        <v>8807.5</v>
      </c>
      <c r="K385" s="127">
        <v>8.61</v>
      </c>
      <c r="L385" s="128">
        <v>75832.58</v>
      </c>
      <c r="EU385" s="113"/>
      <c r="EV385" s="114"/>
      <c r="EW385" s="114" t="s">
        <v>1535</v>
      </c>
      <c r="EX385" s="114" t="s">
        <v>0</v>
      </c>
      <c r="EY385" s="114" t="s">
        <v>0</v>
      </c>
      <c r="FD385" s="114"/>
      <c r="FE385" s="114"/>
      <c r="FG385" s="114"/>
    </row>
    <row r="386" spans="1:163" s="45" customFormat="1" ht="22.5" x14ac:dyDescent="0.25">
      <c r="A386" s="115" t="s">
        <v>404</v>
      </c>
      <c r="B386" s="116" t="s">
        <v>1532</v>
      </c>
      <c r="C386" s="117" t="s">
        <v>1536</v>
      </c>
      <c r="D386" s="118" t="s">
        <v>37</v>
      </c>
      <c r="E386" s="119">
        <v>0.22</v>
      </c>
      <c r="F386" s="120">
        <v>1</v>
      </c>
      <c r="G386" s="127">
        <v>0.22</v>
      </c>
      <c r="H386" s="122"/>
      <c r="I386" s="119"/>
      <c r="J386" s="122"/>
      <c r="K386" s="119"/>
      <c r="L386" s="123"/>
      <c r="EU386" s="113"/>
      <c r="EV386" s="114"/>
      <c r="EW386" s="114" t="s">
        <v>1536</v>
      </c>
      <c r="EX386" s="114" t="s">
        <v>0</v>
      </c>
      <c r="EY386" s="114" t="s">
        <v>0</v>
      </c>
      <c r="FD386" s="114"/>
      <c r="FE386" s="114"/>
      <c r="FG386" s="114"/>
    </row>
    <row r="387" spans="1:163" s="45" customFormat="1" ht="22.5" x14ac:dyDescent="0.25">
      <c r="A387" s="115" t="s">
        <v>405</v>
      </c>
      <c r="B387" s="116" t="s">
        <v>1537</v>
      </c>
      <c r="C387" s="117" t="s">
        <v>1538</v>
      </c>
      <c r="D387" s="118" t="s">
        <v>56</v>
      </c>
      <c r="E387" s="119">
        <v>0.26400000000000001</v>
      </c>
      <c r="F387" s="120">
        <v>1</v>
      </c>
      <c r="G387" s="130">
        <v>0.26400000000000001</v>
      </c>
      <c r="H387" s="126">
        <v>143913.41</v>
      </c>
      <c r="I387" s="119"/>
      <c r="J387" s="126">
        <v>37993.14</v>
      </c>
      <c r="K387" s="127">
        <v>8.61</v>
      </c>
      <c r="L387" s="128">
        <v>327120.94</v>
      </c>
      <c r="EU387" s="113"/>
      <c r="EV387" s="114"/>
      <c r="EW387" s="114" t="s">
        <v>1538</v>
      </c>
      <c r="EX387" s="114" t="s">
        <v>0</v>
      </c>
      <c r="EY387" s="114" t="s">
        <v>0</v>
      </c>
      <c r="FD387" s="114"/>
      <c r="FE387" s="114"/>
      <c r="FG387" s="114"/>
    </row>
    <row r="388" spans="1:163" s="45" customFormat="1" ht="22.5" x14ac:dyDescent="0.25">
      <c r="A388" s="115" t="s">
        <v>406</v>
      </c>
      <c r="B388" s="116" t="s">
        <v>1532</v>
      </c>
      <c r="C388" s="117" t="s">
        <v>1539</v>
      </c>
      <c r="D388" s="118" t="s">
        <v>37</v>
      </c>
      <c r="E388" s="119">
        <v>0.06</v>
      </c>
      <c r="F388" s="120">
        <v>1</v>
      </c>
      <c r="G388" s="127">
        <v>0.06</v>
      </c>
      <c r="H388" s="122"/>
      <c r="I388" s="119"/>
      <c r="J388" s="122"/>
      <c r="K388" s="119"/>
      <c r="L388" s="123"/>
      <c r="EU388" s="113"/>
      <c r="EV388" s="114"/>
      <c r="EW388" s="114" t="s">
        <v>1539</v>
      </c>
      <c r="EX388" s="114" t="s">
        <v>0</v>
      </c>
      <c r="EY388" s="114" t="s">
        <v>0</v>
      </c>
      <c r="FD388" s="114"/>
      <c r="FE388" s="114"/>
      <c r="FG388" s="114"/>
    </row>
    <row r="389" spans="1:163" s="45" customFormat="1" ht="33.75" x14ac:dyDescent="0.25">
      <c r="A389" s="115" t="s">
        <v>407</v>
      </c>
      <c r="B389" s="116" t="s">
        <v>1537</v>
      </c>
      <c r="C389" s="117" t="s">
        <v>1540</v>
      </c>
      <c r="D389" s="118" t="s">
        <v>56</v>
      </c>
      <c r="E389" s="119">
        <v>7.4999999999999997E-2</v>
      </c>
      <c r="F389" s="120">
        <v>1</v>
      </c>
      <c r="G389" s="130">
        <v>7.4999999999999997E-2</v>
      </c>
      <c r="H389" s="126">
        <v>143913.41</v>
      </c>
      <c r="I389" s="119"/>
      <c r="J389" s="126">
        <v>10793.51</v>
      </c>
      <c r="K389" s="127">
        <v>8.61</v>
      </c>
      <c r="L389" s="128">
        <v>92932.12</v>
      </c>
      <c r="EU389" s="113"/>
      <c r="EV389" s="114"/>
      <c r="EW389" s="114" t="s">
        <v>1540</v>
      </c>
      <c r="EX389" s="114" t="s">
        <v>0</v>
      </c>
      <c r="EY389" s="114" t="s">
        <v>0</v>
      </c>
      <c r="FD389" s="114"/>
      <c r="FE389" s="114"/>
      <c r="FG389" s="114"/>
    </row>
    <row r="390" spans="1:163" s="45" customFormat="1" ht="33.75" x14ac:dyDescent="0.25">
      <c r="A390" s="115" t="s">
        <v>408</v>
      </c>
      <c r="B390" s="116" t="s">
        <v>1532</v>
      </c>
      <c r="C390" s="117" t="s">
        <v>1542</v>
      </c>
      <c r="D390" s="118" t="s">
        <v>37</v>
      </c>
      <c r="E390" s="119">
        <v>0.04</v>
      </c>
      <c r="F390" s="120">
        <v>1</v>
      </c>
      <c r="G390" s="127">
        <v>0.04</v>
      </c>
      <c r="H390" s="122"/>
      <c r="I390" s="119"/>
      <c r="J390" s="122"/>
      <c r="K390" s="119"/>
      <c r="L390" s="123"/>
      <c r="EU390" s="113"/>
      <c r="EV390" s="114"/>
      <c r="EW390" s="114" t="s">
        <v>1542</v>
      </c>
      <c r="EX390" s="114" t="s">
        <v>0</v>
      </c>
      <c r="EY390" s="114" t="s">
        <v>0</v>
      </c>
      <c r="FD390" s="114"/>
      <c r="FE390" s="114"/>
      <c r="FG390" s="114"/>
    </row>
    <row r="391" spans="1:163" s="45" customFormat="1" ht="33.75" x14ac:dyDescent="0.25">
      <c r="A391" s="115" t="s">
        <v>409</v>
      </c>
      <c r="B391" s="116" t="s">
        <v>1537</v>
      </c>
      <c r="C391" s="117" t="s">
        <v>1540</v>
      </c>
      <c r="D391" s="118" t="s">
        <v>56</v>
      </c>
      <c r="E391" s="119">
        <v>4.1000000000000002E-2</v>
      </c>
      <c r="F391" s="120">
        <v>1</v>
      </c>
      <c r="G391" s="130">
        <v>4.1000000000000002E-2</v>
      </c>
      <c r="H391" s="126">
        <v>143913.41</v>
      </c>
      <c r="I391" s="119"/>
      <c r="J391" s="126">
        <v>5900.45</v>
      </c>
      <c r="K391" s="127">
        <v>8.61</v>
      </c>
      <c r="L391" s="128">
        <v>50802.87</v>
      </c>
      <c r="EU391" s="113"/>
      <c r="EV391" s="114"/>
      <c r="EW391" s="114" t="s">
        <v>1540</v>
      </c>
      <c r="EX391" s="114" t="s">
        <v>0</v>
      </c>
      <c r="EY391" s="114" t="s">
        <v>0</v>
      </c>
      <c r="FD391" s="114"/>
      <c r="FE391" s="114"/>
      <c r="FG391" s="114"/>
    </row>
    <row r="392" spans="1:163" s="45" customFormat="1" ht="45" x14ac:dyDescent="0.25">
      <c r="A392" s="115" t="s">
        <v>410</v>
      </c>
      <c r="B392" s="116" t="s">
        <v>1543</v>
      </c>
      <c r="C392" s="117" t="s">
        <v>1544</v>
      </c>
      <c r="D392" s="118" t="s">
        <v>37</v>
      </c>
      <c r="E392" s="119">
        <v>0.28000000000000003</v>
      </c>
      <c r="F392" s="120">
        <v>1</v>
      </c>
      <c r="G392" s="127">
        <v>0.28000000000000003</v>
      </c>
      <c r="H392" s="122"/>
      <c r="I392" s="119"/>
      <c r="J392" s="122"/>
      <c r="K392" s="119"/>
      <c r="L392" s="123"/>
      <c r="EU392" s="113"/>
      <c r="EV392" s="114"/>
      <c r="EW392" s="114" t="s">
        <v>1544</v>
      </c>
      <c r="EX392" s="114" t="s">
        <v>0</v>
      </c>
      <c r="EY392" s="114" t="s">
        <v>0</v>
      </c>
      <c r="FD392" s="114"/>
      <c r="FE392" s="114"/>
      <c r="FG392" s="114"/>
    </row>
    <row r="393" spans="1:163" s="45" customFormat="1" ht="33.75" x14ac:dyDescent="0.25">
      <c r="A393" s="115" t="s">
        <v>411</v>
      </c>
      <c r="B393" s="116" t="s">
        <v>1545</v>
      </c>
      <c r="C393" s="117" t="s">
        <v>1546</v>
      </c>
      <c r="D393" s="118" t="s">
        <v>1547</v>
      </c>
      <c r="E393" s="119">
        <v>26.18</v>
      </c>
      <c r="F393" s="120">
        <v>1</v>
      </c>
      <c r="G393" s="127">
        <v>26.18</v>
      </c>
      <c r="H393" s="122"/>
      <c r="I393" s="119"/>
      <c r="J393" s="122"/>
      <c r="K393" s="119"/>
      <c r="L393" s="123"/>
      <c r="EU393" s="113"/>
      <c r="EV393" s="114"/>
      <c r="EW393" s="114" t="s">
        <v>1546</v>
      </c>
      <c r="EX393" s="114" t="s">
        <v>0</v>
      </c>
      <c r="EY393" s="114" t="s">
        <v>0</v>
      </c>
      <c r="FD393" s="114"/>
      <c r="FE393" s="114"/>
      <c r="FG393" s="114"/>
    </row>
    <row r="394" spans="1:163" s="45" customFormat="1" ht="15" x14ac:dyDescent="0.25">
      <c r="A394" s="112" t="s">
        <v>1548</v>
      </c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9"/>
      <c r="EU394" s="113"/>
      <c r="EV394" s="114" t="s">
        <v>1548</v>
      </c>
      <c r="EW394" s="114"/>
      <c r="EX394" s="114"/>
      <c r="EY394" s="114"/>
      <c r="FD394" s="114"/>
      <c r="FE394" s="114"/>
      <c r="FG394" s="114"/>
    </row>
    <row r="395" spans="1:163" s="45" customFormat="1" ht="22.5" x14ac:dyDescent="0.25">
      <c r="A395" s="115" t="s">
        <v>412</v>
      </c>
      <c r="B395" s="116" t="s">
        <v>1549</v>
      </c>
      <c r="C395" s="117" t="s">
        <v>1550</v>
      </c>
      <c r="D395" s="118" t="s">
        <v>25</v>
      </c>
      <c r="E395" s="119">
        <v>1</v>
      </c>
      <c r="F395" s="120">
        <v>1</v>
      </c>
      <c r="G395" s="120">
        <v>1</v>
      </c>
      <c r="H395" s="122"/>
      <c r="I395" s="119"/>
      <c r="J395" s="122"/>
      <c r="K395" s="119"/>
      <c r="L395" s="123"/>
      <c r="EU395" s="113"/>
      <c r="EV395" s="114"/>
      <c r="EW395" s="114" t="s">
        <v>1550</v>
      </c>
      <c r="EX395" s="114" t="s">
        <v>0</v>
      </c>
      <c r="EY395" s="114" t="s">
        <v>0</v>
      </c>
      <c r="FD395" s="114"/>
      <c r="FE395" s="114"/>
      <c r="FG395" s="114"/>
    </row>
    <row r="396" spans="1:163" s="45" customFormat="1" ht="33.75" x14ac:dyDescent="0.25">
      <c r="A396" s="115" t="s">
        <v>413</v>
      </c>
      <c r="B396" s="116" t="s">
        <v>1503</v>
      </c>
      <c r="C396" s="117" t="s">
        <v>1504</v>
      </c>
      <c r="D396" s="118" t="s">
        <v>15</v>
      </c>
      <c r="E396" s="119">
        <v>-5</v>
      </c>
      <c r="F396" s="120">
        <v>1</v>
      </c>
      <c r="G396" s="120">
        <v>-5</v>
      </c>
      <c r="H396" s="125">
        <v>292.25</v>
      </c>
      <c r="I396" s="119"/>
      <c r="J396" s="126">
        <v>-1461.25</v>
      </c>
      <c r="K396" s="127">
        <v>8.61</v>
      </c>
      <c r="L396" s="128">
        <v>-12581.36</v>
      </c>
      <c r="EU396" s="113"/>
      <c r="EV396" s="114"/>
      <c r="EW396" s="114" t="s">
        <v>1504</v>
      </c>
      <c r="EX396" s="114" t="s">
        <v>0</v>
      </c>
      <c r="EY396" s="114" t="s">
        <v>0</v>
      </c>
      <c r="FD396" s="114"/>
      <c r="FE396" s="114"/>
      <c r="FG396" s="114"/>
    </row>
    <row r="397" spans="1:163" s="45" customFormat="1" ht="15" x14ac:dyDescent="0.25">
      <c r="A397" s="115" t="s">
        <v>414</v>
      </c>
      <c r="B397" s="116" t="s">
        <v>1551</v>
      </c>
      <c r="C397" s="117" t="s">
        <v>1552</v>
      </c>
      <c r="D397" s="118" t="s">
        <v>25</v>
      </c>
      <c r="E397" s="119">
        <v>-1</v>
      </c>
      <c r="F397" s="120">
        <v>1</v>
      </c>
      <c r="G397" s="120">
        <v>-1</v>
      </c>
      <c r="H397" s="126">
        <v>3803.58</v>
      </c>
      <c r="I397" s="119"/>
      <c r="J397" s="126">
        <v>-3803.58</v>
      </c>
      <c r="K397" s="127">
        <v>8.61</v>
      </c>
      <c r="L397" s="128">
        <v>-32748.82</v>
      </c>
      <c r="EU397" s="113"/>
      <c r="EV397" s="114"/>
      <c r="EW397" s="114" t="s">
        <v>1552</v>
      </c>
      <c r="EX397" s="114" t="s">
        <v>0</v>
      </c>
      <c r="EY397" s="114" t="s">
        <v>0</v>
      </c>
      <c r="FD397" s="114"/>
      <c r="FE397" s="114"/>
      <c r="FG397" s="114"/>
    </row>
    <row r="398" spans="1:163" s="45" customFormat="1" ht="15" x14ac:dyDescent="0.25">
      <c r="A398" s="115" t="s">
        <v>415</v>
      </c>
      <c r="B398" s="116" t="s">
        <v>1553</v>
      </c>
      <c r="C398" s="117" t="s">
        <v>1554</v>
      </c>
      <c r="D398" s="118" t="s">
        <v>15</v>
      </c>
      <c r="E398" s="119">
        <v>4</v>
      </c>
      <c r="F398" s="120">
        <v>1</v>
      </c>
      <c r="G398" s="120">
        <v>4</v>
      </c>
      <c r="H398" s="122"/>
      <c r="I398" s="119"/>
      <c r="J398" s="125">
        <v>747.81</v>
      </c>
      <c r="K398" s="119"/>
      <c r="L398" s="128">
        <v>6534.7</v>
      </c>
      <c r="EU398" s="113"/>
      <c r="EV398" s="114"/>
      <c r="EW398" s="114" t="s">
        <v>1554</v>
      </c>
      <c r="EX398" s="114" t="s">
        <v>0</v>
      </c>
      <c r="EY398" s="114" t="s">
        <v>0</v>
      </c>
      <c r="FD398" s="114"/>
      <c r="FE398" s="114"/>
      <c r="FG398" s="114"/>
    </row>
    <row r="399" spans="1:163" s="45" customFormat="1" ht="15" x14ac:dyDescent="0.25">
      <c r="A399" s="133" t="s">
        <v>415</v>
      </c>
      <c r="B399" s="134" t="s">
        <v>1553</v>
      </c>
      <c r="C399" s="135" t="s">
        <v>1554</v>
      </c>
      <c r="D399" s="136" t="s">
        <v>15</v>
      </c>
      <c r="E399" s="137"/>
      <c r="F399" s="137"/>
      <c r="G399" s="138">
        <v>4</v>
      </c>
      <c r="H399" s="139">
        <v>180.3</v>
      </c>
      <c r="I399" s="137"/>
      <c r="J399" s="139">
        <v>721.2</v>
      </c>
      <c r="K399" s="141">
        <v>8.61</v>
      </c>
      <c r="L399" s="142">
        <v>6209.53</v>
      </c>
      <c r="EU399" s="113"/>
      <c r="EV399" s="114"/>
      <c r="EW399" s="114"/>
      <c r="EX399" s="114"/>
      <c r="EY399" s="114"/>
      <c r="FB399" s="48" t="s">
        <v>1554</v>
      </c>
      <c r="FD399" s="114"/>
      <c r="FE399" s="114"/>
      <c r="FG399" s="114"/>
    </row>
    <row r="400" spans="1:163" s="45" customFormat="1" ht="33.75" x14ac:dyDescent="0.25">
      <c r="A400" s="133" t="s">
        <v>1701</v>
      </c>
      <c r="B400" s="134" t="s">
        <v>1556</v>
      </c>
      <c r="C400" s="135" t="s">
        <v>1557</v>
      </c>
      <c r="D400" s="136" t="s">
        <v>126</v>
      </c>
      <c r="E400" s="137"/>
      <c r="F400" s="137"/>
      <c r="G400" s="143">
        <v>0.11799999999999999</v>
      </c>
      <c r="H400" s="139">
        <v>34.17</v>
      </c>
      <c r="I400" s="138">
        <v>-1</v>
      </c>
      <c r="J400" s="139">
        <v>-4.03</v>
      </c>
      <c r="K400" s="141">
        <v>12.22</v>
      </c>
      <c r="L400" s="149">
        <v>-49.25</v>
      </c>
      <c r="EU400" s="113"/>
      <c r="EV400" s="114"/>
      <c r="EW400" s="114"/>
      <c r="EX400" s="114"/>
      <c r="EY400" s="114"/>
      <c r="FB400" s="48" t="s">
        <v>1557</v>
      </c>
      <c r="FD400" s="114"/>
      <c r="FE400" s="114"/>
      <c r="FG400" s="114"/>
    </row>
    <row r="401" spans="1:163" s="45" customFormat="1" ht="33.75" x14ac:dyDescent="0.25">
      <c r="A401" s="133" t="s">
        <v>1702</v>
      </c>
      <c r="B401" s="134" t="s">
        <v>1559</v>
      </c>
      <c r="C401" s="135" t="s">
        <v>1560</v>
      </c>
      <c r="D401" s="136" t="s">
        <v>126</v>
      </c>
      <c r="E401" s="137"/>
      <c r="F401" s="137"/>
      <c r="G401" s="143">
        <v>0.11799999999999999</v>
      </c>
      <c r="H401" s="139">
        <v>137.9</v>
      </c>
      <c r="I401" s="137"/>
      <c r="J401" s="139">
        <v>16.27</v>
      </c>
      <c r="K401" s="141">
        <v>12.22</v>
      </c>
      <c r="L401" s="149">
        <v>198.82</v>
      </c>
      <c r="EU401" s="113"/>
      <c r="EV401" s="114"/>
      <c r="EW401" s="114"/>
      <c r="EX401" s="114"/>
      <c r="EY401" s="114"/>
      <c r="FB401" s="48" t="s">
        <v>1560</v>
      </c>
      <c r="FD401" s="114"/>
      <c r="FE401" s="114"/>
      <c r="FG401" s="114"/>
    </row>
    <row r="402" spans="1:163" s="45" customFormat="1" ht="33.75" x14ac:dyDescent="0.25">
      <c r="A402" s="133" t="s">
        <v>1703</v>
      </c>
      <c r="B402" s="134" t="s">
        <v>1562</v>
      </c>
      <c r="C402" s="135" t="s">
        <v>1563</v>
      </c>
      <c r="D402" s="136" t="s">
        <v>126</v>
      </c>
      <c r="E402" s="137"/>
      <c r="F402" s="137"/>
      <c r="G402" s="143">
        <v>0.11799999999999999</v>
      </c>
      <c r="H402" s="139">
        <v>0.57999999999999996</v>
      </c>
      <c r="I402" s="138">
        <v>210</v>
      </c>
      <c r="J402" s="139">
        <v>14.37</v>
      </c>
      <c r="K402" s="141">
        <v>12.22</v>
      </c>
      <c r="L402" s="149">
        <v>175.6</v>
      </c>
      <c r="EU402" s="113"/>
      <c r="EV402" s="114"/>
      <c r="EW402" s="114"/>
      <c r="EX402" s="114"/>
      <c r="EY402" s="114"/>
      <c r="FB402" s="48" t="s">
        <v>1563</v>
      </c>
      <c r="FD402" s="114"/>
      <c r="FE402" s="114"/>
      <c r="FG402" s="114"/>
    </row>
    <row r="403" spans="1:163" s="45" customFormat="1" ht="22.5" x14ac:dyDescent="0.25">
      <c r="A403" s="115" t="s">
        <v>416</v>
      </c>
      <c r="B403" s="116" t="s">
        <v>1564</v>
      </c>
      <c r="C403" s="117" t="s">
        <v>1565</v>
      </c>
      <c r="D403" s="118" t="s">
        <v>1470</v>
      </c>
      <c r="E403" s="119">
        <v>0.01</v>
      </c>
      <c r="F403" s="120">
        <v>1</v>
      </c>
      <c r="G403" s="127">
        <v>0.01</v>
      </c>
      <c r="H403" s="122"/>
      <c r="I403" s="119"/>
      <c r="J403" s="125">
        <v>162.11000000000001</v>
      </c>
      <c r="K403" s="119"/>
      <c r="L403" s="128">
        <v>1656.35</v>
      </c>
      <c r="EU403" s="113"/>
      <c r="EV403" s="114"/>
      <c r="EW403" s="114" t="s">
        <v>1565</v>
      </c>
      <c r="EX403" s="114" t="s">
        <v>0</v>
      </c>
      <c r="EY403" s="114" t="s">
        <v>0</v>
      </c>
      <c r="FD403" s="114"/>
      <c r="FE403" s="114"/>
      <c r="FG403" s="114"/>
    </row>
    <row r="404" spans="1:163" s="45" customFormat="1" ht="22.5" x14ac:dyDescent="0.25">
      <c r="A404" s="133" t="s">
        <v>416</v>
      </c>
      <c r="B404" s="134" t="s">
        <v>1564</v>
      </c>
      <c r="C404" s="135" t="s">
        <v>1565</v>
      </c>
      <c r="D404" s="136" t="s">
        <v>1470</v>
      </c>
      <c r="E404" s="137"/>
      <c r="F404" s="137"/>
      <c r="G404" s="141">
        <v>0.01</v>
      </c>
      <c r="H404" s="140">
        <v>8993.39</v>
      </c>
      <c r="I404" s="137"/>
      <c r="J404" s="139">
        <v>89.93</v>
      </c>
      <c r="K404" s="141">
        <v>8.61</v>
      </c>
      <c r="L404" s="149">
        <v>774.3</v>
      </c>
      <c r="EU404" s="113"/>
      <c r="EV404" s="114"/>
      <c r="EW404" s="114"/>
      <c r="EX404" s="114"/>
      <c r="EY404" s="114"/>
      <c r="FB404" s="48" t="s">
        <v>1565</v>
      </c>
      <c r="FD404" s="114"/>
      <c r="FE404" s="114"/>
      <c r="FG404" s="114"/>
    </row>
    <row r="405" spans="1:163" s="45" customFormat="1" ht="33.75" x14ac:dyDescent="0.25">
      <c r="A405" s="133" t="s">
        <v>1704</v>
      </c>
      <c r="B405" s="134" t="s">
        <v>1567</v>
      </c>
      <c r="C405" s="135" t="s">
        <v>1557</v>
      </c>
      <c r="D405" s="136" t="s">
        <v>126</v>
      </c>
      <c r="E405" s="137"/>
      <c r="F405" s="137"/>
      <c r="G405" s="141">
        <v>0.32</v>
      </c>
      <c r="H405" s="139">
        <v>34.17</v>
      </c>
      <c r="I405" s="138">
        <v>-1</v>
      </c>
      <c r="J405" s="139">
        <v>-10.93</v>
      </c>
      <c r="K405" s="141">
        <v>12.22</v>
      </c>
      <c r="L405" s="149">
        <v>-133.56</v>
      </c>
      <c r="EU405" s="113"/>
      <c r="EV405" s="114"/>
      <c r="EW405" s="114"/>
      <c r="EX405" s="114"/>
      <c r="EY405" s="114"/>
      <c r="FB405" s="48" t="s">
        <v>1557</v>
      </c>
      <c r="FD405" s="114"/>
      <c r="FE405" s="114"/>
      <c r="FG405" s="114"/>
    </row>
    <row r="406" spans="1:163" s="45" customFormat="1" ht="33.75" x14ac:dyDescent="0.25">
      <c r="A406" s="133" t="s">
        <v>1705</v>
      </c>
      <c r="B406" s="134" t="s">
        <v>1569</v>
      </c>
      <c r="C406" s="135" t="s">
        <v>1560</v>
      </c>
      <c r="D406" s="136" t="s">
        <v>126</v>
      </c>
      <c r="E406" s="137"/>
      <c r="F406" s="137"/>
      <c r="G406" s="141">
        <v>0.32</v>
      </c>
      <c r="H406" s="139">
        <v>137.9</v>
      </c>
      <c r="I406" s="137"/>
      <c r="J406" s="139">
        <v>44.13</v>
      </c>
      <c r="K406" s="141">
        <v>12.22</v>
      </c>
      <c r="L406" s="149">
        <v>539.27</v>
      </c>
      <c r="EU406" s="113"/>
      <c r="EV406" s="114"/>
      <c r="EW406" s="114"/>
      <c r="EX406" s="114"/>
      <c r="EY406" s="114"/>
      <c r="FB406" s="48" t="s">
        <v>1560</v>
      </c>
      <c r="FD406" s="114"/>
      <c r="FE406" s="114"/>
      <c r="FG406" s="114"/>
    </row>
    <row r="407" spans="1:163" s="45" customFormat="1" ht="33.75" x14ac:dyDescent="0.25">
      <c r="A407" s="133" t="s">
        <v>1706</v>
      </c>
      <c r="B407" s="134" t="s">
        <v>1571</v>
      </c>
      <c r="C407" s="135" t="s">
        <v>1563</v>
      </c>
      <c r="D407" s="136" t="s">
        <v>126</v>
      </c>
      <c r="E407" s="137"/>
      <c r="F407" s="137"/>
      <c r="G407" s="141">
        <v>0.32</v>
      </c>
      <c r="H407" s="139">
        <v>0.57999999999999996</v>
      </c>
      <c r="I407" s="138">
        <v>210</v>
      </c>
      <c r="J407" s="139">
        <v>38.979999999999997</v>
      </c>
      <c r="K407" s="141">
        <v>12.22</v>
      </c>
      <c r="L407" s="149">
        <v>476.34</v>
      </c>
      <c r="EU407" s="113"/>
      <c r="EV407" s="114"/>
      <c r="EW407" s="114"/>
      <c r="EX407" s="114"/>
      <c r="EY407" s="114"/>
      <c r="FB407" s="48" t="s">
        <v>1563</v>
      </c>
      <c r="FD407" s="114"/>
      <c r="FE407" s="114"/>
      <c r="FG407" s="114"/>
    </row>
    <row r="408" spans="1:163" s="45" customFormat="1" ht="33.75" x14ac:dyDescent="0.25">
      <c r="A408" s="115" t="s">
        <v>417</v>
      </c>
      <c r="B408" s="116" t="s">
        <v>1572</v>
      </c>
      <c r="C408" s="117" t="s">
        <v>1573</v>
      </c>
      <c r="D408" s="118" t="s">
        <v>1475</v>
      </c>
      <c r="E408" s="119">
        <v>1</v>
      </c>
      <c r="F408" s="120">
        <v>1</v>
      </c>
      <c r="G408" s="120">
        <v>1</v>
      </c>
      <c r="H408" s="126">
        <v>1293275</v>
      </c>
      <c r="I408" s="119"/>
      <c r="J408" s="126">
        <v>150206.16</v>
      </c>
      <c r="K408" s="127">
        <v>8.61</v>
      </c>
      <c r="L408" s="128">
        <v>1293275</v>
      </c>
      <c r="EU408" s="113"/>
      <c r="EV408" s="114"/>
      <c r="EW408" s="114" t="s">
        <v>1573</v>
      </c>
      <c r="EX408" s="114" t="s">
        <v>0</v>
      </c>
      <c r="EY408" s="114" t="s">
        <v>0</v>
      </c>
      <c r="FD408" s="114"/>
      <c r="FE408" s="114"/>
      <c r="FG408" s="114"/>
    </row>
    <row r="409" spans="1:163" s="45" customFormat="1" ht="22.5" x14ac:dyDescent="0.25">
      <c r="A409" s="115" t="s">
        <v>418</v>
      </c>
      <c r="B409" s="116" t="s">
        <v>1575</v>
      </c>
      <c r="C409" s="117" t="s">
        <v>1576</v>
      </c>
      <c r="D409" s="118" t="s">
        <v>15</v>
      </c>
      <c r="E409" s="119">
        <v>7</v>
      </c>
      <c r="F409" s="120">
        <v>1</v>
      </c>
      <c r="G409" s="120">
        <v>7</v>
      </c>
      <c r="H409" s="126">
        <v>20564.900000000001</v>
      </c>
      <c r="I409" s="119"/>
      <c r="J409" s="126">
        <v>16719.43</v>
      </c>
      <c r="K409" s="127">
        <v>8.61</v>
      </c>
      <c r="L409" s="128">
        <v>143954.29999999999</v>
      </c>
      <c r="EU409" s="113"/>
      <c r="EV409" s="114"/>
      <c r="EW409" s="114" t="s">
        <v>1576</v>
      </c>
      <c r="EX409" s="114" t="s">
        <v>0</v>
      </c>
      <c r="EY409" s="114" t="s">
        <v>0</v>
      </c>
      <c r="FD409" s="114"/>
      <c r="FE409" s="114"/>
      <c r="FG409" s="114"/>
    </row>
    <row r="410" spans="1:163" s="45" customFormat="1" ht="15" x14ac:dyDescent="0.25">
      <c r="A410" s="112" t="s">
        <v>1577</v>
      </c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9"/>
      <c r="EU410" s="113"/>
      <c r="EV410" s="114" t="s">
        <v>1577</v>
      </c>
      <c r="EW410" s="114"/>
      <c r="EX410" s="114"/>
      <c r="EY410" s="114"/>
      <c r="FD410" s="114"/>
      <c r="FE410" s="114"/>
      <c r="FG410" s="114"/>
    </row>
    <row r="411" spans="1:163" s="45" customFormat="1" ht="22.5" x14ac:dyDescent="0.25">
      <c r="A411" s="115" t="s">
        <v>419</v>
      </c>
      <c r="B411" s="116" t="s">
        <v>1578</v>
      </c>
      <c r="C411" s="117" t="s">
        <v>1579</v>
      </c>
      <c r="D411" s="118" t="s">
        <v>53</v>
      </c>
      <c r="E411" s="119">
        <v>1.91</v>
      </c>
      <c r="F411" s="120">
        <v>1</v>
      </c>
      <c r="G411" s="127">
        <v>1.91</v>
      </c>
      <c r="H411" s="122"/>
      <c r="I411" s="119"/>
      <c r="J411" s="122"/>
      <c r="K411" s="119"/>
      <c r="L411" s="123"/>
      <c r="EU411" s="113"/>
      <c r="EV411" s="114"/>
      <c r="EW411" s="114" t="s">
        <v>1579</v>
      </c>
      <c r="EX411" s="114" t="s">
        <v>0</v>
      </c>
      <c r="EY411" s="114" t="s">
        <v>0</v>
      </c>
      <c r="FD411" s="114"/>
      <c r="FE411" s="114"/>
      <c r="FG411" s="114"/>
    </row>
    <row r="412" spans="1:163" s="45" customFormat="1" ht="45" x14ac:dyDescent="0.25">
      <c r="A412" s="115" t="s">
        <v>420</v>
      </c>
      <c r="B412" s="116" t="s">
        <v>1580</v>
      </c>
      <c r="C412" s="117" t="s">
        <v>1581</v>
      </c>
      <c r="D412" s="118" t="s">
        <v>107</v>
      </c>
      <c r="E412" s="119">
        <v>81.338999999999999</v>
      </c>
      <c r="F412" s="120">
        <v>1</v>
      </c>
      <c r="G412" s="130">
        <v>81.338999999999999</v>
      </c>
      <c r="H412" s="126">
        <v>9681.5</v>
      </c>
      <c r="I412" s="119"/>
      <c r="J412" s="126">
        <v>91461.5</v>
      </c>
      <c r="K412" s="127">
        <v>8.61</v>
      </c>
      <c r="L412" s="128">
        <v>787483.53</v>
      </c>
      <c r="EU412" s="113"/>
      <c r="EV412" s="114"/>
      <c r="EW412" s="114" t="s">
        <v>1581</v>
      </c>
      <c r="EX412" s="114" t="s">
        <v>0</v>
      </c>
      <c r="EY412" s="114" t="s">
        <v>0</v>
      </c>
      <c r="FD412" s="114"/>
      <c r="FE412" s="114"/>
      <c r="FG412" s="114"/>
    </row>
    <row r="413" spans="1:163" s="45" customFormat="1" ht="45" x14ac:dyDescent="0.25">
      <c r="A413" s="115" t="s">
        <v>421</v>
      </c>
      <c r="B413" s="116" t="s">
        <v>1582</v>
      </c>
      <c r="C413" s="117" t="s">
        <v>1583</v>
      </c>
      <c r="D413" s="118" t="s">
        <v>107</v>
      </c>
      <c r="E413" s="119">
        <v>43.32</v>
      </c>
      <c r="F413" s="120">
        <v>1</v>
      </c>
      <c r="G413" s="127">
        <v>43.32</v>
      </c>
      <c r="H413" s="126">
        <v>9775</v>
      </c>
      <c r="I413" s="119"/>
      <c r="J413" s="126">
        <v>49181.53</v>
      </c>
      <c r="K413" s="127">
        <v>8.61</v>
      </c>
      <c r="L413" s="128">
        <v>423453</v>
      </c>
      <c r="EU413" s="113"/>
      <c r="EV413" s="114"/>
      <c r="EW413" s="114" t="s">
        <v>1583</v>
      </c>
      <c r="EX413" s="114" t="s">
        <v>0</v>
      </c>
      <c r="EY413" s="114" t="s">
        <v>0</v>
      </c>
      <c r="FD413" s="114"/>
      <c r="FE413" s="114"/>
      <c r="FG413" s="114"/>
    </row>
    <row r="414" spans="1:163" s="45" customFormat="1" ht="45" x14ac:dyDescent="0.25">
      <c r="A414" s="115" t="s">
        <v>422</v>
      </c>
      <c r="B414" s="116" t="s">
        <v>1584</v>
      </c>
      <c r="C414" s="117" t="s">
        <v>1707</v>
      </c>
      <c r="D414" s="118" t="s">
        <v>107</v>
      </c>
      <c r="E414" s="119">
        <v>26.73</v>
      </c>
      <c r="F414" s="120">
        <v>1</v>
      </c>
      <c r="G414" s="127">
        <v>26.73</v>
      </c>
      <c r="H414" s="126">
        <v>10762.7</v>
      </c>
      <c r="I414" s="119"/>
      <c r="J414" s="126">
        <v>33413.120000000003</v>
      </c>
      <c r="K414" s="127">
        <v>8.61</v>
      </c>
      <c r="L414" s="128">
        <v>287686.96999999997</v>
      </c>
      <c r="EU414" s="113"/>
      <c r="EV414" s="114"/>
      <c r="EW414" s="114" t="s">
        <v>1707</v>
      </c>
      <c r="EX414" s="114" t="s">
        <v>0</v>
      </c>
      <c r="EY414" s="114" t="s">
        <v>0</v>
      </c>
      <c r="FD414" s="114"/>
      <c r="FE414" s="114"/>
      <c r="FG414" s="114"/>
    </row>
    <row r="415" spans="1:163" s="45" customFormat="1" ht="22.5" x14ac:dyDescent="0.25">
      <c r="A415" s="115" t="s">
        <v>423</v>
      </c>
      <c r="B415" s="116" t="s">
        <v>1587</v>
      </c>
      <c r="C415" s="117" t="s">
        <v>1588</v>
      </c>
      <c r="D415" s="118" t="s">
        <v>53</v>
      </c>
      <c r="E415" s="119">
        <v>2.9137E-3</v>
      </c>
      <c r="F415" s="120">
        <v>1</v>
      </c>
      <c r="G415" s="132">
        <v>2.9137E-3</v>
      </c>
      <c r="H415" s="122"/>
      <c r="I415" s="119"/>
      <c r="J415" s="122"/>
      <c r="K415" s="119"/>
      <c r="L415" s="123"/>
      <c r="EU415" s="113"/>
      <c r="EV415" s="114"/>
      <c r="EW415" s="114" t="s">
        <v>1588</v>
      </c>
      <c r="EX415" s="114" t="s">
        <v>0</v>
      </c>
      <c r="EY415" s="114" t="s">
        <v>0</v>
      </c>
      <c r="FD415" s="114"/>
      <c r="FE415" s="114"/>
      <c r="FG415" s="114"/>
    </row>
    <row r="416" spans="1:163" s="45" customFormat="1" ht="22.5" x14ac:dyDescent="0.25">
      <c r="A416" s="115" t="s">
        <v>424</v>
      </c>
      <c r="B416" s="116" t="s">
        <v>1589</v>
      </c>
      <c r="C416" s="117" t="s">
        <v>1590</v>
      </c>
      <c r="D416" s="118" t="s">
        <v>97</v>
      </c>
      <c r="E416" s="119">
        <v>-7.6338939999999997</v>
      </c>
      <c r="F416" s="120">
        <v>1</v>
      </c>
      <c r="G416" s="131">
        <v>-7.6338939999999997</v>
      </c>
      <c r="H416" s="125">
        <v>23.09</v>
      </c>
      <c r="I416" s="119"/>
      <c r="J416" s="125">
        <v>-176.27</v>
      </c>
      <c r="K416" s="127">
        <v>8.61</v>
      </c>
      <c r="L416" s="128">
        <v>-1517.68</v>
      </c>
      <c r="EU416" s="113"/>
      <c r="EV416" s="114"/>
      <c r="EW416" s="114" t="s">
        <v>1590</v>
      </c>
      <c r="EX416" s="114" t="s">
        <v>0</v>
      </c>
      <c r="EY416" s="114" t="s">
        <v>0</v>
      </c>
      <c r="FD416" s="114"/>
      <c r="FE416" s="114"/>
      <c r="FG416" s="114"/>
    </row>
    <row r="417" spans="1:163" s="45" customFormat="1" ht="22.5" x14ac:dyDescent="0.25">
      <c r="A417" s="115" t="s">
        <v>425</v>
      </c>
      <c r="B417" s="116" t="s">
        <v>1591</v>
      </c>
      <c r="C417" s="117" t="s">
        <v>1592</v>
      </c>
      <c r="D417" s="118" t="s">
        <v>15</v>
      </c>
      <c r="E417" s="119">
        <v>38</v>
      </c>
      <c r="F417" s="120">
        <v>1</v>
      </c>
      <c r="G417" s="120">
        <v>38</v>
      </c>
      <c r="H417" s="125">
        <v>161.5</v>
      </c>
      <c r="I417" s="119"/>
      <c r="J417" s="125">
        <v>712.78</v>
      </c>
      <c r="K417" s="127">
        <v>8.61</v>
      </c>
      <c r="L417" s="128">
        <v>6137</v>
      </c>
      <c r="EU417" s="113"/>
      <c r="EV417" s="114"/>
      <c r="EW417" s="114" t="s">
        <v>1592</v>
      </c>
      <c r="EX417" s="114" t="s">
        <v>0</v>
      </c>
      <c r="EY417" s="114" t="s">
        <v>0</v>
      </c>
      <c r="FD417" s="114"/>
      <c r="FE417" s="114"/>
      <c r="FG417" s="114"/>
    </row>
    <row r="418" spans="1:163" s="45" customFormat="1" ht="22.5" x14ac:dyDescent="0.25">
      <c r="A418" s="115" t="s">
        <v>426</v>
      </c>
      <c r="B418" s="116" t="s">
        <v>1593</v>
      </c>
      <c r="C418" s="117" t="s">
        <v>1594</v>
      </c>
      <c r="D418" s="118" t="s">
        <v>15</v>
      </c>
      <c r="E418" s="119">
        <v>38</v>
      </c>
      <c r="F418" s="120">
        <v>1</v>
      </c>
      <c r="G418" s="120">
        <v>38</v>
      </c>
      <c r="H418" s="125">
        <v>161.5</v>
      </c>
      <c r="I418" s="119"/>
      <c r="J418" s="125">
        <v>712.78</v>
      </c>
      <c r="K418" s="127">
        <v>8.61</v>
      </c>
      <c r="L418" s="128">
        <v>6137</v>
      </c>
      <c r="EU418" s="113"/>
      <c r="EV418" s="114"/>
      <c r="EW418" s="114" t="s">
        <v>1594</v>
      </c>
      <c r="EX418" s="114" t="s">
        <v>0</v>
      </c>
      <c r="EY418" s="114" t="s">
        <v>0</v>
      </c>
      <c r="FD418" s="114"/>
      <c r="FE418" s="114"/>
      <c r="FG418" s="114"/>
    </row>
    <row r="419" spans="1:163" s="45" customFormat="1" ht="33.75" x14ac:dyDescent="0.25">
      <c r="A419" s="115" t="s">
        <v>427</v>
      </c>
      <c r="B419" s="116" t="s">
        <v>1595</v>
      </c>
      <c r="C419" s="117" t="s">
        <v>1596</v>
      </c>
      <c r="D419" s="118" t="s">
        <v>15</v>
      </c>
      <c r="E419" s="119">
        <v>10</v>
      </c>
      <c r="F419" s="120">
        <v>1</v>
      </c>
      <c r="G419" s="120">
        <v>10</v>
      </c>
      <c r="H419" s="125">
        <v>161.5</v>
      </c>
      <c r="I419" s="119"/>
      <c r="J419" s="125">
        <v>187.57</v>
      </c>
      <c r="K419" s="127">
        <v>8.61</v>
      </c>
      <c r="L419" s="128">
        <v>1615</v>
      </c>
      <c r="EU419" s="113"/>
      <c r="EV419" s="114"/>
      <c r="EW419" s="114" t="s">
        <v>1596</v>
      </c>
      <c r="EX419" s="114" t="s">
        <v>0</v>
      </c>
      <c r="EY419" s="114" t="s">
        <v>0</v>
      </c>
      <c r="FD419" s="114"/>
      <c r="FE419" s="114"/>
      <c r="FG419" s="114"/>
    </row>
    <row r="420" spans="1:163" s="45" customFormat="1" ht="22.5" x14ac:dyDescent="0.25">
      <c r="A420" s="115" t="s">
        <v>429</v>
      </c>
      <c r="B420" s="116" t="s">
        <v>1597</v>
      </c>
      <c r="C420" s="117" t="s">
        <v>1598</v>
      </c>
      <c r="D420" s="118" t="s">
        <v>53</v>
      </c>
      <c r="E420" s="119">
        <v>4.1551100000000001E-2</v>
      </c>
      <c r="F420" s="120">
        <v>1</v>
      </c>
      <c r="G420" s="132">
        <v>4.1551100000000001E-2</v>
      </c>
      <c r="H420" s="122"/>
      <c r="I420" s="119"/>
      <c r="J420" s="122"/>
      <c r="K420" s="119"/>
      <c r="L420" s="123"/>
      <c r="EU420" s="113"/>
      <c r="EV420" s="114"/>
      <c r="EW420" s="114" t="s">
        <v>1598</v>
      </c>
      <c r="EX420" s="114" t="s">
        <v>0</v>
      </c>
      <c r="EY420" s="114" t="s">
        <v>0</v>
      </c>
      <c r="FD420" s="114"/>
      <c r="FE420" s="114"/>
      <c r="FG420" s="114"/>
    </row>
    <row r="421" spans="1:163" s="45" customFormat="1" ht="22.5" x14ac:dyDescent="0.25">
      <c r="A421" s="115" t="s">
        <v>430</v>
      </c>
      <c r="B421" s="116" t="s">
        <v>1589</v>
      </c>
      <c r="C421" s="117" t="s">
        <v>1590</v>
      </c>
      <c r="D421" s="118" t="s">
        <v>97</v>
      </c>
      <c r="E421" s="119">
        <v>-182.82483999999999</v>
      </c>
      <c r="F421" s="120">
        <v>1</v>
      </c>
      <c r="G421" s="121">
        <v>-182.82483999999999</v>
      </c>
      <c r="H421" s="125">
        <v>23.09</v>
      </c>
      <c r="I421" s="119"/>
      <c r="J421" s="126">
        <v>-4221.43</v>
      </c>
      <c r="K421" s="127">
        <v>8.61</v>
      </c>
      <c r="L421" s="128">
        <v>-36346.51</v>
      </c>
      <c r="EU421" s="113"/>
      <c r="EV421" s="114"/>
      <c r="EW421" s="114" t="s">
        <v>1590</v>
      </c>
      <c r="EX421" s="114" t="s">
        <v>0</v>
      </c>
      <c r="EY421" s="114" t="s">
        <v>0</v>
      </c>
      <c r="FD421" s="114"/>
      <c r="FE421" s="114"/>
      <c r="FG421" s="114"/>
    </row>
    <row r="422" spans="1:163" s="45" customFormat="1" ht="22.5" x14ac:dyDescent="0.25">
      <c r="A422" s="115" t="s">
        <v>431</v>
      </c>
      <c r="B422" s="116" t="s">
        <v>1599</v>
      </c>
      <c r="C422" s="117" t="s">
        <v>1600</v>
      </c>
      <c r="D422" s="118" t="s">
        <v>15</v>
      </c>
      <c r="E422" s="119">
        <v>190</v>
      </c>
      <c r="F422" s="120">
        <v>1</v>
      </c>
      <c r="G422" s="120">
        <v>190</v>
      </c>
      <c r="H422" s="125">
        <v>997.05</v>
      </c>
      <c r="I422" s="119"/>
      <c r="J422" s="126">
        <v>22002.26</v>
      </c>
      <c r="K422" s="127">
        <v>8.61</v>
      </c>
      <c r="L422" s="128">
        <v>189439.5</v>
      </c>
      <c r="EU422" s="113"/>
      <c r="EV422" s="114"/>
      <c r="EW422" s="114" t="s">
        <v>1600</v>
      </c>
      <c r="EX422" s="114" t="s">
        <v>0</v>
      </c>
      <c r="EY422" s="114" t="s">
        <v>0</v>
      </c>
      <c r="FD422" s="114"/>
      <c r="FE422" s="114"/>
      <c r="FG422" s="114"/>
    </row>
    <row r="423" spans="1:163" s="45" customFormat="1" ht="22.5" x14ac:dyDescent="0.25">
      <c r="A423" s="115" t="s">
        <v>432</v>
      </c>
      <c r="B423" s="116" t="s">
        <v>1601</v>
      </c>
      <c r="C423" s="117" t="s">
        <v>1602</v>
      </c>
      <c r="D423" s="118" t="s">
        <v>15</v>
      </c>
      <c r="E423" s="119">
        <v>50</v>
      </c>
      <c r="F423" s="120">
        <v>1</v>
      </c>
      <c r="G423" s="120">
        <v>50</v>
      </c>
      <c r="H423" s="125">
        <v>997.05</v>
      </c>
      <c r="I423" s="119"/>
      <c r="J423" s="126">
        <v>5790.07</v>
      </c>
      <c r="K423" s="127">
        <v>8.61</v>
      </c>
      <c r="L423" s="128">
        <v>49852.5</v>
      </c>
      <c r="EU423" s="113"/>
      <c r="EV423" s="114"/>
      <c r="EW423" s="114" t="s">
        <v>1602</v>
      </c>
      <c r="EX423" s="114" t="s">
        <v>0</v>
      </c>
      <c r="EY423" s="114" t="s">
        <v>0</v>
      </c>
      <c r="FD423" s="114"/>
      <c r="FE423" s="114"/>
      <c r="FG423" s="114"/>
    </row>
    <row r="424" spans="1:163" s="45" customFormat="1" ht="33.75" x14ac:dyDescent="0.25">
      <c r="A424" s="115" t="s">
        <v>433</v>
      </c>
      <c r="B424" s="116" t="s">
        <v>1597</v>
      </c>
      <c r="C424" s="117" t="s">
        <v>1603</v>
      </c>
      <c r="D424" s="118" t="s">
        <v>53</v>
      </c>
      <c r="E424" s="119">
        <v>1.1875E-2</v>
      </c>
      <c r="F424" s="120">
        <v>1</v>
      </c>
      <c r="G424" s="131">
        <v>1.1875E-2</v>
      </c>
      <c r="H424" s="122"/>
      <c r="I424" s="119"/>
      <c r="J424" s="122"/>
      <c r="K424" s="119"/>
      <c r="L424" s="123"/>
      <c r="EU424" s="113"/>
      <c r="EV424" s="114"/>
      <c r="EW424" s="114" t="s">
        <v>1603</v>
      </c>
      <c r="EX424" s="114" t="s">
        <v>0</v>
      </c>
      <c r="EY424" s="114" t="s">
        <v>0</v>
      </c>
      <c r="FD424" s="114"/>
      <c r="FE424" s="114"/>
      <c r="FG424" s="114"/>
    </row>
    <row r="425" spans="1:163" s="45" customFormat="1" ht="22.5" x14ac:dyDescent="0.25">
      <c r="A425" s="115" t="s">
        <v>434</v>
      </c>
      <c r="B425" s="116" t="s">
        <v>1589</v>
      </c>
      <c r="C425" s="117" t="s">
        <v>1590</v>
      </c>
      <c r="D425" s="118" t="s">
        <v>97</v>
      </c>
      <c r="E425" s="119">
        <v>-52.25</v>
      </c>
      <c r="F425" s="120">
        <v>1</v>
      </c>
      <c r="G425" s="127">
        <v>-52.25</v>
      </c>
      <c r="H425" s="125">
        <v>23.09</v>
      </c>
      <c r="I425" s="119"/>
      <c r="J425" s="126">
        <v>-1206.45</v>
      </c>
      <c r="K425" s="127">
        <v>8.61</v>
      </c>
      <c r="L425" s="128">
        <v>-10387.530000000001</v>
      </c>
      <c r="EU425" s="113"/>
      <c r="EV425" s="114"/>
      <c r="EW425" s="114" t="s">
        <v>1590</v>
      </c>
      <c r="EX425" s="114" t="s">
        <v>0</v>
      </c>
      <c r="EY425" s="114" t="s">
        <v>0</v>
      </c>
      <c r="FD425" s="114"/>
      <c r="FE425" s="114"/>
      <c r="FG425" s="114"/>
    </row>
    <row r="426" spans="1:163" s="45" customFormat="1" ht="45" x14ac:dyDescent="0.25">
      <c r="A426" s="115" t="s">
        <v>435</v>
      </c>
      <c r="B426" s="116" t="s">
        <v>1604</v>
      </c>
      <c r="C426" s="117" t="s">
        <v>1605</v>
      </c>
      <c r="D426" s="118" t="s">
        <v>15</v>
      </c>
      <c r="E426" s="119">
        <v>95</v>
      </c>
      <c r="F426" s="120">
        <v>1</v>
      </c>
      <c r="G426" s="120">
        <v>95</v>
      </c>
      <c r="H426" s="125">
        <v>300.89999999999998</v>
      </c>
      <c r="I426" s="119"/>
      <c r="J426" s="126">
        <v>3320.03</v>
      </c>
      <c r="K426" s="127">
        <v>8.61</v>
      </c>
      <c r="L426" s="128">
        <v>28585.5</v>
      </c>
      <c r="EU426" s="113"/>
      <c r="EV426" s="114"/>
      <c r="EW426" s="114" t="s">
        <v>1605</v>
      </c>
      <c r="EX426" s="114" t="s">
        <v>0</v>
      </c>
      <c r="EY426" s="114" t="s">
        <v>0</v>
      </c>
      <c r="FD426" s="114"/>
      <c r="FE426" s="114"/>
      <c r="FG426" s="114"/>
    </row>
    <row r="427" spans="1:163" s="45" customFormat="1" ht="15" x14ac:dyDescent="0.25">
      <c r="A427" s="112" t="s">
        <v>1606</v>
      </c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9"/>
      <c r="EU427" s="113"/>
      <c r="EV427" s="114" t="s">
        <v>1606</v>
      </c>
      <c r="EW427" s="114"/>
      <c r="EX427" s="114"/>
      <c r="EY427" s="114"/>
      <c r="FD427" s="114"/>
      <c r="FE427" s="114"/>
      <c r="FG427" s="114"/>
    </row>
    <row r="428" spans="1:163" s="45" customFormat="1" ht="22.5" x14ac:dyDescent="0.25">
      <c r="A428" s="115" t="s">
        <v>436</v>
      </c>
      <c r="B428" s="116" t="s">
        <v>1597</v>
      </c>
      <c r="C428" s="117" t="s">
        <v>1598</v>
      </c>
      <c r="D428" s="118" t="s">
        <v>53</v>
      </c>
      <c r="E428" s="119">
        <v>0.3417</v>
      </c>
      <c r="F428" s="120">
        <v>1</v>
      </c>
      <c r="G428" s="129">
        <v>0.3417</v>
      </c>
      <c r="H428" s="122"/>
      <c r="I428" s="119"/>
      <c r="J428" s="122"/>
      <c r="K428" s="119"/>
      <c r="L428" s="123"/>
      <c r="EU428" s="113"/>
      <c r="EV428" s="114"/>
      <c r="EW428" s="114" t="s">
        <v>1598</v>
      </c>
      <c r="EX428" s="114" t="s">
        <v>0</v>
      </c>
      <c r="EY428" s="114" t="s">
        <v>0</v>
      </c>
      <c r="FD428" s="114"/>
      <c r="FE428" s="114"/>
      <c r="FG428" s="114"/>
    </row>
    <row r="429" spans="1:163" s="45" customFormat="1" ht="22.5" x14ac:dyDescent="0.25">
      <c r="A429" s="115" t="s">
        <v>437</v>
      </c>
      <c r="B429" s="116" t="s">
        <v>1589</v>
      </c>
      <c r="C429" s="117" t="s">
        <v>1590</v>
      </c>
      <c r="D429" s="118" t="s">
        <v>97</v>
      </c>
      <c r="E429" s="119">
        <v>-1503.48</v>
      </c>
      <c r="F429" s="120">
        <v>1</v>
      </c>
      <c r="G429" s="127">
        <v>-1503.48</v>
      </c>
      <c r="H429" s="125">
        <v>23.09</v>
      </c>
      <c r="I429" s="119"/>
      <c r="J429" s="126">
        <v>-34715.35</v>
      </c>
      <c r="K429" s="127">
        <v>8.61</v>
      </c>
      <c r="L429" s="128">
        <v>-298899.15999999997</v>
      </c>
      <c r="EU429" s="113"/>
      <c r="EV429" s="114"/>
      <c r="EW429" s="114" t="s">
        <v>1590</v>
      </c>
      <c r="EX429" s="114" t="s">
        <v>0</v>
      </c>
      <c r="EY429" s="114" t="s">
        <v>0</v>
      </c>
      <c r="FD429" s="114"/>
      <c r="FE429" s="114"/>
      <c r="FG429" s="114"/>
    </row>
    <row r="430" spans="1:163" s="45" customFormat="1" ht="22.5" x14ac:dyDescent="0.25">
      <c r="A430" s="115" t="s">
        <v>438</v>
      </c>
      <c r="B430" s="116" t="s">
        <v>1607</v>
      </c>
      <c r="C430" s="117" t="s">
        <v>1608</v>
      </c>
      <c r="D430" s="118" t="s">
        <v>1609</v>
      </c>
      <c r="E430" s="119">
        <v>57</v>
      </c>
      <c r="F430" s="120">
        <v>1</v>
      </c>
      <c r="G430" s="120">
        <v>57</v>
      </c>
      <c r="H430" s="126">
        <v>9305.7999999999993</v>
      </c>
      <c r="I430" s="119"/>
      <c r="J430" s="126">
        <v>61606.34</v>
      </c>
      <c r="K430" s="127">
        <v>8.61</v>
      </c>
      <c r="L430" s="128">
        <v>530430.6</v>
      </c>
      <c r="EU430" s="113"/>
      <c r="EV430" s="114"/>
      <c r="EW430" s="114" t="s">
        <v>1608</v>
      </c>
      <c r="EX430" s="114" t="s">
        <v>0</v>
      </c>
      <c r="EY430" s="114" t="s">
        <v>0</v>
      </c>
      <c r="FD430" s="114"/>
      <c r="FE430" s="114"/>
      <c r="FG430" s="114"/>
    </row>
    <row r="431" spans="1:163" s="45" customFormat="1" ht="22.5" x14ac:dyDescent="0.25">
      <c r="A431" s="115" t="s">
        <v>440</v>
      </c>
      <c r="B431" s="116" t="s">
        <v>1610</v>
      </c>
      <c r="C431" s="117" t="s">
        <v>1611</v>
      </c>
      <c r="D431" s="118" t="s">
        <v>1609</v>
      </c>
      <c r="E431" s="119">
        <v>114</v>
      </c>
      <c r="F431" s="120">
        <v>1</v>
      </c>
      <c r="G431" s="120">
        <v>114</v>
      </c>
      <c r="H431" s="126">
        <v>9305.7999999999993</v>
      </c>
      <c r="I431" s="119"/>
      <c r="J431" s="126">
        <v>123212.68</v>
      </c>
      <c r="K431" s="127">
        <v>8.61</v>
      </c>
      <c r="L431" s="128">
        <v>1060861.2</v>
      </c>
      <c r="EU431" s="113"/>
      <c r="EV431" s="114"/>
      <c r="EW431" s="114" t="s">
        <v>1611</v>
      </c>
      <c r="EX431" s="114" t="s">
        <v>0</v>
      </c>
      <c r="EY431" s="114" t="s">
        <v>0</v>
      </c>
      <c r="FD431" s="114"/>
      <c r="FE431" s="114"/>
      <c r="FG431" s="114"/>
    </row>
    <row r="432" spans="1:163" s="45" customFormat="1" ht="22.5" x14ac:dyDescent="0.25">
      <c r="A432" s="115" t="s">
        <v>441</v>
      </c>
      <c r="B432" s="116" t="s">
        <v>1612</v>
      </c>
      <c r="C432" s="117" t="s">
        <v>1613</v>
      </c>
      <c r="D432" s="118" t="s">
        <v>1609</v>
      </c>
      <c r="E432" s="119">
        <v>30</v>
      </c>
      <c r="F432" s="120">
        <v>1</v>
      </c>
      <c r="G432" s="120">
        <v>30</v>
      </c>
      <c r="H432" s="126">
        <v>9305.7999999999993</v>
      </c>
      <c r="I432" s="119"/>
      <c r="J432" s="126">
        <v>32424.39</v>
      </c>
      <c r="K432" s="127">
        <v>8.61</v>
      </c>
      <c r="L432" s="128">
        <v>279174</v>
      </c>
      <c r="EU432" s="113"/>
      <c r="EV432" s="114"/>
      <c r="EW432" s="114" t="s">
        <v>1613</v>
      </c>
      <c r="EX432" s="114" t="s">
        <v>0</v>
      </c>
      <c r="EY432" s="114" t="s">
        <v>0</v>
      </c>
      <c r="FD432" s="114"/>
      <c r="FE432" s="114"/>
      <c r="FG432" s="114"/>
    </row>
    <row r="433" spans="1:163" s="45" customFormat="1" ht="78.75" x14ac:dyDescent="0.25">
      <c r="A433" s="115" t="s">
        <v>442</v>
      </c>
      <c r="B433" s="116" t="s">
        <v>1614</v>
      </c>
      <c r="C433" s="117" t="s">
        <v>1615</v>
      </c>
      <c r="D433" s="118" t="s">
        <v>97</v>
      </c>
      <c r="E433" s="119">
        <v>230.65</v>
      </c>
      <c r="F433" s="120">
        <v>1</v>
      </c>
      <c r="G433" s="127">
        <v>230.65</v>
      </c>
      <c r="H433" s="125">
        <v>90.13</v>
      </c>
      <c r="I433" s="119"/>
      <c r="J433" s="126">
        <v>20788.48</v>
      </c>
      <c r="K433" s="127">
        <v>8.61</v>
      </c>
      <c r="L433" s="128">
        <v>178988.81</v>
      </c>
      <c r="EU433" s="113"/>
      <c r="EV433" s="114"/>
      <c r="EW433" s="114" t="s">
        <v>1615</v>
      </c>
      <c r="EX433" s="114" t="s">
        <v>0</v>
      </c>
      <c r="EY433" s="114" t="s">
        <v>0</v>
      </c>
      <c r="FD433" s="114"/>
      <c r="FE433" s="114"/>
      <c r="FG433" s="114"/>
    </row>
    <row r="434" spans="1:163" s="45" customFormat="1" ht="15" x14ac:dyDescent="0.25">
      <c r="A434" s="112" t="s">
        <v>1616</v>
      </c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9"/>
      <c r="EU434" s="113"/>
      <c r="EV434" s="114" t="s">
        <v>1616</v>
      </c>
      <c r="EW434" s="114"/>
      <c r="EX434" s="114"/>
      <c r="EY434" s="114"/>
      <c r="FD434" s="114"/>
      <c r="FE434" s="114"/>
      <c r="FG434" s="114"/>
    </row>
    <row r="435" spans="1:163" s="45" customFormat="1" ht="22.5" x14ac:dyDescent="0.25">
      <c r="A435" s="115" t="s">
        <v>443</v>
      </c>
      <c r="B435" s="116" t="s">
        <v>1597</v>
      </c>
      <c r="C435" s="117" t="s">
        <v>1598</v>
      </c>
      <c r="D435" s="118" t="s">
        <v>53</v>
      </c>
      <c r="E435" s="119">
        <v>5.04E-2</v>
      </c>
      <c r="F435" s="120">
        <v>1</v>
      </c>
      <c r="G435" s="129">
        <v>5.04E-2</v>
      </c>
      <c r="H435" s="122"/>
      <c r="I435" s="119"/>
      <c r="J435" s="122"/>
      <c r="K435" s="119"/>
      <c r="L435" s="123"/>
      <c r="EU435" s="113"/>
      <c r="EV435" s="114"/>
      <c r="EW435" s="114" t="s">
        <v>1598</v>
      </c>
      <c r="EX435" s="114" t="s">
        <v>0</v>
      </c>
      <c r="EY435" s="114" t="s">
        <v>0</v>
      </c>
      <c r="FD435" s="114"/>
      <c r="FE435" s="114"/>
      <c r="FG435" s="114"/>
    </row>
    <row r="436" spans="1:163" s="45" customFormat="1" ht="22.5" x14ac:dyDescent="0.25">
      <c r="A436" s="115" t="s">
        <v>444</v>
      </c>
      <c r="B436" s="116" t="s">
        <v>1589</v>
      </c>
      <c r="C436" s="117" t="s">
        <v>1590</v>
      </c>
      <c r="D436" s="118" t="s">
        <v>97</v>
      </c>
      <c r="E436" s="119">
        <v>-221.76</v>
      </c>
      <c r="F436" s="120">
        <v>1</v>
      </c>
      <c r="G436" s="127">
        <v>-221.76</v>
      </c>
      <c r="H436" s="125">
        <v>23.09</v>
      </c>
      <c r="I436" s="119"/>
      <c r="J436" s="126">
        <v>-5120.4399999999996</v>
      </c>
      <c r="K436" s="127">
        <v>8.61</v>
      </c>
      <c r="L436" s="128">
        <v>-44086.99</v>
      </c>
      <c r="EU436" s="113"/>
      <c r="EV436" s="114"/>
      <c r="EW436" s="114" t="s">
        <v>1590</v>
      </c>
      <c r="EX436" s="114" t="s">
        <v>0</v>
      </c>
      <c r="EY436" s="114" t="s">
        <v>0</v>
      </c>
      <c r="FD436" s="114"/>
      <c r="FE436" s="114"/>
      <c r="FG436" s="114"/>
    </row>
    <row r="437" spans="1:163" s="45" customFormat="1" ht="22.5" x14ac:dyDescent="0.25">
      <c r="A437" s="115" t="s">
        <v>445</v>
      </c>
      <c r="B437" s="116" t="s">
        <v>1621</v>
      </c>
      <c r="C437" s="117" t="s">
        <v>1622</v>
      </c>
      <c r="D437" s="118" t="s">
        <v>36</v>
      </c>
      <c r="E437" s="119">
        <v>28</v>
      </c>
      <c r="F437" s="120">
        <v>1</v>
      </c>
      <c r="G437" s="120">
        <v>28</v>
      </c>
      <c r="H437" s="126">
        <v>4930</v>
      </c>
      <c r="I437" s="119"/>
      <c r="J437" s="126">
        <v>16032.52</v>
      </c>
      <c r="K437" s="127">
        <v>8.61</v>
      </c>
      <c r="L437" s="128">
        <v>138040</v>
      </c>
      <c r="EU437" s="113"/>
      <c r="EV437" s="114"/>
      <c r="EW437" s="114" t="s">
        <v>1622</v>
      </c>
      <c r="EX437" s="114" t="s">
        <v>0</v>
      </c>
      <c r="EY437" s="114" t="s">
        <v>0</v>
      </c>
      <c r="FD437" s="114"/>
      <c r="FE437" s="114"/>
      <c r="FG437" s="114"/>
    </row>
    <row r="438" spans="1:163" s="45" customFormat="1" ht="15" x14ac:dyDescent="0.25">
      <c r="A438" s="112" t="s">
        <v>1623</v>
      </c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9"/>
      <c r="EU438" s="113"/>
      <c r="EV438" s="114" t="s">
        <v>1623</v>
      </c>
      <c r="EW438" s="114"/>
      <c r="EX438" s="114"/>
      <c r="EY438" s="114"/>
      <c r="FD438" s="114"/>
      <c r="FE438" s="114"/>
      <c r="FG438" s="114"/>
    </row>
    <row r="439" spans="1:163" s="45" customFormat="1" ht="22.5" x14ac:dyDescent="0.25">
      <c r="A439" s="115" t="s">
        <v>446</v>
      </c>
      <c r="B439" s="116" t="s">
        <v>1578</v>
      </c>
      <c r="C439" s="117" t="s">
        <v>1579</v>
      </c>
      <c r="D439" s="118" t="s">
        <v>53</v>
      </c>
      <c r="E439" s="119">
        <v>0.18</v>
      </c>
      <c r="F439" s="120">
        <v>1</v>
      </c>
      <c r="G439" s="127">
        <v>0.18</v>
      </c>
      <c r="H439" s="122"/>
      <c r="I439" s="119"/>
      <c r="J439" s="122"/>
      <c r="K439" s="119"/>
      <c r="L439" s="123"/>
      <c r="EU439" s="113"/>
      <c r="EV439" s="114"/>
      <c r="EW439" s="114" t="s">
        <v>1579</v>
      </c>
      <c r="EX439" s="114" t="s">
        <v>0</v>
      </c>
      <c r="EY439" s="114" t="s">
        <v>0</v>
      </c>
      <c r="FD439" s="114"/>
      <c r="FE439" s="114"/>
      <c r="FG439" s="114"/>
    </row>
    <row r="440" spans="1:163" s="45" customFormat="1" ht="22.5" x14ac:dyDescent="0.25">
      <c r="A440" s="115" t="s">
        <v>447</v>
      </c>
      <c r="B440" s="116" t="s">
        <v>1627</v>
      </c>
      <c r="C440" s="117" t="s">
        <v>1628</v>
      </c>
      <c r="D440" s="118" t="s">
        <v>34</v>
      </c>
      <c r="E440" s="119">
        <v>2.0177999999999998</v>
      </c>
      <c r="F440" s="120">
        <v>1</v>
      </c>
      <c r="G440" s="129">
        <v>2.0177999999999998</v>
      </c>
      <c r="H440" s="126">
        <v>2041.3</v>
      </c>
      <c r="I440" s="119"/>
      <c r="J440" s="126">
        <v>4118.9399999999996</v>
      </c>
      <c r="K440" s="127">
        <v>8.61</v>
      </c>
      <c r="L440" s="128">
        <v>35464.07</v>
      </c>
      <c r="EU440" s="113"/>
      <c r="EV440" s="114"/>
      <c r="EW440" s="114" t="s">
        <v>1628</v>
      </c>
      <c r="EX440" s="114" t="s">
        <v>0</v>
      </c>
      <c r="EY440" s="114" t="s">
        <v>0</v>
      </c>
      <c r="FD440" s="114"/>
      <c r="FE440" s="114"/>
      <c r="FG440" s="114"/>
    </row>
    <row r="441" spans="1:163" s="45" customFormat="1" ht="15" x14ac:dyDescent="0.25">
      <c r="A441" s="112" t="s">
        <v>1629</v>
      </c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9"/>
      <c r="EU441" s="113"/>
      <c r="EV441" s="114" t="s">
        <v>1629</v>
      </c>
      <c r="EW441" s="114"/>
      <c r="EX441" s="114"/>
      <c r="EY441" s="114"/>
      <c r="FD441" s="114"/>
      <c r="FE441" s="114"/>
      <c r="FG441" s="114"/>
    </row>
    <row r="442" spans="1:163" s="45" customFormat="1" ht="22.5" x14ac:dyDescent="0.25">
      <c r="A442" s="115" t="s">
        <v>448</v>
      </c>
      <c r="B442" s="116" t="s">
        <v>1630</v>
      </c>
      <c r="C442" s="117" t="s">
        <v>1631</v>
      </c>
      <c r="D442" s="118" t="s">
        <v>37</v>
      </c>
      <c r="E442" s="119">
        <v>0.01</v>
      </c>
      <c r="F442" s="120">
        <v>1</v>
      </c>
      <c r="G442" s="127">
        <v>0.01</v>
      </c>
      <c r="H442" s="122"/>
      <c r="I442" s="119"/>
      <c r="J442" s="122"/>
      <c r="K442" s="119"/>
      <c r="L442" s="123"/>
      <c r="EU442" s="113"/>
      <c r="EV442" s="114"/>
      <c r="EW442" s="114" t="s">
        <v>1631</v>
      </c>
      <c r="EX442" s="114" t="s">
        <v>0</v>
      </c>
      <c r="EY442" s="114" t="s">
        <v>0</v>
      </c>
      <c r="FD442" s="114"/>
      <c r="FE442" s="114"/>
      <c r="FG442" s="114"/>
    </row>
    <row r="443" spans="1:163" s="45" customFormat="1" ht="22.5" x14ac:dyDescent="0.25">
      <c r="A443" s="115" t="s">
        <v>449</v>
      </c>
      <c r="B443" s="116" t="s">
        <v>1632</v>
      </c>
      <c r="C443" s="117" t="s">
        <v>1633</v>
      </c>
      <c r="D443" s="118" t="s">
        <v>15</v>
      </c>
      <c r="E443" s="119">
        <v>1</v>
      </c>
      <c r="F443" s="120">
        <v>1</v>
      </c>
      <c r="G443" s="120">
        <v>1</v>
      </c>
      <c r="H443" s="126">
        <v>4624</v>
      </c>
      <c r="I443" s="119"/>
      <c r="J443" s="125">
        <v>537.04999999999995</v>
      </c>
      <c r="K443" s="127">
        <v>8.61</v>
      </c>
      <c r="L443" s="128">
        <v>4624</v>
      </c>
      <c r="EU443" s="113"/>
      <c r="EV443" s="114"/>
      <c r="EW443" s="114" t="s">
        <v>1633</v>
      </c>
      <c r="EX443" s="114" t="s">
        <v>0</v>
      </c>
      <c r="EY443" s="114" t="s">
        <v>0</v>
      </c>
      <c r="FD443" s="114"/>
      <c r="FE443" s="114"/>
      <c r="FG443" s="114"/>
    </row>
    <row r="444" spans="1:163" s="45" customFormat="1" ht="15" x14ac:dyDescent="0.25">
      <c r="A444" s="112" t="s">
        <v>1636</v>
      </c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9"/>
      <c r="EU444" s="113"/>
      <c r="EV444" s="114" t="s">
        <v>1636</v>
      </c>
      <c r="EW444" s="114"/>
      <c r="EX444" s="114"/>
      <c r="EY444" s="114"/>
      <c r="FD444" s="114"/>
      <c r="FE444" s="114"/>
      <c r="FG444" s="114"/>
    </row>
    <row r="445" spans="1:163" s="45" customFormat="1" ht="22.5" x14ac:dyDescent="0.25">
      <c r="A445" s="115" t="s">
        <v>450</v>
      </c>
      <c r="B445" s="116" t="s">
        <v>45</v>
      </c>
      <c r="C445" s="117" t="s">
        <v>46</v>
      </c>
      <c r="D445" s="118" t="s">
        <v>40</v>
      </c>
      <c r="E445" s="119">
        <v>4.2200000000000001E-2</v>
      </c>
      <c r="F445" s="120">
        <v>1</v>
      </c>
      <c r="G445" s="129">
        <v>4.2200000000000001E-2</v>
      </c>
      <c r="H445" s="122"/>
      <c r="I445" s="119"/>
      <c r="J445" s="122"/>
      <c r="K445" s="119"/>
      <c r="L445" s="123"/>
      <c r="EU445" s="113"/>
      <c r="EV445" s="114"/>
      <c r="EW445" s="114" t="s">
        <v>46</v>
      </c>
      <c r="EX445" s="114" t="s">
        <v>0</v>
      </c>
      <c r="EY445" s="114" t="s">
        <v>0</v>
      </c>
      <c r="FD445" s="114"/>
      <c r="FE445" s="114"/>
      <c r="FG445" s="114"/>
    </row>
    <row r="446" spans="1:163" s="45" customFormat="1" ht="15" x14ac:dyDescent="0.25">
      <c r="A446" s="115" t="s">
        <v>451</v>
      </c>
      <c r="B446" s="116" t="s">
        <v>1457</v>
      </c>
      <c r="C446" s="117" t="s">
        <v>1458</v>
      </c>
      <c r="D446" s="118" t="s">
        <v>34</v>
      </c>
      <c r="E446" s="119">
        <v>5.3171999999999997</v>
      </c>
      <c r="F446" s="120">
        <v>1</v>
      </c>
      <c r="G446" s="129">
        <v>5.3171999999999997</v>
      </c>
      <c r="H446" s="125">
        <v>123.51</v>
      </c>
      <c r="I446" s="119"/>
      <c r="J446" s="125">
        <v>656.73</v>
      </c>
      <c r="K446" s="127">
        <v>8.61</v>
      </c>
      <c r="L446" s="128">
        <v>5654.45</v>
      </c>
      <c r="EU446" s="113"/>
      <c r="EV446" s="114"/>
      <c r="EW446" s="114" t="s">
        <v>1458</v>
      </c>
      <c r="EX446" s="114" t="s">
        <v>0</v>
      </c>
      <c r="EY446" s="114" t="s">
        <v>0</v>
      </c>
      <c r="FD446" s="114"/>
      <c r="FE446" s="114"/>
      <c r="FG446" s="114"/>
    </row>
    <row r="447" spans="1:163" s="45" customFormat="1" ht="22.5" x14ac:dyDescent="0.25">
      <c r="A447" s="115" t="s">
        <v>452</v>
      </c>
      <c r="B447" s="116" t="s">
        <v>58</v>
      </c>
      <c r="C447" s="117" t="s">
        <v>59</v>
      </c>
      <c r="D447" s="118" t="s">
        <v>33</v>
      </c>
      <c r="E447" s="119">
        <v>1.51</v>
      </c>
      <c r="F447" s="120">
        <v>1</v>
      </c>
      <c r="G447" s="127">
        <v>1.51</v>
      </c>
      <c r="H447" s="122"/>
      <c r="I447" s="119"/>
      <c r="J447" s="122"/>
      <c r="K447" s="119"/>
      <c r="L447" s="123"/>
      <c r="EU447" s="113"/>
      <c r="EV447" s="114"/>
      <c r="EW447" s="114" t="s">
        <v>59</v>
      </c>
      <c r="EX447" s="114" t="s">
        <v>0</v>
      </c>
      <c r="EY447" s="114" t="s">
        <v>0</v>
      </c>
      <c r="FD447" s="114"/>
      <c r="FE447" s="114"/>
      <c r="FG447" s="114"/>
    </row>
    <row r="448" spans="1:163" s="45" customFormat="1" ht="22.5" x14ac:dyDescent="0.25">
      <c r="A448" s="115" t="s">
        <v>453</v>
      </c>
      <c r="B448" s="116" t="s">
        <v>1637</v>
      </c>
      <c r="C448" s="117" t="s">
        <v>1638</v>
      </c>
      <c r="D448" s="118" t="s">
        <v>15</v>
      </c>
      <c r="E448" s="119">
        <v>151</v>
      </c>
      <c r="F448" s="120">
        <v>1</v>
      </c>
      <c r="G448" s="120">
        <v>151</v>
      </c>
      <c r="H448" s="125">
        <v>76.34</v>
      </c>
      <c r="I448" s="119"/>
      <c r="J448" s="126">
        <v>11527.34</v>
      </c>
      <c r="K448" s="127">
        <v>8.61</v>
      </c>
      <c r="L448" s="128">
        <v>99250.4</v>
      </c>
      <c r="EU448" s="113"/>
      <c r="EV448" s="114"/>
      <c r="EW448" s="114" t="s">
        <v>1638</v>
      </c>
      <c r="EX448" s="114" t="s">
        <v>0</v>
      </c>
      <c r="EY448" s="114" t="s">
        <v>0</v>
      </c>
      <c r="FD448" s="114"/>
      <c r="FE448" s="114"/>
      <c r="FG448" s="114"/>
    </row>
    <row r="449" spans="1:163" s="45" customFormat="1" ht="15" x14ac:dyDescent="0.25">
      <c r="A449" s="112" t="s">
        <v>1639</v>
      </c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9"/>
      <c r="EU449" s="113"/>
      <c r="EV449" s="114" t="s">
        <v>1639</v>
      </c>
      <c r="EW449" s="114"/>
      <c r="EX449" s="114"/>
      <c r="EY449" s="114"/>
      <c r="FD449" s="114"/>
      <c r="FE449" s="114"/>
      <c r="FG449" s="114"/>
    </row>
    <row r="450" spans="1:163" s="45" customFormat="1" ht="33.75" x14ac:dyDescent="0.25">
      <c r="A450" s="115" t="s">
        <v>454</v>
      </c>
      <c r="B450" s="116" t="s">
        <v>1640</v>
      </c>
      <c r="C450" s="117" t="s">
        <v>1641</v>
      </c>
      <c r="D450" s="118" t="s">
        <v>1463</v>
      </c>
      <c r="E450" s="119">
        <v>0.45848</v>
      </c>
      <c r="F450" s="120">
        <v>1</v>
      </c>
      <c r="G450" s="121">
        <v>0.45848</v>
      </c>
      <c r="H450" s="122"/>
      <c r="I450" s="119"/>
      <c r="J450" s="122"/>
      <c r="K450" s="119"/>
      <c r="L450" s="123"/>
      <c r="EU450" s="113"/>
      <c r="EV450" s="114"/>
      <c r="EW450" s="114" t="s">
        <v>1641</v>
      </c>
      <c r="EX450" s="114" t="s">
        <v>0</v>
      </c>
      <c r="EY450" s="114" t="s">
        <v>0</v>
      </c>
      <c r="FD450" s="114"/>
      <c r="FE450" s="114"/>
      <c r="FG450" s="114"/>
    </row>
    <row r="451" spans="1:163" s="45" customFormat="1" ht="15" x14ac:dyDescent="0.25">
      <c r="A451" s="115" t="s">
        <v>455</v>
      </c>
      <c r="B451" s="116" t="s">
        <v>1457</v>
      </c>
      <c r="C451" s="117" t="s">
        <v>1458</v>
      </c>
      <c r="D451" s="118" t="s">
        <v>34</v>
      </c>
      <c r="E451" s="119">
        <v>21.5</v>
      </c>
      <c r="F451" s="120">
        <v>1</v>
      </c>
      <c r="G451" s="124">
        <v>21.5</v>
      </c>
      <c r="H451" s="125">
        <v>123.51</v>
      </c>
      <c r="I451" s="119"/>
      <c r="J451" s="126">
        <v>2655.47</v>
      </c>
      <c r="K451" s="127">
        <v>8.61</v>
      </c>
      <c r="L451" s="128">
        <v>22863.599999999999</v>
      </c>
      <c r="EU451" s="113"/>
      <c r="EV451" s="114"/>
      <c r="EW451" s="114" t="s">
        <v>1458</v>
      </c>
      <c r="EX451" s="114" t="s">
        <v>0</v>
      </c>
      <c r="EY451" s="114" t="s">
        <v>0</v>
      </c>
      <c r="FD451" s="114"/>
      <c r="FE451" s="114"/>
      <c r="FG451" s="114"/>
    </row>
    <row r="452" spans="1:163" s="45" customFormat="1" ht="15" x14ac:dyDescent="0.25">
      <c r="A452" s="112" t="s">
        <v>1655</v>
      </c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9"/>
      <c r="EU452" s="113"/>
      <c r="EV452" s="114" t="s">
        <v>1655</v>
      </c>
      <c r="EW452" s="114"/>
      <c r="EX452" s="114"/>
      <c r="EY452" s="114"/>
      <c r="FD452" s="114"/>
      <c r="FE452" s="114"/>
      <c r="FG452" s="114"/>
    </row>
    <row r="453" spans="1:163" s="45" customFormat="1" ht="45" x14ac:dyDescent="0.25">
      <c r="A453" s="115" t="s">
        <v>456</v>
      </c>
      <c r="B453" s="116" t="s">
        <v>1656</v>
      </c>
      <c r="C453" s="117" t="s">
        <v>1657</v>
      </c>
      <c r="D453" s="118" t="s">
        <v>15</v>
      </c>
      <c r="E453" s="119">
        <v>2</v>
      </c>
      <c r="F453" s="120">
        <v>1</v>
      </c>
      <c r="G453" s="120">
        <v>2</v>
      </c>
      <c r="H453" s="122"/>
      <c r="I453" s="119"/>
      <c r="J453" s="122"/>
      <c r="K453" s="119"/>
      <c r="L453" s="123"/>
      <c r="EU453" s="113"/>
      <c r="EV453" s="114"/>
      <c r="EW453" s="114" t="s">
        <v>1657</v>
      </c>
      <c r="EX453" s="114" t="s">
        <v>0</v>
      </c>
      <c r="EY453" s="114" t="s">
        <v>0</v>
      </c>
      <c r="FD453" s="114"/>
      <c r="FE453" s="114"/>
      <c r="FG453" s="114"/>
    </row>
    <row r="454" spans="1:163" s="45" customFormat="1" ht="22.5" x14ac:dyDescent="0.25">
      <c r="A454" s="115" t="s">
        <v>457</v>
      </c>
      <c r="B454" s="116" t="s">
        <v>1658</v>
      </c>
      <c r="C454" s="117" t="s">
        <v>1659</v>
      </c>
      <c r="D454" s="118" t="s">
        <v>56</v>
      </c>
      <c r="E454" s="119">
        <v>2.92E-2</v>
      </c>
      <c r="F454" s="120">
        <v>1</v>
      </c>
      <c r="G454" s="129">
        <v>2.92E-2</v>
      </c>
      <c r="H454" s="122"/>
      <c r="I454" s="119"/>
      <c r="J454" s="122"/>
      <c r="K454" s="119"/>
      <c r="L454" s="123"/>
      <c r="EU454" s="113"/>
      <c r="EV454" s="114"/>
      <c r="EW454" s="114" t="s">
        <v>1659</v>
      </c>
      <c r="EX454" s="114" t="s">
        <v>0</v>
      </c>
      <c r="EY454" s="114" t="s">
        <v>0</v>
      </c>
      <c r="FD454" s="114"/>
      <c r="FE454" s="114"/>
      <c r="FG454" s="114"/>
    </row>
    <row r="455" spans="1:163" s="45" customFormat="1" ht="22.5" x14ac:dyDescent="0.25">
      <c r="A455" s="115" t="s">
        <v>458</v>
      </c>
      <c r="B455" s="116" t="s">
        <v>1660</v>
      </c>
      <c r="C455" s="117" t="s">
        <v>1661</v>
      </c>
      <c r="D455" s="118" t="s">
        <v>56</v>
      </c>
      <c r="E455" s="119">
        <v>-2.92E-2</v>
      </c>
      <c r="F455" s="120">
        <v>1</v>
      </c>
      <c r="G455" s="129">
        <v>-2.92E-2</v>
      </c>
      <c r="H455" s="126">
        <v>11500</v>
      </c>
      <c r="I455" s="119"/>
      <c r="J455" s="125">
        <v>-335.8</v>
      </c>
      <c r="K455" s="127">
        <v>8.61</v>
      </c>
      <c r="L455" s="128">
        <v>-2891.24</v>
      </c>
      <c r="EU455" s="113"/>
      <c r="EV455" s="114"/>
      <c r="EW455" s="114" t="s">
        <v>1661</v>
      </c>
      <c r="EX455" s="114" t="s">
        <v>0</v>
      </c>
      <c r="EY455" s="114" t="s">
        <v>0</v>
      </c>
      <c r="FD455" s="114"/>
      <c r="FE455" s="114"/>
      <c r="FG455" s="114"/>
    </row>
    <row r="456" spans="1:163" s="45" customFormat="1" ht="45" x14ac:dyDescent="0.25">
      <c r="A456" s="115" t="s">
        <v>459</v>
      </c>
      <c r="B456" s="116" t="s">
        <v>1662</v>
      </c>
      <c r="C456" s="117" t="s">
        <v>1663</v>
      </c>
      <c r="D456" s="118" t="s">
        <v>15</v>
      </c>
      <c r="E456" s="119">
        <v>2</v>
      </c>
      <c r="F456" s="120">
        <v>1</v>
      </c>
      <c r="G456" s="120">
        <v>2</v>
      </c>
      <c r="H456" s="122"/>
      <c r="I456" s="119"/>
      <c r="J456" s="122"/>
      <c r="K456" s="119"/>
      <c r="L456" s="123"/>
      <c r="EU456" s="113"/>
      <c r="EV456" s="114"/>
      <c r="EW456" s="114" t="s">
        <v>1663</v>
      </c>
      <c r="EX456" s="114" t="s">
        <v>0</v>
      </c>
      <c r="EY456" s="114" t="s">
        <v>0</v>
      </c>
      <c r="FD456" s="114"/>
      <c r="FE456" s="114"/>
      <c r="FG456" s="114"/>
    </row>
    <row r="457" spans="1:163" s="45" customFormat="1" ht="33.75" x14ac:dyDescent="0.25">
      <c r="A457" s="115" t="s">
        <v>460</v>
      </c>
      <c r="B457" s="116" t="s">
        <v>1664</v>
      </c>
      <c r="C457" s="117" t="s">
        <v>1665</v>
      </c>
      <c r="D457" s="118" t="s">
        <v>37</v>
      </c>
      <c r="E457" s="119">
        <v>0.04</v>
      </c>
      <c r="F457" s="120">
        <v>1</v>
      </c>
      <c r="G457" s="127">
        <v>0.04</v>
      </c>
      <c r="H457" s="122"/>
      <c r="I457" s="119"/>
      <c r="J457" s="122"/>
      <c r="K457" s="119"/>
      <c r="L457" s="123"/>
      <c r="EU457" s="113"/>
      <c r="EV457" s="114"/>
      <c r="EW457" s="114" t="s">
        <v>1665</v>
      </c>
      <c r="EX457" s="114" t="s">
        <v>0</v>
      </c>
      <c r="EY457" s="114" t="s">
        <v>0</v>
      </c>
      <c r="FD457" s="114"/>
      <c r="FE457" s="114"/>
      <c r="FG457" s="114"/>
    </row>
    <row r="458" spans="1:163" s="45" customFormat="1" ht="33.75" x14ac:dyDescent="0.25">
      <c r="A458" s="115" t="s">
        <v>461</v>
      </c>
      <c r="B458" s="116" t="s">
        <v>1666</v>
      </c>
      <c r="C458" s="117" t="s">
        <v>1667</v>
      </c>
      <c r="D458" s="118" t="s">
        <v>15</v>
      </c>
      <c r="E458" s="119">
        <v>4</v>
      </c>
      <c r="F458" s="120">
        <v>1</v>
      </c>
      <c r="G458" s="120">
        <v>4</v>
      </c>
      <c r="H458" s="122"/>
      <c r="I458" s="119"/>
      <c r="J458" s="122"/>
      <c r="K458" s="119"/>
      <c r="L458" s="123"/>
      <c r="EU458" s="113"/>
      <c r="EV458" s="114"/>
      <c r="EW458" s="114" t="s">
        <v>1667</v>
      </c>
      <c r="EX458" s="114" t="s">
        <v>0</v>
      </c>
      <c r="EY458" s="114" t="s">
        <v>0</v>
      </c>
      <c r="FD458" s="114"/>
      <c r="FE458" s="114"/>
      <c r="FG458" s="114"/>
    </row>
    <row r="459" spans="1:163" s="45" customFormat="1" ht="33.75" x14ac:dyDescent="0.25">
      <c r="A459" s="115" t="s">
        <v>462</v>
      </c>
      <c r="B459" s="116" t="s">
        <v>855</v>
      </c>
      <c r="C459" s="117" t="s">
        <v>1668</v>
      </c>
      <c r="D459" s="118" t="s">
        <v>33</v>
      </c>
      <c r="E459" s="119">
        <v>0.4</v>
      </c>
      <c r="F459" s="120">
        <v>1</v>
      </c>
      <c r="G459" s="124">
        <v>0.4</v>
      </c>
      <c r="H459" s="122"/>
      <c r="I459" s="119"/>
      <c r="J459" s="122"/>
      <c r="K459" s="119"/>
      <c r="L459" s="123"/>
      <c r="EU459" s="113"/>
      <c r="EV459" s="114"/>
      <c r="EW459" s="114" t="s">
        <v>1668</v>
      </c>
      <c r="EX459" s="114" t="s">
        <v>0</v>
      </c>
      <c r="EY459" s="114" t="s">
        <v>0</v>
      </c>
      <c r="FD459" s="114"/>
      <c r="FE459" s="114"/>
      <c r="FG459" s="114"/>
    </row>
    <row r="460" spans="1:163" s="45" customFormat="1" ht="45" x14ac:dyDescent="0.25">
      <c r="A460" s="115" t="s">
        <v>463</v>
      </c>
      <c r="B460" s="116" t="s">
        <v>1669</v>
      </c>
      <c r="C460" s="117" t="s">
        <v>1670</v>
      </c>
      <c r="D460" s="118" t="s">
        <v>33</v>
      </c>
      <c r="E460" s="119">
        <v>0.4</v>
      </c>
      <c r="F460" s="120">
        <v>1</v>
      </c>
      <c r="G460" s="124">
        <v>0.4</v>
      </c>
      <c r="H460" s="122"/>
      <c r="I460" s="119"/>
      <c r="J460" s="122"/>
      <c r="K460" s="119"/>
      <c r="L460" s="123"/>
      <c r="EU460" s="113"/>
      <c r="EV460" s="114"/>
      <c r="EW460" s="114" t="s">
        <v>1670</v>
      </c>
      <c r="EX460" s="114" t="s">
        <v>0</v>
      </c>
      <c r="EY460" s="114" t="s">
        <v>0</v>
      </c>
      <c r="FD460" s="114"/>
      <c r="FE460" s="114"/>
      <c r="FG460" s="114"/>
    </row>
    <row r="461" spans="1:163" s="45" customFormat="1" ht="33.75" x14ac:dyDescent="0.25">
      <c r="A461" s="115" t="s">
        <v>464</v>
      </c>
      <c r="B461" s="116" t="s">
        <v>1671</v>
      </c>
      <c r="C461" s="117" t="s">
        <v>1672</v>
      </c>
      <c r="D461" s="118" t="s">
        <v>1475</v>
      </c>
      <c r="E461" s="119">
        <v>2</v>
      </c>
      <c r="F461" s="120">
        <v>1</v>
      </c>
      <c r="G461" s="120">
        <v>2</v>
      </c>
      <c r="H461" s="126">
        <v>1232500</v>
      </c>
      <c r="I461" s="119"/>
      <c r="J461" s="126">
        <v>286295.01</v>
      </c>
      <c r="K461" s="127">
        <v>8.61</v>
      </c>
      <c r="L461" s="128">
        <v>2465000</v>
      </c>
      <c r="EU461" s="113"/>
      <c r="EV461" s="114"/>
      <c r="EW461" s="114" t="s">
        <v>1672</v>
      </c>
      <c r="EX461" s="114" t="s">
        <v>0</v>
      </c>
      <c r="EY461" s="114" t="s">
        <v>0</v>
      </c>
      <c r="FD461" s="114"/>
      <c r="FE461" s="114"/>
      <c r="FG461" s="114"/>
    </row>
    <row r="462" spans="1:163" s="45" customFormat="1" ht="15" x14ac:dyDescent="0.25">
      <c r="A462" s="144"/>
      <c r="B462" s="145"/>
      <c r="C462" s="145"/>
      <c r="D462" s="146"/>
      <c r="E462" s="146"/>
      <c r="F462" s="146"/>
      <c r="G462" s="146"/>
      <c r="H462" s="147"/>
      <c r="I462" s="146"/>
      <c r="J462" s="147"/>
      <c r="K462" s="137"/>
      <c r="L462" s="147"/>
      <c r="EU462" s="113"/>
      <c r="EV462" s="114"/>
      <c r="EW462" s="114"/>
      <c r="EX462" s="114"/>
      <c r="EY462" s="114"/>
      <c r="FD462" s="114"/>
      <c r="FE462" s="114"/>
      <c r="FG462" s="114"/>
    </row>
    <row r="463" spans="1:163" s="45" customFormat="1" ht="15" x14ac:dyDescent="0.25">
      <c r="A463" s="111" t="s">
        <v>1708</v>
      </c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7"/>
      <c r="EU463" s="113" t="s">
        <v>1708</v>
      </c>
      <c r="EV463" s="114"/>
      <c r="EW463" s="114"/>
      <c r="EX463" s="114"/>
      <c r="EY463" s="114"/>
      <c r="FD463" s="114"/>
      <c r="FE463" s="114"/>
      <c r="FG463" s="114"/>
    </row>
    <row r="464" spans="1:163" s="45" customFormat="1" ht="15" x14ac:dyDescent="0.25">
      <c r="A464" s="112" t="s">
        <v>1433</v>
      </c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9"/>
      <c r="EU464" s="113"/>
      <c r="EV464" s="114" t="s">
        <v>1433</v>
      </c>
      <c r="EW464" s="114"/>
      <c r="EX464" s="114"/>
      <c r="EY464" s="114"/>
      <c r="FD464" s="114"/>
      <c r="FE464" s="114"/>
      <c r="FG464" s="114"/>
    </row>
    <row r="465" spans="1:163" s="45" customFormat="1" ht="15" x14ac:dyDescent="0.25">
      <c r="A465" s="112" t="s">
        <v>1434</v>
      </c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9"/>
      <c r="EU465" s="113"/>
      <c r="EV465" s="114" t="s">
        <v>1434</v>
      </c>
      <c r="EW465" s="114"/>
      <c r="EX465" s="114"/>
      <c r="EY465" s="114"/>
      <c r="FD465" s="114"/>
      <c r="FE465" s="114"/>
      <c r="FG465" s="114"/>
    </row>
    <row r="466" spans="1:163" s="45" customFormat="1" ht="15" x14ac:dyDescent="0.25">
      <c r="A466" s="112" t="s">
        <v>1435</v>
      </c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9"/>
      <c r="EU466" s="113"/>
      <c r="EV466" s="114" t="s">
        <v>1435</v>
      </c>
      <c r="EW466" s="114"/>
      <c r="EX466" s="114"/>
      <c r="EY466" s="114"/>
      <c r="FD466" s="114"/>
      <c r="FE466" s="114"/>
      <c r="FG466" s="114"/>
    </row>
    <row r="467" spans="1:163" s="45" customFormat="1" ht="33.75" x14ac:dyDescent="0.25">
      <c r="A467" s="115" t="s">
        <v>465</v>
      </c>
      <c r="B467" s="116" t="s">
        <v>1436</v>
      </c>
      <c r="C467" s="117" t="s">
        <v>1437</v>
      </c>
      <c r="D467" s="118" t="s">
        <v>123</v>
      </c>
      <c r="E467" s="119">
        <v>2.6181899999999998</v>
      </c>
      <c r="F467" s="120">
        <v>1</v>
      </c>
      <c r="G467" s="121">
        <v>2.6181899999999998</v>
      </c>
      <c r="H467" s="122"/>
      <c r="I467" s="119"/>
      <c r="J467" s="122"/>
      <c r="K467" s="119"/>
      <c r="L467" s="123"/>
      <c r="EU467" s="113"/>
      <c r="EV467" s="114"/>
      <c r="EW467" s="114" t="s">
        <v>1437</v>
      </c>
      <c r="EX467" s="114" t="s">
        <v>0</v>
      </c>
      <c r="EY467" s="114" t="s">
        <v>0</v>
      </c>
      <c r="FD467" s="114"/>
      <c r="FE467" s="114"/>
      <c r="FG467" s="114"/>
    </row>
    <row r="468" spans="1:163" s="45" customFormat="1" ht="67.5" x14ac:dyDescent="0.25">
      <c r="A468" s="115" t="s">
        <v>466</v>
      </c>
      <c r="B468" s="116" t="s">
        <v>1438</v>
      </c>
      <c r="C468" s="117" t="s">
        <v>1709</v>
      </c>
      <c r="D468" s="118" t="s">
        <v>123</v>
      </c>
      <c r="E468" s="119">
        <v>2.6181899999999998</v>
      </c>
      <c r="F468" s="120">
        <v>1</v>
      </c>
      <c r="G468" s="121">
        <v>2.6181899999999998</v>
      </c>
      <c r="H468" s="122"/>
      <c r="I468" s="119"/>
      <c r="J468" s="122"/>
      <c r="K468" s="119"/>
      <c r="L468" s="123"/>
      <c r="EU468" s="113"/>
      <c r="EV468" s="114"/>
      <c r="EW468" s="114" t="s">
        <v>1709</v>
      </c>
      <c r="EX468" s="114" t="s">
        <v>0</v>
      </c>
      <c r="EY468" s="114" t="s">
        <v>0</v>
      </c>
      <c r="FD468" s="114"/>
      <c r="FE468" s="114"/>
      <c r="FG468" s="114"/>
    </row>
    <row r="469" spans="1:163" s="45" customFormat="1" ht="56.25" x14ac:dyDescent="0.25">
      <c r="A469" s="115" t="s">
        <v>467</v>
      </c>
      <c r="B469" s="116" t="s">
        <v>124</v>
      </c>
      <c r="C469" s="117" t="s">
        <v>1710</v>
      </c>
      <c r="D469" s="118" t="s">
        <v>126</v>
      </c>
      <c r="E469" s="119">
        <v>77.180000000000007</v>
      </c>
      <c r="F469" s="120">
        <v>1</v>
      </c>
      <c r="G469" s="127">
        <v>77.180000000000007</v>
      </c>
      <c r="H469" s="125">
        <v>3.86</v>
      </c>
      <c r="I469" s="119"/>
      <c r="J469" s="125">
        <v>297.91000000000003</v>
      </c>
      <c r="K469" s="127">
        <v>12.22</v>
      </c>
      <c r="L469" s="128">
        <v>3640.46</v>
      </c>
      <c r="EU469" s="113"/>
      <c r="EV469" s="114"/>
      <c r="EW469" s="114" t="s">
        <v>1710</v>
      </c>
      <c r="EX469" s="114" t="s">
        <v>0</v>
      </c>
      <c r="EY469" s="114" t="s">
        <v>0</v>
      </c>
      <c r="FD469" s="114"/>
      <c r="FE469" s="114"/>
      <c r="FG469" s="114"/>
    </row>
    <row r="470" spans="1:163" s="45" customFormat="1" ht="45" x14ac:dyDescent="0.25">
      <c r="A470" s="115" t="s">
        <v>469</v>
      </c>
      <c r="B470" s="116" t="s">
        <v>131</v>
      </c>
      <c r="C470" s="117" t="s">
        <v>1440</v>
      </c>
      <c r="D470" s="118" t="s">
        <v>126</v>
      </c>
      <c r="E470" s="119">
        <v>5028.29</v>
      </c>
      <c r="F470" s="120">
        <v>1</v>
      </c>
      <c r="G470" s="127">
        <v>5028.29</v>
      </c>
      <c r="H470" s="125">
        <v>15.35</v>
      </c>
      <c r="I470" s="119"/>
      <c r="J470" s="126">
        <v>77184.25</v>
      </c>
      <c r="K470" s="127">
        <v>12.22</v>
      </c>
      <c r="L470" s="128">
        <v>943191.54</v>
      </c>
      <c r="EU470" s="113"/>
      <c r="EV470" s="114"/>
      <c r="EW470" s="114" t="s">
        <v>1440</v>
      </c>
      <c r="EX470" s="114" t="s">
        <v>0</v>
      </c>
      <c r="EY470" s="114" t="s">
        <v>0</v>
      </c>
      <c r="FD470" s="114"/>
      <c r="FE470" s="114"/>
      <c r="FG470" s="114"/>
    </row>
    <row r="471" spans="1:163" s="45" customFormat="1" ht="33.75" x14ac:dyDescent="0.25">
      <c r="A471" s="115" t="s">
        <v>470</v>
      </c>
      <c r="B471" s="116" t="s">
        <v>1683</v>
      </c>
      <c r="C471" s="117" t="s">
        <v>1684</v>
      </c>
      <c r="D471" s="118" t="s">
        <v>123</v>
      </c>
      <c r="E471" s="119">
        <v>0.37607000000000002</v>
      </c>
      <c r="F471" s="120">
        <v>1</v>
      </c>
      <c r="G471" s="121">
        <v>0.37607000000000002</v>
      </c>
      <c r="H471" s="122"/>
      <c r="I471" s="119"/>
      <c r="J471" s="122"/>
      <c r="K471" s="119"/>
      <c r="L471" s="123"/>
      <c r="EU471" s="113"/>
      <c r="EV471" s="114"/>
      <c r="EW471" s="114" t="s">
        <v>1684</v>
      </c>
      <c r="EX471" s="114" t="s">
        <v>0</v>
      </c>
      <c r="EY471" s="114" t="s">
        <v>0</v>
      </c>
      <c r="FD471" s="114"/>
      <c r="FE471" s="114"/>
      <c r="FG471" s="114"/>
    </row>
    <row r="472" spans="1:163" s="45" customFormat="1" ht="22.5" x14ac:dyDescent="0.25">
      <c r="A472" s="115" t="s">
        <v>471</v>
      </c>
      <c r="B472" s="116" t="s">
        <v>1685</v>
      </c>
      <c r="C472" s="117" t="s">
        <v>1686</v>
      </c>
      <c r="D472" s="118" t="s">
        <v>34</v>
      </c>
      <c r="E472" s="119">
        <v>451.28</v>
      </c>
      <c r="F472" s="120">
        <v>1</v>
      </c>
      <c r="G472" s="127">
        <v>451.28</v>
      </c>
      <c r="H472" s="125">
        <v>59.99</v>
      </c>
      <c r="I472" s="119"/>
      <c r="J472" s="126">
        <v>27072.29</v>
      </c>
      <c r="K472" s="127">
        <v>8.61</v>
      </c>
      <c r="L472" s="128">
        <v>233092.42</v>
      </c>
      <c r="EU472" s="113"/>
      <c r="EV472" s="114"/>
      <c r="EW472" s="114" t="s">
        <v>1686</v>
      </c>
      <c r="EX472" s="114" t="s">
        <v>0</v>
      </c>
      <c r="EY472" s="114" t="s">
        <v>0</v>
      </c>
      <c r="FD472" s="114"/>
      <c r="FE472" s="114"/>
      <c r="FG472" s="114"/>
    </row>
    <row r="473" spans="1:163" s="45" customFormat="1" ht="15" x14ac:dyDescent="0.25">
      <c r="A473" s="112" t="s">
        <v>1444</v>
      </c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9"/>
      <c r="EU473" s="113"/>
      <c r="EV473" s="114" t="s">
        <v>1444</v>
      </c>
      <c r="EW473" s="114"/>
      <c r="EX473" s="114"/>
      <c r="EY473" s="114"/>
      <c r="FD473" s="114"/>
      <c r="FE473" s="114"/>
      <c r="FG473" s="114"/>
    </row>
    <row r="474" spans="1:163" s="45" customFormat="1" ht="22.5" x14ac:dyDescent="0.25">
      <c r="A474" s="115" t="s">
        <v>472</v>
      </c>
      <c r="B474" s="116" t="s">
        <v>41</v>
      </c>
      <c r="C474" s="117" t="s">
        <v>42</v>
      </c>
      <c r="D474" s="118" t="s">
        <v>40</v>
      </c>
      <c r="E474" s="119">
        <v>10.9237</v>
      </c>
      <c r="F474" s="120">
        <v>1</v>
      </c>
      <c r="G474" s="129">
        <v>10.9237</v>
      </c>
      <c r="H474" s="122"/>
      <c r="I474" s="119"/>
      <c r="J474" s="122"/>
      <c r="K474" s="119"/>
      <c r="L474" s="123"/>
      <c r="EU474" s="113"/>
      <c r="EV474" s="114"/>
      <c r="EW474" s="114" t="s">
        <v>42</v>
      </c>
      <c r="EX474" s="114" t="s">
        <v>0</v>
      </c>
      <c r="EY474" s="114" t="s">
        <v>0</v>
      </c>
      <c r="FD474" s="114"/>
      <c r="FE474" s="114"/>
      <c r="FG474" s="114"/>
    </row>
    <row r="475" spans="1:163" s="45" customFormat="1" ht="22.5" x14ac:dyDescent="0.25">
      <c r="A475" s="115" t="s">
        <v>473</v>
      </c>
      <c r="B475" s="116" t="s">
        <v>1445</v>
      </c>
      <c r="C475" s="117" t="s">
        <v>1446</v>
      </c>
      <c r="D475" s="118" t="s">
        <v>34</v>
      </c>
      <c r="E475" s="119">
        <v>1376.3861999999999</v>
      </c>
      <c r="F475" s="120">
        <v>1</v>
      </c>
      <c r="G475" s="129">
        <v>1376.3861999999999</v>
      </c>
      <c r="H475" s="125">
        <v>55.24</v>
      </c>
      <c r="I475" s="119"/>
      <c r="J475" s="126">
        <v>76031.570000000007</v>
      </c>
      <c r="K475" s="127">
        <v>8.61</v>
      </c>
      <c r="L475" s="128">
        <v>654631.81999999995</v>
      </c>
      <c r="EU475" s="113"/>
      <c r="EV475" s="114"/>
      <c r="EW475" s="114" t="s">
        <v>1446</v>
      </c>
      <c r="EX475" s="114" t="s">
        <v>0</v>
      </c>
      <c r="EY475" s="114" t="s">
        <v>0</v>
      </c>
      <c r="FD475" s="114"/>
      <c r="FE475" s="114"/>
      <c r="FG475" s="114"/>
    </row>
    <row r="476" spans="1:163" s="45" customFormat="1" ht="22.5" x14ac:dyDescent="0.25">
      <c r="A476" s="115" t="s">
        <v>474</v>
      </c>
      <c r="B476" s="116" t="s">
        <v>1447</v>
      </c>
      <c r="C476" s="117" t="s">
        <v>1448</v>
      </c>
      <c r="D476" s="118" t="s">
        <v>40</v>
      </c>
      <c r="E476" s="119">
        <v>2.5760000000000001</v>
      </c>
      <c r="F476" s="120">
        <v>1</v>
      </c>
      <c r="G476" s="130">
        <v>2.5760000000000001</v>
      </c>
      <c r="H476" s="122"/>
      <c r="I476" s="119"/>
      <c r="J476" s="122"/>
      <c r="K476" s="119"/>
      <c r="L476" s="123"/>
      <c r="EU476" s="113"/>
      <c r="EV476" s="114"/>
      <c r="EW476" s="114" t="s">
        <v>1448</v>
      </c>
      <c r="EX476" s="114" t="s">
        <v>0</v>
      </c>
      <c r="EY476" s="114" t="s">
        <v>0</v>
      </c>
      <c r="FD476" s="114"/>
      <c r="FE476" s="114"/>
      <c r="FG476" s="114"/>
    </row>
    <row r="477" spans="1:163" s="45" customFormat="1" ht="22.5" x14ac:dyDescent="0.25">
      <c r="A477" s="115" t="s">
        <v>475</v>
      </c>
      <c r="B477" s="116" t="s">
        <v>1449</v>
      </c>
      <c r="C477" s="117" t="s">
        <v>1450</v>
      </c>
      <c r="D477" s="118" t="s">
        <v>34</v>
      </c>
      <c r="E477" s="119">
        <v>257.60000000000002</v>
      </c>
      <c r="F477" s="120">
        <v>1</v>
      </c>
      <c r="G477" s="124">
        <v>257.60000000000002</v>
      </c>
      <c r="H477" s="126">
        <v>12957.43</v>
      </c>
      <c r="I477" s="119"/>
      <c r="J477" s="126">
        <v>387669.45</v>
      </c>
      <c r="K477" s="127">
        <v>8.61</v>
      </c>
      <c r="L477" s="128">
        <v>3337833.97</v>
      </c>
      <c r="EU477" s="113"/>
      <c r="EV477" s="114"/>
      <c r="EW477" s="114" t="s">
        <v>1450</v>
      </c>
      <c r="EX477" s="114" t="s">
        <v>0</v>
      </c>
      <c r="EY477" s="114" t="s">
        <v>0</v>
      </c>
      <c r="FD477" s="114"/>
      <c r="FE477" s="114"/>
      <c r="FG477" s="114"/>
    </row>
    <row r="478" spans="1:163" s="45" customFormat="1" ht="22.5" x14ac:dyDescent="0.25">
      <c r="A478" s="115" t="s">
        <v>476</v>
      </c>
      <c r="B478" s="116" t="s">
        <v>1455</v>
      </c>
      <c r="C478" s="117" t="s">
        <v>1456</v>
      </c>
      <c r="D478" s="118" t="s">
        <v>40</v>
      </c>
      <c r="E478" s="119">
        <v>16.413399999999999</v>
      </c>
      <c r="F478" s="120">
        <v>1</v>
      </c>
      <c r="G478" s="129">
        <v>16.413399999999999</v>
      </c>
      <c r="H478" s="122"/>
      <c r="I478" s="119"/>
      <c r="J478" s="122"/>
      <c r="K478" s="119"/>
      <c r="L478" s="123"/>
      <c r="EU478" s="113"/>
      <c r="EV478" s="114"/>
      <c r="EW478" s="114" t="s">
        <v>1456</v>
      </c>
      <c r="EX478" s="114" t="s">
        <v>0</v>
      </c>
      <c r="EY478" s="114" t="s">
        <v>0</v>
      </c>
      <c r="FD478" s="114"/>
      <c r="FE478" s="114"/>
      <c r="FG478" s="114"/>
    </row>
    <row r="479" spans="1:163" s="45" customFormat="1" ht="15" x14ac:dyDescent="0.25">
      <c r="A479" s="115" t="s">
        <v>477</v>
      </c>
      <c r="B479" s="116" t="s">
        <v>1457</v>
      </c>
      <c r="C479" s="117" t="s">
        <v>1458</v>
      </c>
      <c r="D479" s="118" t="s">
        <v>34</v>
      </c>
      <c r="E479" s="119">
        <v>1920.3678</v>
      </c>
      <c r="F479" s="120">
        <v>1</v>
      </c>
      <c r="G479" s="129">
        <v>1920.3678</v>
      </c>
      <c r="H479" s="125">
        <v>123.51</v>
      </c>
      <c r="I479" s="119"/>
      <c r="J479" s="126">
        <v>237184.63</v>
      </c>
      <c r="K479" s="127">
        <v>8.61</v>
      </c>
      <c r="L479" s="128">
        <v>2042159.66</v>
      </c>
      <c r="EU479" s="113"/>
      <c r="EV479" s="114"/>
      <c r="EW479" s="114" t="s">
        <v>1458</v>
      </c>
      <c r="EX479" s="114" t="s">
        <v>0</v>
      </c>
      <c r="EY479" s="114" t="s">
        <v>0</v>
      </c>
      <c r="FD479" s="114"/>
      <c r="FE479" s="114"/>
      <c r="FG479" s="114"/>
    </row>
    <row r="480" spans="1:163" s="45" customFormat="1" ht="15" x14ac:dyDescent="0.25">
      <c r="A480" s="112" t="s">
        <v>1459</v>
      </c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9"/>
      <c r="EU480" s="113"/>
      <c r="EV480" s="114" t="s">
        <v>1459</v>
      </c>
      <c r="EW480" s="114"/>
      <c r="EX480" s="114"/>
      <c r="EY480" s="114"/>
      <c r="FD480" s="114"/>
      <c r="FE480" s="114"/>
      <c r="FG480" s="114"/>
    </row>
    <row r="481" spans="1:228" s="45" customFormat="1" ht="15" x14ac:dyDescent="0.25">
      <c r="A481" s="112" t="s">
        <v>1460</v>
      </c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9"/>
      <c r="EU481" s="113"/>
      <c r="EV481" s="114" t="s">
        <v>1460</v>
      </c>
      <c r="EW481" s="114"/>
      <c r="EX481" s="114"/>
      <c r="EY481" s="114"/>
      <c r="FD481" s="114"/>
      <c r="FE481" s="114"/>
      <c r="FG481" s="114"/>
    </row>
    <row r="482" spans="1:228" s="45" customFormat="1" ht="56.25" x14ac:dyDescent="0.25">
      <c r="A482" s="115" t="s">
        <v>478</v>
      </c>
      <c r="B482" s="116" t="s">
        <v>1461</v>
      </c>
      <c r="C482" s="117" t="s">
        <v>1462</v>
      </c>
      <c r="D482" s="118" t="s">
        <v>1463</v>
      </c>
      <c r="E482" s="119">
        <v>0.90649999999999997</v>
      </c>
      <c r="F482" s="120">
        <v>1</v>
      </c>
      <c r="G482" s="129">
        <v>0.90649999999999997</v>
      </c>
      <c r="H482" s="122"/>
      <c r="I482" s="119"/>
      <c r="J482" s="122"/>
      <c r="K482" s="119"/>
      <c r="L482" s="123"/>
      <c r="EU482" s="113"/>
      <c r="EV482" s="114"/>
      <c r="EW482" s="114" t="s">
        <v>1462</v>
      </c>
      <c r="EX482" s="114" t="s">
        <v>0</v>
      </c>
      <c r="EY482" s="114" t="s">
        <v>0</v>
      </c>
      <c r="FD482" s="114"/>
      <c r="FE482" s="114"/>
      <c r="FG482" s="114"/>
    </row>
    <row r="483" spans="1:228" s="45" customFormat="1" ht="22.5" x14ac:dyDescent="0.25">
      <c r="A483" s="115" t="s">
        <v>479</v>
      </c>
      <c r="B483" s="116" t="s">
        <v>1464</v>
      </c>
      <c r="C483" s="117" t="s">
        <v>1465</v>
      </c>
      <c r="D483" s="118" t="s">
        <v>56</v>
      </c>
      <c r="E483" s="119">
        <v>-0.18129999999999999</v>
      </c>
      <c r="F483" s="120">
        <v>1</v>
      </c>
      <c r="G483" s="129">
        <v>-0.18129999999999999</v>
      </c>
      <c r="H483" s="126">
        <v>13627.62</v>
      </c>
      <c r="I483" s="119"/>
      <c r="J483" s="126">
        <v>-2470.69</v>
      </c>
      <c r="K483" s="127">
        <v>8.61</v>
      </c>
      <c r="L483" s="128">
        <v>-21272.639999999999</v>
      </c>
      <c r="EU483" s="113"/>
      <c r="EV483" s="114"/>
      <c r="EW483" s="114" t="s">
        <v>1465</v>
      </c>
      <c r="EX483" s="114" t="s">
        <v>0</v>
      </c>
      <c r="EY483" s="114" t="s">
        <v>0</v>
      </c>
      <c r="FD483" s="114"/>
      <c r="FE483" s="114"/>
      <c r="FG483" s="114"/>
    </row>
    <row r="484" spans="1:228" s="45" customFormat="1" ht="15" x14ac:dyDescent="0.25">
      <c r="A484" s="115" t="s">
        <v>480</v>
      </c>
      <c r="B484" s="116" t="s">
        <v>1466</v>
      </c>
      <c r="C484" s="117" t="s">
        <v>1467</v>
      </c>
      <c r="D484" s="118" t="s">
        <v>15</v>
      </c>
      <c r="E484" s="119">
        <v>-6137.0050000000001</v>
      </c>
      <c r="F484" s="120">
        <v>1</v>
      </c>
      <c r="G484" s="130">
        <v>-6137.0050000000001</v>
      </c>
      <c r="H484" s="125">
        <v>17.760000000000002</v>
      </c>
      <c r="I484" s="119"/>
      <c r="J484" s="126">
        <v>-108993.21</v>
      </c>
      <c r="K484" s="127">
        <v>8.61</v>
      </c>
      <c r="L484" s="128">
        <v>-938431.54</v>
      </c>
      <c r="EU484" s="113"/>
      <c r="EV484" s="114"/>
      <c r="EW484" s="114" t="s">
        <v>1467</v>
      </c>
      <c r="EX484" s="114" t="s">
        <v>0</v>
      </c>
      <c r="EY484" s="114" t="s">
        <v>0</v>
      </c>
      <c r="FD484" s="114"/>
      <c r="FE484" s="114"/>
      <c r="FG484" s="114"/>
    </row>
    <row r="485" spans="1:228" s="45" customFormat="1" ht="15" x14ac:dyDescent="0.25">
      <c r="A485" s="115" t="s">
        <v>481</v>
      </c>
      <c r="B485" s="116" t="s">
        <v>1468</v>
      </c>
      <c r="C485" s="117" t="s">
        <v>1469</v>
      </c>
      <c r="D485" s="118" t="s">
        <v>1470</v>
      </c>
      <c r="E485" s="119">
        <v>-6.1007449999999999</v>
      </c>
      <c r="F485" s="120">
        <v>1</v>
      </c>
      <c r="G485" s="131">
        <v>-6.1007449999999999</v>
      </c>
      <c r="H485" s="126">
        <v>3468.64</v>
      </c>
      <c r="I485" s="119"/>
      <c r="J485" s="126">
        <v>-21161.29</v>
      </c>
      <c r="K485" s="127">
        <v>8.61</v>
      </c>
      <c r="L485" s="128">
        <v>-182198.71</v>
      </c>
      <c r="EU485" s="113"/>
      <c r="EV485" s="114"/>
      <c r="EW485" s="114" t="s">
        <v>1469</v>
      </c>
      <c r="EX485" s="114" t="s">
        <v>0</v>
      </c>
      <c r="EY485" s="114" t="s">
        <v>0</v>
      </c>
      <c r="FD485" s="114"/>
      <c r="FE485" s="114"/>
      <c r="FG485" s="114"/>
    </row>
    <row r="486" spans="1:228" s="45" customFormat="1" ht="33.75" x14ac:dyDescent="0.25">
      <c r="A486" s="115" t="s">
        <v>482</v>
      </c>
      <c r="B486" s="116" t="s">
        <v>1471</v>
      </c>
      <c r="C486" s="117" t="s">
        <v>1472</v>
      </c>
      <c r="D486" s="118" t="s">
        <v>56</v>
      </c>
      <c r="E486" s="119">
        <v>-4.5143700000000004</v>
      </c>
      <c r="F486" s="120">
        <v>1</v>
      </c>
      <c r="G486" s="121">
        <v>-4.5143700000000004</v>
      </c>
      <c r="H486" s="126">
        <v>10483.620000000001</v>
      </c>
      <c r="I486" s="119"/>
      <c r="J486" s="126">
        <v>-47326.94</v>
      </c>
      <c r="K486" s="127">
        <v>8.61</v>
      </c>
      <c r="L486" s="128">
        <v>-407484.95</v>
      </c>
      <c r="EU486" s="113"/>
      <c r="EV486" s="114"/>
      <c r="EW486" s="114" t="s">
        <v>1472</v>
      </c>
      <c r="EX486" s="114" t="s">
        <v>0</v>
      </c>
      <c r="EY486" s="114" t="s">
        <v>0</v>
      </c>
      <c r="FD486" s="114"/>
      <c r="FE486" s="114"/>
      <c r="FG486" s="114"/>
    </row>
    <row r="487" spans="1:228" s="45" customFormat="1" ht="22.5" x14ac:dyDescent="0.25">
      <c r="A487" s="115" t="s">
        <v>483</v>
      </c>
      <c r="B487" s="116" t="s">
        <v>1473</v>
      </c>
      <c r="C487" s="117" t="s">
        <v>1474</v>
      </c>
      <c r="D487" s="118" t="s">
        <v>1475</v>
      </c>
      <c r="E487" s="119">
        <v>120</v>
      </c>
      <c r="F487" s="120">
        <v>1</v>
      </c>
      <c r="G487" s="120">
        <v>120</v>
      </c>
      <c r="H487" s="126">
        <v>17850</v>
      </c>
      <c r="I487" s="127">
        <v>0.12</v>
      </c>
      <c r="J487" s="126">
        <v>29853.66</v>
      </c>
      <c r="K487" s="127">
        <v>8.61</v>
      </c>
      <c r="L487" s="128">
        <v>257040</v>
      </c>
      <c r="EU487" s="113"/>
      <c r="EV487" s="114"/>
      <c r="EW487" s="114" t="s">
        <v>1474</v>
      </c>
      <c r="EX487" s="114" t="s">
        <v>0</v>
      </c>
      <c r="EY487" s="114" t="s">
        <v>0</v>
      </c>
      <c r="FD487" s="114"/>
      <c r="FE487" s="114"/>
      <c r="FG487" s="114"/>
    </row>
    <row r="488" spans="1:228" s="45" customFormat="1" ht="15" x14ac:dyDescent="0.25">
      <c r="A488" s="112" t="s">
        <v>1476</v>
      </c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9"/>
      <c r="EU488" s="113"/>
      <c r="EV488" s="114" t="s">
        <v>1476</v>
      </c>
      <c r="EW488" s="114"/>
      <c r="EX488" s="114"/>
      <c r="EY488" s="114"/>
      <c r="FD488" s="114"/>
      <c r="FE488" s="114"/>
      <c r="FG488" s="114"/>
    </row>
    <row r="489" spans="1:228" s="45" customFormat="1" ht="22.5" x14ac:dyDescent="0.25">
      <c r="A489" s="115" t="s">
        <v>484</v>
      </c>
      <c r="B489" s="116" t="s">
        <v>1477</v>
      </c>
      <c r="C489" s="117" t="s">
        <v>1478</v>
      </c>
      <c r="D489" s="118" t="s">
        <v>15</v>
      </c>
      <c r="E489" s="119">
        <v>1523</v>
      </c>
      <c r="F489" s="120">
        <v>1</v>
      </c>
      <c r="G489" s="120">
        <v>1523</v>
      </c>
      <c r="H489" s="126">
        <v>11220</v>
      </c>
      <c r="I489" s="119"/>
      <c r="J489" s="126">
        <v>1984675.96</v>
      </c>
      <c r="K489" s="127">
        <v>8.61</v>
      </c>
      <c r="L489" s="128">
        <v>17088060</v>
      </c>
      <c r="EU489" s="113"/>
      <c r="EV489" s="114"/>
      <c r="EW489" s="114" t="s">
        <v>1478</v>
      </c>
      <c r="EX489" s="114" t="s">
        <v>0</v>
      </c>
      <c r="EY489" s="114" t="s">
        <v>0</v>
      </c>
      <c r="FD489" s="114"/>
      <c r="FE489" s="114"/>
      <c r="FG489" s="114"/>
    </row>
    <row r="490" spans="1:228" s="166" customFormat="1" ht="22.5" x14ac:dyDescent="0.25">
      <c r="A490" s="157" t="s">
        <v>485</v>
      </c>
      <c r="B490" s="158" t="s">
        <v>1479</v>
      </c>
      <c r="C490" s="159" t="s">
        <v>1480</v>
      </c>
      <c r="D490" s="160" t="s">
        <v>36</v>
      </c>
      <c r="E490" s="161">
        <v>1813</v>
      </c>
      <c r="F490" s="162">
        <v>1</v>
      </c>
      <c r="G490" s="162">
        <v>1813</v>
      </c>
      <c r="H490" s="164">
        <v>9294.7099999999991</v>
      </c>
      <c r="I490" s="161"/>
      <c r="J490" s="164">
        <v>1957178.77</v>
      </c>
      <c r="K490" s="163">
        <v>8.61</v>
      </c>
      <c r="L490" s="165">
        <v>16851309.23</v>
      </c>
      <c r="M490" s="45"/>
      <c r="N490" s="45"/>
      <c r="O490" s="45"/>
      <c r="T490" s="45"/>
      <c r="U490" s="45"/>
      <c r="V490" s="45"/>
      <c r="W490" s="45"/>
      <c r="X490" s="45"/>
      <c r="Y490" s="45"/>
      <c r="Z490" s="45"/>
      <c r="AA490" s="45"/>
      <c r="AB490" s="45"/>
      <c r="AC490" s="45"/>
      <c r="AD490" s="45"/>
      <c r="AE490" s="45"/>
      <c r="AF490" s="45"/>
      <c r="AG490" s="45"/>
      <c r="AH490" s="45"/>
      <c r="AI490" s="45"/>
      <c r="AJ490" s="45"/>
      <c r="AK490" s="45"/>
      <c r="AL490" s="45"/>
      <c r="AM490" s="45"/>
      <c r="AN490" s="45"/>
      <c r="AO490" s="45"/>
      <c r="AP490" s="45"/>
      <c r="AQ490" s="45"/>
      <c r="AR490" s="45"/>
      <c r="AS490" s="45"/>
      <c r="AT490" s="45"/>
      <c r="AU490" s="45"/>
      <c r="AV490" s="45"/>
      <c r="AW490" s="45"/>
      <c r="AX490" s="45"/>
      <c r="AY490" s="45"/>
      <c r="AZ490" s="45"/>
      <c r="BA490" s="45"/>
      <c r="BB490" s="45"/>
      <c r="BC490" s="45"/>
      <c r="BD490" s="45"/>
      <c r="BE490" s="45"/>
      <c r="BF490" s="45"/>
      <c r="BG490" s="45"/>
      <c r="BH490" s="45"/>
      <c r="BI490" s="45"/>
      <c r="BJ490" s="45"/>
      <c r="BK490" s="45"/>
      <c r="BL490" s="45"/>
      <c r="BM490" s="45"/>
      <c r="BN490" s="45"/>
      <c r="BO490" s="45"/>
      <c r="BP490" s="45"/>
      <c r="BQ490" s="45"/>
      <c r="BR490" s="45"/>
      <c r="BS490" s="45"/>
      <c r="BT490" s="45"/>
      <c r="BU490" s="45"/>
      <c r="BV490" s="45"/>
      <c r="BW490" s="45"/>
      <c r="BX490" s="45"/>
      <c r="BY490" s="45"/>
      <c r="BZ490" s="45"/>
      <c r="CA490" s="45"/>
      <c r="CB490" s="45"/>
      <c r="CC490" s="45"/>
      <c r="CD490" s="45"/>
      <c r="CE490" s="45"/>
      <c r="CF490" s="45"/>
      <c r="CG490" s="45"/>
      <c r="CH490" s="45"/>
      <c r="CI490" s="45"/>
      <c r="CJ490" s="45"/>
      <c r="CK490" s="45"/>
      <c r="CL490" s="45"/>
      <c r="CM490" s="45"/>
      <c r="CN490" s="45"/>
      <c r="CO490" s="45"/>
      <c r="CP490" s="45"/>
      <c r="CQ490" s="45"/>
      <c r="CR490" s="45"/>
      <c r="CS490" s="45"/>
      <c r="CT490" s="45"/>
      <c r="CU490" s="45"/>
      <c r="CV490" s="45"/>
      <c r="CW490" s="45"/>
      <c r="CX490" s="45"/>
      <c r="CY490" s="45"/>
      <c r="CZ490" s="45"/>
      <c r="DA490" s="45"/>
      <c r="DB490" s="45"/>
      <c r="DC490" s="45"/>
      <c r="DD490" s="45"/>
      <c r="DE490" s="45"/>
      <c r="DF490" s="45"/>
      <c r="DG490" s="45"/>
      <c r="DH490" s="45"/>
      <c r="DI490" s="45"/>
      <c r="DJ490" s="45"/>
      <c r="DK490" s="45"/>
      <c r="DL490" s="45"/>
      <c r="DM490" s="45"/>
      <c r="DN490" s="45"/>
      <c r="DO490" s="45"/>
      <c r="DP490" s="45"/>
      <c r="DQ490" s="45"/>
      <c r="DR490" s="45"/>
      <c r="DS490" s="45"/>
      <c r="DT490" s="45"/>
      <c r="DU490" s="45"/>
      <c r="DV490" s="45"/>
      <c r="DW490" s="45"/>
      <c r="DX490" s="45"/>
      <c r="DY490" s="45"/>
      <c r="DZ490" s="45"/>
      <c r="EA490" s="45"/>
      <c r="EB490" s="45"/>
      <c r="EC490" s="45"/>
      <c r="ED490" s="45"/>
      <c r="EE490" s="45"/>
      <c r="EF490" s="45"/>
      <c r="EG490" s="45"/>
      <c r="EH490" s="45"/>
      <c r="EI490" s="45"/>
      <c r="EJ490" s="45"/>
      <c r="EK490" s="45"/>
      <c r="EL490" s="45"/>
      <c r="EM490" s="45"/>
      <c r="EN490" s="45"/>
      <c r="EO490" s="45"/>
      <c r="EP490" s="45"/>
      <c r="EQ490" s="45"/>
      <c r="ER490" s="45"/>
      <c r="ES490" s="45"/>
      <c r="ET490" s="45"/>
      <c r="EU490" s="113"/>
      <c r="EV490" s="114"/>
      <c r="EW490" s="114" t="s">
        <v>1480</v>
      </c>
      <c r="EX490" s="114" t="s">
        <v>0</v>
      </c>
      <c r="EY490" s="114" t="s">
        <v>0</v>
      </c>
      <c r="EZ490" s="45"/>
      <c r="FA490" s="45"/>
      <c r="FB490" s="45"/>
      <c r="FC490" s="45"/>
      <c r="FD490" s="114"/>
      <c r="FE490" s="114"/>
      <c r="FF490" s="45"/>
      <c r="FG490" s="114"/>
      <c r="FH490" s="45"/>
      <c r="FI490" s="45"/>
      <c r="FJ490" s="45"/>
      <c r="FK490" s="45"/>
      <c r="FL490" s="45"/>
      <c r="FM490" s="45"/>
      <c r="FN490" s="45"/>
      <c r="FO490" s="45"/>
      <c r="FP490" s="45"/>
      <c r="FQ490" s="45"/>
      <c r="FR490" s="45"/>
      <c r="FS490" s="45"/>
      <c r="FT490" s="45"/>
      <c r="FU490" s="45"/>
      <c r="FV490" s="45"/>
      <c r="FW490" s="45"/>
      <c r="FX490" s="45"/>
      <c r="FY490" s="45"/>
      <c r="FZ490" s="45"/>
      <c r="GA490" s="45"/>
      <c r="GB490" s="45"/>
      <c r="GC490" s="45"/>
      <c r="GD490" s="45"/>
      <c r="GE490" s="45"/>
      <c r="GF490" s="45"/>
      <c r="GG490" s="45"/>
      <c r="GH490" s="45"/>
      <c r="GI490" s="45"/>
      <c r="GJ490" s="45"/>
      <c r="GK490" s="45"/>
      <c r="GL490" s="45"/>
      <c r="GM490" s="45"/>
      <c r="GN490" s="45"/>
      <c r="GO490" s="45"/>
      <c r="GP490" s="45"/>
      <c r="GQ490" s="45"/>
      <c r="GR490" s="45"/>
      <c r="GS490" s="45"/>
      <c r="GT490" s="45"/>
      <c r="GU490" s="45"/>
      <c r="GV490" s="45"/>
      <c r="GW490" s="45"/>
      <c r="GX490" s="45"/>
      <c r="GY490" s="45"/>
      <c r="GZ490" s="45"/>
      <c r="HA490" s="45"/>
      <c r="HB490" s="45"/>
      <c r="HC490" s="45"/>
      <c r="HD490" s="45"/>
      <c r="HE490" s="45"/>
      <c r="HF490" s="45"/>
      <c r="HG490" s="45"/>
      <c r="HH490" s="45"/>
      <c r="HI490" s="45"/>
      <c r="HJ490" s="45"/>
      <c r="HK490" s="45"/>
      <c r="HL490" s="45"/>
      <c r="HM490" s="45"/>
      <c r="HN490" s="45"/>
      <c r="HO490" s="45"/>
      <c r="HP490" s="45"/>
      <c r="HQ490" s="45"/>
      <c r="HR490" s="45"/>
      <c r="HS490" s="45"/>
      <c r="HT490" s="45"/>
    </row>
    <row r="491" spans="1:228" s="45" customFormat="1" ht="15" x14ac:dyDescent="0.25">
      <c r="A491" s="112" t="s">
        <v>1481</v>
      </c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9"/>
      <c r="EU491" s="113"/>
      <c r="EV491" s="114" t="s">
        <v>1481</v>
      </c>
      <c r="EW491" s="114"/>
      <c r="EX491" s="114"/>
      <c r="EY491" s="114"/>
      <c r="FD491" s="114"/>
      <c r="FE491" s="114"/>
      <c r="FG491" s="114"/>
    </row>
    <row r="492" spans="1:228" s="45" customFormat="1" ht="78.75" x14ac:dyDescent="0.25">
      <c r="A492" s="115" t="s">
        <v>486</v>
      </c>
      <c r="B492" s="116" t="s">
        <v>1461</v>
      </c>
      <c r="C492" s="117" t="s">
        <v>1482</v>
      </c>
      <c r="D492" s="118" t="s">
        <v>1463</v>
      </c>
      <c r="E492" s="119">
        <v>6.3939999999999997E-2</v>
      </c>
      <c r="F492" s="120">
        <v>1</v>
      </c>
      <c r="G492" s="121">
        <v>6.3939999999999997E-2</v>
      </c>
      <c r="H492" s="122"/>
      <c r="I492" s="119"/>
      <c r="J492" s="122"/>
      <c r="K492" s="119"/>
      <c r="L492" s="123"/>
      <c r="EU492" s="113"/>
      <c r="EV492" s="114"/>
      <c r="EW492" s="114" t="s">
        <v>1482</v>
      </c>
      <c r="EX492" s="114" t="s">
        <v>0</v>
      </c>
      <c r="EY492" s="114" t="s">
        <v>0</v>
      </c>
      <c r="FD492" s="114"/>
      <c r="FE492" s="114"/>
      <c r="FG492" s="114"/>
    </row>
    <row r="493" spans="1:228" s="45" customFormat="1" ht="33.75" x14ac:dyDescent="0.25">
      <c r="A493" s="115" t="s">
        <v>487</v>
      </c>
      <c r="B493" s="116" t="s">
        <v>1471</v>
      </c>
      <c r="C493" s="117" t="s">
        <v>1472</v>
      </c>
      <c r="D493" s="118" t="s">
        <v>56</v>
      </c>
      <c r="E493" s="119">
        <v>-0.31842120000000002</v>
      </c>
      <c r="F493" s="120">
        <v>1</v>
      </c>
      <c r="G493" s="132">
        <v>-0.31842120000000002</v>
      </c>
      <c r="H493" s="126">
        <v>10483.620000000001</v>
      </c>
      <c r="I493" s="119"/>
      <c r="J493" s="126">
        <v>-3338.21</v>
      </c>
      <c r="K493" s="127">
        <v>8.61</v>
      </c>
      <c r="L493" s="128">
        <v>-28741.99</v>
      </c>
      <c r="EU493" s="113"/>
      <c r="EV493" s="114"/>
      <c r="EW493" s="114" t="s">
        <v>1472</v>
      </c>
      <c r="EX493" s="114" t="s">
        <v>0</v>
      </c>
      <c r="EY493" s="114" t="s">
        <v>0</v>
      </c>
      <c r="FD493" s="114"/>
      <c r="FE493" s="114"/>
      <c r="FG493" s="114"/>
    </row>
    <row r="494" spans="1:228" s="45" customFormat="1" ht="15" x14ac:dyDescent="0.25">
      <c r="A494" s="115" t="s">
        <v>488</v>
      </c>
      <c r="B494" s="116" t="s">
        <v>1468</v>
      </c>
      <c r="C494" s="117" t="s">
        <v>1469</v>
      </c>
      <c r="D494" s="118" t="s">
        <v>1470</v>
      </c>
      <c r="E494" s="119">
        <v>-0.43031619999999998</v>
      </c>
      <c r="F494" s="120">
        <v>1</v>
      </c>
      <c r="G494" s="132">
        <v>-0.43031619999999998</v>
      </c>
      <c r="H494" s="126">
        <v>3468.64</v>
      </c>
      <c r="I494" s="119"/>
      <c r="J494" s="126">
        <v>-1492.61</v>
      </c>
      <c r="K494" s="127">
        <v>8.61</v>
      </c>
      <c r="L494" s="128">
        <v>-12851.37</v>
      </c>
      <c r="EU494" s="113"/>
      <c r="EV494" s="114"/>
      <c r="EW494" s="114" t="s">
        <v>1469</v>
      </c>
      <c r="EX494" s="114" t="s">
        <v>0</v>
      </c>
      <c r="EY494" s="114" t="s">
        <v>0</v>
      </c>
      <c r="FD494" s="114"/>
      <c r="FE494" s="114"/>
      <c r="FG494" s="114"/>
    </row>
    <row r="495" spans="1:228" s="45" customFormat="1" ht="15" x14ac:dyDescent="0.25">
      <c r="A495" s="115" t="s">
        <v>489</v>
      </c>
      <c r="B495" s="116" t="s">
        <v>1466</v>
      </c>
      <c r="C495" s="117" t="s">
        <v>1467</v>
      </c>
      <c r="D495" s="118" t="s">
        <v>15</v>
      </c>
      <c r="E495" s="119">
        <v>-432.87380000000002</v>
      </c>
      <c r="F495" s="120">
        <v>1</v>
      </c>
      <c r="G495" s="129">
        <v>-432.87380000000002</v>
      </c>
      <c r="H495" s="125">
        <v>17.760000000000002</v>
      </c>
      <c r="I495" s="119"/>
      <c r="J495" s="126">
        <v>-7687.84</v>
      </c>
      <c r="K495" s="127">
        <v>8.61</v>
      </c>
      <c r="L495" s="128">
        <v>-66192.3</v>
      </c>
      <c r="EU495" s="113"/>
      <c r="EV495" s="114"/>
      <c r="EW495" s="114" t="s">
        <v>1467</v>
      </c>
      <c r="EX495" s="114" t="s">
        <v>0</v>
      </c>
      <c r="EY495" s="114" t="s">
        <v>0</v>
      </c>
      <c r="FD495" s="114"/>
      <c r="FE495" s="114"/>
      <c r="FG495" s="114"/>
    </row>
    <row r="496" spans="1:228" s="45" customFormat="1" ht="22.5" x14ac:dyDescent="0.25">
      <c r="A496" s="115" t="s">
        <v>490</v>
      </c>
      <c r="B496" s="116" t="s">
        <v>1464</v>
      </c>
      <c r="C496" s="117" t="s">
        <v>1465</v>
      </c>
      <c r="D496" s="118" t="s">
        <v>56</v>
      </c>
      <c r="E496" s="119">
        <v>-1.2788000000000001E-2</v>
      </c>
      <c r="F496" s="120">
        <v>1</v>
      </c>
      <c r="G496" s="131">
        <v>-1.2788000000000001E-2</v>
      </c>
      <c r="H496" s="126">
        <v>13627.62</v>
      </c>
      <c r="I496" s="119"/>
      <c r="J496" s="125">
        <v>-174.27</v>
      </c>
      <c r="K496" s="127">
        <v>8.61</v>
      </c>
      <c r="L496" s="128">
        <v>-1500.46</v>
      </c>
      <c r="EU496" s="113"/>
      <c r="EV496" s="114"/>
      <c r="EW496" s="114" t="s">
        <v>1465</v>
      </c>
      <c r="EX496" s="114" t="s">
        <v>0</v>
      </c>
      <c r="EY496" s="114" t="s">
        <v>0</v>
      </c>
      <c r="FD496" s="114"/>
      <c r="FE496" s="114"/>
      <c r="FG496" s="114"/>
    </row>
    <row r="497" spans="1:228" s="45" customFormat="1" ht="15" x14ac:dyDescent="0.25">
      <c r="A497" s="112" t="s">
        <v>1483</v>
      </c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9"/>
      <c r="EU497" s="113"/>
      <c r="EV497" s="114" t="s">
        <v>1483</v>
      </c>
      <c r="EW497" s="114"/>
      <c r="EX497" s="114"/>
      <c r="EY497" s="114"/>
      <c r="FD497" s="114"/>
      <c r="FE497" s="114"/>
      <c r="FG497" s="114"/>
    </row>
    <row r="498" spans="1:228" s="45" customFormat="1" ht="56.25" x14ac:dyDescent="0.25">
      <c r="A498" s="115" t="s">
        <v>491</v>
      </c>
      <c r="B498" s="116" t="s">
        <v>1484</v>
      </c>
      <c r="C498" s="117" t="s">
        <v>1485</v>
      </c>
      <c r="D498" s="118" t="s">
        <v>1463</v>
      </c>
      <c r="E498" s="119">
        <v>6.3939999999999997E-2</v>
      </c>
      <c r="F498" s="120">
        <v>1</v>
      </c>
      <c r="G498" s="121">
        <v>6.3939999999999997E-2</v>
      </c>
      <c r="H498" s="122"/>
      <c r="I498" s="119"/>
      <c r="J498" s="122"/>
      <c r="K498" s="119"/>
      <c r="L498" s="123"/>
      <c r="EU498" s="113"/>
      <c r="EV498" s="114"/>
      <c r="EW498" s="114" t="s">
        <v>1485</v>
      </c>
      <c r="EX498" s="114" t="s">
        <v>0</v>
      </c>
      <c r="EY498" s="114" t="s">
        <v>0</v>
      </c>
      <c r="FD498" s="114"/>
      <c r="FE498" s="114"/>
      <c r="FG498" s="114"/>
    </row>
    <row r="499" spans="1:228" s="45" customFormat="1" ht="56.25" x14ac:dyDescent="0.25">
      <c r="A499" s="115" t="s">
        <v>492</v>
      </c>
      <c r="B499" s="116" t="s">
        <v>1486</v>
      </c>
      <c r="C499" s="117" t="s">
        <v>1487</v>
      </c>
      <c r="D499" s="118" t="s">
        <v>1463</v>
      </c>
      <c r="E499" s="119">
        <v>-6.3939999999999997E-2</v>
      </c>
      <c r="F499" s="120">
        <v>1</v>
      </c>
      <c r="G499" s="121">
        <v>-6.3939999999999997E-2</v>
      </c>
      <c r="H499" s="122"/>
      <c r="I499" s="119"/>
      <c r="J499" s="122"/>
      <c r="K499" s="119"/>
      <c r="L499" s="123"/>
      <c r="EU499" s="113"/>
      <c r="EV499" s="114"/>
      <c r="EW499" s="114" t="s">
        <v>1487</v>
      </c>
      <c r="EX499" s="114" t="s">
        <v>0</v>
      </c>
      <c r="EY499" s="114" t="s">
        <v>0</v>
      </c>
      <c r="FD499" s="114"/>
      <c r="FE499" s="114"/>
      <c r="FG499" s="114"/>
    </row>
    <row r="500" spans="1:228" s="45" customFormat="1" ht="15" x14ac:dyDescent="0.25">
      <c r="A500" s="112" t="s">
        <v>1488</v>
      </c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9"/>
      <c r="EU500" s="113"/>
      <c r="EV500" s="114" t="s">
        <v>1488</v>
      </c>
      <c r="EW500" s="114"/>
      <c r="EX500" s="114"/>
      <c r="EY500" s="114"/>
      <c r="FD500" s="114"/>
      <c r="FE500" s="114"/>
      <c r="FG500" s="114"/>
    </row>
    <row r="501" spans="1:228" s="45" customFormat="1" ht="22.5" x14ac:dyDescent="0.25">
      <c r="A501" s="115" t="s">
        <v>493</v>
      </c>
      <c r="B501" s="116" t="s">
        <v>1477</v>
      </c>
      <c r="C501" s="117" t="s">
        <v>1478</v>
      </c>
      <c r="D501" s="118" t="s">
        <v>15</v>
      </c>
      <c r="E501" s="119">
        <v>107</v>
      </c>
      <c r="F501" s="120">
        <v>1</v>
      </c>
      <c r="G501" s="120">
        <v>107</v>
      </c>
      <c r="H501" s="126">
        <v>11220</v>
      </c>
      <c r="I501" s="119"/>
      <c r="J501" s="126">
        <v>139435.54</v>
      </c>
      <c r="K501" s="127">
        <v>8.61</v>
      </c>
      <c r="L501" s="128">
        <v>1200540</v>
      </c>
      <c r="EU501" s="113"/>
      <c r="EV501" s="114"/>
      <c r="EW501" s="114" t="s">
        <v>1478</v>
      </c>
      <c r="EX501" s="114" t="s">
        <v>0</v>
      </c>
      <c r="EY501" s="114" t="s">
        <v>0</v>
      </c>
      <c r="FD501" s="114"/>
      <c r="FE501" s="114"/>
      <c r="FG501" s="114"/>
    </row>
    <row r="502" spans="1:228" s="166" customFormat="1" ht="22.5" x14ac:dyDescent="0.25">
      <c r="A502" s="157" t="s">
        <v>494</v>
      </c>
      <c r="B502" s="158" t="s">
        <v>1479</v>
      </c>
      <c r="C502" s="159" t="s">
        <v>1480</v>
      </c>
      <c r="D502" s="160" t="s">
        <v>36</v>
      </c>
      <c r="E502" s="161">
        <v>127.88</v>
      </c>
      <c r="F502" s="162">
        <v>1</v>
      </c>
      <c r="G502" s="163">
        <v>127.88</v>
      </c>
      <c r="H502" s="164">
        <v>9294.7099999999991</v>
      </c>
      <c r="I502" s="161"/>
      <c r="J502" s="164">
        <v>138049.65</v>
      </c>
      <c r="K502" s="163">
        <v>8.61</v>
      </c>
      <c r="L502" s="165">
        <v>1188607.51</v>
      </c>
      <c r="M502" s="45"/>
      <c r="N502" s="45"/>
      <c r="O502" s="45"/>
      <c r="T502" s="45"/>
      <c r="U502" s="45"/>
      <c r="V502" s="45"/>
      <c r="W502" s="45"/>
      <c r="X502" s="45"/>
      <c r="Y502" s="45"/>
      <c r="Z502" s="45"/>
      <c r="AA502" s="45"/>
      <c r="AB502" s="45"/>
      <c r="AC502" s="45"/>
      <c r="AD502" s="45"/>
      <c r="AE502" s="45"/>
      <c r="AF502" s="45"/>
      <c r="AG502" s="45"/>
      <c r="AH502" s="45"/>
      <c r="AI502" s="45"/>
      <c r="AJ502" s="45"/>
      <c r="AK502" s="45"/>
      <c r="AL502" s="45"/>
      <c r="AM502" s="45"/>
      <c r="AN502" s="45"/>
      <c r="AO502" s="45"/>
      <c r="AP502" s="45"/>
      <c r="AQ502" s="45"/>
      <c r="AR502" s="45"/>
      <c r="AS502" s="45"/>
      <c r="AT502" s="45"/>
      <c r="AU502" s="45"/>
      <c r="AV502" s="45"/>
      <c r="AW502" s="45"/>
      <c r="AX502" s="45"/>
      <c r="AY502" s="45"/>
      <c r="AZ502" s="45"/>
      <c r="BA502" s="45"/>
      <c r="BB502" s="45"/>
      <c r="BC502" s="45"/>
      <c r="BD502" s="45"/>
      <c r="BE502" s="45"/>
      <c r="BF502" s="45"/>
      <c r="BG502" s="45"/>
      <c r="BH502" s="45"/>
      <c r="BI502" s="45"/>
      <c r="BJ502" s="45"/>
      <c r="BK502" s="45"/>
      <c r="BL502" s="45"/>
      <c r="BM502" s="45"/>
      <c r="BN502" s="45"/>
      <c r="BO502" s="45"/>
      <c r="BP502" s="45"/>
      <c r="BQ502" s="45"/>
      <c r="BR502" s="45"/>
      <c r="BS502" s="45"/>
      <c r="BT502" s="45"/>
      <c r="BU502" s="45"/>
      <c r="BV502" s="45"/>
      <c r="BW502" s="45"/>
      <c r="BX502" s="45"/>
      <c r="BY502" s="45"/>
      <c r="BZ502" s="45"/>
      <c r="CA502" s="45"/>
      <c r="CB502" s="45"/>
      <c r="CC502" s="45"/>
      <c r="CD502" s="45"/>
      <c r="CE502" s="45"/>
      <c r="CF502" s="45"/>
      <c r="CG502" s="45"/>
      <c r="CH502" s="45"/>
      <c r="CI502" s="45"/>
      <c r="CJ502" s="45"/>
      <c r="CK502" s="45"/>
      <c r="CL502" s="45"/>
      <c r="CM502" s="45"/>
      <c r="CN502" s="45"/>
      <c r="CO502" s="45"/>
      <c r="CP502" s="45"/>
      <c r="CQ502" s="45"/>
      <c r="CR502" s="45"/>
      <c r="CS502" s="45"/>
      <c r="CT502" s="45"/>
      <c r="CU502" s="45"/>
      <c r="CV502" s="45"/>
      <c r="CW502" s="45"/>
      <c r="CX502" s="45"/>
      <c r="CY502" s="45"/>
      <c r="CZ502" s="45"/>
      <c r="DA502" s="45"/>
      <c r="DB502" s="45"/>
      <c r="DC502" s="45"/>
      <c r="DD502" s="45"/>
      <c r="DE502" s="45"/>
      <c r="DF502" s="45"/>
      <c r="DG502" s="45"/>
      <c r="DH502" s="45"/>
      <c r="DI502" s="45"/>
      <c r="DJ502" s="45"/>
      <c r="DK502" s="45"/>
      <c r="DL502" s="45"/>
      <c r="DM502" s="45"/>
      <c r="DN502" s="45"/>
      <c r="DO502" s="45"/>
      <c r="DP502" s="45"/>
      <c r="DQ502" s="45"/>
      <c r="DR502" s="45"/>
      <c r="DS502" s="45"/>
      <c r="DT502" s="45"/>
      <c r="DU502" s="45"/>
      <c r="DV502" s="45"/>
      <c r="DW502" s="45"/>
      <c r="DX502" s="45"/>
      <c r="DY502" s="45"/>
      <c r="DZ502" s="45"/>
      <c r="EA502" s="45"/>
      <c r="EB502" s="45"/>
      <c r="EC502" s="45"/>
      <c r="ED502" s="45"/>
      <c r="EE502" s="45"/>
      <c r="EF502" s="45"/>
      <c r="EG502" s="45"/>
      <c r="EH502" s="45"/>
      <c r="EI502" s="45"/>
      <c r="EJ502" s="45"/>
      <c r="EK502" s="45"/>
      <c r="EL502" s="45"/>
      <c r="EM502" s="45"/>
      <c r="EN502" s="45"/>
      <c r="EO502" s="45"/>
      <c r="EP502" s="45"/>
      <c r="EQ502" s="45"/>
      <c r="ER502" s="45"/>
      <c r="ES502" s="45"/>
      <c r="ET502" s="45"/>
      <c r="EU502" s="113"/>
      <c r="EV502" s="114"/>
      <c r="EW502" s="114" t="s">
        <v>1480</v>
      </c>
      <c r="EX502" s="114" t="s">
        <v>0</v>
      </c>
      <c r="EY502" s="114" t="s">
        <v>0</v>
      </c>
      <c r="EZ502" s="45"/>
      <c r="FA502" s="45"/>
      <c r="FB502" s="45"/>
      <c r="FC502" s="45"/>
      <c r="FD502" s="114"/>
      <c r="FE502" s="114"/>
      <c r="FF502" s="45"/>
      <c r="FG502" s="114"/>
      <c r="FH502" s="45"/>
      <c r="FI502" s="45"/>
      <c r="FJ502" s="45"/>
      <c r="FK502" s="45"/>
      <c r="FL502" s="45"/>
      <c r="FM502" s="45"/>
      <c r="FN502" s="45"/>
      <c r="FO502" s="45"/>
      <c r="FP502" s="45"/>
      <c r="FQ502" s="45"/>
      <c r="FR502" s="45"/>
      <c r="FS502" s="45"/>
      <c r="FT502" s="45"/>
      <c r="FU502" s="45"/>
      <c r="FV502" s="45"/>
      <c r="FW502" s="45"/>
      <c r="FX502" s="45"/>
      <c r="FY502" s="45"/>
      <c r="FZ502" s="45"/>
      <c r="GA502" s="45"/>
      <c r="GB502" s="45"/>
      <c r="GC502" s="45"/>
      <c r="GD502" s="45"/>
      <c r="GE502" s="45"/>
      <c r="GF502" s="45"/>
      <c r="GG502" s="45"/>
      <c r="GH502" s="45"/>
      <c r="GI502" s="45"/>
      <c r="GJ502" s="45"/>
      <c r="GK502" s="45"/>
      <c r="GL502" s="45"/>
      <c r="GM502" s="45"/>
      <c r="GN502" s="45"/>
      <c r="GO502" s="45"/>
      <c r="GP502" s="45"/>
      <c r="GQ502" s="45"/>
      <c r="GR502" s="45"/>
      <c r="GS502" s="45"/>
      <c r="GT502" s="45"/>
      <c r="GU502" s="45"/>
      <c r="GV502" s="45"/>
      <c r="GW502" s="45"/>
      <c r="GX502" s="45"/>
      <c r="GY502" s="45"/>
      <c r="GZ502" s="45"/>
      <c r="HA502" s="45"/>
      <c r="HB502" s="45"/>
      <c r="HC502" s="45"/>
      <c r="HD502" s="45"/>
      <c r="HE502" s="45"/>
      <c r="HF502" s="45"/>
      <c r="HG502" s="45"/>
      <c r="HH502" s="45"/>
      <c r="HI502" s="45"/>
      <c r="HJ502" s="45"/>
      <c r="HK502" s="45"/>
      <c r="HL502" s="45"/>
      <c r="HM502" s="45"/>
      <c r="HN502" s="45"/>
      <c r="HO502" s="45"/>
      <c r="HP502" s="45"/>
      <c r="HQ502" s="45"/>
      <c r="HR502" s="45"/>
      <c r="HS502" s="45"/>
      <c r="HT502" s="45"/>
    </row>
    <row r="503" spans="1:228" s="45" customFormat="1" ht="15" x14ac:dyDescent="0.25">
      <c r="A503" s="112" t="s">
        <v>1489</v>
      </c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9"/>
      <c r="EU503" s="113"/>
      <c r="EV503" s="114" t="s">
        <v>1489</v>
      </c>
      <c r="EW503" s="114"/>
      <c r="EX503" s="114"/>
      <c r="EY503" s="114"/>
      <c r="FD503" s="114"/>
      <c r="FE503" s="114"/>
      <c r="FG503" s="114"/>
    </row>
    <row r="504" spans="1:228" s="45" customFormat="1" ht="15" x14ac:dyDescent="0.25">
      <c r="A504" s="112" t="s">
        <v>1460</v>
      </c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9"/>
      <c r="EU504" s="113"/>
      <c r="EV504" s="114" t="s">
        <v>1460</v>
      </c>
      <c r="EW504" s="114"/>
      <c r="EX504" s="114"/>
      <c r="EY504" s="114"/>
      <c r="FD504" s="114"/>
      <c r="FE504" s="114"/>
      <c r="FG504" s="114"/>
    </row>
    <row r="505" spans="1:228" s="45" customFormat="1" ht="78.75" x14ac:dyDescent="0.25">
      <c r="A505" s="115" t="s">
        <v>495</v>
      </c>
      <c r="B505" s="116" t="s">
        <v>1461</v>
      </c>
      <c r="C505" s="117" t="s">
        <v>1711</v>
      </c>
      <c r="D505" s="118" t="s">
        <v>1463</v>
      </c>
      <c r="E505" s="119">
        <v>0.1065</v>
      </c>
      <c r="F505" s="120">
        <v>1</v>
      </c>
      <c r="G505" s="129">
        <v>0.1065</v>
      </c>
      <c r="H505" s="122"/>
      <c r="I505" s="119"/>
      <c r="J505" s="122"/>
      <c r="K505" s="119"/>
      <c r="L505" s="123"/>
      <c r="EU505" s="113"/>
      <c r="EV505" s="114"/>
      <c r="EW505" s="114" t="s">
        <v>1711</v>
      </c>
      <c r="EX505" s="114" t="s">
        <v>0</v>
      </c>
      <c r="EY505" s="114" t="s">
        <v>0</v>
      </c>
      <c r="FD505" s="114"/>
      <c r="FE505" s="114"/>
      <c r="FG505" s="114"/>
    </row>
    <row r="506" spans="1:228" s="45" customFormat="1" ht="33.75" x14ac:dyDescent="0.25">
      <c r="A506" s="115" t="s">
        <v>496</v>
      </c>
      <c r="B506" s="116" t="s">
        <v>1471</v>
      </c>
      <c r="C506" s="117" t="s">
        <v>1472</v>
      </c>
      <c r="D506" s="118" t="s">
        <v>56</v>
      </c>
      <c r="E506" s="119">
        <v>-0.53037000000000001</v>
      </c>
      <c r="F506" s="120">
        <v>1</v>
      </c>
      <c r="G506" s="121">
        <v>-0.53037000000000001</v>
      </c>
      <c r="H506" s="126">
        <v>10483.620000000001</v>
      </c>
      <c r="I506" s="119"/>
      <c r="J506" s="126">
        <v>-5560.2</v>
      </c>
      <c r="K506" s="127">
        <v>8.61</v>
      </c>
      <c r="L506" s="128">
        <v>-47873.32</v>
      </c>
      <c r="EU506" s="113"/>
      <c r="EV506" s="114"/>
      <c r="EW506" s="114" t="s">
        <v>1472</v>
      </c>
      <c r="EX506" s="114" t="s">
        <v>0</v>
      </c>
      <c r="EY506" s="114" t="s">
        <v>0</v>
      </c>
      <c r="FD506" s="114"/>
      <c r="FE506" s="114"/>
      <c r="FG506" s="114"/>
    </row>
    <row r="507" spans="1:228" s="45" customFormat="1" ht="15" x14ac:dyDescent="0.25">
      <c r="A507" s="115" t="s">
        <v>497</v>
      </c>
      <c r="B507" s="116" t="s">
        <v>1468</v>
      </c>
      <c r="C507" s="117" t="s">
        <v>1469</v>
      </c>
      <c r="D507" s="118" t="s">
        <v>1470</v>
      </c>
      <c r="E507" s="119">
        <v>-0.71674499999999997</v>
      </c>
      <c r="F507" s="120">
        <v>1</v>
      </c>
      <c r="G507" s="131">
        <v>-0.71674499999999997</v>
      </c>
      <c r="H507" s="126">
        <v>3468.64</v>
      </c>
      <c r="I507" s="119"/>
      <c r="J507" s="126">
        <v>-2486.13</v>
      </c>
      <c r="K507" s="127">
        <v>8.61</v>
      </c>
      <c r="L507" s="128">
        <v>-21405.58</v>
      </c>
      <c r="EU507" s="113"/>
      <c r="EV507" s="114"/>
      <c r="EW507" s="114" t="s">
        <v>1469</v>
      </c>
      <c r="EX507" s="114" t="s">
        <v>0</v>
      </c>
      <c r="EY507" s="114" t="s">
        <v>0</v>
      </c>
      <c r="FD507" s="114"/>
      <c r="FE507" s="114"/>
      <c r="FG507" s="114"/>
    </row>
    <row r="508" spans="1:228" s="45" customFormat="1" ht="15" x14ac:dyDescent="0.25">
      <c r="A508" s="115" t="s">
        <v>498</v>
      </c>
      <c r="B508" s="116" t="s">
        <v>1466</v>
      </c>
      <c r="C508" s="117" t="s">
        <v>1467</v>
      </c>
      <c r="D508" s="118" t="s">
        <v>15</v>
      </c>
      <c r="E508" s="119">
        <v>-721.005</v>
      </c>
      <c r="F508" s="120">
        <v>1</v>
      </c>
      <c r="G508" s="130">
        <v>-721.005</v>
      </c>
      <c r="H508" s="125">
        <v>17.760000000000002</v>
      </c>
      <c r="I508" s="119"/>
      <c r="J508" s="126">
        <v>-12805.05</v>
      </c>
      <c r="K508" s="127">
        <v>8.61</v>
      </c>
      <c r="L508" s="128">
        <v>-110251.48</v>
      </c>
      <c r="EU508" s="113"/>
      <c r="EV508" s="114"/>
      <c r="EW508" s="114" t="s">
        <v>1467</v>
      </c>
      <c r="EX508" s="114" t="s">
        <v>0</v>
      </c>
      <c r="EY508" s="114" t="s">
        <v>0</v>
      </c>
      <c r="FD508" s="114"/>
      <c r="FE508" s="114"/>
      <c r="FG508" s="114"/>
    </row>
    <row r="509" spans="1:228" s="45" customFormat="1" ht="22.5" x14ac:dyDescent="0.25">
      <c r="A509" s="115" t="s">
        <v>499</v>
      </c>
      <c r="B509" s="116" t="s">
        <v>1464</v>
      </c>
      <c r="C509" s="117" t="s">
        <v>1465</v>
      </c>
      <c r="D509" s="118" t="s">
        <v>56</v>
      </c>
      <c r="E509" s="119">
        <v>-2.1299999999999999E-2</v>
      </c>
      <c r="F509" s="120">
        <v>1</v>
      </c>
      <c r="G509" s="129">
        <v>-2.1299999999999999E-2</v>
      </c>
      <c r="H509" s="126">
        <v>13627.62</v>
      </c>
      <c r="I509" s="119"/>
      <c r="J509" s="125">
        <v>-290.27</v>
      </c>
      <c r="K509" s="127">
        <v>8.61</v>
      </c>
      <c r="L509" s="128">
        <v>-2499.2199999999998</v>
      </c>
      <c r="EU509" s="113"/>
      <c r="EV509" s="114"/>
      <c r="EW509" s="114" t="s">
        <v>1465</v>
      </c>
      <c r="EX509" s="114" t="s">
        <v>0</v>
      </c>
      <c r="EY509" s="114" t="s">
        <v>0</v>
      </c>
      <c r="FD509" s="114"/>
      <c r="FE509" s="114"/>
      <c r="FG509" s="114"/>
    </row>
    <row r="510" spans="1:228" s="45" customFormat="1" ht="22.5" x14ac:dyDescent="0.25">
      <c r="A510" s="115" t="s">
        <v>500</v>
      </c>
      <c r="B510" s="116" t="s">
        <v>1490</v>
      </c>
      <c r="C510" s="117" t="s">
        <v>1491</v>
      </c>
      <c r="D510" s="118" t="s">
        <v>1475</v>
      </c>
      <c r="E510" s="119">
        <v>17</v>
      </c>
      <c r="F510" s="120">
        <v>1</v>
      </c>
      <c r="G510" s="120">
        <v>17</v>
      </c>
      <c r="H510" s="126">
        <v>13770</v>
      </c>
      <c r="I510" s="127">
        <v>0.12</v>
      </c>
      <c r="J510" s="126">
        <v>3262.58</v>
      </c>
      <c r="K510" s="127">
        <v>8.61</v>
      </c>
      <c r="L510" s="128">
        <v>28090.799999999999</v>
      </c>
      <c r="EU510" s="113"/>
      <c r="EV510" s="114"/>
      <c r="EW510" s="114" t="s">
        <v>1491</v>
      </c>
      <c r="EX510" s="114" t="s">
        <v>0</v>
      </c>
      <c r="EY510" s="114" t="s">
        <v>0</v>
      </c>
      <c r="FD510" s="114"/>
      <c r="FE510" s="114"/>
      <c r="FG510" s="114"/>
    </row>
    <row r="511" spans="1:228" s="45" customFormat="1" ht="15" x14ac:dyDescent="0.25">
      <c r="A511" s="112" t="s">
        <v>1476</v>
      </c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9"/>
      <c r="EU511" s="113"/>
      <c r="EV511" s="114" t="s">
        <v>1476</v>
      </c>
      <c r="EW511" s="114"/>
      <c r="EX511" s="114"/>
      <c r="EY511" s="114"/>
      <c r="FD511" s="114"/>
      <c r="FE511" s="114"/>
      <c r="FG511" s="114"/>
    </row>
    <row r="512" spans="1:228" s="45" customFormat="1" ht="33.75" x14ac:dyDescent="0.25">
      <c r="A512" s="115" t="s">
        <v>501</v>
      </c>
      <c r="B512" s="116" t="s">
        <v>1695</v>
      </c>
      <c r="C512" s="117" t="s">
        <v>1493</v>
      </c>
      <c r="D512" s="118" t="s">
        <v>15</v>
      </c>
      <c r="E512" s="119">
        <v>179</v>
      </c>
      <c r="F512" s="120">
        <v>1</v>
      </c>
      <c r="G512" s="120">
        <v>179</v>
      </c>
      <c r="H512" s="126">
        <v>9718.0499999999993</v>
      </c>
      <c r="I512" s="119"/>
      <c r="J512" s="126">
        <v>202036.11</v>
      </c>
      <c r="K512" s="127">
        <v>8.61</v>
      </c>
      <c r="L512" s="128">
        <v>1739530.95</v>
      </c>
      <c r="EU512" s="113"/>
      <c r="EV512" s="114"/>
      <c r="EW512" s="114" t="s">
        <v>1493</v>
      </c>
      <c r="EX512" s="114" t="s">
        <v>0</v>
      </c>
      <c r="EY512" s="114" t="s">
        <v>0</v>
      </c>
      <c r="FD512" s="114"/>
      <c r="FE512" s="114"/>
      <c r="FG512" s="114"/>
    </row>
    <row r="513" spans="1:228" s="177" customFormat="1" ht="22.5" x14ac:dyDescent="0.25">
      <c r="A513" s="168" t="s">
        <v>502</v>
      </c>
      <c r="B513" s="169" t="s">
        <v>1494</v>
      </c>
      <c r="C513" s="170" t="s">
        <v>1495</v>
      </c>
      <c r="D513" s="171" t="s">
        <v>36</v>
      </c>
      <c r="E513" s="172">
        <v>213</v>
      </c>
      <c r="F513" s="173">
        <v>1</v>
      </c>
      <c r="G513" s="173">
        <v>213</v>
      </c>
      <c r="H513" s="175">
        <v>9226.7199999999993</v>
      </c>
      <c r="I513" s="172"/>
      <c r="J513" s="175">
        <v>228256.84</v>
      </c>
      <c r="K513" s="174">
        <v>8.61</v>
      </c>
      <c r="L513" s="176">
        <v>1965291.36</v>
      </c>
      <c r="M513" s="45"/>
      <c r="N513" s="45"/>
      <c r="O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5"/>
      <c r="AQ513" s="45"/>
      <c r="AR513" s="45"/>
      <c r="AS513" s="45"/>
      <c r="AT513" s="45"/>
      <c r="AU513" s="45"/>
      <c r="AV513" s="45"/>
      <c r="AW513" s="45"/>
      <c r="AX513" s="45"/>
      <c r="AY513" s="45"/>
      <c r="AZ513" s="45"/>
      <c r="BA513" s="45"/>
      <c r="BB513" s="45"/>
      <c r="BC513" s="45"/>
      <c r="BD513" s="45"/>
      <c r="BE513" s="45"/>
      <c r="BF513" s="45"/>
      <c r="BG513" s="45"/>
      <c r="BH513" s="45"/>
      <c r="BI513" s="45"/>
      <c r="BJ513" s="45"/>
      <c r="BK513" s="45"/>
      <c r="BL513" s="45"/>
      <c r="BM513" s="45"/>
      <c r="BN513" s="45"/>
      <c r="BO513" s="45"/>
      <c r="BP513" s="45"/>
      <c r="BQ513" s="45"/>
      <c r="BR513" s="45"/>
      <c r="BS513" s="45"/>
      <c r="BT513" s="45"/>
      <c r="BU513" s="45"/>
      <c r="BV513" s="45"/>
      <c r="BW513" s="45"/>
      <c r="BX513" s="45"/>
      <c r="BY513" s="45"/>
      <c r="BZ513" s="45"/>
      <c r="CA513" s="45"/>
      <c r="CB513" s="45"/>
      <c r="CC513" s="45"/>
      <c r="CD513" s="45"/>
      <c r="CE513" s="45"/>
      <c r="CF513" s="45"/>
      <c r="CG513" s="45"/>
      <c r="CH513" s="45"/>
      <c r="CI513" s="45"/>
      <c r="CJ513" s="45"/>
      <c r="CK513" s="45"/>
      <c r="CL513" s="45"/>
      <c r="CM513" s="45"/>
      <c r="CN513" s="45"/>
      <c r="CO513" s="45"/>
      <c r="CP513" s="45"/>
      <c r="CQ513" s="45"/>
      <c r="CR513" s="45"/>
      <c r="CS513" s="45"/>
      <c r="CT513" s="45"/>
      <c r="CU513" s="45"/>
      <c r="CV513" s="45"/>
      <c r="CW513" s="45"/>
      <c r="CX513" s="45"/>
      <c r="CY513" s="45"/>
      <c r="CZ513" s="45"/>
      <c r="DA513" s="45"/>
      <c r="DB513" s="45"/>
      <c r="DC513" s="45"/>
      <c r="DD513" s="45"/>
      <c r="DE513" s="45"/>
      <c r="DF513" s="45"/>
      <c r="DG513" s="45"/>
      <c r="DH513" s="45"/>
      <c r="DI513" s="45"/>
      <c r="DJ513" s="45"/>
      <c r="DK513" s="45"/>
      <c r="DL513" s="45"/>
      <c r="DM513" s="45"/>
      <c r="DN513" s="45"/>
      <c r="DO513" s="45"/>
      <c r="DP513" s="45"/>
      <c r="DQ513" s="45"/>
      <c r="DR513" s="45"/>
      <c r="DS513" s="45"/>
      <c r="DT513" s="45"/>
      <c r="DU513" s="45"/>
      <c r="DV513" s="45"/>
      <c r="DW513" s="45"/>
      <c r="DX513" s="45"/>
      <c r="DY513" s="45"/>
      <c r="DZ513" s="45"/>
      <c r="EA513" s="45"/>
      <c r="EB513" s="45"/>
      <c r="EC513" s="45"/>
      <c r="ED513" s="45"/>
      <c r="EE513" s="45"/>
      <c r="EF513" s="45"/>
      <c r="EG513" s="45"/>
      <c r="EH513" s="45"/>
      <c r="EI513" s="45"/>
      <c r="EJ513" s="45"/>
      <c r="EK513" s="45"/>
      <c r="EL513" s="45"/>
      <c r="EM513" s="45"/>
      <c r="EN513" s="45"/>
      <c r="EO513" s="45"/>
      <c r="EP513" s="45"/>
      <c r="EQ513" s="45"/>
      <c r="ER513" s="45"/>
      <c r="ES513" s="45"/>
      <c r="ET513" s="45"/>
      <c r="EU513" s="113"/>
      <c r="EV513" s="114"/>
      <c r="EW513" s="114" t="s">
        <v>1495</v>
      </c>
      <c r="EX513" s="114" t="s">
        <v>0</v>
      </c>
      <c r="EY513" s="114" t="s">
        <v>0</v>
      </c>
      <c r="EZ513" s="45"/>
      <c r="FA513" s="45"/>
      <c r="FB513" s="45"/>
      <c r="FC513" s="45"/>
      <c r="FD513" s="114"/>
      <c r="FE513" s="114"/>
      <c r="FF513" s="45"/>
      <c r="FG513" s="114"/>
      <c r="FH513" s="45"/>
      <c r="FI513" s="45"/>
      <c r="FJ513" s="45"/>
      <c r="FK513" s="45"/>
      <c r="FL513" s="45"/>
      <c r="FM513" s="45"/>
      <c r="FN513" s="45"/>
      <c r="FO513" s="45"/>
      <c r="FP513" s="45"/>
      <c r="FQ513" s="45"/>
      <c r="FR513" s="45"/>
      <c r="FS513" s="45"/>
      <c r="FT513" s="45"/>
      <c r="FU513" s="45"/>
      <c r="FV513" s="45"/>
      <c r="FW513" s="45"/>
      <c r="FX513" s="45"/>
      <c r="FY513" s="45"/>
      <c r="FZ513" s="45"/>
      <c r="GA513" s="45"/>
      <c r="GB513" s="45"/>
      <c r="GC513" s="45"/>
      <c r="GD513" s="45"/>
      <c r="GE513" s="45"/>
      <c r="GF513" s="45"/>
      <c r="GG513" s="45"/>
      <c r="GH513" s="45"/>
      <c r="GI513" s="45"/>
      <c r="GJ513" s="45"/>
      <c r="GK513" s="45"/>
      <c r="GL513" s="45"/>
      <c r="GM513" s="45"/>
      <c r="GN513" s="45"/>
      <c r="GO513" s="45"/>
      <c r="GP513" s="45"/>
      <c r="GQ513" s="45"/>
      <c r="GR513" s="45"/>
      <c r="GS513" s="45"/>
      <c r="GT513" s="45"/>
      <c r="GU513" s="45"/>
      <c r="GV513" s="45"/>
      <c r="GW513" s="45"/>
      <c r="GX513" s="45"/>
      <c r="GY513" s="45"/>
      <c r="GZ513" s="45"/>
      <c r="HA513" s="45"/>
      <c r="HB513" s="45"/>
      <c r="HC513" s="45"/>
      <c r="HD513" s="45"/>
      <c r="HE513" s="45"/>
      <c r="HF513" s="45"/>
      <c r="HG513" s="45"/>
      <c r="HH513" s="45"/>
      <c r="HI513" s="45"/>
      <c r="HJ513" s="45"/>
      <c r="HK513" s="45"/>
      <c r="HL513" s="45"/>
      <c r="HM513" s="45"/>
      <c r="HN513" s="45"/>
      <c r="HO513" s="45"/>
      <c r="HP513" s="45"/>
      <c r="HQ513" s="45"/>
      <c r="HR513" s="45"/>
      <c r="HS513" s="45"/>
      <c r="HT513" s="45"/>
    </row>
    <row r="514" spans="1:228" s="45" customFormat="1" ht="15" x14ac:dyDescent="0.25">
      <c r="A514" s="112" t="s">
        <v>1496</v>
      </c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9"/>
      <c r="EU514" s="113"/>
      <c r="EV514" s="114" t="s">
        <v>1496</v>
      </c>
      <c r="EW514" s="114"/>
      <c r="EX514" s="114"/>
      <c r="EY514" s="114"/>
      <c r="FD514" s="114"/>
      <c r="FE514" s="114"/>
      <c r="FG514" s="114"/>
    </row>
    <row r="515" spans="1:228" s="45" customFormat="1" ht="78.75" x14ac:dyDescent="0.25">
      <c r="A515" s="115" t="s">
        <v>503</v>
      </c>
      <c r="B515" s="116" t="s">
        <v>1461</v>
      </c>
      <c r="C515" s="117" t="s">
        <v>1497</v>
      </c>
      <c r="D515" s="118" t="s">
        <v>1463</v>
      </c>
      <c r="E515" s="119">
        <v>4.0430000000000001E-2</v>
      </c>
      <c r="F515" s="120">
        <v>1</v>
      </c>
      <c r="G515" s="121">
        <v>4.0430000000000001E-2</v>
      </c>
      <c r="H515" s="122"/>
      <c r="I515" s="119"/>
      <c r="J515" s="122"/>
      <c r="K515" s="119"/>
      <c r="L515" s="123"/>
      <c r="EU515" s="113"/>
      <c r="EV515" s="114"/>
      <c r="EW515" s="114" t="s">
        <v>1497</v>
      </c>
      <c r="EX515" s="114" t="s">
        <v>0</v>
      </c>
      <c r="EY515" s="114" t="s">
        <v>0</v>
      </c>
      <c r="FD515" s="114"/>
      <c r="FE515" s="114"/>
      <c r="FG515" s="114"/>
    </row>
    <row r="516" spans="1:228" s="45" customFormat="1" ht="33.75" x14ac:dyDescent="0.25">
      <c r="A516" s="115" t="s">
        <v>504</v>
      </c>
      <c r="B516" s="116" t="s">
        <v>1471</v>
      </c>
      <c r="C516" s="117" t="s">
        <v>1472</v>
      </c>
      <c r="D516" s="118" t="s">
        <v>56</v>
      </c>
      <c r="E516" s="119">
        <v>-0.2013414</v>
      </c>
      <c r="F516" s="120">
        <v>1</v>
      </c>
      <c r="G516" s="132">
        <v>-0.2013414</v>
      </c>
      <c r="H516" s="126">
        <v>10483.620000000001</v>
      </c>
      <c r="I516" s="119"/>
      <c r="J516" s="126">
        <v>-2110.79</v>
      </c>
      <c r="K516" s="127">
        <v>8.61</v>
      </c>
      <c r="L516" s="128">
        <v>-18173.900000000001</v>
      </c>
      <c r="EU516" s="113"/>
      <c r="EV516" s="114"/>
      <c r="EW516" s="114" t="s">
        <v>1472</v>
      </c>
      <c r="EX516" s="114" t="s">
        <v>0</v>
      </c>
      <c r="EY516" s="114" t="s">
        <v>0</v>
      </c>
      <c r="FD516" s="114"/>
      <c r="FE516" s="114"/>
      <c r="FG516" s="114"/>
    </row>
    <row r="517" spans="1:228" s="45" customFormat="1" ht="15" x14ac:dyDescent="0.25">
      <c r="A517" s="115" t="s">
        <v>505</v>
      </c>
      <c r="B517" s="116" t="s">
        <v>1468</v>
      </c>
      <c r="C517" s="117" t="s">
        <v>1469</v>
      </c>
      <c r="D517" s="118" t="s">
        <v>1470</v>
      </c>
      <c r="E517" s="119">
        <v>-0.2720939</v>
      </c>
      <c r="F517" s="120">
        <v>1</v>
      </c>
      <c r="G517" s="132">
        <v>-0.2720939</v>
      </c>
      <c r="H517" s="126">
        <v>3468.64</v>
      </c>
      <c r="I517" s="119"/>
      <c r="J517" s="125">
        <v>-943.8</v>
      </c>
      <c r="K517" s="127">
        <v>8.61</v>
      </c>
      <c r="L517" s="128">
        <v>-8126.12</v>
      </c>
      <c r="EU517" s="113"/>
      <c r="EV517" s="114"/>
      <c r="EW517" s="114" t="s">
        <v>1469</v>
      </c>
      <c r="EX517" s="114" t="s">
        <v>0</v>
      </c>
      <c r="EY517" s="114" t="s">
        <v>0</v>
      </c>
      <c r="FD517" s="114"/>
      <c r="FE517" s="114"/>
      <c r="FG517" s="114"/>
    </row>
    <row r="518" spans="1:228" s="45" customFormat="1" ht="15" x14ac:dyDescent="0.25">
      <c r="A518" s="115" t="s">
        <v>506</v>
      </c>
      <c r="B518" s="116" t="s">
        <v>1466</v>
      </c>
      <c r="C518" s="117" t="s">
        <v>1467</v>
      </c>
      <c r="D518" s="118" t="s">
        <v>15</v>
      </c>
      <c r="E518" s="119">
        <v>-273.71109999999999</v>
      </c>
      <c r="F518" s="120">
        <v>1</v>
      </c>
      <c r="G518" s="129">
        <v>-273.71109999999999</v>
      </c>
      <c r="H518" s="125">
        <v>17.760000000000002</v>
      </c>
      <c r="I518" s="119"/>
      <c r="J518" s="126">
        <v>-4861.1099999999997</v>
      </c>
      <c r="K518" s="127">
        <v>8.61</v>
      </c>
      <c r="L518" s="128">
        <v>-41854.160000000003</v>
      </c>
      <c r="EU518" s="113"/>
      <c r="EV518" s="114"/>
      <c r="EW518" s="114" t="s">
        <v>1467</v>
      </c>
      <c r="EX518" s="114" t="s">
        <v>0</v>
      </c>
      <c r="EY518" s="114" t="s">
        <v>0</v>
      </c>
      <c r="FD518" s="114"/>
      <c r="FE518" s="114"/>
      <c r="FG518" s="114"/>
    </row>
    <row r="519" spans="1:228" s="45" customFormat="1" ht="22.5" x14ac:dyDescent="0.25">
      <c r="A519" s="115" t="s">
        <v>507</v>
      </c>
      <c r="B519" s="116" t="s">
        <v>1464</v>
      </c>
      <c r="C519" s="117" t="s">
        <v>1465</v>
      </c>
      <c r="D519" s="118" t="s">
        <v>56</v>
      </c>
      <c r="E519" s="119">
        <v>-8.0859999999999994E-3</v>
      </c>
      <c r="F519" s="120">
        <v>1</v>
      </c>
      <c r="G519" s="131">
        <v>-8.0859999999999994E-3</v>
      </c>
      <c r="H519" s="126">
        <v>13627.62</v>
      </c>
      <c r="I519" s="119"/>
      <c r="J519" s="125">
        <v>-110.19</v>
      </c>
      <c r="K519" s="127">
        <v>8.61</v>
      </c>
      <c r="L519" s="148">
        <v>-948.74</v>
      </c>
      <c r="EU519" s="113"/>
      <c r="EV519" s="114"/>
      <c r="EW519" s="114" t="s">
        <v>1465</v>
      </c>
      <c r="EX519" s="114" t="s">
        <v>0</v>
      </c>
      <c r="EY519" s="114" t="s">
        <v>0</v>
      </c>
      <c r="FD519" s="114"/>
      <c r="FE519" s="114"/>
      <c r="FG519" s="114"/>
    </row>
    <row r="520" spans="1:228" s="45" customFormat="1" ht="22.5" x14ac:dyDescent="0.25">
      <c r="A520" s="115" t="s">
        <v>508</v>
      </c>
      <c r="B520" s="116" t="s">
        <v>1498</v>
      </c>
      <c r="C520" s="117" t="s">
        <v>1499</v>
      </c>
      <c r="D520" s="118" t="s">
        <v>1475</v>
      </c>
      <c r="E520" s="119">
        <v>12</v>
      </c>
      <c r="F520" s="120">
        <v>1</v>
      </c>
      <c r="G520" s="120">
        <v>12</v>
      </c>
      <c r="H520" s="126">
        <v>34531.25</v>
      </c>
      <c r="I520" s="127">
        <v>0.12</v>
      </c>
      <c r="J520" s="126">
        <v>5775.26</v>
      </c>
      <c r="K520" s="127">
        <v>8.61</v>
      </c>
      <c r="L520" s="128">
        <v>49725</v>
      </c>
      <c r="EU520" s="113"/>
      <c r="EV520" s="114"/>
      <c r="EW520" s="114" t="s">
        <v>1499</v>
      </c>
      <c r="EX520" s="114" t="s">
        <v>0</v>
      </c>
      <c r="EY520" s="114" t="s">
        <v>0</v>
      </c>
      <c r="FD520" s="114"/>
      <c r="FE520" s="114"/>
      <c r="FG520" s="114"/>
    </row>
    <row r="521" spans="1:228" s="45" customFormat="1" ht="15" x14ac:dyDescent="0.25">
      <c r="A521" s="112" t="s">
        <v>1483</v>
      </c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9"/>
      <c r="EU521" s="113"/>
      <c r="EV521" s="114" t="s">
        <v>1483</v>
      </c>
      <c r="EW521" s="114"/>
      <c r="EX521" s="114"/>
      <c r="EY521" s="114"/>
      <c r="FD521" s="114"/>
      <c r="FE521" s="114"/>
      <c r="FG521" s="114"/>
    </row>
    <row r="522" spans="1:228" s="45" customFormat="1" ht="56.25" x14ac:dyDescent="0.25">
      <c r="A522" s="115" t="s">
        <v>509</v>
      </c>
      <c r="B522" s="116" t="s">
        <v>1484</v>
      </c>
      <c r="C522" s="117" t="s">
        <v>1485</v>
      </c>
      <c r="D522" s="118" t="s">
        <v>1463</v>
      </c>
      <c r="E522" s="119">
        <v>4.0430000000000001E-2</v>
      </c>
      <c r="F522" s="120">
        <v>1</v>
      </c>
      <c r="G522" s="121">
        <v>4.0430000000000001E-2</v>
      </c>
      <c r="H522" s="122"/>
      <c r="I522" s="119"/>
      <c r="J522" s="122"/>
      <c r="K522" s="119"/>
      <c r="L522" s="123"/>
      <c r="EU522" s="113"/>
      <c r="EV522" s="114"/>
      <c r="EW522" s="114" t="s">
        <v>1485</v>
      </c>
      <c r="EX522" s="114" t="s">
        <v>0</v>
      </c>
      <c r="EY522" s="114" t="s">
        <v>0</v>
      </c>
      <c r="FD522" s="114"/>
      <c r="FE522" s="114"/>
      <c r="FG522" s="114"/>
    </row>
    <row r="523" spans="1:228" s="45" customFormat="1" ht="56.25" x14ac:dyDescent="0.25">
      <c r="A523" s="115" t="s">
        <v>510</v>
      </c>
      <c r="B523" s="116" t="s">
        <v>1486</v>
      </c>
      <c r="C523" s="117" t="s">
        <v>1487</v>
      </c>
      <c r="D523" s="118" t="s">
        <v>1463</v>
      </c>
      <c r="E523" s="119">
        <v>-4.0430000000000001E-2</v>
      </c>
      <c r="F523" s="120">
        <v>1</v>
      </c>
      <c r="G523" s="121">
        <v>-4.0430000000000001E-2</v>
      </c>
      <c r="H523" s="122"/>
      <c r="I523" s="119"/>
      <c r="J523" s="122"/>
      <c r="K523" s="119"/>
      <c r="L523" s="123"/>
      <c r="EU523" s="113"/>
      <c r="EV523" s="114"/>
      <c r="EW523" s="114" t="s">
        <v>1487</v>
      </c>
      <c r="EX523" s="114" t="s">
        <v>0</v>
      </c>
      <c r="EY523" s="114" t="s">
        <v>0</v>
      </c>
      <c r="FD523" s="114"/>
      <c r="FE523" s="114"/>
      <c r="FG523" s="114"/>
    </row>
    <row r="524" spans="1:228" s="45" customFormat="1" ht="15" x14ac:dyDescent="0.25">
      <c r="A524" s="112" t="s">
        <v>1476</v>
      </c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9"/>
      <c r="EU524" s="113"/>
      <c r="EV524" s="114" t="s">
        <v>1476</v>
      </c>
      <c r="EW524" s="114"/>
      <c r="EX524" s="114"/>
      <c r="EY524" s="114"/>
      <c r="FD524" s="114"/>
      <c r="FE524" s="114"/>
      <c r="FG524" s="114"/>
    </row>
    <row r="525" spans="1:228" s="45" customFormat="1" ht="33.75" x14ac:dyDescent="0.25">
      <c r="A525" s="115" t="s">
        <v>511</v>
      </c>
      <c r="B525" s="116" t="s">
        <v>1695</v>
      </c>
      <c r="C525" s="117" t="s">
        <v>1493</v>
      </c>
      <c r="D525" s="118" t="s">
        <v>15</v>
      </c>
      <c r="E525" s="119">
        <v>68</v>
      </c>
      <c r="F525" s="120">
        <v>1</v>
      </c>
      <c r="G525" s="120">
        <v>68</v>
      </c>
      <c r="H525" s="126">
        <v>9718.0499999999993</v>
      </c>
      <c r="I525" s="119"/>
      <c r="J525" s="126">
        <v>76751.149999999994</v>
      </c>
      <c r="K525" s="127">
        <v>8.61</v>
      </c>
      <c r="L525" s="128">
        <v>660827.4</v>
      </c>
      <c r="EU525" s="113"/>
      <c r="EV525" s="114"/>
      <c r="EW525" s="114" t="s">
        <v>1493</v>
      </c>
      <c r="EX525" s="114" t="s">
        <v>0</v>
      </c>
      <c r="EY525" s="114" t="s">
        <v>0</v>
      </c>
      <c r="FD525" s="114"/>
      <c r="FE525" s="114"/>
      <c r="FG525" s="114"/>
    </row>
    <row r="526" spans="1:228" s="177" customFormat="1" ht="22.5" x14ac:dyDescent="0.25">
      <c r="A526" s="168" t="s">
        <v>512</v>
      </c>
      <c r="B526" s="169" t="s">
        <v>1494</v>
      </c>
      <c r="C526" s="170" t="s">
        <v>1495</v>
      </c>
      <c r="D526" s="171" t="s">
        <v>36</v>
      </c>
      <c r="E526" s="172">
        <v>80.86</v>
      </c>
      <c r="F526" s="173">
        <v>1</v>
      </c>
      <c r="G526" s="174">
        <v>80.86</v>
      </c>
      <c r="H526" s="175">
        <v>9226.7199999999993</v>
      </c>
      <c r="I526" s="172"/>
      <c r="J526" s="175">
        <v>86651.87</v>
      </c>
      <c r="K526" s="174">
        <v>8.61</v>
      </c>
      <c r="L526" s="176">
        <v>746072.58</v>
      </c>
      <c r="M526" s="45"/>
      <c r="N526" s="45"/>
      <c r="O526" s="45"/>
      <c r="T526" s="45"/>
      <c r="U526" s="45"/>
      <c r="V526" s="45"/>
      <c r="W526" s="45"/>
      <c r="X526" s="45"/>
      <c r="Y526" s="45"/>
      <c r="Z526" s="45"/>
      <c r="AA526" s="45"/>
      <c r="AB526" s="45"/>
      <c r="AC526" s="45"/>
      <c r="AD526" s="45"/>
      <c r="AE526" s="45"/>
      <c r="AF526" s="45"/>
      <c r="AG526" s="45"/>
      <c r="AH526" s="45"/>
      <c r="AI526" s="45"/>
      <c r="AJ526" s="45"/>
      <c r="AK526" s="45"/>
      <c r="AL526" s="45"/>
      <c r="AM526" s="45"/>
      <c r="AN526" s="45"/>
      <c r="AO526" s="45"/>
      <c r="AP526" s="45"/>
      <c r="AQ526" s="45"/>
      <c r="AR526" s="45"/>
      <c r="AS526" s="45"/>
      <c r="AT526" s="45"/>
      <c r="AU526" s="45"/>
      <c r="AV526" s="45"/>
      <c r="AW526" s="45"/>
      <c r="AX526" s="45"/>
      <c r="AY526" s="45"/>
      <c r="AZ526" s="45"/>
      <c r="BA526" s="45"/>
      <c r="BB526" s="45"/>
      <c r="BC526" s="45"/>
      <c r="BD526" s="45"/>
      <c r="BE526" s="45"/>
      <c r="BF526" s="45"/>
      <c r="BG526" s="45"/>
      <c r="BH526" s="45"/>
      <c r="BI526" s="45"/>
      <c r="BJ526" s="45"/>
      <c r="BK526" s="45"/>
      <c r="BL526" s="45"/>
      <c r="BM526" s="45"/>
      <c r="BN526" s="45"/>
      <c r="BO526" s="45"/>
      <c r="BP526" s="45"/>
      <c r="BQ526" s="45"/>
      <c r="BR526" s="45"/>
      <c r="BS526" s="45"/>
      <c r="BT526" s="45"/>
      <c r="BU526" s="45"/>
      <c r="BV526" s="45"/>
      <c r="BW526" s="45"/>
      <c r="BX526" s="45"/>
      <c r="BY526" s="45"/>
      <c r="BZ526" s="45"/>
      <c r="CA526" s="45"/>
      <c r="CB526" s="45"/>
      <c r="CC526" s="45"/>
      <c r="CD526" s="45"/>
      <c r="CE526" s="45"/>
      <c r="CF526" s="45"/>
      <c r="CG526" s="45"/>
      <c r="CH526" s="45"/>
      <c r="CI526" s="45"/>
      <c r="CJ526" s="45"/>
      <c r="CK526" s="45"/>
      <c r="CL526" s="45"/>
      <c r="CM526" s="45"/>
      <c r="CN526" s="45"/>
      <c r="CO526" s="45"/>
      <c r="CP526" s="45"/>
      <c r="CQ526" s="45"/>
      <c r="CR526" s="45"/>
      <c r="CS526" s="45"/>
      <c r="CT526" s="45"/>
      <c r="CU526" s="45"/>
      <c r="CV526" s="45"/>
      <c r="CW526" s="45"/>
      <c r="CX526" s="45"/>
      <c r="CY526" s="45"/>
      <c r="CZ526" s="45"/>
      <c r="DA526" s="45"/>
      <c r="DB526" s="45"/>
      <c r="DC526" s="45"/>
      <c r="DD526" s="45"/>
      <c r="DE526" s="45"/>
      <c r="DF526" s="45"/>
      <c r="DG526" s="45"/>
      <c r="DH526" s="45"/>
      <c r="DI526" s="45"/>
      <c r="DJ526" s="45"/>
      <c r="DK526" s="45"/>
      <c r="DL526" s="45"/>
      <c r="DM526" s="45"/>
      <c r="DN526" s="45"/>
      <c r="DO526" s="45"/>
      <c r="DP526" s="45"/>
      <c r="DQ526" s="45"/>
      <c r="DR526" s="45"/>
      <c r="DS526" s="45"/>
      <c r="DT526" s="45"/>
      <c r="DU526" s="45"/>
      <c r="DV526" s="45"/>
      <c r="DW526" s="45"/>
      <c r="DX526" s="45"/>
      <c r="DY526" s="45"/>
      <c r="DZ526" s="45"/>
      <c r="EA526" s="45"/>
      <c r="EB526" s="45"/>
      <c r="EC526" s="45"/>
      <c r="ED526" s="45"/>
      <c r="EE526" s="45"/>
      <c r="EF526" s="45"/>
      <c r="EG526" s="45"/>
      <c r="EH526" s="45"/>
      <c r="EI526" s="45"/>
      <c r="EJ526" s="45"/>
      <c r="EK526" s="45"/>
      <c r="EL526" s="45"/>
      <c r="EM526" s="45"/>
      <c r="EN526" s="45"/>
      <c r="EO526" s="45"/>
      <c r="EP526" s="45"/>
      <c r="EQ526" s="45"/>
      <c r="ER526" s="45"/>
      <c r="ES526" s="45"/>
      <c r="ET526" s="45"/>
      <c r="EU526" s="113"/>
      <c r="EV526" s="114"/>
      <c r="EW526" s="114" t="s">
        <v>1495</v>
      </c>
      <c r="EX526" s="114" t="s">
        <v>0</v>
      </c>
      <c r="EY526" s="114" t="s">
        <v>0</v>
      </c>
      <c r="EZ526" s="45"/>
      <c r="FA526" s="45"/>
      <c r="FB526" s="45"/>
      <c r="FC526" s="45"/>
      <c r="FD526" s="114"/>
      <c r="FE526" s="114"/>
      <c r="FF526" s="45"/>
      <c r="FG526" s="114"/>
      <c r="FH526" s="45"/>
      <c r="FI526" s="45"/>
      <c r="FJ526" s="45"/>
      <c r="FK526" s="45"/>
      <c r="FL526" s="45"/>
      <c r="FM526" s="45"/>
      <c r="FN526" s="45"/>
      <c r="FO526" s="45"/>
      <c r="FP526" s="45"/>
      <c r="FQ526" s="45"/>
      <c r="FR526" s="45"/>
      <c r="FS526" s="45"/>
      <c r="FT526" s="45"/>
      <c r="FU526" s="45"/>
      <c r="FV526" s="45"/>
      <c r="FW526" s="45"/>
      <c r="FX526" s="45"/>
      <c r="FY526" s="45"/>
      <c r="FZ526" s="45"/>
      <c r="GA526" s="45"/>
      <c r="GB526" s="45"/>
      <c r="GC526" s="45"/>
      <c r="GD526" s="45"/>
      <c r="GE526" s="45"/>
      <c r="GF526" s="45"/>
      <c r="GG526" s="45"/>
      <c r="GH526" s="45"/>
      <c r="GI526" s="45"/>
      <c r="GJ526" s="45"/>
      <c r="GK526" s="45"/>
      <c r="GL526" s="45"/>
      <c r="GM526" s="45"/>
      <c r="GN526" s="45"/>
      <c r="GO526" s="45"/>
      <c r="GP526" s="45"/>
      <c r="GQ526" s="45"/>
      <c r="GR526" s="45"/>
      <c r="GS526" s="45"/>
      <c r="GT526" s="45"/>
      <c r="GU526" s="45"/>
      <c r="GV526" s="45"/>
      <c r="GW526" s="45"/>
      <c r="GX526" s="45"/>
      <c r="GY526" s="45"/>
      <c r="GZ526" s="45"/>
      <c r="HA526" s="45"/>
      <c r="HB526" s="45"/>
      <c r="HC526" s="45"/>
      <c r="HD526" s="45"/>
      <c r="HE526" s="45"/>
      <c r="HF526" s="45"/>
      <c r="HG526" s="45"/>
      <c r="HH526" s="45"/>
      <c r="HI526" s="45"/>
      <c r="HJ526" s="45"/>
      <c r="HK526" s="45"/>
      <c r="HL526" s="45"/>
      <c r="HM526" s="45"/>
      <c r="HN526" s="45"/>
      <c r="HO526" s="45"/>
      <c r="HP526" s="45"/>
      <c r="HQ526" s="45"/>
      <c r="HR526" s="45"/>
      <c r="HS526" s="45"/>
      <c r="HT526" s="45"/>
    </row>
    <row r="527" spans="1:228" s="45" customFormat="1" ht="15" x14ac:dyDescent="0.25">
      <c r="A527" s="112" t="s">
        <v>1712</v>
      </c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9"/>
      <c r="EU527" s="113"/>
      <c r="EV527" s="114" t="s">
        <v>1712</v>
      </c>
      <c r="EW527" s="114"/>
      <c r="EX527" s="114"/>
      <c r="EY527" s="114"/>
      <c r="FD527" s="114"/>
      <c r="FE527" s="114"/>
      <c r="FG527" s="114"/>
    </row>
    <row r="528" spans="1:228" s="45" customFormat="1" ht="15" x14ac:dyDescent="0.25">
      <c r="A528" s="112" t="s">
        <v>1460</v>
      </c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9"/>
      <c r="EU528" s="113"/>
      <c r="EV528" s="114" t="s">
        <v>1460</v>
      </c>
      <c r="EW528" s="114"/>
      <c r="EX528" s="114"/>
      <c r="EY528" s="114"/>
      <c r="FD528" s="114"/>
      <c r="FE528" s="114"/>
      <c r="FG528" s="114"/>
    </row>
    <row r="529" spans="1:228" s="45" customFormat="1" ht="101.25" x14ac:dyDescent="0.25">
      <c r="A529" s="115" t="s">
        <v>513</v>
      </c>
      <c r="B529" s="116" t="s">
        <v>1461</v>
      </c>
      <c r="C529" s="117" t="s">
        <v>1713</v>
      </c>
      <c r="D529" s="118" t="s">
        <v>1463</v>
      </c>
      <c r="E529" s="119">
        <v>0.30586000000000002</v>
      </c>
      <c r="F529" s="120">
        <v>1</v>
      </c>
      <c r="G529" s="121">
        <v>0.30586000000000002</v>
      </c>
      <c r="H529" s="122"/>
      <c r="I529" s="119"/>
      <c r="J529" s="122"/>
      <c r="K529" s="119"/>
      <c r="L529" s="123"/>
      <c r="EU529" s="113"/>
      <c r="EV529" s="114"/>
      <c r="EW529" s="114" t="s">
        <v>1713</v>
      </c>
      <c r="EX529" s="114" t="s">
        <v>0</v>
      </c>
      <c r="EY529" s="114" t="s">
        <v>0</v>
      </c>
      <c r="FD529" s="114"/>
      <c r="FE529" s="114"/>
      <c r="FG529" s="114"/>
    </row>
    <row r="530" spans="1:228" s="45" customFormat="1" ht="33.75" x14ac:dyDescent="0.25">
      <c r="A530" s="115" t="s">
        <v>514</v>
      </c>
      <c r="B530" s="116" t="s">
        <v>1471</v>
      </c>
      <c r="C530" s="117" t="s">
        <v>1472</v>
      </c>
      <c r="D530" s="118" t="s">
        <v>56</v>
      </c>
      <c r="E530" s="119">
        <v>-1.5231828000000001</v>
      </c>
      <c r="F530" s="120">
        <v>1</v>
      </c>
      <c r="G530" s="132">
        <v>-1.5231828000000001</v>
      </c>
      <c r="H530" s="126">
        <v>10483.620000000001</v>
      </c>
      <c r="I530" s="119"/>
      <c r="J530" s="126">
        <v>-15968.47</v>
      </c>
      <c r="K530" s="127">
        <v>8.61</v>
      </c>
      <c r="L530" s="128">
        <v>-137488.53</v>
      </c>
      <c r="EU530" s="113"/>
      <c r="EV530" s="114"/>
      <c r="EW530" s="114" t="s">
        <v>1472</v>
      </c>
      <c r="EX530" s="114" t="s">
        <v>0</v>
      </c>
      <c r="EY530" s="114" t="s">
        <v>0</v>
      </c>
      <c r="FD530" s="114"/>
      <c r="FE530" s="114"/>
      <c r="FG530" s="114"/>
    </row>
    <row r="531" spans="1:228" s="45" customFormat="1" ht="15" x14ac:dyDescent="0.25">
      <c r="A531" s="115" t="s">
        <v>515</v>
      </c>
      <c r="B531" s="116" t="s">
        <v>1468</v>
      </c>
      <c r="C531" s="117" t="s">
        <v>1469</v>
      </c>
      <c r="D531" s="118" t="s">
        <v>1470</v>
      </c>
      <c r="E531" s="119">
        <v>-2.0584378000000001</v>
      </c>
      <c r="F531" s="120">
        <v>1</v>
      </c>
      <c r="G531" s="132">
        <v>-2.0584378000000001</v>
      </c>
      <c r="H531" s="126">
        <v>3468.64</v>
      </c>
      <c r="I531" s="119"/>
      <c r="J531" s="126">
        <v>-7139.98</v>
      </c>
      <c r="K531" s="127">
        <v>8.61</v>
      </c>
      <c r="L531" s="128">
        <v>-61475.23</v>
      </c>
      <c r="EU531" s="113"/>
      <c r="EV531" s="114"/>
      <c r="EW531" s="114" t="s">
        <v>1469</v>
      </c>
      <c r="EX531" s="114" t="s">
        <v>0</v>
      </c>
      <c r="EY531" s="114" t="s">
        <v>0</v>
      </c>
      <c r="FD531" s="114"/>
      <c r="FE531" s="114"/>
      <c r="FG531" s="114"/>
    </row>
    <row r="532" spans="1:228" s="45" customFormat="1" ht="15" x14ac:dyDescent="0.25">
      <c r="A532" s="115" t="s">
        <v>516</v>
      </c>
      <c r="B532" s="116" t="s">
        <v>1466</v>
      </c>
      <c r="C532" s="117" t="s">
        <v>1467</v>
      </c>
      <c r="D532" s="118" t="s">
        <v>15</v>
      </c>
      <c r="E532" s="119">
        <v>-2070.6722</v>
      </c>
      <c r="F532" s="120">
        <v>1</v>
      </c>
      <c r="G532" s="129">
        <v>-2070.6722</v>
      </c>
      <c r="H532" s="125">
        <v>17.760000000000002</v>
      </c>
      <c r="I532" s="119"/>
      <c r="J532" s="126">
        <v>-36775.14</v>
      </c>
      <c r="K532" s="127">
        <v>8.61</v>
      </c>
      <c r="L532" s="128">
        <v>-316633.96000000002</v>
      </c>
      <c r="EU532" s="113"/>
      <c r="EV532" s="114"/>
      <c r="EW532" s="114" t="s">
        <v>1467</v>
      </c>
      <c r="EX532" s="114" t="s">
        <v>0</v>
      </c>
      <c r="EY532" s="114" t="s">
        <v>0</v>
      </c>
      <c r="FD532" s="114"/>
      <c r="FE532" s="114"/>
      <c r="FG532" s="114"/>
    </row>
    <row r="533" spans="1:228" s="45" customFormat="1" ht="22.5" x14ac:dyDescent="0.25">
      <c r="A533" s="115" t="s">
        <v>517</v>
      </c>
      <c r="B533" s="116" t="s">
        <v>1464</v>
      </c>
      <c r="C533" s="117" t="s">
        <v>1465</v>
      </c>
      <c r="D533" s="118" t="s">
        <v>56</v>
      </c>
      <c r="E533" s="119">
        <v>-6.1171999999999997E-2</v>
      </c>
      <c r="F533" s="120">
        <v>1</v>
      </c>
      <c r="G533" s="131">
        <v>-6.1171999999999997E-2</v>
      </c>
      <c r="H533" s="126">
        <v>13627.62</v>
      </c>
      <c r="I533" s="119"/>
      <c r="J533" s="125">
        <v>-833.63</v>
      </c>
      <c r="K533" s="127">
        <v>8.61</v>
      </c>
      <c r="L533" s="128">
        <v>-7177.55</v>
      </c>
      <c r="EU533" s="113"/>
      <c r="EV533" s="114"/>
      <c r="EW533" s="114" t="s">
        <v>1465</v>
      </c>
      <c r="EX533" s="114" t="s">
        <v>0</v>
      </c>
      <c r="EY533" s="114" t="s">
        <v>0</v>
      </c>
      <c r="FD533" s="114"/>
      <c r="FE533" s="114"/>
      <c r="FG533" s="114"/>
    </row>
    <row r="534" spans="1:228" s="45" customFormat="1" ht="22.5" x14ac:dyDescent="0.25">
      <c r="A534" s="115" t="s">
        <v>518</v>
      </c>
      <c r="B534" s="116" t="s">
        <v>1575</v>
      </c>
      <c r="C534" s="117" t="s">
        <v>1576</v>
      </c>
      <c r="D534" s="118" t="s">
        <v>15</v>
      </c>
      <c r="E534" s="119">
        <v>514</v>
      </c>
      <c r="F534" s="120">
        <v>1</v>
      </c>
      <c r="G534" s="120">
        <v>514</v>
      </c>
      <c r="H534" s="126">
        <v>20564.900000000001</v>
      </c>
      <c r="I534" s="119"/>
      <c r="J534" s="126">
        <v>1227683.93</v>
      </c>
      <c r="K534" s="127">
        <v>8.61</v>
      </c>
      <c r="L534" s="128">
        <v>10570358.6</v>
      </c>
      <c r="EU534" s="113"/>
      <c r="EV534" s="114"/>
      <c r="EW534" s="114" t="s">
        <v>1576</v>
      </c>
      <c r="EX534" s="114" t="s">
        <v>0</v>
      </c>
      <c r="EY534" s="114" t="s">
        <v>0</v>
      </c>
      <c r="FD534" s="114"/>
      <c r="FE534" s="114"/>
      <c r="FG534" s="114"/>
    </row>
    <row r="535" spans="1:228" s="45" customFormat="1" ht="22.5" x14ac:dyDescent="0.25">
      <c r="A535" s="115" t="s">
        <v>521</v>
      </c>
      <c r="B535" s="116" t="s">
        <v>1522</v>
      </c>
      <c r="C535" s="117" t="s">
        <v>1523</v>
      </c>
      <c r="D535" s="118" t="s">
        <v>1475</v>
      </c>
      <c r="E535" s="119">
        <v>1028</v>
      </c>
      <c r="F535" s="120">
        <v>1</v>
      </c>
      <c r="G535" s="120">
        <v>1028</v>
      </c>
      <c r="H535" s="126">
        <v>6732</v>
      </c>
      <c r="I535" s="119"/>
      <c r="J535" s="126">
        <v>803774.22</v>
      </c>
      <c r="K535" s="127">
        <v>8.61</v>
      </c>
      <c r="L535" s="128">
        <v>6920496</v>
      </c>
      <c r="EU535" s="113"/>
      <c r="EV535" s="114"/>
      <c r="EW535" s="114" t="s">
        <v>1523</v>
      </c>
      <c r="EX535" s="114" t="s">
        <v>0</v>
      </c>
      <c r="EY535" s="114" t="s">
        <v>0</v>
      </c>
      <c r="FD535" s="114"/>
      <c r="FE535" s="114"/>
      <c r="FG535" s="114"/>
    </row>
    <row r="536" spans="1:228" s="166" customFormat="1" ht="22.5" x14ac:dyDescent="0.25">
      <c r="A536" s="157" t="s">
        <v>525</v>
      </c>
      <c r="B536" s="158" t="s">
        <v>1479</v>
      </c>
      <c r="C536" s="159" t="s">
        <v>1480</v>
      </c>
      <c r="D536" s="160" t="s">
        <v>36</v>
      </c>
      <c r="E536" s="161">
        <v>611.72</v>
      </c>
      <c r="F536" s="162">
        <v>1</v>
      </c>
      <c r="G536" s="163">
        <v>611.72</v>
      </c>
      <c r="H536" s="164">
        <v>9294.7099999999991</v>
      </c>
      <c r="I536" s="161"/>
      <c r="J536" s="164">
        <v>660367.02</v>
      </c>
      <c r="K536" s="163">
        <v>8.61</v>
      </c>
      <c r="L536" s="165">
        <v>5685760</v>
      </c>
      <c r="M536" s="45"/>
      <c r="N536" s="45"/>
      <c r="O536" s="45"/>
      <c r="T536" s="45"/>
      <c r="U536" s="45"/>
      <c r="V536" s="45"/>
      <c r="W536" s="45"/>
      <c r="X536" s="45"/>
      <c r="Y536" s="45"/>
      <c r="Z536" s="45"/>
      <c r="AA536" s="45"/>
      <c r="AB536" s="45"/>
      <c r="AC536" s="45"/>
      <c r="AD536" s="45"/>
      <c r="AE536" s="45"/>
      <c r="AF536" s="45"/>
      <c r="AG536" s="45"/>
      <c r="AH536" s="45"/>
      <c r="AI536" s="45"/>
      <c r="AJ536" s="45"/>
      <c r="AK536" s="45"/>
      <c r="AL536" s="45"/>
      <c r="AM536" s="45"/>
      <c r="AN536" s="45"/>
      <c r="AO536" s="45"/>
      <c r="AP536" s="45"/>
      <c r="AQ536" s="45"/>
      <c r="AR536" s="45"/>
      <c r="AS536" s="45"/>
      <c r="AT536" s="45"/>
      <c r="AU536" s="45"/>
      <c r="AV536" s="45"/>
      <c r="AW536" s="45"/>
      <c r="AX536" s="45"/>
      <c r="AY536" s="45"/>
      <c r="AZ536" s="45"/>
      <c r="BA536" s="45"/>
      <c r="BB536" s="45"/>
      <c r="BC536" s="45"/>
      <c r="BD536" s="45"/>
      <c r="BE536" s="45"/>
      <c r="BF536" s="45"/>
      <c r="BG536" s="45"/>
      <c r="BH536" s="45"/>
      <c r="BI536" s="45"/>
      <c r="BJ536" s="45"/>
      <c r="BK536" s="45"/>
      <c r="BL536" s="45"/>
      <c r="BM536" s="45"/>
      <c r="BN536" s="45"/>
      <c r="BO536" s="45"/>
      <c r="BP536" s="45"/>
      <c r="BQ536" s="45"/>
      <c r="BR536" s="45"/>
      <c r="BS536" s="45"/>
      <c r="BT536" s="45"/>
      <c r="BU536" s="45"/>
      <c r="BV536" s="45"/>
      <c r="BW536" s="45"/>
      <c r="BX536" s="45"/>
      <c r="BY536" s="45"/>
      <c r="BZ536" s="45"/>
      <c r="CA536" s="45"/>
      <c r="CB536" s="45"/>
      <c r="CC536" s="45"/>
      <c r="CD536" s="45"/>
      <c r="CE536" s="45"/>
      <c r="CF536" s="45"/>
      <c r="CG536" s="45"/>
      <c r="CH536" s="45"/>
      <c r="CI536" s="45"/>
      <c r="CJ536" s="45"/>
      <c r="CK536" s="45"/>
      <c r="CL536" s="45"/>
      <c r="CM536" s="45"/>
      <c r="CN536" s="45"/>
      <c r="CO536" s="45"/>
      <c r="CP536" s="45"/>
      <c r="CQ536" s="45"/>
      <c r="CR536" s="45"/>
      <c r="CS536" s="45"/>
      <c r="CT536" s="45"/>
      <c r="CU536" s="45"/>
      <c r="CV536" s="45"/>
      <c r="CW536" s="45"/>
      <c r="CX536" s="45"/>
      <c r="CY536" s="45"/>
      <c r="CZ536" s="45"/>
      <c r="DA536" s="45"/>
      <c r="DB536" s="45"/>
      <c r="DC536" s="45"/>
      <c r="DD536" s="45"/>
      <c r="DE536" s="45"/>
      <c r="DF536" s="45"/>
      <c r="DG536" s="45"/>
      <c r="DH536" s="45"/>
      <c r="DI536" s="45"/>
      <c r="DJ536" s="45"/>
      <c r="DK536" s="45"/>
      <c r="DL536" s="45"/>
      <c r="DM536" s="45"/>
      <c r="DN536" s="45"/>
      <c r="DO536" s="45"/>
      <c r="DP536" s="45"/>
      <c r="DQ536" s="45"/>
      <c r="DR536" s="45"/>
      <c r="DS536" s="45"/>
      <c r="DT536" s="45"/>
      <c r="DU536" s="45"/>
      <c r="DV536" s="45"/>
      <c r="DW536" s="45"/>
      <c r="DX536" s="45"/>
      <c r="DY536" s="45"/>
      <c r="DZ536" s="45"/>
      <c r="EA536" s="45"/>
      <c r="EB536" s="45"/>
      <c r="EC536" s="45"/>
      <c r="ED536" s="45"/>
      <c r="EE536" s="45"/>
      <c r="EF536" s="45"/>
      <c r="EG536" s="45"/>
      <c r="EH536" s="45"/>
      <c r="EI536" s="45"/>
      <c r="EJ536" s="45"/>
      <c r="EK536" s="45"/>
      <c r="EL536" s="45"/>
      <c r="EM536" s="45"/>
      <c r="EN536" s="45"/>
      <c r="EO536" s="45"/>
      <c r="EP536" s="45"/>
      <c r="EQ536" s="45"/>
      <c r="ER536" s="45"/>
      <c r="ES536" s="45"/>
      <c r="ET536" s="45"/>
      <c r="EU536" s="113"/>
      <c r="EV536" s="114"/>
      <c r="EW536" s="114" t="s">
        <v>1480</v>
      </c>
      <c r="EX536" s="114" t="s">
        <v>0</v>
      </c>
      <c r="EY536" s="114" t="s">
        <v>0</v>
      </c>
      <c r="EZ536" s="45"/>
      <c r="FA536" s="45"/>
      <c r="FB536" s="45"/>
      <c r="FC536" s="45"/>
      <c r="FD536" s="114"/>
      <c r="FE536" s="114"/>
      <c r="FF536" s="45"/>
      <c r="FG536" s="114"/>
      <c r="FH536" s="45"/>
      <c r="FI536" s="45"/>
      <c r="FJ536" s="45"/>
      <c r="FK536" s="45"/>
      <c r="FL536" s="45"/>
      <c r="FM536" s="45"/>
      <c r="FN536" s="45"/>
      <c r="FO536" s="45"/>
      <c r="FP536" s="45"/>
      <c r="FQ536" s="45"/>
      <c r="FR536" s="45"/>
      <c r="FS536" s="45"/>
      <c r="FT536" s="45"/>
      <c r="FU536" s="45"/>
      <c r="FV536" s="45"/>
      <c r="FW536" s="45"/>
      <c r="FX536" s="45"/>
      <c r="FY536" s="45"/>
      <c r="FZ536" s="45"/>
      <c r="GA536" s="45"/>
      <c r="GB536" s="45"/>
      <c r="GC536" s="45"/>
      <c r="GD536" s="45"/>
      <c r="GE536" s="45"/>
      <c r="GF536" s="45"/>
      <c r="GG536" s="45"/>
      <c r="GH536" s="45"/>
      <c r="GI536" s="45"/>
      <c r="GJ536" s="45"/>
      <c r="GK536" s="45"/>
      <c r="GL536" s="45"/>
      <c r="GM536" s="45"/>
      <c r="GN536" s="45"/>
      <c r="GO536" s="45"/>
      <c r="GP536" s="45"/>
      <c r="GQ536" s="45"/>
      <c r="GR536" s="45"/>
      <c r="GS536" s="45"/>
      <c r="GT536" s="45"/>
      <c r="GU536" s="45"/>
      <c r="GV536" s="45"/>
      <c r="GW536" s="45"/>
      <c r="GX536" s="45"/>
      <c r="GY536" s="45"/>
      <c r="GZ536" s="45"/>
      <c r="HA536" s="45"/>
      <c r="HB536" s="45"/>
      <c r="HC536" s="45"/>
      <c r="HD536" s="45"/>
      <c r="HE536" s="45"/>
      <c r="HF536" s="45"/>
      <c r="HG536" s="45"/>
      <c r="HH536" s="45"/>
      <c r="HI536" s="45"/>
      <c r="HJ536" s="45"/>
      <c r="HK536" s="45"/>
      <c r="HL536" s="45"/>
      <c r="HM536" s="45"/>
      <c r="HN536" s="45"/>
      <c r="HO536" s="45"/>
      <c r="HP536" s="45"/>
      <c r="HQ536" s="45"/>
      <c r="HR536" s="45"/>
      <c r="HS536" s="45"/>
      <c r="HT536" s="45"/>
    </row>
    <row r="537" spans="1:228" s="45" customFormat="1" ht="15" x14ac:dyDescent="0.25">
      <c r="A537" s="112" t="s">
        <v>1496</v>
      </c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9"/>
      <c r="EU537" s="113"/>
      <c r="EV537" s="114" t="s">
        <v>1496</v>
      </c>
      <c r="EW537" s="114"/>
      <c r="EX537" s="114"/>
      <c r="EY537" s="114"/>
      <c r="FD537" s="114"/>
      <c r="FE537" s="114"/>
      <c r="FG537" s="114"/>
    </row>
    <row r="538" spans="1:228" s="45" customFormat="1" ht="101.25" x14ac:dyDescent="0.25">
      <c r="A538" s="115" t="s">
        <v>528</v>
      </c>
      <c r="B538" s="116" t="s">
        <v>1461</v>
      </c>
      <c r="C538" s="117" t="s">
        <v>1714</v>
      </c>
      <c r="D538" s="118" t="s">
        <v>1463</v>
      </c>
      <c r="E538" s="119">
        <v>2.5680000000000001E-2</v>
      </c>
      <c r="F538" s="120">
        <v>1</v>
      </c>
      <c r="G538" s="121">
        <v>2.5680000000000001E-2</v>
      </c>
      <c r="H538" s="122"/>
      <c r="I538" s="119"/>
      <c r="J538" s="122"/>
      <c r="K538" s="119"/>
      <c r="L538" s="123"/>
      <c r="EU538" s="113"/>
      <c r="EV538" s="114"/>
      <c r="EW538" s="114" t="s">
        <v>1714</v>
      </c>
      <c r="EX538" s="114" t="s">
        <v>0</v>
      </c>
      <c r="EY538" s="114" t="s">
        <v>0</v>
      </c>
      <c r="FD538" s="114"/>
      <c r="FE538" s="114"/>
      <c r="FG538" s="114"/>
    </row>
    <row r="539" spans="1:228" s="45" customFormat="1" ht="15" x14ac:dyDescent="0.25">
      <c r="A539" s="115" t="s">
        <v>532</v>
      </c>
      <c r="B539" s="116" t="s">
        <v>1468</v>
      </c>
      <c r="C539" s="117" t="s">
        <v>1469</v>
      </c>
      <c r="D539" s="118" t="s">
        <v>1470</v>
      </c>
      <c r="E539" s="119">
        <v>-0.17282639999999999</v>
      </c>
      <c r="F539" s="120">
        <v>1</v>
      </c>
      <c r="G539" s="132">
        <v>-0.17282639999999999</v>
      </c>
      <c r="H539" s="126">
        <v>3468.64</v>
      </c>
      <c r="I539" s="119"/>
      <c r="J539" s="125">
        <v>-599.47</v>
      </c>
      <c r="K539" s="127">
        <v>8.61</v>
      </c>
      <c r="L539" s="128">
        <v>-5161.4399999999996</v>
      </c>
      <c r="EU539" s="113"/>
      <c r="EV539" s="114"/>
      <c r="EW539" s="114" t="s">
        <v>1469</v>
      </c>
      <c r="EX539" s="114" t="s">
        <v>0</v>
      </c>
      <c r="EY539" s="114" t="s">
        <v>0</v>
      </c>
      <c r="FD539" s="114"/>
      <c r="FE539" s="114"/>
      <c r="FG539" s="114"/>
    </row>
    <row r="540" spans="1:228" s="45" customFormat="1" ht="22.5" x14ac:dyDescent="0.25">
      <c r="A540" s="115" t="s">
        <v>536</v>
      </c>
      <c r="B540" s="116" t="s">
        <v>1464</v>
      </c>
      <c r="C540" s="117" t="s">
        <v>1465</v>
      </c>
      <c r="D540" s="118" t="s">
        <v>56</v>
      </c>
      <c r="E540" s="119">
        <v>-5.1359999999999999E-3</v>
      </c>
      <c r="F540" s="120">
        <v>1</v>
      </c>
      <c r="G540" s="131">
        <v>-5.1359999999999999E-3</v>
      </c>
      <c r="H540" s="126">
        <v>13627.62</v>
      </c>
      <c r="I540" s="119"/>
      <c r="J540" s="125">
        <v>-69.989999999999995</v>
      </c>
      <c r="K540" s="127">
        <v>8.61</v>
      </c>
      <c r="L540" s="148">
        <v>-602.61</v>
      </c>
      <c r="EU540" s="113"/>
      <c r="EV540" s="114"/>
      <c r="EW540" s="114" t="s">
        <v>1465</v>
      </c>
      <c r="EX540" s="114" t="s">
        <v>0</v>
      </c>
      <c r="EY540" s="114" t="s">
        <v>0</v>
      </c>
      <c r="FD540" s="114"/>
      <c r="FE540" s="114"/>
      <c r="FG540" s="114"/>
    </row>
    <row r="541" spans="1:228" s="45" customFormat="1" ht="15" x14ac:dyDescent="0.25">
      <c r="A541" s="115" t="s">
        <v>540</v>
      </c>
      <c r="B541" s="116" t="s">
        <v>1466</v>
      </c>
      <c r="C541" s="117" t="s">
        <v>1467</v>
      </c>
      <c r="D541" s="118" t="s">
        <v>15</v>
      </c>
      <c r="E541" s="119">
        <v>-173.8536</v>
      </c>
      <c r="F541" s="120">
        <v>1</v>
      </c>
      <c r="G541" s="129">
        <v>-173.8536</v>
      </c>
      <c r="H541" s="125">
        <v>17.760000000000002</v>
      </c>
      <c r="I541" s="119"/>
      <c r="J541" s="126">
        <v>-3087.64</v>
      </c>
      <c r="K541" s="127">
        <v>8.61</v>
      </c>
      <c r="L541" s="128">
        <v>-26584.58</v>
      </c>
      <c r="EU541" s="113"/>
      <c r="EV541" s="114"/>
      <c r="EW541" s="114" t="s">
        <v>1467</v>
      </c>
      <c r="EX541" s="114" t="s">
        <v>0</v>
      </c>
      <c r="EY541" s="114" t="s">
        <v>0</v>
      </c>
      <c r="FD541" s="114"/>
      <c r="FE541" s="114"/>
      <c r="FG541" s="114"/>
    </row>
    <row r="542" spans="1:228" s="45" customFormat="1" ht="33.75" x14ac:dyDescent="0.25">
      <c r="A542" s="115" t="s">
        <v>543</v>
      </c>
      <c r="B542" s="116" t="s">
        <v>1471</v>
      </c>
      <c r="C542" s="117" t="s">
        <v>1472</v>
      </c>
      <c r="D542" s="118" t="s">
        <v>56</v>
      </c>
      <c r="E542" s="119">
        <v>-0.12788640000000001</v>
      </c>
      <c r="F542" s="120">
        <v>1</v>
      </c>
      <c r="G542" s="132">
        <v>-0.12788640000000001</v>
      </c>
      <c r="H542" s="126">
        <v>10483.620000000001</v>
      </c>
      <c r="I542" s="119"/>
      <c r="J542" s="126">
        <v>-1340.71</v>
      </c>
      <c r="K542" s="127">
        <v>8.61</v>
      </c>
      <c r="L542" s="128">
        <v>-11543.51</v>
      </c>
      <c r="EU542" s="113"/>
      <c r="EV542" s="114"/>
      <c r="EW542" s="114" t="s">
        <v>1472</v>
      </c>
      <c r="EX542" s="114" t="s">
        <v>0</v>
      </c>
      <c r="EY542" s="114" t="s">
        <v>0</v>
      </c>
      <c r="FD542" s="114"/>
      <c r="FE542" s="114"/>
      <c r="FG542" s="114"/>
    </row>
    <row r="543" spans="1:228" s="45" customFormat="1" ht="15" x14ac:dyDescent="0.25">
      <c r="A543" s="112" t="s">
        <v>1483</v>
      </c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9"/>
      <c r="EU543" s="113"/>
      <c r="EV543" s="114" t="s">
        <v>1483</v>
      </c>
      <c r="EW543" s="114"/>
      <c r="EX543" s="114"/>
      <c r="EY543" s="114"/>
      <c r="FD543" s="114"/>
      <c r="FE543" s="114"/>
      <c r="FG543" s="114"/>
    </row>
    <row r="544" spans="1:228" s="45" customFormat="1" ht="56.25" x14ac:dyDescent="0.25">
      <c r="A544" s="115" t="s">
        <v>546</v>
      </c>
      <c r="B544" s="116" t="s">
        <v>1484</v>
      </c>
      <c r="C544" s="117" t="s">
        <v>1485</v>
      </c>
      <c r="D544" s="118" t="s">
        <v>1463</v>
      </c>
      <c r="E544" s="119">
        <v>2.5680000000000001E-2</v>
      </c>
      <c r="F544" s="120">
        <v>1</v>
      </c>
      <c r="G544" s="121">
        <v>2.5680000000000001E-2</v>
      </c>
      <c r="H544" s="122"/>
      <c r="I544" s="119"/>
      <c r="J544" s="122"/>
      <c r="K544" s="119"/>
      <c r="L544" s="123"/>
      <c r="EU544" s="113"/>
      <c r="EV544" s="114"/>
      <c r="EW544" s="114" t="s">
        <v>1485</v>
      </c>
      <c r="EX544" s="114" t="s">
        <v>0</v>
      </c>
      <c r="EY544" s="114" t="s">
        <v>0</v>
      </c>
      <c r="FD544" s="114"/>
      <c r="FE544" s="114"/>
      <c r="FG544" s="114"/>
    </row>
    <row r="545" spans="1:228" s="45" customFormat="1" ht="56.25" x14ac:dyDescent="0.25">
      <c r="A545" s="115" t="s">
        <v>549</v>
      </c>
      <c r="B545" s="116" t="s">
        <v>1486</v>
      </c>
      <c r="C545" s="117" t="s">
        <v>1487</v>
      </c>
      <c r="D545" s="118" t="s">
        <v>1463</v>
      </c>
      <c r="E545" s="119">
        <v>-2.5680000000000001E-2</v>
      </c>
      <c r="F545" s="120">
        <v>1</v>
      </c>
      <c r="G545" s="121">
        <v>-2.5680000000000001E-2</v>
      </c>
      <c r="H545" s="122"/>
      <c r="I545" s="119"/>
      <c r="J545" s="122"/>
      <c r="K545" s="119"/>
      <c r="L545" s="123"/>
      <c r="EU545" s="113"/>
      <c r="EV545" s="114"/>
      <c r="EW545" s="114" t="s">
        <v>1487</v>
      </c>
      <c r="EX545" s="114" t="s">
        <v>0</v>
      </c>
      <c r="EY545" s="114" t="s">
        <v>0</v>
      </c>
      <c r="FD545" s="114"/>
      <c r="FE545" s="114"/>
      <c r="FG545" s="114"/>
    </row>
    <row r="546" spans="1:228" s="45" customFormat="1" ht="15" x14ac:dyDescent="0.25">
      <c r="A546" s="112" t="s">
        <v>1476</v>
      </c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9"/>
      <c r="EU546" s="113"/>
      <c r="EV546" s="114" t="s">
        <v>1476</v>
      </c>
      <c r="EW546" s="114"/>
      <c r="EX546" s="114"/>
      <c r="EY546" s="114"/>
      <c r="FD546" s="114"/>
      <c r="FE546" s="114"/>
      <c r="FG546" s="114"/>
    </row>
    <row r="547" spans="1:228" s="45" customFormat="1" ht="22.5" x14ac:dyDescent="0.25">
      <c r="A547" s="115" t="s">
        <v>552</v>
      </c>
      <c r="B547" s="116" t="s">
        <v>1575</v>
      </c>
      <c r="C547" s="117" t="s">
        <v>1576</v>
      </c>
      <c r="D547" s="118" t="s">
        <v>15</v>
      </c>
      <c r="E547" s="119">
        <v>43</v>
      </c>
      <c r="F547" s="120">
        <v>1</v>
      </c>
      <c r="G547" s="120">
        <v>43</v>
      </c>
      <c r="H547" s="126">
        <v>20564.900000000001</v>
      </c>
      <c r="I547" s="119"/>
      <c r="J547" s="126">
        <v>102705.08</v>
      </c>
      <c r="K547" s="127">
        <v>8.61</v>
      </c>
      <c r="L547" s="128">
        <v>884290.7</v>
      </c>
      <c r="EU547" s="113"/>
      <c r="EV547" s="114"/>
      <c r="EW547" s="114" t="s">
        <v>1576</v>
      </c>
      <c r="EX547" s="114" t="s">
        <v>0</v>
      </c>
      <c r="EY547" s="114" t="s">
        <v>0</v>
      </c>
      <c r="FD547" s="114"/>
      <c r="FE547" s="114"/>
      <c r="FG547" s="114"/>
    </row>
    <row r="548" spans="1:228" s="45" customFormat="1" ht="22.5" x14ac:dyDescent="0.25">
      <c r="A548" s="115" t="s">
        <v>553</v>
      </c>
      <c r="B548" s="116" t="s">
        <v>1522</v>
      </c>
      <c r="C548" s="117" t="s">
        <v>1523</v>
      </c>
      <c r="D548" s="118" t="s">
        <v>1475</v>
      </c>
      <c r="E548" s="119">
        <v>86</v>
      </c>
      <c r="F548" s="120">
        <v>1</v>
      </c>
      <c r="G548" s="120">
        <v>86</v>
      </c>
      <c r="H548" s="126">
        <v>6732</v>
      </c>
      <c r="I548" s="119"/>
      <c r="J548" s="126">
        <v>67241.81</v>
      </c>
      <c r="K548" s="127">
        <v>8.61</v>
      </c>
      <c r="L548" s="128">
        <v>578952</v>
      </c>
      <c r="EU548" s="113"/>
      <c r="EV548" s="114"/>
      <c r="EW548" s="114" t="s">
        <v>1523</v>
      </c>
      <c r="EX548" s="114" t="s">
        <v>0</v>
      </c>
      <c r="EY548" s="114" t="s">
        <v>0</v>
      </c>
      <c r="FD548" s="114"/>
      <c r="FE548" s="114"/>
      <c r="FG548" s="114"/>
    </row>
    <row r="549" spans="1:228" s="166" customFormat="1" ht="22.5" x14ac:dyDescent="0.25">
      <c r="A549" s="157" t="s">
        <v>557</v>
      </c>
      <c r="B549" s="158" t="s">
        <v>1479</v>
      </c>
      <c r="C549" s="159" t="s">
        <v>1480</v>
      </c>
      <c r="D549" s="160" t="s">
        <v>36</v>
      </c>
      <c r="E549" s="161">
        <v>51.36</v>
      </c>
      <c r="F549" s="162">
        <v>1</v>
      </c>
      <c r="G549" s="163">
        <v>51.36</v>
      </c>
      <c r="H549" s="164">
        <v>9294.7099999999991</v>
      </c>
      <c r="I549" s="161"/>
      <c r="J549" s="164">
        <v>55444.4</v>
      </c>
      <c r="K549" s="163">
        <v>8.61</v>
      </c>
      <c r="L549" s="165">
        <v>477376.31</v>
      </c>
      <c r="M549" s="45"/>
      <c r="N549" s="45"/>
      <c r="O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  <c r="AD549" s="45"/>
      <c r="AE549" s="45"/>
      <c r="AF549" s="45"/>
      <c r="AG549" s="45"/>
      <c r="AH549" s="45"/>
      <c r="AI549" s="45"/>
      <c r="AJ549" s="45"/>
      <c r="AK549" s="45"/>
      <c r="AL549" s="45"/>
      <c r="AM549" s="45"/>
      <c r="AN549" s="45"/>
      <c r="AO549" s="45"/>
      <c r="AP549" s="45"/>
      <c r="AQ549" s="45"/>
      <c r="AR549" s="45"/>
      <c r="AS549" s="45"/>
      <c r="AT549" s="45"/>
      <c r="AU549" s="45"/>
      <c r="AV549" s="45"/>
      <c r="AW549" s="45"/>
      <c r="AX549" s="45"/>
      <c r="AY549" s="45"/>
      <c r="AZ549" s="45"/>
      <c r="BA549" s="45"/>
      <c r="BB549" s="45"/>
      <c r="BC549" s="45"/>
      <c r="BD549" s="45"/>
      <c r="BE549" s="45"/>
      <c r="BF549" s="45"/>
      <c r="BG549" s="45"/>
      <c r="BH549" s="45"/>
      <c r="BI549" s="45"/>
      <c r="BJ549" s="45"/>
      <c r="BK549" s="45"/>
      <c r="BL549" s="45"/>
      <c r="BM549" s="45"/>
      <c r="BN549" s="45"/>
      <c r="BO549" s="45"/>
      <c r="BP549" s="45"/>
      <c r="BQ549" s="45"/>
      <c r="BR549" s="45"/>
      <c r="BS549" s="45"/>
      <c r="BT549" s="45"/>
      <c r="BU549" s="45"/>
      <c r="BV549" s="45"/>
      <c r="BW549" s="45"/>
      <c r="BX549" s="45"/>
      <c r="BY549" s="45"/>
      <c r="BZ549" s="45"/>
      <c r="CA549" s="45"/>
      <c r="CB549" s="45"/>
      <c r="CC549" s="45"/>
      <c r="CD549" s="45"/>
      <c r="CE549" s="45"/>
      <c r="CF549" s="45"/>
      <c r="CG549" s="45"/>
      <c r="CH549" s="45"/>
      <c r="CI549" s="45"/>
      <c r="CJ549" s="45"/>
      <c r="CK549" s="45"/>
      <c r="CL549" s="45"/>
      <c r="CM549" s="45"/>
      <c r="CN549" s="45"/>
      <c r="CO549" s="45"/>
      <c r="CP549" s="45"/>
      <c r="CQ549" s="45"/>
      <c r="CR549" s="45"/>
      <c r="CS549" s="45"/>
      <c r="CT549" s="45"/>
      <c r="CU549" s="45"/>
      <c r="CV549" s="45"/>
      <c r="CW549" s="45"/>
      <c r="CX549" s="45"/>
      <c r="CY549" s="45"/>
      <c r="CZ549" s="45"/>
      <c r="DA549" s="45"/>
      <c r="DB549" s="45"/>
      <c r="DC549" s="45"/>
      <c r="DD549" s="45"/>
      <c r="DE549" s="45"/>
      <c r="DF549" s="45"/>
      <c r="DG549" s="45"/>
      <c r="DH549" s="45"/>
      <c r="DI549" s="45"/>
      <c r="DJ549" s="45"/>
      <c r="DK549" s="45"/>
      <c r="DL549" s="45"/>
      <c r="DM549" s="45"/>
      <c r="DN549" s="45"/>
      <c r="DO549" s="45"/>
      <c r="DP549" s="45"/>
      <c r="DQ549" s="45"/>
      <c r="DR549" s="45"/>
      <c r="DS549" s="45"/>
      <c r="DT549" s="45"/>
      <c r="DU549" s="45"/>
      <c r="DV549" s="45"/>
      <c r="DW549" s="45"/>
      <c r="DX549" s="45"/>
      <c r="DY549" s="45"/>
      <c r="DZ549" s="45"/>
      <c r="EA549" s="45"/>
      <c r="EB549" s="45"/>
      <c r="EC549" s="45"/>
      <c r="ED549" s="45"/>
      <c r="EE549" s="45"/>
      <c r="EF549" s="45"/>
      <c r="EG549" s="45"/>
      <c r="EH549" s="45"/>
      <c r="EI549" s="45"/>
      <c r="EJ549" s="45"/>
      <c r="EK549" s="45"/>
      <c r="EL549" s="45"/>
      <c r="EM549" s="45"/>
      <c r="EN549" s="45"/>
      <c r="EO549" s="45"/>
      <c r="EP549" s="45"/>
      <c r="EQ549" s="45"/>
      <c r="ER549" s="45"/>
      <c r="ES549" s="45"/>
      <c r="ET549" s="45"/>
      <c r="EU549" s="113"/>
      <c r="EV549" s="114"/>
      <c r="EW549" s="114" t="s">
        <v>1480</v>
      </c>
      <c r="EX549" s="114" t="s">
        <v>0</v>
      </c>
      <c r="EY549" s="114" t="s">
        <v>0</v>
      </c>
      <c r="EZ549" s="45"/>
      <c r="FA549" s="45"/>
      <c r="FB549" s="45"/>
      <c r="FC549" s="45"/>
      <c r="FD549" s="114"/>
      <c r="FE549" s="114"/>
      <c r="FF549" s="45"/>
      <c r="FG549" s="114"/>
      <c r="FH549" s="45"/>
      <c r="FI549" s="45"/>
      <c r="FJ549" s="45"/>
      <c r="FK549" s="45"/>
      <c r="FL549" s="45"/>
      <c r="FM549" s="45"/>
      <c r="FN549" s="45"/>
      <c r="FO549" s="45"/>
      <c r="FP549" s="45"/>
      <c r="FQ549" s="45"/>
      <c r="FR549" s="45"/>
      <c r="FS549" s="45"/>
      <c r="FT549" s="45"/>
      <c r="FU549" s="45"/>
      <c r="FV549" s="45"/>
      <c r="FW549" s="45"/>
      <c r="FX549" s="45"/>
      <c r="FY549" s="45"/>
      <c r="FZ549" s="45"/>
      <c r="GA549" s="45"/>
      <c r="GB549" s="45"/>
      <c r="GC549" s="45"/>
      <c r="GD549" s="45"/>
      <c r="GE549" s="45"/>
      <c r="GF549" s="45"/>
      <c r="GG549" s="45"/>
      <c r="GH549" s="45"/>
      <c r="GI549" s="45"/>
      <c r="GJ549" s="45"/>
      <c r="GK549" s="45"/>
      <c r="GL549" s="45"/>
      <c r="GM549" s="45"/>
      <c r="GN549" s="45"/>
      <c r="GO549" s="45"/>
      <c r="GP549" s="45"/>
      <c r="GQ549" s="45"/>
      <c r="GR549" s="45"/>
      <c r="GS549" s="45"/>
      <c r="GT549" s="45"/>
      <c r="GU549" s="45"/>
      <c r="GV549" s="45"/>
      <c r="GW549" s="45"/>
      <c r="GX549" s="45"/>
      <c r="GY549" s="45"/>
      <c r="GZ549" s="45"/>
      <c r="HA549" s="45"/>
      <c r="HB549" s="45"/>
      <c r="HC549" s="45"/>
      <c r="HD549" s="45"/>
      <c r="HE549" s="45"/>
      <c r="HF549" s="45"/>
      <c r="HG549" s="45"/>
      <c r="HH549" s="45"/>
      <c r="HI549" s="45"/>
      <c r="HJ549" s="45"/>
      <c r="HK549" s="45"/>
      <c r="HL549" s="45"/>
      <c r="HM549" s="45"/>
      <c r="HN549" s="45"/>
      <c r="HO549" s="45"/>
      <c r="HP549" s="45"/>
      <c r="HQ549" s="45"/>
      <c r="HR549" s="45"/>
      <c r="HS549" s="45"/>
      <c r="HT549" s="45"/>
    </row>
    <row r="550" spans="1:228" s="45" customFormat="1" ht="15" x14ac:dyDescent="0.25">
      <c r="A550" s="112" t="s">
        <v>1715</v>
      </c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9"/>
      <c r="EU550" s="113"/>
      <c r="EV550" s="114" t="s">
        <v>1715</v>
      </c>
      <c r="EW550" s="114"/>
      <c r="EX550" s="114"/>
      <c r="EY550" s="114"/>
      <c r="FD550" s="114"/>
      <c r="FE550" s="114"/>
      <c r="FG550" s="114"/>
    </row>
    <row r="551" spans="1:228" s="45" customFormat="1" ht="78.75" x14ac:dyDescent="0.25">
      <c r="A551" s="115" t="s">
        <v>562</v>
      </c>
      <c r="B551" s="116" t="s">
        <v>1716</v>
      </c>
      <c r="C551" s="117" t="s">
        <v>1717</v>
      </c>
      <c r="D551" s="118" t="s">
        <v>539</v>
      </c>
      <c r="E551" s="119">
        <v>0.33914</v>
      </c>
      <c r="F551" s="120">
        <v>1</v>
      </c>
      <c r="G551" s="121">
        <v>0.33914</v>
      </c>
      <c r="H551" s="122"/>
      <c r="I551" s="119"/>
      <c r="J551" s="122"/>
      <c r="K551" s="119"/>
      <c r="L551" s="123"/>
      <c r="EU551" s="113"/>
      <c r="EV551" s="114"/>
      <c r="EW551" s="114" t="s">
        <v>1717</v>
      </c>
      <c r="EX551" s="114" t="s">
        <v>0</v>
      </c>
      <c r="EY551" s="114" t="s">
        <v>0</v>
      </c>
      <c r="FD551" s="114"/>
      <c r="FE551" s="114"/>
      <c r="FG551" s="114"/>
    </row>
    <row r="552" spans="1:228" s="45" customFormat="1" ht="15" x14ac:dyDescent="0.25">
      <c r="A552" s="115" t="s">
        <v>565</v>
      </c>
      <c r="B552" s="116" t="s">
        <v>1718</v>
      </c>
      <c r="C552" s="117" t="s">
        <v>1719</v>
      </c>
      <c r="D552" s="118" t="s">
        <v>56</v>
      </c>
      <c r="E552" s="119">
        <v>-23.705886</v>
      </c>
      <c r="F552" s="120">
        <v>1</v>
      </c>
      <c r="G552" s="131">
        <v>-23.705886</v>
      </c>
      <c r="H552" s="126">
        <v>2518.09</v>
      </c>
      <c r="I552" s="119"/>
      <c r="J552" s="126">
        <v>-59693.55</v>
      </c>
      <c r="K552" s="127">
        <v>8.61</v>
      </c>
      <c r="L552" s="128">
        <v>-513961.47</v>
      </c>
      <c r="EU552" s="113"/>
      <c r="EV552" s="114"/>
      <c r="EW552" s="114" t="s">
        <v>1719</v>
      </c>
      <c r="EX552" s="114" t="s">
        <v>0</v>
      </c>
      <c r="EY552" s="114" t="s">
        <v>0</v>
      </c>
      <c r="FD552" s="114"/>
      <c r="FE552" s="114"/>
      <c r="FG552" s="114"/>
    </row>
    <row r="553" spans="1:228" s="45" customFormat="1" ht="22.5" x14ac:dyDescent="0.25">
      <c r="A553" s="115" t="s">
        <v>567</v>
      </c>
      <c r="B553" s="116" t="s">
        <v>1720</v>
      </c>
      <c r="C553" s="117" t="s">
        <v>1721</v>
      </c>
      <c r="D553" s="118" t="s">
        <v>56</v>
      </c>
      <c r="E553" s="119">
        <v>-1.01742E-2</v>
      </c>
      <c r="F553" s="120">
        <v>1</v>
      </c>
      <c r="G553" s="132">
        <v>-1.01742E-2</v>
      </c>
      <c r="H553" s="126">
        <v>12392.35</v>
      </c>
      <c r="I553" s="119"/>
      <c r="J553" s="125">
        <v>-126.08</v>
      </c>
      <c r="K553" s="127">
        <v>8.61</v>
      </c>
      <c r="L553" s="128">
        <v>-1085.55</v>
      </c>
      <c r="EU553" s="113"/>
      <c r="EV553" s="114"/>
      <c r="EW553" s="114" t="s">
        <v>1721</v>
      </c>
      <c r="EX553" s="114" t="s">
        <v>0</v>
      </c>
      <c r="EY553" s="114" t="s">
        <v>0</v>
      </c>
      <c r="FD553" s="114"/>
      <c r="FE553" s="114"/>
      <c r="FG553" s="114"/>
    </row>
    <row r="554" spans="1:228" s="45" customFormat="1" ht="22.5" x14ac:dyDescent="0.25">
      <c r="A554" s="115" t="s">
        <v>569</v>
      </c>
      <c r="B554" s="116" t="s">
        <v>1722</v>
      </c>
      <c r="C554" s="117" t="s">
        <v>1723</v>
      </c>
      <c r="D554" s="118" t="s">
        <v>56</v>
      </c>
      <c r="E554" s="119">
        <v>-0.12887319999999999</v>
      </c>
      <c r="F554" s="120">
        <v>1</v>
      </c>
      <c r="G554" s="132">
        <v>-0.12887319999999999</v>
      </c>
      <c r="H554" s="126">
        <v>9249.85</v>
      </c>
      <c r="I554" s="119"/>
      <c r="J554" s="126">
        <v>-1192.06</v>
      </c>
      <c r="K554" s="127">
        <v>8.61</v>
      </c>
      <c r="L554" s="128">
        <v>-10263.64</v>
      </c>
      <c r="EU554" s="113"/>
      <c r="EV554" s="114"/>
      <c r="EW554" s="114" t="s">
        <v>1723</v>
      </c>
      <c r="EX554" s="114" t="s">
        <v>0</v>
      </c>
      <c r="EY554" s="114" t="s">
        <v>0</v>
      </c>
      <c r="FD554" s="114"/>
      <c r="FE554" s="114"/>
      <c r="FG554" s="114"/>
    </row>
    <row r="555" spans="1:228" s="45" customFormat="1" ht="22.5" x14ac:dyDescent="0.25">
      <c r="A555" s="115" t="s">
        <v>572</v>
      </c>
      <c r="B555" s="116" t="s">
        <v>1724</v>
      </c>
      <c r="C555" s="117" t="s">
        <v>1725</v>
      </c>
      <c r="D555" s="118" t="s">
        <v>56</v>
      </c>
      <c r="E555" s="119">
        <v>-2.9539094000000001</v>
      </c>
      <c r="F555" s="120">
        <v>1</v>
      </c>
      <c r="G555" s="132">
        <v>-2.9539094000000001</v>
      </c>
      <c r="H555" s="126">
        <v>3591.75</v>
      </c>
      <c r="I555" s="119"/>
      <c r="J555" s="126">
        <v>-10609.7</v>
      </c>
      <c r="K555" s="127">
        <v>8.61</v>
      </c>
      <c r="L555" s="128">
        <v>-91349.52</v>
      </c>
      <c r="EU555" s="113"/>
      <c r="EV555" s="114"/>
      <c r="EW555" s="114" t="s">
        <v>1725</v>
      </c>
      <c r="EX555" s="114" t="s">
        <v>0</v>
      </c>
      <c r="EY555" s="114" t="s">
        <v>0</v>
      </c>
      <c r="FD555" s="114"/>
      <c r="FE555" s="114"/>
      <c r="FG555" s="114"/>
    </row>
    <row r="556" spans="1:228" s="45" customFormat="1" ht="15" x14ac:dyDescent="0.25">
      <c r="A556" s="115" t="s">
        <v>573</v>
      </c>
      <c r="B556" s="116" t="s">
        <v>1726</v>
      </c>
      <c r="C556" s="117" t="s">
        <v>1727</v>
      </c>
      <c r="D556" s="118" t="s">
        <v>56</v>
      </c>
      <c r="E556" s="119">
        <v>-0.79019620000000002</v>
      </c>
      <c r="F556" s="120">
        <v>1</v>
      </c>
      <c r="G556" s="132">
        <v>-0.79019620000000002</v>
      </c>
      <c r="H556" s="126">
        <v>3058</v>
      </c>
      <c r="I556" s="119"/>
      <c r="J556" s="126">
        <v>-2416.42</v>
      </c>
      <c r="K556" s="127">
        <v>8.61</v>
      </c>
      <c r="L556" s="128">
        <v>-20805.38</v>
      </c>
      <c r="EU556" s="113"/>
      <c r="EV556" s="114"/>
      <c r="EW556" s="114" t="s">
        <v>1727</v>
      </c>
      <c r="EX556" s="114" t="s">
        <v>0</v>
      </c>
      <c r="EY556" s="114" t="s">
        <v>0</v>
      </c>
      <c r="FD556" s="114"/>
      <c r="FE556" s="114"/>
      <c r="FG556" s="114"/>
    </row>
    <row r="557" spans="1:228" s="166" customFormat="1" ht="22.5" x14ac:dyDescent="0.25">
      <c r="A557" s="157" t="s">
        <v>576</v>
      </c>
      <c r="B557" s="158" t="s">
        <v>1479</v>
      </c>
      <c r="C557" s="159" t="s">
        <v>1480</v>
      </c>
      <c r="D557" s="160" t="s">
        <v>36</v>
      </c>
      <c r="E557" s="161">
        <v>339.14</v>
      </c>
      <c r="F557" s="162">
        <v>1</v>
      </c>
      <c r="G557" s="163">
        <v>339.14</v>
      </c>
      <c r="H557" s="164">
        <v>9294.7099999999991</v>
      </c>
      <c r="I557" s="161"/>
      <c r="J557" s="164">
        <v>366110.1</v>
      </c>
      <c r="K557" s="163">
        <v>8.61</v>
      </c>
      <c r="L557" s="165">
        <v>3152207.95</v>
      </c>
      <c r="M557" s="45"/>
      <c r="N557" s="45"/>
      <c r="O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5"/>
      <c r="AD557" s="45"/>
      <c r="AE557" s="45"/>
      <c r="AF557" s="45"/>
      <c r="AG557" s="45"/>
      <c r="AH557" s="45"/>
      <c r="AI557" s="45"/>
      <c r="AJ557" s="45"/>
      <c r="AK557" s="45"/>
      <c r="AL557" s="45"/>
      <c r="AM557" s="45"/>
      <c r="AN557" s="45"/>
      <c r="AO557" s="45"/>
      <c r="AP557" s="45"/>
      <c r="AQ557" s="45"/>
      <c r="AR557" s="45"/>
      <c r="AS557" s="45"/>
      <c r="AT557" s="45"/>
      <c r="AU557" s="45"/>
      <c r="AV557" s="45"/>
      <c r="AW557" s="45"/>
      <c r="AX557" s="45"/>
      <c r="AY557" s="45"/>
      <c r="AZ557" s="45"/>
      <c r="BA557" s="45"/>
      <c r="BB557" s="45"/>
      <c r="BC557" s="45"/>
      <c r="BD557" s="45"/>
      <c r="BE557" s="45"/>
      <c r="BF557" s="45"/>
      <c r="BG557" s="45"/>
      <c r="BH557" s="45"/>
      <c r="BI557" s="45"/>
      <c r="BJ557" s="45"/>
      <c r="BK557" s="45"/>
      <c r="BL557" s="45"/>
      <c r="BM557" s="45"/>
      <c r="BN557" s="45"/>
      <c r="BO557" s="45"/>
      <c r="BP557" s="45"/>
      <c r="BQ557" s="45"/>
      <c r="BR557" s="45"/>
      <c r="BS557" s="45"/>
      <c r="BT557" s="45"/>
      <c r="BU557" s="45"/>
      <c r="BV557" s="45"/>
      <c r="BW557" s="45"/>
      <c r="BX557" s="45"/>
      <c r="BY557" s="45"/>
      <c r="BZ557" s="45"/>
      <c r="CA557" s="45"/>
      <c r="CB557" s="45"/>
      <c r="CC557" s="45"/>
      <c r="CD557" s="45"/>
      <c r="CE557" s="45"/>
      <c r="CF557" s="45"/>
      <c r="CG557" s="45"/>
      <c r="CH557" s="45"/>
      <c r="CI557" s="45"/>
      <c r="CJ557" s="45"/>
      <c r="CK557" s="45"/>
      <c r="CL557" s="45"/>
      <c r="CM557" s="45"/>
      <c r="CN557" s="45"/>
      <c r="CO557" s="45"/>
      <c r="CP557" s="45"/>
      <c r="CQ557" s="45"/>
      <c r="CR557" s="45"/>
      <c r="CS557" s="45"/>
      <c r="CT557" s="45"/>
      <c r="CU557" s="45"/>
      <c r="CV557" s="45"/>
      <c r="CW557" s="45"/>
      <c r="CX557" s="45"/>
      <c r="CY557" s="45"/>
      <c r="CZ557" s="45"/>
      <c r="DA557" s="45"/>
      <c r="DB557" s="45"/>
      <c r="DC557" s="45"/>
      <c r="DD557" s="45"/>
      <c r="DE557" s="45"/>
      <c r="DF557" s="45"/>
      <c r="DG557" s="45"/>
      <c r="DH557" s="45"/>
      <c r="DI557" s="45"/>
      <c r="DJ557" s="45"/>
      <c r="DK557" s="45"/>
      <c r="DL557" s="45"/>
      <c r="DM557" s="45"/>
      <c r="DN557" s="45"/>
      <c r="DO557" s="45"/>
      <c r="DP557" s="45"/>
      <c r="DQ557" s="45"/>
      <c r="DR557" s="45"/>
      <c r="DS557" s="45"/>
      <c r="DT557" s="45"/>
      <c r="DU557" s="45"/>
      <c r="DV557" s="45"/>
      <c r="DW557" s="45"/>
      <c r="DX557" s="45"/>
      <c r="DY557" s="45"/>
      <c r="DZ557" s="45"/>
      <c r="EA557" s="45"/>
      <c r="EB557" s="45"/>
      <c r="EC557" s="45"/>
      <c r="ED557" s="45"/>
      <c r="EE557" s="45"/>
      <c r="EF557" s="45"/>
      <c r="EG557" s="45"/>
      <c r="EH557" s="45"/>
      <c r="EI557" s="45"/>
      <c r="EJ557" s="45"/>
      <c r="EK557" s="45"/>
      <c r="EL557" s="45"/>
      <c r="EM557" s="45"/>
      <c r="EN557" s="45"/>
      <c r="EO557" s="45"/>
      <c r="EP557" s="45"/>
      <c r="EQ557" s="45"/>
      <c r="ER557" s="45"/>
      <c r="ES557" s="45"/>
      <c r="ET557" s="45"/>
      <c r="EU557" s="113"/>
      <c r="EV557" s="114"/>
      <c r="EW557" s="114" t="s">
        <v>1480</v>
      </c>
      <c r="EX557" s="114" t="s">
        <v>0</v>
      </c>
      <c r="EY557" s="114" t="s">
        <v>0</v>
      </c>
      <c r="EZ557" s="45"/>
      <c r="FA557" s="45"/>
      <c r="FB557" s="45"/>
      <c r="FC557" s="45"/>
      <c r="FD557" s="114"/>
      <c r="FE557" s="114"/>
      <c r="FF557" s="45"/>
      <c r="FG557" s="114"/>
      <c r="FH557" s="45"/>
      <c r="FI557" s="45"/>
      <c r="FJ557" s="45"/>
      <c r="FK557" s="45"/>
      <c r="FL557" s="45"/>
      <c r="FM557" s="45"/>
      <c r="FN557" s="45"/>
      <c r="FO557" s="45"/>
      <c r="FP557" s="45"/>
      <c r="FQ557" s="45"/>
      <c r="FR557" s="45"/>
      <c r="FS557" s="45"/>
      <c r="FT557" s="45"/>
      <c r="FU557" s="45"/>
      <c r="FV557" s="45"/>
      <c r="FW557" s="45"/>
      <c r="FX557" s="45"/>
      <c r="FY557" s="45"/>
      <c r="FZ557" s="45"/>
      <c r="GA557" s="45"/>
      <c r="GB557" s="45"/>
      <c r="GC557" s="45"/>
      <c r="GD557" s="45"/>
      <c r="GE557" s="45"/>
      <c r="GF557" s="45"/>
      <c r="GG557" s="45"/>
      <c r="GH557" s="45"/>
      <c r="GI557" s="45"/>
      <c r="GJ557" s="45"/>
      <c r="GK557" s="45"/>
      <c r="GL557" s="45"/>
      <c r="GM557" s="45"/>
      <c r="GN557" s="45"/>
      <c r="GO557" s="45"/>
      <c r="GP557" s="45"/>
      <c r="GQ557" s="45"/>
      <c r="GR557" s="45"/>
      <c r="GS557" s="45"/>
      <c r="GT557" s="45"/>
      <c r="GU557" s="45"/>
      <c r="GV557" s="45"/>
      <c r="GW557" s="45"/>
      <c r="GX557" s="45"/>
      <c r="GY557" s="45"/>
      <c r="GZ557" s="45"/>
      <c r="HA557" s="45"/>
      <c r="HB557" s="45"/>
      <c r="HC557" s="45"/>
      <c r="HD557" s="45"/>
      <c r="HE557" s="45"/>
      <c r="HF557" s="45"/>
      <c r="HG557" s="45"/>
      <c r="HH557" s="45"/>
      <c r="HI557" s="45"/>
      <c r="HJ557" s="45"/>
      <c r="HK557" s="45"/>
      <c r="HL557" s="45"/>
      <c r="HM557" s="45"/>
      <c r="HN557" s="45"/>
      <c r="HO557" s="45"/>
      <c r="HP557" s="45"/>
      <c r="HQ557" s="45"/>
      <c r="HR557" s="45"/>
      <c r="HS557" s="45"/>
      <c r="HT557" s="45"/>
    </row>
    <row r="558" spans="1:228" s="45" customFormat="1" ht="22.5" x14ac:dyDescent="0.25">
      <c r="A558" s="115" t="s">
        <v>579</v>
      </c>
      <c r="B558" s="116" t="s">
        <v>1522</v>
      </c>
      <c r="C558" s="117" t="s">
        <v>1523</v>
      </c>
      <c r="D558" s="118" t="s">
        <v>1475</v>
      </c>
      <c r="E558" s="119">
        <v>557</v>
      </c>
      <c r="F558" s="120">
        <v>1</v>
      </c>
      <c r="G558" s="120">
        <v>557</v>
      </c>
      <c r="H558" s="126">
        <v>6732</v>
      </c>
      <c r="I558" s="119"/>
      <c r="J558" s="126">
        <v>435508.01</v>
      </c>
      <c r="K558" s="127">
        <v>8.61</v>
      </c>
      <c r="L558" s="128">
        <v>3749724</v>
      </c>
      <c r="EU558" s="113"/>
      <c r="EV558" s="114"/>
      <c r="EW558" s="114" t="s">
        <v>1523</v>
      </c>
      <c r="EX558" s="114" t="s">
        <v>0</v>
      </c>
      <c r="EY558" s="114" t="s">
        <v>0</v>
      </c>
      <c r="FD558" s="114"/>
      <c r="FE558" s="114"/>
      <c r="FG558" s="114"/>
    </row>
    <row r="559" spans="1:228" s="45" customFormat="1" ht="15" x14ac:dyDescent="0.25">
      <c r="A559" s="112" t="s">
        <v>1696</v>
      </c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9"/>
      <c r="EU559" s="113"/>
      <c r="EV559" s="114" t="s">
        <v>1696</v>
      </c>
      <c r="EW559" s="114"/>
      <c r="EX559" s="114"/>
      <c r="EY559" s="114"/>
      <c r="FD559" s="114"/>
      <c r="FE559" s="114"/>
      <c r="FG559" s="114"/>
    </row>
    <row r="560" spans="1:228" s="45" customFormat="1" ht="22.5" x14ac:dyDescent="0.25">
      <c r="A560" s="115" t="s">
        <v>582</v>
      </c>
      <c r="B560" s="116" t="s">
        <v>1501</v>
      </c>
      <c r="C560" s="117" t="s">
        <v>1502</v>
      </c>
      <c r="D560" s="118" t="s">
        <v>25</v>
      </c>
      <c r="E560" s="119">
        <v>2</v>
      </c>
      <c r="F560" s="120">
        <v>1</v>
      </c>
      <c r="G560" s="120">
        <v>2</v>
      </c>
      <c r="H560" s="122"/>
      <c r="I560" s="119"/>
      <c r="J560" s="122"/>
      <c r="K560" s="119"/>
      <c r="L560" s="123"/>
      <c r="EU560" s="113"/>
      <c r="EV560" s="114"/>
      <c r="EW560" s="114" t="s">
        <v>1502</v>
      </c>
      <c r="EX560" s="114" t="s">
        <v>0</v>
      </c>
      <c r="EY560" s="114" t="s">
        <v>0</v>
      </c>
      <c r="FD560" s="114"/>
      <c r="FE560" s="114"/>
      <c r="FG560" s="114"/>
    </row>
    <row r="561" spans="1:163" s="45" customFormat="1" ht="33.75" x14ac:dyDescent="0.25">
      <c r="A561" s="115" t="s">
        <v>585</v>
      </c>
      <c r="B561" s="116" t="s">
        <v>1503</v>
      </c>
      <c r="C561" s="117" t="s">
        <v>1504</v>
      </c>
      <c r="D561" s="118" t="s">
        <v>15</v>
      </c>
      <c r="E561" s="119">
        <v>-42</v>
      </c>
      <c r="F561" s="120">
        <v>1</v>
      </c>
      <c r="G561" s="120">
        <v>-42</v>
      </c>
      <c r="H561" s="125">
        <v>292.25</v>
      </c>
      <c r="I561" s="119"/>
      <c r="J561" s="126">
        <v>-12274.5</v>
      </c>
      <c r="K561" s="127">
        <v>8.61</v>
      </c>
      <c r="L561" s="128">
        <v>-105683.45</v>
      </c>
      <c r="EU561" s="113"/>
      <c r="EV561" s="114"/>
      <c r="EW561" s="114" t="s">
        <v>1504</v>
      </c>
      <c r="EX561" s="114" t="s">
        <v>0</v>
      </c>
      <c r="EY561" s="114" t="s">
        <v>0</v>
      </c>
      <c r="FD561" s="114"/>
      <c r="FE561" s="114"/>
      <c r="FG561" s="114"/>
    </row>
    <row r="562" spans="1:163" s="45" customFormat="1" ht="45" x14ac:dyDescent="0.25">
      <c r="A562" s="115" t="s">
        <v>588</v>
      </c>
      <c r="B562" s="116" t="s">
        <v>1728</v>
      </c>
      <c r="C562" s="117" t="s">
        <v>1729</v>
      </c>
      <c r="D562" s="118" t="s">
        <v>1475</v>
      </c>
      <c r="E562" s="119">
        <v>1</v>
      </c>
      <c r="F562" s="120">
        <v>1</v>
      </c>
      <c r="G562" s="120">
        <v>1</v>
      </c>
      <c r="H562" s="126">
        <v>6178480</v>
      </c>
      <c r="I562" s="119"/>
      <c r="J562" s="126">
        <v>717593.5</v>
      </c>
      <c r="K562" s="127">
        <v>8.61</v>
      </c>
      <c r="L562" s="128">
        <v>6178480</v>
      </c>
      <c r="EU562" s="113"/>
      <c r="EV562" s="114"/>
      <c r="EW562" s="114" t="s">
        <v>1729</v>
      </c>
      <c r="EX562" s="114" t="s">
        <v>0</v>
      </c>
      <c r="EY562" s="114" t="s">
        <v>0</v>
      </c>
      <c r="FD562" s="114"/>
      <c r="FE562" s="114"/>
      <c r="FG562" s="114"/>
    </row>
    <row r="563" spans="1:163" s="45" customFormat="1" ht="45" x14ac:dyDescent="0.25">
      <c r="A563" s="115" t="s">
        <v>590</v>
      </c>
      <c r="B563" s="116" t="s">
        <v>1505</v>
      </c>
      <c r="C563" s="117" t="s">
        <v>1506</v>
      </c>
      <c r="D563" s="118" t="s">
        <v>1475</v>
      </c>
      <c r="E563" s="119">
        <v>1</v>
      </c>
      <c r="F563" s="120">
        <v>1</v>
      </c>
      <c r="G563" s="120">
        <v>1</v>
      </c>
      <c r="H563" s="126">
        <v>6282350</v>
      </c>
      <c r="I563" s="119"/>
      <c r="J563" s="126">
        <v>729657.38</v>
      </c>
      <c r="K563" s="127">
        <v>8.61</v>
      </c>
      <c r="L563" s="128">
        <v>6282350</v>
      </c>
      <c r="EU563" s="113"/>
      <c r="EV563" s="114"/>
      <c r="EW563" s="114" t="s">
        <v>1506</v>
      </c>
      <c r="EX563" s="114" t="s">
        <v>0</v>
      </c>
      <c r="EY563" s="114" t="s">
        <v>0</v>
      </c>
      <c r="FD563" s="114"/>
      <c r="FE563" s="114"/>
      <c r="FG563" s="114"/>
    </row>
    <row r="564" spans="1:163" s="45" customFormat="1" ht="22.5" x14ac:dyDescent="0.25">
      <c r="A564" s="115" t="s">
        <v>593</v>
      </c>
      <c r="B564" s="116" t="s">
        <v>1507</v>
      </c>
      <c r="C564" s="117" t="s">
        <v>1508</v>
      </c>
      <c r="D564" s="118" t="s">
        <v>1475</v>
      </c>
      <c r="E564" s="119">
        <v>2</v>
      </c>
      <c r="F564" s="120">
        <v>1</v>
      </c>
      <c r="G564" s="120">
        <v>2</v>
      </c>
      <c r="H564" s="126">
        <v>420489.9</v>
      </c>
      <c r="I564" s="119"/>
      <c r="J564" s="126">
        <v>97674.77</v>
      </c>
      <c r="K564" s="127">
        <v>8.61</v>
      </c>
      <c r="L564" s="128">
        <v>840979.8</v>
      </c>
      <c r="EU564" s="113"/>
      <c r="EV564" s="114"/>
      <c r="EW564" s="114" t="s">
        <v>1508</v>
      </c>
      <c r="EX564" s="114" t="s">
        <v>0</v>
      </c>
      <c r="EY564" s="114" t="s">
        <v>0</v>
      </c>
      <c r="FD564" s="114"/>
      <c r="FE564" s="114"/>
      <c r="FG564" s="114"/>
    </row>
    <row r="565" spans="1:163" s="45" customFormat="1" ht="33.75" x14ac:dyDescent="0.25">
      <c r="A565" s="115" t="s">
        <v>596</v>
      </c>
      <c r="B565" s="116" t="s">
        <v>1231</v>
      </c>
      <c r="C565" s="117" t="s">
        <v>1509</v>
      </c>
      <c r="D565" s="118" t="s">
        <v>15</v>
      </c>
      <c r="E565" s="119">
        <v>1</v>
      </c>
      <c r="F565" s="120">
        <v>1</v>
      </c>
      <c r="G565" s="120">
        <v>1</v>
      </c>
      <c r="H565" s="122"/>
      <c r="I565" s="119"/>
      <c r="J565" s="122"/>
      <c r="K565" s="119"/>
      <c r="L565" s="123"/>
      <c r="EU565" s="113"/>
      <c r="EV565" s="114"/>
      <c r="EW565" s="114" t="s">
        <v>1509</v>
      </c>
      <c r="EX565" s="114" t="s">
        <v>0</v>
      </c>
      <c r="EY565" s="114" t="s">
        <v>0</v>
      </c>
      <c r="FD565" s="114"/>
      <c r="FE565" s="114"/>
      <c r="FG565" s="114"/>
    </row>
    <row r="566" spans="1:163" s="45" customFormat="1" ht="22.5" x14ac:dyDescent="0.25">
      <c r="A566" s="115" t="s">
        <v>600</v>
      </c>
      <c r="B566" s="116" t="s">
        <v>1510</v>
      </c>
      <c r="C566" s="117" t="s">
        <v>1511</v>
      </c>
      <c r="D566" s="118" t="s">
        <v>25</v>
      </c>
      <c r="E566" s="119">
        <v>1</v>
      </c>
      <c r="F566" s="120">
        <v>1</v>
      </c>
      <c r="G566" s="120">
        <v>1</v>
      </c>
      <c r="H566" s="122"/>
      <c r="I566" s="119"/>
      <c r="J566" s="122"/>
      <c r="K566" s="119"/>
      <c r="L566" s="123"/>
      <c r="EU566" s="113"/>
      <c r="EV566" s="114"/>
      <c r="EW566" s="114" t="s">
        <v>1511</v>
      </c>
      <c r="EX566" s="114" t="s">
        <v>0</v>
      </c>
      <c r="EY566" s="114" t="s">
        <v>0</v>
      </c>
      <c r="FD566" s="114"/>
      <c r="FE566" s="114"/>
      <c r="FG566" s="114"/>
    </row>
    <row r="567" spans="1:163" s="45" customFormat="1" ht="33.75" x14ac:dyDescent="0.25">
      <c r="A567" s="115" t="s">
        <v>601</v>
      </c>
      <c r="B567" s="116" t="s">
        <v>1503</v>
      </c>
      <c r="C567" s="117" t="s">
        <v>1504</v>
      </c>
      <c r="D567" s="118" t="s">
        <v>15</v>
      </c>
      <c r="E567" s="119">
        <v>-40</v>
      </c>
      <c r="F567" s="120">
        <v>1</v>
      </c>
      <c r="G567" s="120">
        <v>-40</v>
      </c>
      <c r="H567" s="125">
        <v>292.25</v>
      </c>
      <c r="I567" s="119"/>
      <c r="J567" s="126">
        <v>-11690</v>
      </c>
      <c r="K567" s="127">
        <v>8.61</v>
      </c>
      <c r="L567" s="128">
        <v>-100650.9</v>
      </c>
      <c r="EU567" s="113"/>
      <c r="EV567" s="114"/>
      <c r="EW567" s="114" t="s">
        <v>1504</v>
      </c>
      <c r="EX567" s="114" t="s">
        <v>0</v>
      </c>
      <c r="EY567" s="114" t="s">
        <v>0</v>
      </c>
      <c r="FD567" s="114"/>
      <c r="FE567" s="114"/>
      <c r="FG567" s="114"/>
    </row>
    <row r="568" spans="1:163" s="45" customFormat="1" ht="45" x14ac:dyDescent="0.25">
      <c r="A568" s="115" t="s">
        <v>602</v>
      </c>
      <c r="B568" s="116" t="s">
        <v>1512</v>
      </c>
      <c r="C568" s="117" t="s">
        <v>1513</v>
      </c>
      <c r="D568" s="118" t="s">
        <v>1475</v>
      </c>
      <c r="E568" s="119">
        <v>1</v>
      </c>
      <c r="F568" s="120">
        <v>1</v>
      </c>
      <c r="G568" s="120">
        <v>1</v>
      </c>
      <c r="H568" s="126">
        <v>9775072.25</v>
      </c>
      <c r="I568" s="119"/>
      <c r="J568" s="126">
        <v>1135316.17</v>
      </c>
      <c r="K568" s="127">
        <v>8.61</v>
      </c>
      <c r="L568" s="128">
        <v>9775072.25</v>
      </c>
      <c r="EU568" s="113"/>
      <c r="EV568" s="114"/>
      <c r="EW568" s="114" t="s">
        <v>1513</v>
      </c>
      <c r="EX568" s="114" t="s">
        <v>0</v>
      </c>
      <c r="EY568" s="114" t="s">
        <v>0</v>
      </c>
      <c r="FD568" s="114"/>
      <c r="FE568" s="114"/>
      <c r="FG568" s="114"/>
    </row>
    <row r="569" spans="1:163" s="45" customFormat="1" ht="22.5" x14ac:dyDescent="0.25">
      <c r="A569" s="115" t="s">
        <v>603</v>
      </c>
      <c r="B569" s="116" t="s">
        <v>1514</v>
      </c>
      <c r="C569" s="117" t="s">
        <v>1515</v>
      </c>
      <c r="D569" s="118" t="s">
        <v>1475</v>
      </c>
      <c r="E569" s="119">
        <v>1</v>
      </c>
      <c r="F569" s="120">
        <v>1</v>
      </c>
      <c r="G569" s="120">
        <v>1</v>
      </c>
      <c r="H569" s="126">
        <v>721876.89</v>
      </c>
      <c r="I569" s="119"/>
      <c r="J569" s="126">
        <v>83841.679999999993</v>
      </c>
      <c r="K569" s="127">
        <v>8.61</v>
      </c>
      <c r="L569" s="128">
        <v>721876.89</v>
      </c>
      <c r="EU569" s="113"/>
      <c r="EV569" s="114"/>
      <c r="EW569" s="114" t="s">
        <v>1515</v>
      </c>
      <c r="EX569" s="114" t="s">
        <v>0</v>
      </c>
      <c r="EY569" s="114" t="s">
        <v>0</v>
      </c>
      <c r="FD569" s="114"/>
      <c r="FE569" s="114"/>
      <c r="FG569" s="114"/>
    </row>
    <row r="570" spans="1:163" s="45" customFormat="1" ht="22.5" x14ac:dyDescent="0.25">
      <c r="A570" s="115" t="s">
        <v>606</v>
      </c>
      <c r="B570" s="116" t="s">
        <v>1730</v>
      </c>
      <c r="C570" s="117" t="s">
        <v>1731</v>
      </c>
      <c r="D570" s="118" t="s">
        <v>25</v>
      </c>
      <c r="E570" s="119">
        <v>1</v>
      </c>
      <c r="F570" s="120">
        <v>1</v>
      </c>
      <c r="G570" s="120">
        <v>1</v>
      </c>
      <c r="H570" s="122"/>
      <c r="I570" s="119"/>
      <c r="J570" s="122"/>
      <c r="K570" s="119"/>
      <c r="L570" s="123"/>
      <c r="EU570" s="113"/>
      <c r="EV570" s="114"/>
      <c r="EW570" s="114" t="s">
        <v>1731</v>
      </c>
      <c r="EX570" s="114" t="s">
        <v>0</v>
      </c>
      <c r="EY570" s="114" t="s">
        <v>0</v>
      </c>
      <c r="FD570" s="114"/>
      <c r="FE570" s="114"/>
      <c r="FG570" s="114"/>
    </row>
    <row r="571" spans="1:163" s="45" customFormat="1" ht="33.75" x14ac:dyDescent="0.25">
      <c r="A571" s="115" t="s">
        <v>610</v>
      </c>
      <c r="B571" s="116" t="s">
        <v>1503</v>
      </c>
      <c r="C571" s="117" t="s">
        <v>1504</v>
      </c>
      <c r="D571" s="118" t="s">
        <v>15</v>
      </c>
      <c r="E571" s="119">
        <v>-48</v>
      </c>
      <c r="F571" s="120">
        <v>1</v>
      </c>
      <c r="G571" s="120">
        <v>-48</v>
      </c>
      <c r="H571" s="125">
        <v>292.25</v>
      </c>
      <c r="I571" s="119"/>
      <c r="J571" s="126">
        <v>-14028</v>
      </c>
      <c r="K571" s="127">
        <v>8.61</v>
      </c>
      <c r="L571" s="128">
        <v>-120781.08</v>
      </c>
      <c r="EU571" s="113"/>
      <c r="EV571" s="114"/>
      <c r="EW571" s="114" t="s">
        <v>1504</v>
      </c>
      <c r="EX571" s="114" t="s">
        <v>0</v>
      </c>
      <c r="EY571" s="114" t="s">
        <v>0</v>
      </c>
      <c r="FD571" s="114"/>
      <c r="FE571" s="114"/>
      <c r="FG571" s="114"/>
    </row>
    <row r="572" spans="1:163" s="45" customFormat="1" ht="45" x14ac:dyDescent="0.25">
      <c r="A572" s="115" t="s">
        <v>613</v>
      </c>
      <c r="B572" s="116" t="s">
        <v>1732</v>
      </c>
      <c r="C572" s="117" t="s">
        <v>1733</v>
      </c>
      <c r="D572" s="118" t="s">
        <v>1475</v>
      </c>
      <c r="E572" s="119">
        <v>1</v>
      </c>
      <c r="F572" s="120">
        <v>1</v>
      </c>
      <c r="G572" s="120">
        <v>1</v>
      </c>
      <c r="H572" s="126">
        <v>10870650</v>
      </c>
      <c r="I572" s="119"/>
      <c r="J572" s="126">
        <v>1262560.98</v>
      </c>
      <c r="K572" s="127">
        <v>8.61</v>
      </c>
      <c r="L572" s="128">
        <v>10870650</v>
      </c>
      <c r="EU572" s="113"/>
      <c r="EV572" s="114"/>
      <c r="EW572" s="114" t="s">
        <v>1733</v>
      </c>
      <c r="EX572" s="114" t="s">
        <v>0</v>
      </c>
      <c r="EY572" s="114" t="s">
        <v>0</v>
      </c>
      <c r="FD572" s="114"/>
      <c r="FE572" s="114"/>
      <c r="FG572" s="114"/>
    </row>
    <row r="573" spans="1:163" s="45" customFormat="1" ht="22.5" x14ac:dyDescent="0.25">
      <c r="A573" s="115" t="s">
        <v>615</v>
      </c>
      <c r="B573" s="116" t="s">
        <v>1734</v>
      </c>
      <c r="C573" s="117" t="s">
        <v>1735</v>
      </c>
      <c r="D573" s="118" t="s">
        <v>1475</v>
      </c>
      <c r="E573" s="119">
        <v>1</v>
      </c>
      <c r="F573" s="120">
        <v>1</v>
      </c>
      <c r="G573" s="120">
        <v>1</v>
      </c>
      <c r="H573" s="126">
        <v>859711</v>
      </c>
      <c r="I573" s="119"/>
      <c r="J573" s="126">
        <v>99850.29</v>
      </c>
      <c r="K573" s="127">
        <v>8.61</v>
      </c>
      <c r="L573" s="128">
        <v>859711</v>
      </c>
      <c r="EU573" s="113"/>
      <c r="EV573" s="114"/>
      <c r="EW573" s="114" t="s">
        <v>1735</v>
      </c>
      <c r="EX573" s="114" t="s">
        <v>0</v>
      </c>
      <c r="EY573" s="114" t="s">
        <v>0</v>
      </c>
      <c r="FD573" s="114"/>
      <c r="FE573" s="114"/>
      <c r="FG573" s="114"/>
    </row>
    <row r="574" spans="1:163" s="45" customFormat="1" ht="33.75" x14ac:dyDescent="0.25">
      <c r="A574" s="115" t="s">
        <v>618</v>
      </c>
      <c r="B574" s="116" t="s">
        <v>1231</v>
      </c>
      <c r="C574" s="117" t="s">
        <v>1509</v>
      </c>
      <c r="D574" s="118" t="s">
        <v>15</v>
      </c>
      <c r="E574" s="119">
        <v>1</v>
      </c>
      <c r="F574" s="120">
        <v>1</v>
      </c>
      <c r="G574" s="120">
        <v>1</v>
      </c>
      <c r="H574" s="122"/>
      <c r="I574" s="119"/>
      <c r="J574" s="122"/>
      <c r="K574" s="119"/>
      <c r="L574" s="123"/>
      <c r="EU574" s="113"/>
      <c r="EV574" s="114"/>
      <c r="EW574" s="114" t="s">
        <v>1509</v>
      </c>
      <c r="EX574" s="114" t="s">
        <v>0</v>
      </c>
      <c r="EY574" s="114" t="s">
        <v>0</v>
      </c>
      <c r="FD574" s="114"/>
      <c r="FE574" s="114"/>
      <c r="FG574" s="114"/>
    </row>
    <row r="575" spans="1:163" s="45" customFormat="1" ht="67.5" x14ac:dyDescent="0.25">
      <c r="A575" s="115" t="s">
        <v>620</v>
      </c>
      <c r="B575" s="116" t="s">
        <v>1524</v>
      </c>
      <c r="C575" s="117" t="s">
        <v>1525</v>
      </c>
      <c r="D575" s="118" t="s">
        <v>37</v>
      </c>
      <c r="E575" s="119">
        <v>0.8</v>
      </c>
      <c r="F575" s="120">
        <v>1</v>
      </c>
      <c r="G575" s="124">
        <v>0.8</v>
      </c>
      <c r="H575" s="122"/>
      <c r="I575" s="119"/>
      <c r="J575" s="122"/>
      <c r="K575" s="119"/>
      <c r="L575" s="123"/>
      <c r="EU575" s="113"/>
      <c r="EV575" s="114"/>
      <c r="EW575" s="114" t="s">
        <v>1525</v>
      </c>
      <c r="EX575" s="114" t="s">
        <v>0</v>
      </c>
      <c r="EY575" s="114" t="s">
        <v>0</v>
      </c>
      <c r="FD575" s="114"/>
      <c r="FE575" s="114"/>
      <c r="FG575" s="114"/>
    </row>
    <row r="576" spans="1:163" s="45" customFormat="1" ht="15" x14ac:dyDescent="0.25">
      <c r="A576" s="115" t="s">
        <v>623</v>
      </c>
      <c r="B576" s="116" t="s">
        <v>1526</v>
      </c>
      <c r="C576" s="117" t="s">
        <v>1527</v>
      </c>
      <c r="D576" s="118" t="s">
        <v>56</v>
      </c>
      <c r="E576" s="119">
        <v>-1.52E-2</v>
      </c>
      <c r="F576" s="120">
        <v>1</v>
      </c>
      <c r="G576" s="129">
        <v>-1.52E-2</v>
      </c>
      <c r="H576" s="126">
        <v>13045.13</v>
      </c>
      <c r="I576" s="119"/>
      <c r="J576" s="125">
        <v>-198.29</v>
      </c>
      <c r="K576" s="127">
        <v>8.61</v>
      </c>
      <c r="L576" s="128">
        <v>-1707.28</v>
      </c>
      <c r="EU576" s="113"/>
      <c r="EV576" s="114"/>
      <c r="EW576" s="114" t="s">
        <v>1527</v>
      </c>
      <c r="EX576" s="114" t="s">
        <v>0</v>
      </c>
      <c r="EY576" s="114" t="s">
        <v>0</v>
      </c>
      <c r="FD576" s="114"/>
      <c r="FE576" s="114"/>
      <c r="FG576" s="114"/>
    </row>
    <row r="577" spans="1:163" s="45" customFormat="1" ht="33.75" x14ac:dyDescent="0.25">
      <c r="A577" s="115" t="s">
        <v>626</v>
      </c>
      <c r="B577" s="116" t="s">
        <v>1528</v>
      </c>
      <c r="C577" s="117" t="s">
        <v>1529</v>
      </c>
      <c r="D577" s="118" t="s">
        <v>15</v>
      </c>
      <c r="E577" s="119">
        <v>-80</v>
      </c>
      <c r="F577" s="120">
        <v>1</v>
      </c>
      <c r="G577" s="120">
        <v>-80</v>
      </c>
      <c r="H577" s="125">
        <v>32.03</v>
      </c>
      <c r="I577" s="119"/>
      <c r="J577" s="126">
        <v>-2562.4</v>
      </c>
      <c r="K577" s="127">
        <v>8.61</v>
      </c>
      <c r="L577" s="128">
        <v>-22062.26</v>
      </c>
      <c r="EU577" s="113"/>
      <c r="EV577" s="114"/>
      <c r="EW577" s="114" t="s">
        <v>1529</v>
      </c>
      <c r="EX577" s="114" t="s">
        <v>0</v>
      </c>
      <c r="EY577" s="114" t="s">
        <v>0</v>
      </c>
      <c r="FD577" s="114"/>
      <c r="FE577" s="114"/>
      <c r="FG577" s="114"/>
    </row>
    <row r="578" spans="1:163" s="45" customFormat="1" ht="56.25" x14ac:dyDescent="0.25">
      <c r="A578" s="115" t="s">
        <v>629</v>
      </c>
      <c r="B578" s="116" t="s">
        <v>1524</v>
      </c>
      <c r="C578" s="117" t="s">
        <v>1530</v>
      </c>
      <c r="D578" s="118" t="s">
        <v>37</v>
      </c>
      <c r="E578" s="119">
        <v>0.8</v>
      </c>
      <c r="F578" s="120">
        <v>1</v>
      </c>
      <c r="G578" s="124">
        <v>0.8</v>
      </c>
      <c r="H578" s="122"/>
      <c r="I578" s="119"/>
      <c r="J578" s="122"/>
      <c r="K578" s="119"/>
      <c r="L578" s="123"/>
      <c r="EU578" s="113"/>
      <c r="EV578" s="114"/>
      <c r="EW578" s="114" t="s">
        <v>1530</v>
      </c>
      <c r="EX578" s="114" t="s">
        <v>0</v>
      </c>
      <c r="EY578" s="114" t="s">
        <v>0</v>
      </c>
      <c r="FD578" s="114"/>
      <c r="FE578" s="114"/>
      <c r="FG578" s="114"/>
    </row>
    <row r="579" spans="1:163" s="45" customFormat="1" ht="22.5" x14ac:dyDescent="0.25">
      <c r="A579" s="115" t="s">
        <v>632</v>
      </c>
      <c r="B579" s="116" t="s">
        <v>1490</v>
      </c>
      <c r="C579" s="117" t="s">
        <v>1491</v>
      </c>
      <c r="D579" s="118" t="s">
        <v>1475</v>
      </c>
      <c r="E579" s="119">
        <v>80</v>
      </c>
      <c r="F579" s="120">
        <v>1</v>
      </c>
      <c r="G579" s="120">
        <v>80</v>
      </c>
      <c r="H579" s="126">
        <v>13770</v>
      </c>
      <c r="I579" s="127">
        <v>0.12</v>
      </c>
      <c r="J579" s="126">
        <v>15353.31</v>
      </c>
      <c r="K579" s="127">
        <v>8.61</v>
      </c>
      <c r="L579" s="128">
        <v>132192</v>
      </c>
      <c r="EU579" s="113"/>
      <c r="EV579" s="114"/>
      <c r="EW579" s="114" t="s">
        <v>1491</v>
      </c>
      <c r="EX579" s="114" t="s">
        <v>0</v>
      </c>
      <c r="EY579" s="114" t="s">
        <v>0</v>
      </c>
      <c r="FD579" s="114"/>
      <c r="FE579" s="114"/>
      <c r="FG579" s="114"/>
    </row>
    <row r="580" spans="1:163" s="45" customFormat="1" ht="15" x14ac:dyDescent="0.25">
      <c r="A580" s="112" t="s">
        <v>1531</v>
      </c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9"/>
      <c r="EU580" s="113"/>
      <c r="EV580" s="114" t="s">
        <v>1531</v>
      </c>
      <c r="EW580" s="114"/>
      <c r="EX580" s="114"/>
      <c r="EY580" s="114"/>
      <c r="FD580" s="114"/>
      <c r="FE580" s="114"/>
      <c r="FG580" s="114"/>
    </row>
    <row r="581" spans="1:163" s="45" customFormat="1" ht="22.5" x14ac:dyDescent="0.25">
      <c r="A581" s="115" t="s">
        <v>638</v>
      </c>
      <c r="B581" s="116" t="s">
        <v>1532</v>
      </c>
      <c r="C581" s="117" t="s">
        <v>1533</v>
      </c>
      <c r="D581" s="118" t="s">
        <v>37</v>
      </c>
      <c r="E581" s="119">
        <v>1.2</v>
      </c>
      <c r="F581" s="120">
        <v>1</v>
      </c>
      <c r="G581" s="124">
        <v>1.2</v>
      </c>
      <c r="H581" s="122"/>
      <c r="I581" s="119"/>
      <c r="J581" s="122"/>
      <c r="K581" s="119"/>
      <c r="L581" s="123"/>
      <c r="EU581" s="113"/>
      <c r="EV581" s="114"/>
      <c r="EW581" s="114" t="s">
        <v>1533</v>
      </c>
      <c r="EX581" s="114" t="s">
        <v>0</v>
      </c>
      <c r="EY581" s="114" t="s">
        <v>0</v>
      </c>
      <c r="FD581" s="114"/>
      <c r="FE581" s="114"/>
      <c r="FG581" s="114"/>
    </row>
    <row r="582" spans="1:163" s="45" customFormat="1" ht="22.5" x14ac:dyDescent="0.25">
      <c r="A582" s="115" t="s">
        <v>641</v>
      </c>
      <c r="B582" s="116" t="s">
        <v>1534</v>
      </c>
      <c r="C582" s="117" t="s">
        <v>1535</v>
      </c>
      <c r="D582" s="118" t="s">
        <v>56</v>
      </c>
      <c r="E582" s="119">
        <v>1.224</v>
      </c>
      <c r="F582" s="120">
        <v>1</v>
      </c>
      <c r="G582" s="130">
        <v>1.224</v>
      </c>
      <c r="H582" s="126">
        <v>143913.41</v>
      </c>
      <c r="I582" s="119"/>
      <c r="J582" s="126">
        <v>176150.01</v>
      </c>
      <c r="K582" s="127">
        <v>8.61</v>
      </c>
      <c r="L582" s="128">
        <v>1516651.59</v>
      </c>
      <c r="EU582" s="113"/>
      <c r="EV582" s="114"/>
      <c r="EW582" s="114" t="s">
        <v>1535</v>
      </c>
      <c r="EX582" s="114" t="s">
        <v>0</v>
      </c>
      <c r="EY582" s="114" t="s">
        <v>0</v>
      </c>
      <c r="FD582" s="114"/>
      <c r="FE582" s="114"/>
      <c r="FG582" s="114"/>
    </row>
    <row r="583" spans="1:163" s="45" customFormat="1" ht="22.5" x14ac:dyDescent="0.25">
      <c r="A583" s="115" t="s">
        <v>644</v>
      </c>
      <c r="B583" s="116" t="s">
        <v>1532</v>
      </c>
      <c r="C583" s="117" t="s">
        <v>1536</v>
      </c>
      <c r="D583" s="118" t="s">
        <v>37</v>
      </c>
      <c r="E583" s="119">
        <v>0.17</v>
      </c>
      <c r="F583" s="120">
        <v>1</v>
      </c>
      <c r="G583" s="127">
        <v>0.17</v>
      </c>
      <c r="H583" s="122"/>
      <c r="I583" s="119"/>
      <c r="J583" s="122"/>
      <c r="K583" s="119"/>
      <c r="L583" s="123"/>
      <c r="EU583" s="113"/>
      <c r="EV583" s="114"/>
      <c r="EW583" s="114" t="s">
        <v>1536</v>
      </c>
      <c r="EX583" s="114" t="s">
        <v>0</v>
      </c>
      <c r="EY583" s="114" t="s">
        <v>0</v>
      </c>
      <c r="FD583" s="114"/>
      <c r="FE583" s="114"/>
      <c r="FG583" s="114"/>
    </row>
    <row r="584" spans="1:163" s="45" customFormat="1" ht="22.5" x14ac:dyDescent="0.25">
      <c r="A584" s="115" t="s">
        <v>647</v>
      </c>
      <c r="B584" s="116" t="s">
        <v>1537</v>
      </c>
      <c r="C584" s="117" t="s">
        <v>1538</v>
      </c>
      <c r="D584" s="118" t="s">
        <v>56</v>
      </c>
      <c r="E584" s="119">
        <v>0.20399999999999999</v>
      </c>
      <c r="F584" s="120">
        <v>1</v>
      </c>
      <c r="G584" s="130">
        <v>0.20399999999999999</v>
      </c>
      <c r="H584" s="126">
        <v>143913.41</v>
      </c>
      <c r="I584" s="119"/>
      <c r="J584" s="126">
        <v>29358.34</v>
      </c>
      <c r="K584" s="127">
        <v>8.61</v>
      </c>
      <c r="L584" s="128">
        <v>252775.31</v>
      </c>
      <c r="EU584" s="113"/>
      <c r="EV584" s="114"/>
      <c r="EW584" s="114" t="s">
        <v>1538</v>
      </c>
      <c r="EX584" s="114" t="s">
        <v>0</v>
      </c>
      <c r="EY584" s="114" t="s">
        <v>0</v>
      </c>
      <c r="FD584" s="114"/>
      <c r="FE584" s="114"/>
      <c r="FG584" s="114"/>
    </row>
    <row r="585" spans="1:163" s="45" customFormat="1" ht="33.75" x14ac:dyDescent="0.25">
      <c r="A585" s="115" t="s">
        <v>635</v>
      </c>
      <c r="B585" s="116" t="s">
        <v>1532</v>
      </c>
      <c r="C585" s="117" t="s">
        <v>1542</v>
      </c>
      <c r="D585" s="118" t="s">
        <v>37</v>
      </c>
      <c r="E585" s="119">
        <v>0.12</v>
      </c>
      <c r="F585" s="120">
        <v>1</v>
      </c>
      <c r="G585" s="127">
        <v>0.12</v>
      </c>
      <c r="H585" s="122"/>
      <c r="I585" s="119"/>
      <c r="J585" s="122"/>
      <c r="K585" s="119"/>
      <c r="L585" s="123"/>
      <c r="EU585" s="113"/>
      <c r="EV585" s="114"/>
      <c r="EW585" s="114" t="s">
        <v>1542</v>
      </c>
      <c r="EX585" s="114" t="s">
        <v>0</v>
      </c>
      <c r="EY585" s="114" t="s">
        <v>0</v>
      </c>
      <c r="FD585" s="114"/>
      <c r="FE585" s="114"/>
      <c r="FG585" s="114"/>
    </row>
    <row r="586" spans="1:163" s="45" customFormat="1" ht="33.75" x14ac:dyDescent="0.25">
      <c r="A586" s="115" t="s">
        <v>652</v>
      </c>
      <c r="B586" s="116" t="s">
        <v>1537</v>
      </c>
      <c r="C586" s="117" t="s">
        <v>1540</v>
      </c>
      <c r="D586" s="118" t="s">
        <v>56</v>
      </c>
      <c r="E586" s="119">
        <v>0.15</v>
      </c>
      <c r="F586" s="120">
        <v>1</v>
      </c>
      <c r="G586" s="127">
        <v>0.15</v>
      </c>
      <c r="H586" s="126">
        <v>143913.41</v>
      </c>
      <c r="I586" s="119"/>
      <c r="J586" s="126">
        <v>21587.01</v>
      </c>
      <c r="K586" s="127">
        <v>8.61</v>
      </c>
      <c r="L586" s="128">
        <v>185864.16</v>
      </c>
      <c r="EU586" s="113"/>
      <c r="EV586" s="114"/>
      <c r="EW586" s="114" t="s">
        <v>1540</v>
      </c>
      <c r="EX586" s="114" t="s">
        <v>0</v>
      </c>
      <c r="EY586" s="114" t="s">
        <v>0</v>
      </c>
      <c r="FD586" s="114"/>
      <c r="FE586" s="114"/>
      <c r="FG586" s="114"/>
    </row>
    <row r="587" spans="1:163" s="45" customFormat="1" ht="33.75" x14ac:dyDescent="0.25">
      <c r="A587" s="115" t="s">
        <v>655</v>
      </c>
      <c r="B587" s="116" t="s">
        <v>1532</v>
      </c>
      <c r="C587" s="117" t="s">
        <v>1541</v>
      </c>
      <c r="D587" s="118" t="s">
        <v>37</v>
      </c>
      <c r="E587" s="119">
        <v>0.24</v>
      </c>
      <c r="F587" s="120">
        <v>1</v>
      </c>
      <c r="G587" s="127">
        <v>0.24</v>
      </c>
      <c r="H587" s="122"/>
      <c r="I587" s="119"/>
      <c r="J587" s="122"/>
      <c r="K587" s="119"/>
      <c r="L587" s="123"/>
      <c r="EU587" s="113"/>
      <c r="EV587" s="114"/>
      <c r="EW587" s="114" t="s">
        <v>1541</v>
      </c>
      <c r="EX587" s="114" t="s">
        <v>0</v>
      </c>
      <c r="EY587" s="114" t="s">
        <v>0</v>
      </c>
      <c r="FD587" s="114"/>
      <c r="FE587" s="114"/>
      <c r="FG587" s="114"/>
    </row>
    <row r="588" spans="1:163" s="45" customFormat="1" ht="22.5" x14ac:dyDescent="0.25">
      <c r="A588" s="115" t="s">
        <v>657</v>
      </c>
      <c r="B588" s="116" t="s">
        <v>1534</v>
      </c>
      <c r="C588" s="117" t="s">
        <v>1535</v>
      </c>
      <c r="D588" s="118" t="s">
        <v>56</v>
      </c>
      <c r="E588" s="119">
        <v>0.24479999999999999</v>
      </c>
      <c r="F588" s="120">
        <v>1</v>
      </c>
      <c r="G588" s="129">
        <v>0.24479999999999999</v>
      </c>
      <c r="H588" s="126">
        <v>143913.41</v>
      </c>
      <c r="I588" s="119"/>
      <c r="J588" s="126">
        <v>35230</v>
      </c>
      <c r="K588" s="127">
        <v>8.61</v>
      </c>
      <c r="L588" s="128">
        <v>303330.3</v>
      </c>
      <c r="EU588" s="113"/>
      <c r="EV588" s="114"/>
      <c r="EW588" s="114" t="s">
        <v>1535</v>
      </c>
      <c r="EX588" s="114" t="s">
        <v>0</v>
      </c>
      <c r="EY588" s="114" t="s">
        <v>0</v>
      </c>
      <c r="FD588" s="114"/>
      <c r="FE588" s="114"/>
      <c r="FG588" s="114"/>
    </row>
    <row r="589" spans="1:163" s="45" customFormat="1" ht="45" x14ac:dyDescent="0.25">
      <c r="A589" s="115" t="s">
        <v>660</v>
      </c>
      <c r="B589" s="116" t="s">
        <v>1543</v>
      </c>
      <c r="C589" s="117" t="s">
        <v>1544</v>
      </c>
      <c r="D589" s="118" t="s">
        <v>37</v>
      </c>
      <c r="E589" s="119">
        <v>0.8</v>
      </c>
      <c r="F589" s="120">
        <v>1</v>
      </c>
      <c r="G589" s="124">
        <v>0.8</v>
      </c>
      <c r="H589" s="122"/>
      <c r="I589" s="119"/>
      <c r="J589" s="122"/>
      <c r="K589" s="119"/>
      <c r="L589" s="123"/>
      <c r="EU589" s="113"/>
      <c r="EV589" s="114"/>
      <c r="EW589" s="114" t="s">
        <v>1544</v>
      </c>
      <c r="EX589" s="114" t="s">
        <v>0</v>
      </c>
      <c r="EY589" s="114" t="s">
        <v>0</v>
      </c>
      <c r="FD589" s="114"/>
      <c r="FE589" s="114"/>
      <c r="FG589" s="114"/>
    </row>
    <row r="590" spans="1:163" s="45" customFormat="1" ht="33.75" x14ac:dyDescent="0.25">
      <c r="A590" s="115" t="s">
        <v>663</v>
      </c>
      <c r="B590" s="116" t="s">
        <v>1545</v>
      </c>
      <c r="C590" s="117" t="s">
        <v>1546</v>
      </c>
      <c r="D590" s="118" t="s">
        <v>1547</v>
      </c>
      <c r="E590" s="119">
        <v>133.21</v>
      </c>
      <c r="F590" s="120">
        <v>1</v>
      </c>
      <c r="G590" s="127">
        <v>133.21</v>
      </c>
      <c r="H590" s="122"/>
      <c r="I590" s="119"/>
      <c r="J590" s="122"/>
      <c r="K590" s="119"/>
      <c r="L590" s="123"/>
      <c r="EU590" s="113"/>
      <c r="EV590" s="114"/>
      <c r="EW590" s="114" t="s">
        <v>1546</v>
      </c>
      <c r="EX590" s="114" t="s">
        <v>0</v>
      </c>
      <c r="EY590" s="114" t="s">
        <v>0</v>
      </c>
      <c r="FD590" s="114"/>
      <c r="FE590" s="114"/>
      <c r="FG590" s="114"/>
    </row>
    <row r="591" spans="1:163" s="45" customFormat="1" ht="15" x14ac:dyDescent="0.25">
      <c r="A591" s="112" t="s">
        <v>1548</v>
      </c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9"/>
      <c r="EU591" s="113"/>
      <c r="EV591" s="114" t="s">
        <v>1548</v>
      </c>
      <c r="EW591" s="114"/>
      <c r="EX591" s="114"/>
      <c r="EY591" s="114"/>
      <c r="FD591" s="114"/>
      <c r="FE591" s="114"/>
      <c r="FG591" s="114"/>
    </row>
    <row r="592" spans="1:163" s="45" customFormat="1" ht="22.5" x14ac:dyDescent="0.25">
      <c r="A592" s="115" t="s">
        <v>666</v>
      </c>
      <c r="B592" s="116" t="s">
        <v>1549</v>
      </c>
      <c r="C592" s="117" t="s">
        <v>1550</v>
      </c>
      <c r="D592" s="118" t="s">
        <v>25</v>
      </c>
      <c r="E592" s="119">
        <v>6</v>
      </c>
      <c r="F592" s="120">
        <v>1</v>
      </c>
      <c r="G592" s="120">
        <v>6</v>
      </c>
      <c r="H592" s="122"/>
      <c r="I592" s="119"/>
      <c r="J592" s="122"/>
      <c r="K592" s="119"/>
      <c r="L592" s="123"/>
      <c r="EU592" s="113"/>
      <c r="EV592" s="114"/>
      <c r="EW592" s="114" t="s">
        <v>1550</v>
      </c>
      <c r="EX592" s="114" t="s">
        <v>0</v>
      </c>
      <c r="EY592" s="114" t="s">
        <v>0</v>
      </c>
      <c r="FD592" s="114"/>
      <c r="FE592" s="114"/>
      <c r="FG592" s="114"/>
    </row>
    <row r="593" spans="1:163" s="45" customFormat="1" ht="33.75" x14ac:dyDescent="0.25">
      <c r="A593" s="115" t="s">
        <v>668</v>
      </c>
      <c r="B593" s="116" t="s">
        <v>1503</v>
      </c>
      <c r="C593" s="117" t="s">
        <v>1504</v>
      </c>
      <c r="D593" s="118" t="s">
        <v>15</v>
      </c>
      <c r="E593" s="119">
        <v>-30</v>
      </c>
      <c r="F593" s="120">
        <v>1</v>
      </c>
      <c r="G593" s="120">
        <v>-30</v>
      </c>
      <c r="H593" s="125">
        <v>292.25</v>
      </c>
      <c r="I593" s="119"/>
      <c r="J593" s="126">
        <v>-8767.5</v>
      </c>
      <c r="K593" s="127">
        <v>8.61</v>
      </c>
      <c r="L593" s="128">
        <v>-75488.179999999993</v>
      </c>
      <c r="EU593" s="113"/>
      <c r="EV593" s="114"/>
      <c r="EW593" s="114" t="s">
        <v>1504</v>
      </c>
      <c r="EX593" s="114" t="s">
        <v>0</v>
      </c>
      <c r="EY593" s="114" t="s">
        <v>0</v>
      </c>
      <c r="FD593" s="114"/>
      <c r="FE593" s="114"/>
      <c r="FG593" s="114"/>
    </row>
    <row r="594" spans="1:163" s="45" customFormat="1" ht="15" x14ac:dyDescent="0.25">
      <c r="A594" s="115" t="s">
        <v>669</v>
      </c>
      <c r="B594" s="116" t="s">
        <v>1551</v>
      </c>
      <c r="C594" s="117" t="s">
        <v>1552</v>
      </c>
      <c r="D594" s="118" t="s">
        <v>25</v>
      </c>
      <c r="E594" s="119">
        <v>-6</v>
      </c>
      <c r="F594" s="120">
        <v>1</v>
      </c>
      <c r="G594" s="120">
        <v>-6</v>
      </c>
      <c r="H594" s="126">
        <v>3803.58</v>
      </c>
      <c r="I594" s="119"/>
      <c r="J594" s="126">
        <v>-22821.48</v>
      </c>
      <c r="K594" s="127">
        <v>8.61</v>
      </c>
      <c r="L594" s="128">
        <v>-196492.94</v>
      </c>
      <c r="EU594" s="113"/>
      <c r="EV594" s="114"/>
      <c r="EW594" s="114" t="s">
        <v>1552</v>
      </c>
      <c r="EX594" s="114" t="s">
        <v>0</v>
      </c>
      <c r="EY594" s="114" t="s">
        <v>0</v>
      </c>
      <c r="FD594" s="114"/>
      <c r="FE594" s="114"/>
      <c r="FG594" s="114"/>
    </row>
    <row r="595" spans="1:163" s="45" customFormat="1" ht="15" x14ac:dyDescent="0.25">
      <c r="A595" s="115" t="s">
        <v>674</v>
      </c>
      <c r="B595" s="116" t="s">
        <v>1553</v>
      </c>
      <c r="C595" s="117" t="s">
        <v>1554</v>
      </c>
      <c r="D595" s="118" t="s">
        <v>15</v>
      </c>
      <c r="E595" s="119">
        <v>24</v>
      </c>
      <c r="F595" s="120">
        <v>1</v>
      </c>
      <c r="G595" s="120">
        <v>24</v>
      </c>
      <c r="H595" s="122"/>
      <c r="I595" s="119"/>
      <c r="J595" s="126">
        <v>4486.87</v>
      </c>
      <c r="K595" s="119"/>
      <c r="L595" s="128">
        <v>39208.36</v>
      </c>
      <c r="EU595" s="113"/>
      <c r="EV595" s="114"/>
      <c r="EW595" s="114" t="s">
        <v>1554</v>
      </c>
      <c r="EX595" s="114" t="s">
        <v>0</v>
      </c>
      <c r="EY595" s="114" t="s">
        <v>0</v>
      </c>
      <c r="FD595" s="114"/>
      <c r="FE595" s="114"/>
      <c r="FG595" s="114"/>
    </row>
    <row r="596" spans="1:163" s="45" customFormat="1" ht="15" x14ac:dyDescent="0.25">
      <c r="A596" s="133" t="s">
        <v>674</v>
      </c>
      <c r="B596" s="134" t="s">
        <v>1553</v>
      </c>
      <c r="C596" s="135" t="s">
        <v>1554</v>
      </c>
      <c r="D596" s="136" t="s">
        <v>15</v>
      </c>
      <c r="E596" s="137"/>
      <c r="F596" s="137"/>
      <c r="G596" s="138">
        <v>24</v>
      </c>
      <c r="H596" s="139">
        <v>180.3</v>
      </c>
      <c r="I596" s="137"/>
      <c r="J596" s="140">
        <v>4327.2</v>
      </c>
      <c r="K596" s="141">
        <v>8.61</v>
      </c>
      <c r="L596" s="142">
        <v>37257.19</v>
      </c>
      <c r="EU596" s="113"/>
      <c r="EV596" s="114"/>
      <c r="EW596" s="114"/>
      <c r="EX596" s="114"/>
      <c r="EY596" s="114"/>
      <c r="FB596" s="48" t="s">
        <v>1554</v>
      </c>
      <c r="FD596" s="114"/>
      <c r="FE596" s="114"/>
      <c r="FG596" s="114"/>
    </row>
    <row r="597" spans="1:163" s="45" customFormat="1" ht="33.75" x14ac:dyDescent="0.25">
      <c r="A597" s="133" t="s">
        <v>1736</v>
      </c>
      <c r="B597" s="134" t="s">
        <v>1556</v>
      </c>
      <c r="C597" s="135" t="s">
        <v>1557</v>
      </c>
      <c r="D597" s="136" t="s">
        <v>126</v>
      </c>
      <c r="E597" s="137"/>
      <c r="F597" s="137"/>
      <c r="G597" s="143">
        <v>0.70799999999999996</v>
      </c>
      <c r="H597" s="139">
        <v>34.17</v>
      </c>
      <c r="I597" s="138">
        <v>-1</v>
      </c>
      <c r="J597" s="139">
        <v>-24.19</v>
      </c>
      <c r="K597" s="141">
        <v>12.22</v>
      </c>
      <c r="L597" s="149">
        <v>-295.60000000000002</v>
      </c>
      <c r="EU597" s="113"/>
      <c r="EV597" s="114"/>
      <c r="EW597" s="114"/>
      <c r="EX597" s="114"/>
      <c r="EY597" s="114"/>
      <c r="FB597" s="48" t="s">
        <v>1557</v>
      </c>
      <c r="FD597" s="114"/>
      <c r="FE597" s="114"/>
      <c r="FG597" s="114"/>
    </row>
    <row r="598" spans="1:163" s="45" customFormat="1" ht="33.75" x14ac:dyDescent="0.25">
      <c r="A598" s="133" t="s">
        <v>1737</v>
      </c>
      <c r="B598" s="134" t="s">
        <v>1559</v>
      </c>
      <c r="C598" s="135" t="s">
        <v>1560</v>
      </c>
      <c r="D598" s="136" t="s">
        <v>126</v>
      </c>
      <c r="E598" s="137"/>
      <c r="F598" s="137"/>
      <c r="G598" s="143">
        <v>0.70799999999999996</v>
      </c>
      <c r="H598" s="139">
        <v>137.9</v>
      </c>
      <c r="I598" s="137"/>
      <c r="J598" s="139">
        <v>97.63</v>
      </c>
      <c r="K598" s="141">
        <v>12.22</v>
      </c>
      <c r="L598" s="142">
        <v>1193.04</v>
      </c>
      <c r="EU598" s="113"/>
      <c r="EV598" s="114"/>
      <c r="EW598" s="114"/>
      <c r="EX598" s="114"/>
      <c r="EY598" s="114"/>
      <c r="FB598" s="48" t="s">
        <v>1560</v>
      </c>
      <c r="FD598" s="114"/>
      <c r="FE598" s="114"/>
      <c r="FG598" s="114"/>
    </row>
    <row r="599" spans="1:163" s="45" customFormat="1" ht="33.75" x14ac:dyDescent="0.25">
      <c r="A599" s="133" t="s">
        <v>1738</v>
      </c>
      <c r="B599" s="134" t="s">
        <v>1562</v>
      </c>
      <c r="C599" s="135" t="s">
        <v>1563</v>
      </c>
      <c r="D599" s="136" t="s">
        <v>126</v>
      </c>
      <c r="E599" s="137"/>
      <c r="F599" s="137"/>
      <c r="G599" s="143">
        <v>0.70799999999999996</v>
      </c>
      <c r="H599" s="139">
        <v>0.57999999999999996</v>
      </c>
      <c r="I599" s="138">
        <v>210</v>
      </c>
      <c r="J599" s="139">
        <v>86.23</v>
      </c>
      <c r="K599" s="141">
        <v>12.22</v>
      </c>
      <c r="L599" s="142">
        <v>1053.73</v>
      </c>
      <c r="EU599" s="113"/>
      <c r="EV599" s="114"/>
      <c r="EW599" s="114"/>
      <c r="EX599" s="114"/>
      <c r="EY599" s="114"/>
      <c r="FB599" s="48" t="s">
        <v>1563</v>
      </c>
      <c r="FD599" s="114"/>
      <c r="FE599" s="114"/>
      <c r="FG599" s="114"/>
    </row>
    <row r="600" spans="1:163" s="45" customFormat="1" ht="22.5" x14ac:dyDescent="0.25">
      <c r="A600" s="115" t="s">
        <v>677</v>
      </c>
      <c r="B600" s="116" t="s">
        <v>1564</v>
      </c>
      <c r="C600" s="117" t="s">
        <v>1565</v>
      </c>
      <c r="D600" s="118" t="s">
        <v>1470</v>
      </c>
      <c r="E600" s="119">
        <v>0.06</v>
      </c>
      <c r="F600" s="120">
        <v>1</v>
      </c>
      <c r="G600" s="127">
        <v>0.06</v>
      </c>
      <c r="H600" s="122"/>
      <c r="I600" s="119"/>
      <c r="J600" s="125">
        <v>972.62</v>
      </c>
      <c r="K600" s="119"/>
      <c r="L600" s="128">
        <v>9937.4699999999993</v>
      </c>
      <c r="EU600" s="113"/>
      <c r="EV600" s="114"/>
      <c r="EW600" s="114" t="s">
        <v>1565</v>
      </c>
      <c r="EX600" s="114" t="s">
        <v>0</v>
      </c>
      <c r="EY600" s="114" t="s">
        <v>0</v>
      </c>
      <c r="FD600" s="114"/>
      <c r="FE600" s="114"/>
      <c r="FG600" s="114"/>
    </row>
    <row r="601" spans="1:163" s="45" customFormat="1" ht="22.5" x14ac:dyDescent="0.25">
      <c r="A601" s="133" t="s">
        <v>677</v>
      </c>
      <c r="B601" s="134" t="s">
        <v>1564</v>
      </c>
      <c r="C601" s="135" t="s">
        <v>1565</v>
      </c>
      <c r="D601" s="136" t="s">
        <v>1470</v>
      </c>
      <c r="E601" s="137"/>
      <c r="F601" s="137"/>
      <c r="G601" s="141">
        <v>0.06</v>
      </c>
      <c r="H601" s="140">
        <v>8993.39</v>
      </c>
      <c r="I601" s="137"/>
      <c r="J601" s="139">
        <v>539.6</v>
      </c>
      <c r="K601" s="141">
        <v>8.61</v>
      </c>
      <c r="L601" s="142">
        <v>4645.96</v>
      </c>
      <c r="EU601" s="113"/>
      <c r="EV601" s="114"/>
      <c r="EW601" s="114"/>
      <c r="EX601" s="114"/>
      <c r="EY601" s="114"/>
      <c r="FB601" s="48" t="s">
        <v>1565</v>
      </c>
      <c r="FD601" s="114"/>
      <c r="FE601" s="114"/>
      <c r="FG601" s="114"/>
    </row>
    <row r="602" spans="1:163" s="45" customFormat="1" ht="33.75" x14ac:dyDescent="0.25">
      <c r="A602" s="133" t="s">
        <v>1739</v>
      </c>
      <c r="B602" s="134" t="s">
        <v>1567</v>
      </c>
      <c r="C602" s="135" t="s">
        <v>1557</v>
      </c>
      <c r="D602" s="136" t="s">
        <v>126</v>
      </c>
      <c r="E602" s="137"/>
      <c r="F602" s="137"/>
      <c r="G602" s="141">
        <v>1.92</v>
      </c>
      <c r="H602" s="139">
        <v>34.17</v>
      </c>
      <c r="I602" s="138">
        <v>-1</v>
      </c>
      <c r="J602" s="139">
        <v>-65.61</v>
      </c>
      <c r="K602" s="141">
        <v>12.22</v>
      </c>
      <c r="L602" s="149">
        <v>-801.75</v>
      </c>
      <c r="EU602" s="113"/>
      <c r="EV602" s="114"/>
      <c r="EW602" s="114"/>
      <c r="EX602" s="114"/>
      <c r="EY602" s="114"/>
      <c r="FB602" s="48" t="s">
        <v>1557</v>
      </c>
      <c r="FD602" s="114"/>
      <c r="FE602" s="114"/>
      <c r="FG602" s="114"/>
    </row>
    <row r="603" spans="1:163" s="45" customFormat="1" ht="33.75" x14ac:dyDescent="0.25">
      <c r="A603" s="133" t="s">
        <v>1740</v>
      </c>
      <c r="B603" s="134" t="s">
        <v>1569</v>
      </c>
      <c r="C603" s="135" t="s">
        <v>1560</v>
      </c>
      <c r="D603" s="136" t="s">
        <v>126</v>
      </c>
      <c r="E603" s="137"/>
      <c r="F603" s="137"/>
      <c r="G603" s="141">
        <v>1.92</v>
      </c>
      <c r="H603" s="139">
        <v>137.9</v>
      </c>
      <c r="I603" s="137"/>
      <c r="J603" s="139">
        <v>264.77</v>
      </c>
      <c r="K603" s="141">
        <v>12.22</v>
      </c>
      <c r="L603" s="142">
        <v>3235.49</v>
      </c>
      <c r="EU603" s="113"/>
      <c r="EV603" s="114"/>
      <c r="EW603" s="114"/>
      <c r="EX603" s="114"/>
      <c r="EY603" s="114"/>
      <c r="FB603" s="48" t="s">
        <v>1560</v>
      </c>
      <c r="FD603" s="114"/>
      <c r="FE603" s="114"/>
      <c r="FG603" s="114"/>
    </row>
    <row r="604" spans="1:163" s="45" customFormat="1" ht="33.75" x14ac:dyDescent="0.25">
      <c r="A604" s="133" t="s">
        <v>1741</v>
      </c>
      <c r="B604" s="134" t="s">
        <v>1571</v>
      </c>
      <c r="C604" s="135" t="s">
        <v>1563</v>
      </c>
      <c r="D604" s="136" t="s">
        <v>126</v>
      </c>
      <c r="E604" s="137"/>
      <c r="F604" s="137"/>
      <c r="G604" s="141">
        <v>1.92</v>
      </c>
      <c r="H604" s="139">
        <v>0.57999999999999996</v>
      </c>
      <c r="I604" s="138">
        <v>210</v>
      </c>
      <c r="J604" s="139">
        <v>233.86</v>
      </c>
      <c r="K604" s="141">
        <v>12.22</v>
      </c>
      <c r="L604" s="142">
        <v>2857.77</v>
      </c>
      <c r="EU604" s="113"/>
      <c r="EV604" s="114"/>
      <c r="EW604" s="114"/>
      <c r="EX604" s="114"/>
      <c r="EY604" s="114"/>
      <c r="FB604" s="48" t="s">
        <v>1563</v>
      </c>
      <c r="FD604" s="114"/>
      <c r="FE604" s="114"/>
      <c r="FG604" s="114"/>
    </row>
    <row r="605" spans="1:163" s="45" customFormat="1" ht="33.75" x14ac:dyDescent="0.25">
      <c r="A605" s="115" t="s">
        <v>679</v>
      </c>
      <c r="B605" s="116" t="s">
        <v>1572</v>
      </c>
      <c r="C605" s="117" t="s">
        <v>1573</v>
      </c>
      <c r="D605" s="118" t="s">
        <v>1475</v>
      </c>
      <c r="E605" s="119">
        <v>6</v>
      </c>
      <c r="F605" s="120">
        <v>1</v>
      </c>
      <c r="G605" s="120">
        <v>6</v>
      </c>
      <c r="H605" s="126">
        <v>1293275</v>
      </c>
      <c r="I605" s="119"/>
      <c r="J605" s="126">
        <v>901236.93</v>
      </c>
      <c r="K605" s="127">
        <v>8.61</v>
      </c>
      <c r="L605" s="128">
        <v>7759650</v>
      </c>
      <c r="EU605" s="113"/>
      <c r="EV605" s="114"/>
      <c r="EW605" s="114" t="s">
        <v>1573</v>
      </c>
      <c r="EX605" s="114" t="s">
        <v>0</v>
      </c>
      <c r="EY605" s="114" t="s">
        <v>0</v>
      </c>
      <c r="FD605" s="114"/>
      <c r="FE605" s="114"/>
      <c r="FG605" s="114"/>
    </row>
    <row r="606" spans="1:163" s="45" customFormat="1" ht="22.5" x14ac:dyDescent="0.25">
      <c r="A606" s="115" t="s">
        <v>683</v>
      </c>
      <c r="B606" s="116" t="s">
        <v>1575</v>
      </c>
      <c r="C606" s="117" t="s">
        <v>1576</v>
      </c>
      <c r="D606" s="118" t="s">
        <v>15</v>
      </c>
      <c r="E606" s="119">
        <v>42</v>
      </c>
      <c r="F606" s="120">
        <v>1</v>
      </c>
      <c r="G606" s="120">
        <v>42</v>
      </c>
      <c r="H606" s="126">
        <v>20564.900000000001</v>
      </c>
      <c r="I606" s="119"/>
      <c r="J606" s="126">
        <v>100316.59</v>
      </c>
      <c r="K606" s="127">
        <v>8.61</v>
      </c>
      <c r="L606" s="128">
        <v>863725.8</v>
      </c>
      <c r="EU606" s="113"/>
      <c r="EV606" s="114"/>
      <c r="EW606" s="114" t="s">
        <v>1576</v>
      </c>
      <c r="EX606" s="114" t="s">
        <v>0</v>
      </c>
      <c r="EY606" s="114" t="s">
        <v>0</v>
      </c>
      <c r="FD606" s="114"/>
      <c r="FE606" s="114"/>
      <c r="FG606" s="114"/>
    </row>
    <row r="607" spans="1:163" s="45" customFormat="1" ht="15" x14ac:dyDescent="0.25">
      <c r="A607" s="112" t="s">
        <v>1577</v>
      </c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9"/>
      <c r="EU607" s="113"/>
      <c r="EV607" s="114" t="s">
        <v>1577</v>
      </c>
      <c r="EW607" s="114"/>
      <c r="EX607" s="114"/>
      <c r="EY607" s="114"/>
      <c r="FD607" s="114"/>
      <c r="FE607" s="114"/>
      <c r="FG607" s="114"/>
    </row>
    <row r="608" spans="1:163" s="45" customFormat="1" ht="33.75" x14ac:dyDescent="0.25">
      <c r="A608" s="115" t="s">
        <v>686</v>
      </c>
      <c r="B608" s="116" t="s">
        <v>45</v>
      </c>
      <c r="C608" s="117" t="s">
        <v>1742</v>
      </c>
      <c r="D608" s="118" t="s">
        <v>40</v>
      </c>
      <c r="E608" s="119">
        <v>0.35780000000000001</v>
      </c>
      <c r="F608" s="120">
        <v>1</v>
      </c>
      <c r="G608" s="129">
        <v>0.35780000000000001</v>
      </c>
      <c r="H608" s="122"/>
      <c r="I608" s="119"/>
      <c r="J608" s="122"/>
      <c r="K608" s="119"/>
      <c r="L608" s="123"/>
      <c r="EU608" s="113"/>
      <c r="EV608" s="114"/>
      <c r="EW608" s="114" t="s">
        <v>1742</v>
      </c>
      <c r="EX608" s="114" t="s">
        <v>0</v>
      </c>
      <c r="EY608" s="114" t="s">
        <v>0</v>
      </c>
      <c r="FD608" s="114"/>
      <c r="FE608" s="114"/>
      <c r="FG608" s="114"/>
    </row>
    <row r="609" spans="1:163" s="45" customFormat="1" ht="15" x14ac:dyDescent="0.25">
      <c r="A609" s="115" t="s">
        <v>689</v>
      </c>
      <c r="B609" s="116" t="s">
        <v>1625</v>
      </c>
      <c r="C609" s="117" t="s">
        <v>1626</v>
      </c>
      <c r="D609" s="118" t="s">
        <v>34</v>
      </c>
      <c r="E609" s="119">
        <v>45.082799999999999</v>
      </c>
      <c r="F609" s="120">
        <v>1</v>
      </c>
      <c r="G609" s="129">
        <v>45.082799999999999</v>
      </c>
      <c r="H609" s="125">
        <v>137.36000000000001</v>
      </c>
      <c r="I609" s="119"/>
      <c r="J609" s="126">
        <v>6192.57</v>
      </c>
      <c r="K609" s="127">
        <v>8.61</v>
      </c>
      <c r="L609" s="128">
        <v>53318.03</v>
      </c>
      <c r="EU609" s="113"/>
      <c r="EV609" s="114"/>
      <c r="EW609" s="114" t="s">
        <v>1626</v>
      </c>
      <c r="EX609" s="114" t="s">
        <v>0</v>
      </c>
      <c r="EY609" s="114" t="s">
        <v>0</v>
      </c>
      <c r="FD609" s="114"/>
      <c r="FE609" s="114"/>
      <c r="FG609" s="114"/>
    </row>
    <row r="610" spans="1:163" s="45" customFormat="1" ht="22.5" x14ac:dyDescent="0.25">
      <c r="A610" s="115" t="s">
        <v>690</v>
      </c>
      <c r="B610" s="116" t="s">
        <v>1578</v>
      </c>
      <c r="C610" s="117" t="s">
        <v>1579</v>
      </c>
      <c r="D610" s="118" t="s">
        <v>53</v>
      </c>
      <c r="E610" s="119">
        <v>29.76</v>
      </c>
      <c r="F610" s="120">
        <v>1</v>
      </c>
      <c r="G610" s="127">
        <v>29.76</v>
      </c>
      <c r="H610" s="122"/>
      <c r="I610" s="119"/>
      <c r="J610" s="122"/>
      <c r="K610" s="119"/>
      <c r="L610" s="123"/>
      <c r="EU610" s="113"/>
      <c r="EV610" s="114"/>
      <c r="EW610" s="114" t="s">
        <v>1579</v>
      </c>
      <c r="EX610" s="114" t="s">
        <v>0</v>
      </c>
      <c r="EY610" s="114" t="s">
        <v>0</v>
      </c>
      <c r="FD610" s="114"/>
      <c r="FE610" s="114"/>
      <c r="FG610" s="114"/>
    </row>
    <row r="611" spans="1:163" s="45" customFormat="1" ht="45" x14ac:dyDescent="0.25">
      <c r="A611" s="115" t="s">
        <v>691</v>
      </c>
      <c r="B611" s="116" t="s">
        <v>1580</v>
      </c>
      <c r="C611" s="117" t="s">
        <v>1581</v>
      </c>
      <c r="D611" s="118" t="s">
        <v>107</v>
      </c>
      <c r="E611" s="119">
        <v>1284.3</v>
      </c>
      <c r="F611" s="120">
        <v>1</v>
      </c>
      <c r="G611" s="124">
        <v>1284.3</v>
      </c>
      <c r="H611" s="126">
        <v>9681.5</v>
      </c>
      <c r="I611" s="119"/>
      <c r="J611" s="126">
        <v>1444128.97</v>
      </c>
      <c r="K611" s="127">
        <v>8.61</v>
      </c>
      <c r="L611" s="128">
        <v>12433950.449999999</v>
      </c>
      <c r="EU611" s="113"/>
      <c r="EV611" s="114"/>
      <c r="EW611" s="114" t="s">
        <v>1581</v>
      </c>
      <c r="EX611" s="114" t="s">
        <v>0</v>
      </c>
      <c r="EY611" s="114" t="s">
        <v>0</v>
      </c>
      <c r="FD611" s="114"/>
      <c r="FE611" s="114"/>
      <c r="FG611" s="114"/>
    </row>
    <row r="612" spans="1:163" s="45" customFormat="1" ht="45" x14ac:dyDescent="0.25">
      <c r="A612" s="115" t="s">
        <v>693</v>
      </c>
      <c r="B612" s="116" t="s">
        <v>1582</v>
      </c>
      <c r="C612" s="117" t="s">
        <v>1583</v>
      </c>
      <c r="D612" s="118" t="s">
        <v>107</v>
      </c>
      <c r="E612" s="119">
        <v>647.52</v>
      </c>
      <c r="F612" s="120">
        <v>1</v>
      </c>
      <c r="G612" s="127">
        <v>647.52</v>
      </c>
      <c r="H612" s="126">
        <v>9775</v>
      </c>
      <c r="I612" s="119"/>
      <c r="J612" s="126">
        <v>735134.49</v>
      </c>
      <c r="K612" s="127">
        <v>8.61</v>
      </c>
      <c r="L612" s="128">
        <v>6329508</v>
      </c>
      <c r="EU612" s="113"/>
      <c r="EV612" s="114"/>
      <c r="EW612" s="114" t="s">
        <v>1583</v>
      </c>
      <c r="EX612" s="114" t="s">
        <v>0</v>
      </c>
      <c r="EY612" s="114" t="s">
        <v>0</v>
      </c>
      <c r="FD612" s="114"/>
      <c r="FE612" s="114"/>
      <c r="FG612" s="114"/>
    </row>
    <row r="613" spans="1:163" s="45" customFormat="1" ht="45" x14ac:dyDescent="0.25">
      <c r="A613" s="115" t="s">
        <v>697</v>
      </c>
      <c r="B613" s="116" t="s">
        <v>1584</v>
      </c>
      <c r="C613" s="117" t="s">
        <v>1585</v>
      </c>
      <c r="D613" s="118" t="s">
        <v>107</v>
      </c>
      <c r="E613" s="119">
        <v>747.22799999999995</v>
      </c>
      <c r="F613" s="120">
        <v>1</v>
      </c>
      <c r="G613" s="130">
        <v>747.22799999999995</v>
      </c>
      <c r="H613" s="126">
        <v>9623.7000000000007</v>
      </c>
      <c r="I613" s="119"/>
      <c r="J613" s="126">
        <v>835203.03</v>
      </c>
      <c r="K613" s="127">
        <v>8.61</v>
      </c>
      <c r="L613" s="128">
        <v>7191098.0999999996</v>
      </c>
      <c r="EU613" s="113"/>
      <c r="EV613" s="114"/>
      <c r="EW613" s="114" t="s">
        <v>1585</v>
      </c>
      <c r="EX613" s="114" t="s">
        <v>0</v>
      </c>
      <c r="EY613" s="114" t="s">
        <v>0</v>
      </c>
      <c r="FD613" s="114"/>
      <c r="FE613" s="114"/>
      <c r="FG613" s="114"/>
    </row>
    <row r="614" spans="1:163" s="45" customFormat="1" ht="22.5" x14ac:dyDescent="0.25">
      <c r="A614" s="115" t="s">
        <v>698</v>
      </c>
      <c r="B614" s="116" t="s">
        <v>1587</v>
      </c>
      <c r="C614" s="117" t="s">
        <v>1588</v>
      </c>
      <c r="D614" s="118" t="s">
        <v>53</v>
      </c>
      <c r="E614" s="119">
        <v>4.9464800000000003E-2</v>
      </c>
      <c r="F614" s="120">
        <v>1</v>
      </c>
      <c r="G614" s="132">
        <v>4.9464800000000003E-2</v>
      </c>
      <c r="H614" s="122"/>
      <c r="I614" s="119"/>
      <c r="J614" s="122"/>
      <c r="K614" s="119"/>
      <c r="L614" s="123"/>
      <c r="EU614" s="113"/>
      <c r="EV614" s="114"/>
      <c r="EW614" s="114" t="s">
        <v>1588</v>
      </c>
      <c r="EX614" s="114" t="s">
        <v>0</v>
      </c>
      <c r="EY614" s="114" t="s">
        <v>0</v>
      </c>
      <c r="FD614" s="114"/>
      <c r="FE614" s="114"/>
      <c r="FG614" s="114"/>
    </row>
    <row r="615" spans="1:163" s="45" customFormat="1" ht="22.5" x14ac:dyDescent="0.25">
      <c r="A615" s="115" t="s">
        <v>701</v>
      </c>
      <c r="B615" s="116" t="s">
        <v>1589</v>
      </c>
      <c r="C615" s="117" t="s">
        <v>1590</v>
      </c>
      <c r="D615" s="118" t="s">
        <v>97</v>
      </c>
      <c r="E615" s="119">
        <v>-129.59777600000001</v>
      </c>
      <c r="F615" s="120">
        <v>1</v>
      </c>
      <c r="G615" s="131">
        <v>-129.59777600000001</v>
      </c>
      <c r="H615" s="125">
        <v>23.09</v>
      </c>
      <c r="I615" s="119"/>
      <c r="J615" s="126">
        <v>-2992.41</v>
      </c>
      <c r="K615" s="127">
        <v>8.61</v>
      </c>
      <c r="L615" s="128">
        <v>-25764.65</v>
      </c>
      <c r="EU615" s="113"/>
      <c r="EV615" s="114"/>
      <c r="EW615" s="114" t="s">
        <v>1590</v>
      </c>
      <c r="EX615" s="114" t="s">
        <v>0</v>
      </c>
      <c r="EY615" s="114" t="s">
        <v>0</v>
      </c>
      <c r="FD615" s="114"/>
      <c r="FE615" s="114"/>
      <c r="FG615" s="114"/>
    </row>
    <row r="616" spans="1:163" s="45" customFormat="1" ht="22.5" x14ac:dyDescent="0.25">
      <c r="A616" s="115" t="s">
        <v>702</v>
      </c>
      <c r="B616" s="116" t="s">
        <v>1591</v>
      </c>
      <c r="C616" s="117" t="s">
        <v>1592</v>
      </c>
      <c r="D616" s="118" t="s">
        <v>15</v>
      </c>
      <c r="E616" s="119">
        <v>600</v>
      </c>
      <c r="F616" s="120">
        <v>1</v>
      </c>
      <c r="G616" s="120">
        <v>600</v>
      </c>
      <c r="H616" s="125">
        <v>161.5</v>
      </c>
      <c r="I616" s="119"/>
      <c r="J616" s="126">
        <v>11254.36</v>
      </c>
      <c r="K616" s="127">
        <v>8.61</v>
      </c>
      <c r="L616" s="128">
        <v>96900</v>
      </c>
      <c r="EU616" s="113"/>
      <c r="EV616" s="114"/>
      <c r="EW616" s="114" t="s">
        <v>1592</v>
      </c>
      <c r="EX616" s="114" t="s">
        <v>0</v>
      </c>
      <c r="EY616" s="114" t="s">
        <v>0</v>
      </c>
      <c r="FD616" s="114"/>
      <c r="FE616" s="114"/>
      <c r="FG616" s="114"/>
    </row>
    <row r="617" spans="1:163" s="45" customFormat="1" ht="22.5" x14ac:dyDescent="0.25">
      <c r="A617" s="115" t="s">
        <v>703</v>
      </c>
      <c r="B617" s="116" t="s">
        <v>1593</v>
      </c>
      <c r="C617" s="117" t="s">
        <v>1594</v>
      </c>
      <c r="D617" s="118" t="s">
        <v>15</v>
      </c>
      <c r="E617" s="119">
        <v>568</v>
      </c>
      <c r="F617" s="120">
        <v>1</v>
      </c>
      <c r="G617" s="120">
        <v>568</v>
      </c>
      <c r="H617" s="125">
        <v>161.5</v>
      </c>
      <c r="I617" s="119"/>
      <c r="J617" s="126">
        <v>10654.12</v>
      </c>
      <c r="K617" s="127">
        <v>8.61</v>
      </c>
      <c r="L617" s="128">
        <v>91732</v>
      </c>
      <c r="EU617" s="113"/>
      <c r="EV617" s="114"/>
      <c r="EW617" s="114" t="s">
        <v>1594</v>
      </c>
      <c r="EX617" s="114" t="s">
        <v>0</v>
      </c>
      <c r="EY617" s="114" t="s">
        <v>0</v>
      </c>
      <c r="FD617" s="114"/>
      <c r="FE617" s="114"/>
      <c r="FG617" s="114"/>
    </row>
    <row r="618" spans="1:163" s="45" customFormat="1" ht="33.75" x14ac:dyDescent="0.25">
      <c r="A618" s="115" t="s">
        <v>706</v>
      </c>
      <c r="B618" s="116" t="s">
        <v>1595</v>
      </c>
      <c r="C618" s="117" t="s">
        <v>1596</v>
      </c>
      <c r="D618" s="118" t="s">
        <v>15</v>
      </c>
      <c r="E618" s="119">
        <v>292</v>
      </c>
      <c r="F618" s="120">
        <v>1</v>
      </c>
      <c r="G618" s="120">
        <v>292</v>
      </c>
      <c r="H618" s="125">
        <v>161.5</v>
      </c>
      <c r="I618" s="119"/>
      <c r="J618" s="126">
        <v>5477.12</v>
      </c>
      <c r="K618" s="127">
        <v>8.61</v>
      </c>
      <c r="L618" s="128">
        <v>47158</v>
      </c>
      <c r="EU618" s="113"/>
      <c r="EV618" s="114"/>
      <c r="EW618" s="114" t="s">
        <v>1596</v>
      </c>
      <c r="EX618" s="114" t="s">
        <v>0</v>
      </c>
      <c r="EY618" s="114" t="s">
        <v>0</v>
      </c>
      <c r="FD618" s="114"/>
      <c r="FE618" s="114"/>
      <c r="FG618" s="114"/>
    </row>
    <row r="619" spans="1:163" s="45" customFormat="1" ht="22.5" x14ac:dyDescent="0.25">
      <c r="A619" s="115" t="s">
        <v>709</v>
      </c>
      <c r="B619" s="116" t="s">
        <v>1597</v>
      </c>
      <c r="C619" s="117" t="s">
        <v>1598</v>
      </c>
      <c r="D619" s="118" t="s">
        <v>53</v>
      </c>
      <c r="E619" s="119">
        <v>0.89812999999999998</v>
      </c>
      <c r="F619" s="120">
        <v>1</v>
      </c>
      <c r="G619" s="121">
        <v>0.89812999999999998</v>
      </c>
      <c r="H619" s="122"/>
      <c r="I619" s="119"/>
      <c r="J619" s="122"/>
      <c r="K619" s="119"/>
      <c r="L619" s="123"/>
      <c r="EU619" s="113"/>
      <c r="EV619" s="114"/>
      <c r="EW619" s="114" t="s">
        <v>1598</v>
      </c>
      <c r="EX619" s="114" t="s">
        <v>0</v>
      </c>
      <c r="EY619" s="114" t="s">
        <v>0</v>
      </c>
      <c r="FD619" s="114"/>
      <c r="FE619" s="114"/>
      <c r="FG619" s="114"/>
    </row>
    <row r="620" spans="1:163" s="45" customFormat="1" ht="22.5" x14ac:dyDescent="0.25">
      <c r="A620" s="115" t="s">
        <v>713</v>
      </c>
      <c r="B620" s="116" t="s">
        <v>1589</v>
      </c>
      <c r="C620" s="117" t="s">
        <v>1590</v>
      </c>
      <c r="D620" s="118" t="s">
        <v>97</v>
      </c>
      <c r="E620" s="119">
        <v>-3951.7719999999999</v>
      </c>
      <c r="F620" s="120">
        <v>1</v>
      </c>
      <c r="G620" s="130">
        <v>-3951.7719999999999</v>
      </c>
      <c r="H620" s="125">
        <v>23.09</v>
      </c>
      <c r="I620" s="119"/>
      <c r="J620" s="126">
        <v>-91246.42</v>
      </c>
      <c r="K620" s="127">
        <v>8.61</v>
      </c>
      <c r="L620" s="128">
        <v>-785631.68</v>
      </c>
      <c r="EU620" s="113"/>
      <c r="EV620" s="114"/>
      <c r="EW620" s="114" t="s">
        <v>1590</v>
      </c>
      <c r="EX620" s="114" t="s">
        <v>0</v>
      </c>
      <c r="EY620" s="114" t="s">
        <v>0</v>
      </c>
      <c r="FD620" s="114"/>
      <c r="FE620" s="114"/>
      <c r="FG620" s="114"/>
    </row>
    <row r="621" spans="1:163" s="45" customFormat="1" ht="22.5" x14ac:dyDescent="0.25">
      <c r="A621" s="115" t="s">
        <v>715</v>
      </c>
      <c r="B621" s="116" t="s">
        <v>1599</v>
      </c>
      <c r="C621" s="117" t="s">
        <v>1600</v>
      </c>
      <c r="D621" s="118" t="s">
        <v>15</v>
      </c>
      <c r="E621" s="119">
        <v>3000</v>
      </c>
      <c r="F621" s="120">
        <v>1</v>
      </c>
      <c r="G621" s="120">
        <v>3000</v>
      </c>
      <c r="H621" s="125">
        <v>997.05</v>
      </c>
      <c r="I621" s="119"/>
      <c r="J621" s="126">
        <v>347404.18</v>
      </c>
      <c r="K621" s="127">
        <v>8.61</v>
      </c>
      <c r="L621" s="128">
        <v>2991150</v>
      </c>
      <c r="EU621" s="113"/>
      <c r="EV621" s="114"/>
      <c r="EW621" s="114" t="s">
        <v>1600</v>
      </c>
      <c r="EX621" s="114" t="s">
        <v>0</v>
      </c>
      <c r="EY621" s="114" t="s">
        <v>0</v>
      </c>
      <c r="FD621" s="114"/>
      <c r="FE621" s="114"/>
      <c r="FG621" s="114"/>
    </row>
    <row r="622" spans="1:163" s="45" customFormat="1" ht="22.5" x14ac:dyDescent="0.25">
      <c r="A622" s="115" t="s">
        <v>718</v>
      </c>
      <c r="B622" s="116" t="s">
        <v>1601</v>
      </c>
      <c r="C622" s="117" t="s">
        <v>1602</v>
      </c>
      <c r="D622" s="118" t="s">
        <v>15</v>
      </c>
      <c r="E622" s="119">
        <v>1460</v>
      </c>
      <c r="F622" s="120">
        <v>1</v>
      </c>
      <c r="G622" s="120">
        <v>1460</v>
      </c>
      <c r="H622" s="125">
        <v>997.05</v>
      </c>
      <c r="I622" s="119"/>
      <c r="J622" s="126">
        <v>169070.03</v>
      </c>
      <c r="K622" s="127">
        <v>8.61</v>
      </c>
      <c r="L622" s="128">
        <v>1455693</v>
      </c>
      <c r="EU622" s="113"/>
      <c r="EV622" s="114"/>
      <c r="EW622" s="114" t="s">
        <v>1602</v>
      </c>
      <c r="EX622" s="114" t="s">
        <v>0</v>
      </c>
      <c r="EY622" s="114" t="s">
        <v>0</v>
      </c>
      <c r="FD622" s="114"/>
      <c r="FE622" s="114"/>
      <c r="FG622" s="114"/>
    </row>
    <row r="623" spans="1:163" s="45" customFormat="1" ht="33.75" x14ac:dyDescent="0.25">
      <c r="A623" s="115" t="s">
        <v>719</v>
      </c>
      <c r="B623" s="116" t="s">
        <v>1597</v>
      </c>
      <c r="C623" s="117" t="s">
        <v>1603</v>
      </c>
      <c r="D623" s="118" t="s">
        <v>53</v>
      </c>
      <c r="E623" s="119">
        <v>0.17749999999999999</v>
      </c>
      <c r="F623" s="120">
        <v>1</v>
      </c>
      <c r="G623" s="129">
        <v>0.17749999999999999</v>
      </c>
      <c r="H623" s="122"/>
      <c r="I623" s="119"/>
      <c r="J623" s="122"/>
      <c r="K623" s="119"/>
      <c r="L623" s="123"/>
      <c r="EU623" s="113"/>
      <c r="EV623" s="114"/>
      <c r="EW623" s="114" t="s">
        <v>1603</v>
      </c>
      <c r="EX623" s="114" t="s">
        <v>0</v>
      </c>
      <c r="EY623" s="114" t="s">
        <v>0</v>
      </c>
      <c r="FD623" s="114"/>
      <c r="FE623" s="114"/>
      <c r="FG623" s="114"/>
    </row>
    <row r="624" spans="1:163" s="45" customFormat="1" ht="22.5" x14ac:dyDescent="0.25">
      <c r="A624" s="115" t="s">
        <v>720</v>
      </c>
      <c r="B624" s="116" t="s">
        <v>1589</v>
      </c>
      <c r="C624" s="117" t="s">
        <v>1590</v>
      </c>
      <c r="D624" s="118" t="s">
        <v>97</v>
      </c>
      <c r="E624" s="119">
        <v>-781</v>
      </c>
      <c r="F624" s="120">
        <v>1</v>
      </c>
      <c r="G624" s="120">
        <v>-781</v>
      </c>
      <c r="H624" s="125">
        <v>23.09</v>
      </c>
      <c r="I624" s="119"/>
      <c r="J624" s="126">
        <v>-18033.29</v>
      </c>
      <c r="K624" s="127">
        <v>8.61</v>
      </c>
      <c r="L624" s="128">
        <v>-155266.63</v>
      </c>
      <c r="EU624" s="113"/>
      <c r="EV624" s="114"/>
      <c r="EW624" s="114" t="s">
        <v>1590</v>
      </c>
      <c r="EX624" s="114" t="s">
        <v>0</v>
      </c>
      <c r="EY624" s="114" t="s">
        <v>0</v>
      </c>
      <c r="FD624" s="114"/>
      <c r="FE624" s="114"/>
      <c r="FG624" s="114"/>
    </row>
    <row r="625" spans="1:163" s="45" customFormat="1" ht="45" x14ac:dyDescent="0.25">
      <c r="A625" s="115" t="s">
        <v>721</v>
      </c>
      <c r="B625" s="116" t="s">
        <v>1604</v>
      </c>
      <c r="C625" s="117" t="s">
        <v>1605</v>
      </c>
      <c r="D625" s="118" t="s">
        <v>15</v>
      </c>
      <c r="E625" s="119">
        <v>1420</v>
      </c>
      <c r="F625" s="120">
        <v>1</v>
      </c>
      <c r="G625" s="120">
        <v>1420</v>
      </c>
      <c r="H625" s="125">
        <v>300.89999999999998</v>
      </c>
      <c r="I625" s="119"/>
      <c r="J625" s="126">
        <v>49625.78</v>
      </c>
      <c r="K625" s="127">
        <v>8.61</v>
      </c>
      <c r="L625" s="128">
        <v>427278</v>
      </c>
      <c r="EU625" s="113"/>
      <c r="EV625" s="114"/>
      <c r="EW625" s="114" t="s">
        <v>1605</v>
      </c>
      <c r="EX625" s="114" t="s">
        <v>0</v>
      </c>
      <c r="EY625" s="114" t="s">
        <v>0</v>
      </c>
      <c r="FD625" s="114"/>
      <c r="FE625" s="114"/>
      <c r="FG625" s="114"/>
    </row>
    <row r="626" spans="1:163" s="45" customFormat="1" ht="15" x14ac:dyDescent="0.25">
      <c r="A626" s="112" t="s">
        <v>1606</v>
      </c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9"/>
      <c r="EU626" s="113"/>
      <c r="EV626" s="114" t="s">
        <v>1606</v>
      </c>
      <c r="EW626" s="114"/>
      <c r="EX626" s="114"/>
      <c r="EY626" s="114"/>
      <c r="FD626" s="114"/>
      <c r="FE626" s="114"/>
      <c r="FG626" s="114"/>
    </row>
    <row r="627" spans="1:163" s="45" customFormat="1" ht="22.5" x14ac:dyDescent="0.25">
      <c r="A627" s="115" t="s">
        <v>722</v>
      </c>
      <c r="B627" s="116" t="s">
        <v>1597</v>
      </c>
      <c r="C627" s="117" t="s">
        <v>1598</v>
      </c>
      <c r="D627" s="118" t="s">
        <v>53</v>
      </c>
      <c r="E627" s="119">
        <v>5.9976000000000003</v>
      </c>
      <c r="F627" s="120">
        <v>1</v>
      </c>
      <c r="G627" s="129">
        <v>5.9976000000000003</v>
      </c>
      <c r="H627" s="122"/>
      <c r="I627" s="119"/>
      <c r="J627" s="122"/>
      <c r="K627" s="119"/>
      <c r="L627" s="123"/>
      <c r="EU627" s="113"/>
      <c r="EV627" s="114"/>
      <c r="EW627" s="114" t="s">
        <v>1598</v>
      </c>
      <c r="EX627" s="114" t="s">
        <v>0</v>
      </c>
      <c r="EY627" s="114" t="s">
        <v>0</v>
      </c>
      <c r="FD627" s="114"/>
      <c r="FE627" s="114"/>
      <c r="FG627" s="114"/>
    </row>
    <row r="628" spans="1:163" s="45" customFormat="1" ht="22.5" x14ac:dyDescent="0.25">
      <c r="A628" s="115" t="s">
        <v>723</v>
      </c>
      <c r="B628" s="116" t="s">
        <v>1589</v>
      </c>
      <c r="C628" s="117" t="s">
        <v>1590</v>
      </c>
      <c r="D628" s="118" t="s">
        <v>97</v>
      </c>
      <c r="E628" s="119">
        <v>-26389.439999999999</v>
      </c>
      <c r="F628" s="120">
        <v>1</v>
      </c>
      <c r="G628" s="127">
        <v>-26389.439999999999</v>
      </c>
      <c r="H628" s="125">
        <v>23.09</v>
      </c>
      <c r="I628" s="119"/>
      <c r="J628" s="126">
        <v>-609332.17000000004</v>
      </c>
      <c r="K628" s="127">
        <v>8.61</v>
      </c>
      <c r="L628" s="128">
        <v>-5246349.9800000004</v>
      </c>
      <c r="EU628" s="113"/>
      <c r="EV628" s="114"/>
      <c r="EW628" s="114" t="s">
        <v>1590</v>
      </c>
      <c r="EX628" s="114" t="s">
        <v>0</v>
      </c>
      <c r="EY628" s="114" t="s">
        <v>0</v>
      </c>
      <c r="FD628" s="114"/>
      <c r="FE628" s="114"/>
      <c r="FG628" s="114"/>
    </row>
    <row r="629" spans="1:163" s="45" customFormat="1" ht="22.5" x14ac:dyDescent="0.25">
      <c r="A629" s="115" t="s">
        <v>724</v>
      </c>
      <c r="B629" s="116" t="s">
        <v>1607</v>
      </c>
      <c r="C629" s="117" t="s">
        <v>1608</v>
      </c>
      <c r="D629" s="118" t="s">
        <v>1609</v>
      </c>
      <c r="E629" s="119">
        <v>852</v>
      </c>
      <c r="F629" s="120">
        <v>1</v>
      </c>
      <c r="G629" s="120">
        <v>852</v>
      </c>
      <c r="H629" s="126">
        <v>9305.7999999999993</v>
      </c>
      <c r="I629" s="119"/>
      <c r="J629" s="126">
        <v>920852.68</v>
      </c>
      <c r="K629" s="127">
        <v>8.61</v>
      </c>
      <c r="L629" s="128">
        <v>7928541.5999999996</v>
      </c>
      <c r="EU629" s="113"/>
      <c r="EV629" s="114"/>
      <c r="EW629" s="114" t="s">
        <v>1608</v>
      </c>
      <c r="EX629" s="114" t="s">
        <v>0</v>
      </c>
      <c r="EY629" s="114" t="s">
        <v>0</v>
      </c>
      <c r="FD629" s="114"/>
      <c r="FE629" s="114"/>
      <c r="FG629" s="114"/>
    </row>
    <row r="630" spans="1:163" s="45" customFormat="1" ht="22.5" x14ac:dyDescent="0.25">
      <c r="A630" s="115" t="s">
        <v>727</v>
      </c>
      <c r="B630" s="116" t="s">
        <v>1610</v>
      </c>
      <c r="C630" s="117" t="s">
        <v>1611</v>
      </c>
      <c r="D630" s="118" t="s">
        <v>1609</v>
      </c>
      <c r="E630" s="119">
        <v>1800</v>
      </c>
      <c r="F630" s="120">
        <v>1</v>
      </c>
      <c r="G630" s="120">
        <v>1800</v>
      </c>
      <c r="H630" s="126">
        <v>9305.7999999999993</v>
      </c>
      <c r="I630" s="119"/>
      <c r="J630" s="126">
        <v>1945463.41</v>
      </c>
      <c r="K630" s="127">
        <v>8.61</v>
      </c>
      <c r="L630" s="128">
        <v>16750440</v>
      </c>
      <c r="EU630" s="113"/>
      <c r="EV630" s="114"/>
      <c r="EW630" s="114" t="s">
        <v>1611</v>
      </c>
      <c r="EX630" s="114" t="s">
        <v>0</v>
      </c>
      <c r="EY630" s="114" t="s">
        <v>0</v>
      </c>
      <c r="FD630" s="114"/>
      <c r="FE630" s="114"/>
      <c r="FG630" s="114"/>
    </row>
    <row r="631" spans="1:163" s="45" customFormat="1" ht="22.5" x14ac:dyDescent="0.25">
      <c r="A631" s="115" t="s">
        <v>728</v>
      </c>
      <c r="B631" s="116" t="s">
        <v>1612</v>
      </c>
      <c r="C631" s="117" t="s">
        <v>1613</v>
      </c>
      <c r="D631" s="118" t="s">
        <v>1609</v>
      </c>
      <c r="E631" s="119">
        <v>876</v>
      </c>
      <c r="F631" s="120">
        <v>1</v>
      </c>
      <c r="G631" s="120">
        <v>876</v>
      </c>
      <c r="H631" s="126">
        <v>9305.7999999999993</v>
      </c>
      <c r="I631" s="119"/>
      <c r="J631" s="126">
        <v>946792.2</v>
      </c>
      <c r="K631" s="127">
        <v>8.61</v>
      </c>
      <c r="L631" s="128">
        <v>8151880.7999999998</v>
      </c>
      <c r="EU631" s="113"/>
      <c r="EV631" s="114"/>
      <c r="EW631" s="114" t="s">
        <v>1613</v>
      </c>
      <c r="EX631" s="114" t="s">
        <v>0</v>
      </c>
      <c r="EY631" s="114" t="s">
        <v>0</v>
      </c>
      <c r="FD631" s="114"/>
      <c r="FE631" s="114"/>
      <c r="FG631" s="114"/>
    </row>
    <row r="632" spans="1:163" s="45" customFormat="1" ht="78.75" x14ac:dyDescent="0.25">
      <c r="A632" s="115" t="s">
        <v>729</v>
      </c>
      <c r="B632" s="116" t="s">
        <v>1614</v>
      </c>
      <c r="C632" s="117" t="s">
        <v>1615</v>
      </c>
      <c r="D632" s="118" t="s">
        <v>97</v>
      </c>
      <c r="E632" s="119">
        <v>2592.41</v>
      </c>
      <c r="F632" s="120">
        <v>1</v>
      </c>
      <c r="G632" s="127">
        <v>2592.41</v>
      </c>
      <c r="H632" s="125">
        <v>90.13</v>
      </c>
      <c r="I632" s="119"/>
      <c r="J632" s="126">
        <v>233653.91</v>
      </c>
      <c r="K632" s="127">
        <v>8.61</v>
      </c>
      <c r="L632" s="128">
        <v>2011760.17</v>
      </c>
      <c r="EU632" s="113"/>
      <c r="EV632" s="114"/>
      <c r="EW632" s="114" t="s">
        <v>1615</v>
      </c>
      <c r="EX632" s="114" t="s">
        <v>0</v>
      </c>
      <c r="EY632" s="114" t="s">
        <v>0</v>
      </c>
      <c r="FD632" s="114"/>
      <c r="FE632" s="114"/>
      <c r="FG632" s="114"/>
    </row>
    <row r="633" spans="1:163" s="45" customFormat="1" ht="15" x14ac:dyDescent="0.25">
      <c r="A633" s="112" t="s">
        <v>1616</v>
      </c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9"/>
      <c r="EU633" s="113"/>
      <c r="EV633" s="114" t="s">
        <v>1616</v>
      </c>
      <c r="EW633" s="114"/>
      <c r="EX633" s="114"/>
      <c r="EY633" s="114"/>
      <c r="FD633" s="114"/>
      <c r="FE633" s="114"/>
      <c r="FG633" s="114"/>
    </row>
    <row r="634" spans="1:163" s="45" customFormat="1" ht="22.5" x14ac:dyDescent="0.25">
      <c r="A634" s="115" t="s">
        <v>730</v>
      </c>
      <c r="B634" s="116" t="s">
        <v>1597</v>
      </c>
      <c r="C634" s="117" t="s">
        <v>1598</v>
      </c>
      <c r="D634" s="118" t="s">
        <v>53</v>
      </c>
      <c r="E634" s="119">
        <v>4.0322849999999999</v>
      </c>
      <c r="F634" s="120">
        <v>1</v>
      </c>
      <c r="G634" s="131">
        <v>4.0322849999999999</v>
      </c>
      <c r="H634" s="122"/>
      <c r="I634" s="119"/>
      <c r="J634" s="122"/>
      <c r="K634" s="119"/>
      <c r="L634" s="123"/>
      <c r="EU634" s="113"/>
      <c r="EV634" s="114"/>
      <c r="EW634" s="114" t="s">
        <v>1598</v>
      </c>
      <c r="EX634" s="114" t="s">
        <v>0</v>
      </c>
      <c r="EY634" s="114" t="s">
        <v>0</v>
      </c>
      <c r="FD634" s="114"/>
      <c r="FE634" s="114"/>
      <c r="FG634" s="114"/>
    </row>
    <row r="635" spans="1:163" s="45" customFormat="1" ht="22.5" x14ac:dyDescent="0.25">
      <c r="A635" s="115" t="s">
        <v>731</v>
      </c>
      <c r="B635" s="116" t="s">
        <v>1589</v>
      </c>
      <c r="C635" s="117" t="s">
        <v>1590</v>
      </c>
      <c r="D635" s="118" t="s">
        <v>97</v>
      </c>
      <c r="E635" s="119">
        <v>-17742.054</v>
      </c>
      <c r="F635" s="120">
        <v>1</v>
      </c>
      <c r="G635" s="130">
        <v>-17742.054</v>
      </c>
      <c r="H635" s="125">
        <v>23.09</v>
      </c>
      <c r="I635" s="119"/>
      <c r="J635" s="126">
        <v>-409664.03</v>
      </c>
      <c r="K635" s="127">
        <v>8.61</v>
      </c>
      <c r="L635" s="128">
        <v>-3527207.3</v>
      </c>
      <c r="EU635" s="113"/>
      <c r="EV635" s="114"/>
      <c r="EW635" s="114" t="s">
        <v>1590</v>
      </c>
      <c r="EX635" s="114" t="s">
        <v>0</v>
      </c>
      <c r="EY635" s="114" t="s">
        <v>0</v>
      </c>
      <c r="FD635" s="114"/>
      <c r="FE635" s="114"/>
      <c r="FG635" s="114"/>
    </row>
    <row r="636" spans="1:163" s="45" customFormat="1" ht="22.5" x14ac:dyDescent="0.25">
      <c r="A636" s="115" t="s">
        <v>734</v>
      </c>
      <c r="B636" s="116" t="s">
        <v>1617</v>
      </c>
      <c r="C636" s="117" t="s">
        <v>1618</v>
      </c>
      <c r="D636" s="118" t="s">
        <v>36</v>
      </c>
      <c r="E636" s="119">
        <v>357</v>
      </c>
      <c r="F636" s="120">
        <v>1</v>
      </c>
      <c r="G636" s="120">
        <v>357</v>
      </c>
      <c r="H636" s="126">
        <v>4887.5</v>
      </c>
      <c r="I636" s="119"/>
      <c r="J636" s="126">
        <v>202652.44</v>
      </c>
      <c r="K636" s="127">
        <v>8.61</v>
      </c>
      <c r="L636" s="128">
        <v>1744837.5</v>
      </c>
      <c r="EU636" s="113"/>
      <c r="EV636" s="114"/>
      <c r="EW636" s="114" t="s">
        <v>1618</v>
      </c>
      <c r="EX636" s="114" t="s">
        <v>0</v>
      </c>
      <c r="EY636" s="114" t="s">
        <v>0</v>
      </c>
      <c r="FD636" s="114"/>
      <c r="FE636" s="114"/>
      <c r="FG636" s="114"/>
    </row>
    <row r="637" spans="1:163" s="45" customFormat="1" ht="22.5" x14ac:dyDescent="0.25">
      <c r="A637" s="115" t="s">
        <v>735</v>
      </c>
      <c r="B637" s="116" t="s">
        <v>1619</v>
      </c>
      <c r="C637" s="117" t="s">
        <v>1620</v>
      </c>
      <c r="D637" s="118" t="s">
        <v>36</v>
      </c>
      <c r="E637" s="119">
        <v>357</v>
      </c>
      <c r="F637" s="120">
        <v>1</v>
      </c>
      <c r="G637" s="120">
        <v>357</v>
      </c>
      <c r="H637" s="126">
        <v>4887.5</v>
      </c>
      <c r="I637" s="119"/>
      <c r="J637" s="126">
        <v>202652.44</v>
      </c>
      <c r="K637" s="127">
        <v>8.61</v>
      </c>
      <c r="L637" s="128">
        <v>1744837.5</v>
      </c>
      <c r="EU637" s="113"/>
      <c r="EV637" s="114"/>
      <c r="EW637" s="114" t="s">
        <v>1620</v>
      </c>
      <c r="EX637" s="114" t="s">
        <v>0</v>
      </c>
      <c r="EY637" s="114" t="s">
        <v>0</v>
      </c>
      <c r="FD637" s="114"/>
      <c r="FE637" s="114"/>
      <c r="FG637" s="114"/>
    </row>
    <row r="638" spans="1:163" s="45" customFormat="1" ht="22.5" x14ac:dyDescent="0.25">
      <c r="A638" s="115" t="s">
        <v>736</v>
      </c>
      <c r="B638" s="116" t="s">
        <v>1621</v>
      </c>
      <c r="C638" s="117" t="s">
        <v>1622</v>
      </c>
      <c r="D638" s="118" t="s">
        <v>36</v>
      </c>
      <c r="E638" s="119">
        <v>1545</v>
      </c>
      <c r="F638" s="120">
        <v>1</v>
      </c>
      <c r="G638" s="120">
        <v>1545</v>
      </c>
      <c r="H638" s="126">
        <v>4930</v>
      </c>
      <c r="I638" s="119"/>
      <c r="J638" s="126">
        <v>884651.57</v>
      </c>
      <c r="K638" s="127">
        <v>8.61</v>
      </c>
      <c r="L638" s="128">
        <v>7616850</v>
      </c>
      <c r="EU638" s="113"/>
      <c r="EV638" s="114"/>
      <c r="EW638" s="114" t="s">
        <v>1622</v>
      </c>
      <c r="EX638" s="114" t="s">
        <v>0</v>
      </c>
      <c r="EY638" s="114" t="s">
        <v>0</v>
      </c>
      <c r="FD638" s="114"/>
      <c r="FE638" s="114"/>
      <c r="FG638" s="114"/>
    </row>
    <row r="639" spans="1:163" s="45" customFormat="1" ht="15" x14ac:dyDescent="0.25">
      <c r="A639" s="112" t="s">
        <v>1623</v>
      </c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9"/>
      <c r="EU639" s="113"/>
      <c r="EV639" s="114" t="s">
        <v>1623</v>
      </c>
      <c r="EW639" s="114"/>
      <c r="EX639" s="114"/>
      <c r="EY639" s="114"/>
      <c r="FD639" s="114"/>
      <c r="FE639" s="114"/>
      <c r="FG639" s="114"/>
    </row>
    <row r="640" spans="1:163" s="45" customFormat="1" ht="33.75" x14ac:dyDescent="0.25">
      <c r="A640" s="115" t="s">
        <v>737</v>
      </c>
      <c r="B640" s="116" t="s">
        <v>45</v>
      </c>
      <c r="C640" s="117" t="s">
        <v>1743</v>
      </c>
      <c r="D640" s="118" t="s">
        <v>40</v>
      </c>
      <c r="E640" s="119">
        <v>1.2584</v>
      </c>
      <c r="F640" s="120">
        <v>1</v>
      </c>
      <c r="G640" s="129">
        <v>1.2584</v>
      </c>
      <c r="H640" s="122"/>
      <c r="I640" s="119"/>
      <c r="J640" s="122"/>
      <c r="K640" s="119"/>
      <c r="L640" s="123"/>
      <c r="EU640" s="113"/>
      <c r="EV640" s="114"/>
      <c r="EW640" s="114" t="s">
        <v>1743</v>
      </c>
      <c r="EX640" s="114" t="s">
        <v>0</v>
      </c>
      <c r="EY640" s="114" t="s">
        <v>0</v>
      </c>
      <c r="FD640" s="114"/>
      <c r="FE640" s="114"/>
      <c r="FG640" s="114"/>
    </row>
    <row r="641" spans="1:163" s="45" customFormat="1" ht="15" x14ac:dyDescent="0.25">
      <c r="A641" s="115" t="s">
        <v>738</v>
      </c>
      <c r="B641" s="116" t="s">
        <v>1625</v>
      </c>
      <c r="C641" s="117" t="s">
        <v>1626</v>
      </c>
      <c r="D641" s="118" t="s">
        <v>34</v>
      </c>
      <c r="E641" s="119">
        <v>158.55840000000001</v>
      </c>
      <c r="F641" s="120">
        <v>1</v>
      </c>
      <c r="G641" s="129">
        <v>158.55840000000001</v>
      </c>
      <c r="H641" s="125">
        <v>137.36000000000001</v>
      </c>
      <c r="I641" s="119"/>
      <c r="J641" s="126">
        <v>21779.58</v>
      </c>
      <c r="K641" s="127">
        <v>8.61</v>
      </c>
      <c r="L641" s="128">
        <v>187522.18</v>
      </c>
      <c r="EU641" s="113"/>
      <c r="EV641" s="114"/>
      <c r="EW641" s="114" t="s">
        <v>1626</v>
      </c>
      <c r="EX641" s="114" t="s">
        <v>0</v>
      </c>
      <c r="EY641" s="114" t="s">
        <v>0</v>
      </c>
      <c r="FD641" s="114"/>
      <c r="FE641" s="114"/>
      <c r="FG641" s="114"/>
    </row>
    <row r="642" spans="1:163" s="45" customFormat="1" ht="22.5" x14ac:dyDescent="0.25">
      <c r="A642" s="115" t="s">
        <v>739</v>
      </c>
      <c r="B642" s="116" t="s">
        <v>1578</v>
      </c>
      <c r="C642" s="117" t="s">
        <v>1579</v>
      </c>
      <c r="D642" s="118" t="s">
        <v>53</v>
      </c>
      <c r="E642" s="119">
        <v>16.78</v>
      </c>
      <c r="F642" s="120">
        <v>1</v>
      </c>
      <c r="G642" s="127">
        <v>16.78</v>
      </c>
      <c r="H642" s="122"/>
      <c r="I642" s="119"/>
      <c r="J642" s="122"/>
      <c r="K642" s="119"/>
      <c r="L642" s="123"/>
      <c r="EU642" s="113"/>
      <c r="EV642" s="114"/>
      <c r="EW642" s="114" t="s">
        <v>1579</v>
      </c>
      <c r="EX642" s="114" t="s">
        <v>0</v>
      </c>
      <c r="EY642" s="114" t="s">
        <v>0</v>
      </c>
      <c r="FD642" s="114"/>
      <c r="FE642" s="114"/>
      <c r="FG642" s="114"/>
    </row>
    <row r="643" spans="1:163" s="45" customFormat="1" ht="22.5" x14ac:dyDescent="0.25">
      <c r="A643" s="115" t="s">
        <v>740</v>
      </c>
      <c r="B643" s="116" t="s">
        <v>1627</v>
      </c>
      <c r="C643" s="117" t="s">
        <v>1628</v>
      </c>
      <c r="D643" s="118" t="s">
        <v>34</v>
      </c>
      <c r="E643" s="119">
        <v>188.10380000000001</v>
      </c>
      <c r="F643" s="120">
        <v>1</v>
      </c>
      <c r="G643" s="129">
        <v>188.10380000000001</v>
      </c>
      <c r="H643" s="126">
        <v>2041.3</v>
      </c>
      <c r="I643" s="119"/>
      <c r="J643" s="126">
        <v>383976.29</v>
      </c>
      <c r="K643" s="127">
        <v>8.61</v>
      </c>
      <c r="L643" s="128">
        <v>3306035.86</v>
      </c>
      <c r="EU643" s="113"/>
      <c r="EV643" s="114"/>
      <c r="EW643" s="114" t="s">
        <v>1628</v>
      </c>
      <c r="EX643" s="114" t="s">
        <v>0</v>
      </c>
      <c r="EY643" s="114" t="s">
        <v>0</v>
      </c>
      <c r="FD643" s="114"/>
      <c r="FE643" s="114"/>
      <c r="FG643" s="114"/>
    </row>
    <row r="644" spans="1:163" s="45" customFormat="1" ht="15" x14ac:dyDescent="0.25">
      <c r="A644" s="112" t="s">
        <v>1629</v>
      </c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9"/>
      <c r="EU644" s="113"/>
      <c r="EV644" s="114" t="s">
        <v>1629</v>
      </c>
      <c r="EW644" s="114"/>
      <c r="EX644" s="114"/>
      <c r="EY644" s="114"/>
      <c r="FD644" s="114"/>
      <c r="FE644" s="114"/>
      <c r="FG644" s="114"/>
    </row>
    <row r="645" spans="1:163" s="45" customFormat="1" ht="22.5" x14ac:dyDescent="0.25">
      <c r="A645" s="115" t="s">
        <v>741</v>
      </c>
      <c r="B645" s="116" t="s">
        <v>1630</v>
      </c>
      <c r="C645" s="117" t="s">
        <v>1631</v>
      </c>
      <c r="D645" s="118" t="s">
        <v>37</v>
      </c>
      <c r="E645" s="119">
        <v>0.13</v>
      </c>
      <c r="F645" s="120">
        <v>1</v>
      </c>
      <c r="G645" s="127">
        <v>0.13</v>
      </c>
      <c r="H645" s="122"/>
      <c r="I645" s="119"/>
      <c r="J645" s="122"/>
      <c r="K645" s="119"/>
      <c r="L645" s="123"/>
      <c r="EU645" s="113"/>
      <c r="EV645" s="114"/>
      <c r="EW645" s="114" t="s">
        <v>1631</v>
      </c>
      <c r="EX645" s="114" t="s">
        <v>0</v>
      </c>
      <c r="EY645" s="114" t="s">
        <v>0</v>
      </c>
      <c r="FD645" s="114"/>
      <c r="FE645" s="114"/>
      <c r="FG645" s="114"/>
    </row>
    <row r="646" spans="1:163" s="45" customFormat="1" ht="22.5" x14ac:dyDescent="0.25">
      <c r="A646" s="115" t="s">
        <v>742</v>
      </c>
      <c r="B646" s="116" t="s">
        <v>1632</v>
      </c>
      <c r="C646" s="117" t="s">
        <v>1633</v>
      </c>
      <c r="D646" s="118" t="s">
        <v>15</v>
      </c>
      <c r="E646" s="119">
        <v>10</v>
      </c>
      <c r="F646" s="120">
        <v>1</v>
      </c>
      <c r="G646" s="120">
        <v>10</v>
      </c>
      <c r="H646" s="126">
        <v>4624</v>
      </c>
      <c r="I646" s="119"/>
      <c r="J646" s="126">
        <v>5370.5</v>
      </c>
      <c r="K646" s="127">
        <v>8.61</v>
      </c>
      <c r="L646" s="128">
        <v>46240</v>
      </c>
      <c r="EU646" s="113"/>
      <c r="EV646" s="114"/>
      <c r="EW646" s="114" t="s">
        <v>1633</v>
      </c>
      <c r="EX646" s="114" t="s">
        <v>0</v>
      </c>
      <c r="EY646" s="114" t="s">
        <v>0</v>
      </c>
      <c r="FD646" s="114"/>
      <c r="FE646" s="114"/>
      <c r="FG646" s="114"/>
    </row>
    <row r="647" spans="1:163" s="45" customFormat="1" ht="22.5" x14ac:dyDescent="0.25">
      <c r="A647" s="115" t="s">
        <v>743</v>
      </c>
      <c r="B647" s="116" t="s">
        <v>1634</v>
      </c>
      <c r="C647" s="117" t="s">
        <v>1635</v>
      </c>
      <c r="D647" s="118" t="s">
        <v>15</v>
      </c>
      <c r="E647" s="119">
        <v>3</v>
      </c>
      <c r="F647" s="120">
        <v>1</v>
      </c>
      <c r="G647" s="120">
        <v>3</v>
      </c>
      <c r="H647" s="126">
        <v>5737.5</v>
      </c>
      <c r="I647" s="119"/>
      <c r="J647" s="126">
        <v>1999.13</v>
      </c>
      <c r="K647" s="127">
        <v>8.61</v>
      </c>
      <c r="L647" s="128">
        <v>17212.5</v>
      </c>
      <c r="EU647" s="113"/>
      <c r="EV647" s="114"/>
      <c r="EW647" s="114" t="s">
        <v>1635</v>
      </c>
      <c r="EX647" s="114" t="s">
        <v>0</v>
      </c>
      <c r="EY647" s="114" t="s">
        <v>0</v>
      </c>
      <c r="FD647" s="114"/>
      <c r="FE647" s="114"/>
      <c r="FG647" s="114"/>
    </row>
    <row r="648" spans="1:163" s="45" customFormat="1" ht="15" x14ac:dyDescent="0.25">
      <c r="A648" s="112" t="s">
        <v>1636</v>
      </c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9"/>
      <c r="EU648" s="113"/>
      <c r="EV648" s="114" t="s">
        <v>1636</v>
      </c>
      <c r="EW648" s="114"/>
      <c r="EX648" s="114"/>
      <c r="EY648" s="114"/>
      <c r="FD648" s="114"/>
      <c r="FE648" s="114"/>
      <c r="FG648" s="114"/>
    </row>
    <row r="649" spans="1:163" s="45" customFormat="1" ht="22.5" x14ac:dyDescent="0.25">
      <c r="A649" s="115" t="s">
        <v>744</v>
      </c>
      <c r="B649" s="116" t="s">
        <v>45</v>
      </c>
      <c r="C649" s="117" t="s">
        <v>46</v>
      </c>
      <c r="D649" s="118" t="s">
        <v>40</v>
      </c>
      <c r="E649" s="119">
        <v>0.37519999999999998</v>
      </c>
      <c r="F649" s="120">
        <v>1</v>
      </c>
      <c r="G649" s="129">
        <v>0.37519999999999998</v>
      </c>
      <c r="H649" s="122"/>
      <c r="I649" s="119"/>
      <c r="J649" s="122"/>
      <c r="K649" s="119"/>
      <c r="L649" s="123"/>
      <c r="EU649" s="113"/>
      <c r="EV649" s="114"/>
      <c r="EW649" s="114" t="s">
        <v>46</v>
      </c>
      <c r="EX649" s="114" t="s">
        <v>0</v>
      </c>
      <c r="EY649" s="114" t="s">
        <v>0</v>
      </c>
      <c r="FD649" s="114"/>
      <c r="FE649" s="114"/>
      <c r="FG649" s="114"/>
    </row>
    <row r="650" spans="1:163" s="45" customFormat="1" ht="15" x14ac:dyDescent="0.25">
      <c r="A650" s="115" t="s">
        <v>745</v>
      </c>
      <c r="B650" s="116" t="s">
        <v>1457</v>
      </c>
      <c r="C650" s="117" t="s">
        <v>1458</v>
      </c>
      <c r="D650" s="118" t="s">
        <v>34</v>
      </c>
      <c r="E650" s="119">
        <v>47.275199999999998</v>
      </c>
      <c r="F650" s="120">
        <v>1</v>
      </c>
      <c r="G650" s="129">
        <v>47.275199999999998</v>
      </c>
      <c r="H650" s="125">
        <v>123.51</v>
      </c>
      <c r="I650" s="119"/>
      <c r="J650" s="126">
        <v>5838.96</v>
      </c>
      <c r="K650" s="127">
        <v>8.61</v>
      </c>
      <c r="L650" s="128">
        <v>50273.45</v>
      </c>
      <c r="EU650" s="113"/>
      <c r="EV650" s="114"/>
      <c r="EW650" s="114" t="s">
        <v>1458</v>
      </c>
      <c r="EX650" s="114" t="s">
        <v>0</v>
      </c>
      <c r="EY650" s="114" t="s">
        <v>0</v>
      </c>
      <c r="FD650" s="114"/>
      <c r="FE650" s="114"/>
      <c r="FG650" s="114"/>
    </row>
    <row r="651" spans="1:163" s="45" customFormat="1" ht="22.5" x14ac:dyDescent="0.25">
      <c r="A651" s="115" t="s">
        <v>746</v>
      </c>
      <c r="B651" s="116" t="s">
        <v>58</v>
      </c>
      <c r="C651" s="117" t="s">
        <v>59</v>
      </c>
      <c r="D651" s="118" t="s">
        <v>33</v>
      </c>
      <c r="E651" s="119">
        <v>13.4</v>
      </c>
      <c r="F651" s="120">
        <v>1</v>
      </c>
      <c r="G651" s="124">
        <v>13.4</v>
      </c>
      <c r="H651" s="122"/>
      <c r="I651" s="119"/>
      <c r="J651" s="122"/>
      <c r="K651" s="119"/>
      <c r="L651" s="123"/>
      <c r="EU651" s="113"/>
      <c r="EV651" s="114"/>
      <c r="EW651" s="114" t="s">
        <v>59</v>
      </c>
      <c r="EX651" s="114" t="s">
        <v>0</v>
      </c>
      <c r="EY651" s="114" t="s">
        <v>0</v>
      </c>
      <c r="FD651" s="114"/>
      <c r="FE651" s="114"/>
      <c r="FG651" s="114"/>
    </row>
    <row r="652" spans="1:163" s="45" customFormat="1" ht="22.5" x14ac:dyDescent="0.25">
      <c r="A652" s="115" t="s">
        <v>747</v>
      </c>
      <c r="B652" s="116" t="s">
        <v>1637</v>
      </c>
      <c r="C652" s="117" t="s">
        <v>1638</v>
      </c>
      <c r="D652" s="118" t="s">
        <v>15</v>
      </c>
      <c r="E652" s="119">
        <v>1340</v>
      </c>
      <c r="F652" s="120">
        <v>1</v>
      </c>
      <c r="G652" s="120">
        <v>1340</v>
      </c>
      <c r="H652" s="125">
        <v>76.34</v>
      </c>
      <c r="I652" s="119"/>
      <c r="J652" s="126">
        <v>102295.6</v>
      </c>
      <c r="K652" s="127">
        <v>8.61</v>
      </c>
      <c r="L652" s="128">
        <v>880765.12</v>
      </c>
      <c r="EU652" s="113"/>
      <c r="EV652" s="114"/>
      <c r="EW652" s="114" t="s">
        <v>1638</v>
      </c>
      <c r="EX652" s="114" t="s">
        <v>0</v>
      </c>
      <c r="EY652" s="114" t="s">
        <v>0</v>
      </c>
      <c r="FD652" s="114"/>
      <c r="FE652" s="114"/>
      <c r="FG652" s="114"/>
    </row>
    <row r="653" spans="1:163" s="45" customFormat="1" ht="56.25" x14ac:dyDescent="0.25">
      <c r="A653" s="115" t="s">
        <v>748</v>
      </c>
      <c r="B653" s="116" t="s">
        <v>1438</v>
      </c>
      <c r="C653" s="117" t="s">
        <v>1744</v>
      </c>
      <c r="D653" s="118" t="s">
        <v>123</v>
      </c>
      <c r="E653" s="119">
        <v>3.9579999999999997E-2</v>
      </c>
      <c r="F653" s="120">
        <v>1</v>
      </c>
      <c r="G653" s="121">
        <v>3.9579999999999997E-2</v>
      </c>
      <c r="H653" s="122"/>
      <c r="I653" s="119"/>
      <c r="J653" s="122"/>
      <c r="K653" s="119"/>
      <c r="L653" s="123"/>
      <c r="EU653" s="113"/>
      <c r="EV653" s="114"/>
      <c r="EW653" s="114" t="s">
        <v>1744</v>
      </c>
      <c r="EX653" s="114" t="s">
        <v>0</v>
      </c>
      <c r="EY653" s="114" t="s">
        <v>0</v>
      </c>
      <c r="FD653" s="114"/>
      <c r="FE653" s="114"/>
      <c r="FG653" s="114"/>
    </row>
    <row r="654" spans="1:163" s="45" customFormat="1" ht="56.25" x14ac:dyDescent="0.25">
      <c r="A654" s="115" t="s">
        <v>749</v>
      </c>
      <c r="B654" s="116" t="s">
        <v>124</v>
      </c>
      <c r="C654" s="117" t="s">
        <v>1745</v>
      </c>
      <c r="D654" s="118" t="s">
        <v>126</v>
      </c>
      <c r="E654" s="119">
        <v>77.180000000000007</v>
      </c>
      <c r="F654" s="120">
        <v>1</v>
      </c>
      <c r="G654" s="127">
        <v>77.180000000000007</v>
      </c>
      <c r="H654" s="125">
        <v>3.86</v>
      </c>
      <c r="I654" s="119"/>
      <c r="J654" s="125">
        <v>297.91000000000003</v>
      </c>
      <c r="K654" s="127">
        <v>12.22</v>
      </c>
      <c r="L654" s="128">
        <v>3640.46</v>
      </c>
      <c r="EU654" s="113"/>
      <c r="EV654" s="114"/>
      <c r="EW654" s="114" t="s">
        <v>1745</v>
      </c>
      <c r="EX654" s="114" t="s">
        <v>0</v>
      </c>
      <c r="EY654" s="114" t="s">
        <v>0</v>
      </c>
      <c r="FD654" s="114"/>
      <c r="FE654" s="114"/>
      <c r="FG654" s="114"/>
    </row>
    <row r="655" spans="1:163" s="45" customFormat="1" ht="45" x14ac:dyDescent="0.25">
      <c r="A655" s="115" t="s">
        <v>750</v>
      </c>
      <c r="B655" s="116" t="s">
        <v>1746</v>
      </c>
      <c r="C655" s="117" t="s">
        <v>1747</v>
      </c>
      <c r="D655" s="118" t="s">
        <v>40</v>
      </c>
      <c r="E655" s="119">
        <v>0.39579999999999999</v>
      </c>
      <c r="F655" s="120">
        <v>1</v>
      </c>
      <c r="G655" s="129">
        <v>0.39579999999999999</v>
      </c>
      <c r="H655" s="122"/>
      <c r="I655" s="119"/>
      <c r="J655" s="122"/>
      <c r="K655" s="119"/>
      <c r="L655" s="123"/>
      <c r="EU655" s="113"/>
      <c r="EV655" s="114"/>
      <c r="EW655" s="114" t="s">
        <v>1747</v>
      </c>
      <c r="EX655" s="114" t="s">
        <v>0</v>
      </c>
      <c r="EY655" s="114" t="s">
        <v>0</v>
      </c>
      <c r="FD655" s="114"/>
      <c r="FE655" s="114"/>
      <c r="FG655" s="114"/>
    </row>
    <row r="656" spans="1:163" s="45" customFormat="1" ht="15" x14ac:dyDescent="0.25">
      <c r="A656" s="112" t="s">
        <v>1639</v>
      </c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9"/>
      <c r="EU656" s="113"/>
      <c r="EV656" s="114" t="s">
        <v>1639</v>
      </c>
      <c r="EW656" s="114"/>
      <c r="EX656" s="114"/>
      <c r="EY656" s="114"/>
      <c r="FD656" s="114"/>
      <c r="FE656" s="114"/>
      <c r="FG656" s="114"/>
    </row>
    <row r="657" spans="1:163" s="45" customFormat="1" ht="33.75" x14ac:dyDescent="0.25">
      <c r="A657" s="115" t="s">
        <v>751</v>
      </c>
      <c r="B657" s="116" t="s">
        <v>1640</v>
      </c>
      <c r="C657" s="117" t="s">
        <v>1641</v>
      </c>
      <c r="D657" s="118" t="s">
        <v>1463</v>
      </c>
      <c r="E657" s="119">
        <v>1.5377799999999999</v>
      </c>
      <c r="F657" s="120">
        <v>1</v>
      </c>
      <c r="G657" s="121">
        <v>1.5377799999999999</v>
      </c>
      <c r="H657" s="122"/>
      <c r="I657" s="119"/>
      <c r="J657" s="122"/>
      <c r="K657" s="119"/>
      <c r="L657" s="123"/>
      <c r="EU657" s="113"/>
      <c r="EV657" s="114"/>
      <c r="EW657" s="114" t="s">
        <v>1641</v>
      </c>
      <c r="EX657" s="114" t="s">
        <v>0</v>
      </c>
      <c r="EY657" s="114" t="s">
        <v>0</v>
      </c>
      <c r="FD657" s="114"/>
      <c r="FE657" s="114"/>
      <c r="FG657" s="114"/>
    </row>
    <row r="658" spans="1:163" s="45" customFormat="1" ht="15" x14ac:dyDescent="0.25">
      <c r="A658" s="115" t="s">
        <v>752</v>
      </c>
      <c r="B658" s="116" t="s">
        <v>1457</v>
      </c>
      <c r="C658" s="117" t="s">
        <v>1458</v>
      </c>
      <c r="D658" s="118" t="s">
        <v>34</v>
      </c>
      <c r="E658" s="119">
        <v>38.44</v>
      </c>
      <c r="F658" s="120">
        <v>1</v>
      </c>
      <c r="G658" s="127">
        <v>38.44</v>
      </c>
      <c r="H658" s="125">
        <v>123.51</v>
      </c>
      <c r="I658" s="119"/>
      <c r="J658" s="126">
        <v>4747.72</v>
      </c>
      <c r="K658" s="127">
        <v>8.61</v>
      </c>
      <c r="L658" s="128">
        <v>40877.870000000003</v>
      </c>
      <c r="EU658" s="113"/>
      <c r="EV658" s="114"/>
      <c r="EW658" s="114" t="s">
        <v>1458</v>
      </c>
      <c r="EX658" s="114" t="s">
        <v>0</v>
      </c>
      <c r="EY658" s="114" t="s">
        <v>0</v>
      </c>
      <c r="FD658" s="114"/>
      <c r="FE658" s="114"/>
      <c r="FG658" s="114"/>
    </row>
    <row r="659" spans="1:163" s="45" customFormat="1" ht="45" x14ac:dyDescent="0.25">
      <c r="A659" s="115" t="s">
        <v>753</v>
      </c>
      <c r="B659" s="116" t="s">
        <v>45</v>
      </c>
      <c r="C659" s="117" t="s">
        <v>1642</v>
      </c>
      <c r="D659" s="118" t="s">
        <v>40</v>
      </c>
      <c r="E659" s="119">
        <v>6.1600000000000002E-2</v>
      </c>
      <c r="F659" s="120">
        <v>1</v>
      </c>
      <c r="G659" s="129">
        <v>6.1600000000000002E-2</v>
      </c>
      <c r="H659" s="122"/>
      <c r="I659" s="119"/>
      <c r="J659" s="122"/>
      <c r="K659" s="119"/>
      <c r="L659" s="123"/>
      <c r="EU659" s="113"/>
      <c r="EV659" s="114"/>
      <c r="EW659" s="114" t="s">
        <v>1642</v>
      </c>
      <c r="EX659" s="114" t="s">
        <v>0</v>
      </c>
      <c r="EY659" s="114" t="s">
        <v>0</v>
      </c>
      <c r="FD659" s="114"/>
      <c r="FE659" s="114"/>
      <c r="FG659" s="114"/>
    </row>
    <row r="660" spans="1:163" s="45" customFormat="1" ht="15" x14ac:dyDescent="0.25">
      <c r="A660" s="115" t="s">
        <v>755</v>
      </c>
      <c r="B660" s="116" t="s">
        <v>1625</v>
      </c>
      <c r="C660" s="117" t="s">
        <v>1626</v>
      </c>
      <c r="D660" s="118" t="s">
        <v>34</v>
      </c>
      <c r="E660" s="119">
        <v>7.7615999999999996</v>
      </c>
      <c r="F660" s="120">
        <v>1</v>
      </c>
      <c r="G660" s="129">
        <v>7.7615999999999996</v>
      </c>
      <c r="H660" s="125">
        <v>137.36000000000001</v>
      </c>
      <c r="I660" s="119"/>
      <c r="J660" s="126">
        <v>1066.1300000000001</v>
      </c>
      <c r="K660" s="127">
        <v>8.61</v>
      </c>
      <c r="L660" s="128">
        <v>9179.3799999999992</v>
      </c>
      <c r="EU660" s="113"/>
      <c r="EV660" s="114"/>
      <c r="EW660" s="114" t="s">
        <v>1626</v>
      </c>
      <c r="EX660" s="114" t="s">
        <v>0</v>
      </c>
      <c r="EY660" s="114" t="s">
        <v>0</v>
      </c>
      <c r="FD660" s="114"/>
      <c r="FE660" s="114"/>
      <c r="FG660" s="114"/>
    </row>
    <row r="661" spans="1:163" s="45" customFormat="1" ht="15" x14ac:dyDescent="0.25">
      <c r="A661" s="112" t="s">
        <v>1643</v>
      </c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9"/>
      <c r="EU661" s="113"/>
      <c r="EV661" s="114" t="s">
        <v>1643</v>
      </c>
      <c r="EW661" s="114"/>
      <c r="EX661" s="114"/>
      <c r="EY661" s="114"/>
      <c r="FD661" s="114"/>
      <c r="FE661" s="114"/>
      <c r="FG661" s="114"/>
    </row>
    <row r="662" spans="1:163" s="45" customFormat="1" ht="15" x14ac:dyDescent="0.25">
      <c r="A662" s="112" t="s">
        <v>1644</v>
      </c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9"/>
      <c r="EU662" s="113"/>
      <c r="EV662" s="114" t="s">
        <v>1644</v>
      </c>
      <c r="EW662" s="114"/>
      <c r="EX662" s="114"/>
      <c r="EY662" s="114"/>
      <c r="FD662" s="114"/>
      <c r="FE662" s="114"/>
      <c r="FG662" s="114"/>
    </row>
    <row r="663" spans="1:163" s="45" customFormat="1" ht="22.5" x14ac:dyDescent="0.25">
      <c r="A663" s="115" t="s">
        <v>756</v>
      </c>
      <c r="B663" s="116" t="s">
        <v>1645</v>
      </c>
      <c r="C663" s="117" t="s">
        <v>1646</v>
      </c>
      <c r="D663" s="118" t="s">
        <v>40</v>
      </c>
      <c r="E663" s="119">
        <v>4.2999999999999997E-2</v>
      </c>
      <c r="F663" s="120">
        <v>1</v>
      </c>
      <c r="G663" s="130">
        <v>4.2999999999999997E-2</v>
      </c>
      <c r="H663" s="122"/>
      <c r="I663" s="119"/>
      <c r="J663" s="122"/>
      <c r="K663" s="119"/>
      <c r="L663" s="123"/>
      <c r="EU663" s="113"/>
      <c r="EV663" s="114"/>
      <c r="EW663" s="114" t="s">
        <v>1646</v>
      </c>
      <c r="EX663" s="114" t="s">
        <v>0</v>
      </c>
      <c r="EY663" s="114" t="s">
        <v>0</v>
      </c>
      <c r="FD663" s="114"/>
      <c r="FE663" s="114"/>
      <c r="FG663" s="114"/>
    </row>
    <row r="664" spans="1:163" s="45" customFormat="1" ht="56.25" x14ac:dyDescent="0.25">
      <c r="A664" s="115" t="s">
        <v>757</v>
      </c>
      <c r="B664" s="116" t="s">
        <v>1438</v>
      </c>
      <c r="C664" s="117" t="s">
        <v>1647</v>
      </c>
      <c r="D664" s="118" t="s">
        <v>123</v>
      </c>
      <c r="E664" s="119">
        <v>4.3E-3</v>
      </c>
      <c r="F664" s="120">
        <v>1</v>
      </c>
      <c r="G664" s="129">
        <v>4.3E-3</v>
      </c>
      <c r="H664" s="122"/>
      <c r="I664" s="119"/>
      <c r="J664" s="122"/>
      <c r="K664" s="119"/>
      <c r="L664" s="123"/>
      <c r="EU664" s="113"/>
      <c r="EV664" s="114"/>
      <c r="EW664" s="114" t="s">
        <v>1647</v>
      </c>
      <c r="EX664" s="114" t="s">
        <v>0</v>
      </c>
      <c r="EY664" s="114" t="s">
        <v>0</v>
      </c>
      <c r="FD664" s="114"/>
      <c r="FE664" s="114"/>
      <c r="FG664" s="114"/>
    </row>
    <row r="665" spans="1:163" s="45" customFormat="1" ht="45" x14ac:dyDescent="0.25">
      <c r="A665" s="115" t="s">
        <v>758</v>
      </c>
      <c r="B665" s="116" t="s">
        <v>131</v>
      </c>
      <c r="C665" s="117" t="s">
        <v>1440</v>
      </c>
      <c r="D665" s="118" t="s">
        <v>126</v>
      </c>
      <c r="E665" s="119">
        <v>8.17</v>
      </c>
      <c r="F665" s="120">
        <v>1</v>
      </c>
      <c r="G665" s="127">
        <v>8.17</v>
      </c>
      <c r="H665" s="125">
        <v>15.35</v>
      </c>
      <c r="I665" s="119"/>
      <c r="J665" s="125">
        <v>125.41</v>
      </c>
      <c r="K665" s="127">
        <v>12.22</v>
      </c>
      <c r="L665" s="128">
        <v>1532.51</v>
      </c>
      <c r="EU665" s="113"/>
      <c r="EV665" s="114"/>
      <c r="EW665" s="114" t="s">
        <v>1440</v>
      </c>
      <c r="EX665" s="114" t="s">
        <v>0</v>
      </c>
      <c r="EY665" s="114" t="s">
        <v>0</v>
      </c>
      <c r="FD665" s="114"/>
      <c r="FE665" s="114"/>
      <c r="FG665" s="114"/>
    </row>
    <row r="666" spans="1:163" s="45" customFormat="1" ht="15" x14ac:dyDescent="0.25">
      <c r="A666" s="112" t="s">
        <v>1648</v>
      </c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9"/>
      <c r="EU666" s="113"/>
      <c r="EV666" s="114" t="s">
        <v>1648</v>
      </c>
      <c r="EW666" s="114"/>
      <c r="EX666" s="114"/>
      <c r="EY666" s="114"/>
      <c r="FD666" s="114"/>
      <c r="FE666" s="114"/>
      <c r="FG666" s="114"/>
    </row>
    <row r="667" spans="1:163" s="45" customFormat="1" ht="45" x14ac:dyDescent="0.25">
      <c r="A667" s="115" t="s">
        <v>759</v>
      </c>
      <c r="B667" s="116" t="s">
        <v>49</v>
      </c>
      <c r="C667" s="117" t="s">
        <v>50</v>
      </c>
      <c r="D667" s="118" t="s">
        <v>51</v>
      </c>
      <c r="E667" s="119">
        <v>3.5900000000000001E-2</v>
      </c>
      <c r="F667" s="120">
        <v>1</v>
      </c>
      <c r="G667" s="129">
        <v>3.5900000000000001E-2</v>
      </c>
      <c r="H667" s="122"/>
      <c r="I667" s="119"/>
      <c r="J667" s="122"/>
      <c r="K667" s="119"/>
      <c r="L667" s="123"/>
      <c r="EU667" s="113"/>
      <c r="EV667" s="114"/>
      <c r="EW667" s="114" t="s">
        <v>50</v>
      </c>
      <c r="EX667" s="114" t="s">
        <v>0</v>
      </c>
      <c r="EY667" s="114" t="s">
        <v>0</v>
      </c>
      <c r="FD667" s="114"/>
      <c r="FE667" s="114"/>
      <c r="FG667" s="114"/>
    </row>
    <row r="668" spans="1:163" s="45" customFormat="1" ht="33.75" x14ac:dyDescent="0.25">
      <c r="A668" s="115" t="s">
        <v>760</v>
      </c>
      <c r="B668" s="116" t="s">
        <v>206</v>
      </c>
      <c r="C668" s="117" t="s">
        <v>1649</v>
      </c>
      <c r="D668" s="118" t="s">
        <v>51</v>
      </c>
      <c r="E668" s="119">
        <v>3.5900000000000001E-2</v>
      </c>
      <c r="F668" s="120">
        <v>1</v>
      </c>
      <c r="G668" s="129">
        <v>3.5900000000000001E-2</v>
      </c>
      <c r="H668" s="122"/>
      <c r="I668" s="119"/>
      <c r="J668" s="122"/>
      <c r="K668" s="119"/>
      <c r="L668" s="123"/>
      <c r="EU668" s="113"/>
      <c r="EV668" s="114"/>
      <c r="EW668" s="114" t="s">
        <v>1649</v>
      </c>
      <c r="EX668" s="114" t="s">
        <v>0</v>
      </c>
      <c r="EY668" s="114" t="s">
        <v>0</v>
      </c>
      <c r="FD668" s="114"/>
      <c r="FE668" s="114"/>
      <c r="FG668" s="114"/>
    </row>
    <row r="669" spans="1:163" s="45" customFormat="1" ht="22.5" x14ac:dyDescent="0.25">
      <c r="A669" s="115" t="s">
        <v>761</v>
      </c>
      <c r="B669" s="116" t="s">
        <v>1650</v>
      </c>
      <c r="C669" s="117" t="s">
        <v>1651</v>
      </c>
      <c r="D669" s="118" t="s">
        <v>56</v>
      </c>
      <c r="E669" s="119">
        <v>4.63828</v>
      </c>
      <c r="F669" s="120">
        <v>1</v>
      </c>
      <c r="G669" s="121">
        <v>4.63828</v>
      </c>
      <c r="H669" s="126">
        <v>8797.5</v>
      </c>
      <c r="I669" s="119"/>
      <c r="J669" s="126">
        <v>4739.29</v>
      </c>
      <c r="K669" s="127">
        <v>8.61</v>
      </c>
      <c r="L669" s="128">
        <v>40805.269999999997</v>
      </c>
      <c r="EU669" s="113"/>
      <c r="EV669" s="114"/>
      <c r="EW669" s="114" t="s">
        <v>1651</v>
      </c>
      <c r="EX669" s="114" t="s">
        <v>0</v>
      </c>
      <c r="EY669" s="114" t="s">
        <v>0</v>
      </c>
      <c r="FD669" s="114"/>
      <c r="FE669" s="114"/>
      <c r="FG669" s="114"/>
    </row>
    <row r="670" spans="1:163" s="45" customFormat="1" ht="45" x14ac:dyDescent="0.25">
      <c r="A670" s="115" t="s">
        <v>762</v>
      </c>
      <c r="B670" s="116" t="s">
        <v>49</v>
      </c>
      <c r="C670" s="117" t="s">
        <v>50</v>
      </c>
      <c r="D670" s="118" t="s">
        <v>51</v>
      </c>
      <c r="E670" s="119">
        <v>3.5900000000000001E-2</v>
      </c>
      <c r="F670" s="120">
        <v>1</v>
      </c>
      <c r="G670" s="129">
        <v>3.5900000000000001E-2</v>
      </c>
      <c r="H670" s="122"/>
      <c r="I670" s="119"/>
      <c r="J670" s="122"/>
      <c r="K670" s="119"/>
      <c r="L670" s="123"/>
      <c r="EU670" s="113"/>
      <c r="EV670" s="114"/>
      <c r="EW670" s="114" t="s">
        <v>50</v>
      </c>
      <c r="EX670" s="114" t="s">
        <v>0</v>
      </c>
      <c r="EY670" s="114" t="s">
        <v>0</v>
      </c>
      <c r="FD670" s="114"/>
      <c r="FE670" s="114"/>
      <c r="FG670" s="114"/>
    </row>
    <row r="671" spans="1:163" s="45" customFormat="1" ht="33.75" x14ac:dyDescent="0.25">
      <c r="A671" s="115" t="s">
        <v>763</v>
      </c>
      <c r="B671" s="116" t="s">
        <v>206</v>
      </c>
      <c r="C671" s="117" t="s">
        <v>1652</v>
      </c>
      <c r="D671" s="118" t="s">
        <v>51</v>
      </c>
      <c r="E671" s="119">
        <v>3.5900000000000001E-2</v>
      </c>
      <c r="F671" s="120">
        <v>1</v>
      </c>
      <c r="G671" s="129">
        <v>3.5900000000000001E-2</v>
      </c>
      <c r="H671" s="122"/>
      <c r="I671" s="119"/>
      <c r="J671" s="122"/>
      <c r="K671" s="119"/>
      <c r="L671" s="123"/>
      <c r="EU671" s="113"/>
      <c r="EV671" s="114"/>
      <c r="EW671" s="114" t="s">
        <v>1652</v>
      </c>
      <c r="EX671" s="114" t="s">
        <v>0</v>
      </c>
      <c r="EY671" s="114" t="s">
        <v>0</v>
      </c>
      <c r="FD671" s="114"/>
      <c r="FE671" s="114"/>
      <c r="FG671" s="114"/>
    </row>
    <row r="672" spans="1:163" s="45" customFormat="1" ht="22.5" x14ac:dyDescent="0.25">
      <c r="A672" s="115" t="s">
        <v>764</v>
      </c>
      <c r="B672" s="116" t="s">
        <v>1653</v>
      </c>
      <c r="C672" s="117" t="s">
        <v>1654</v>
      </c>
      <c r="D672" s="118" t="s">
        <v>56</v>
      </c>
      <c r="E672" s="119">
        <v>6.4584099999999998</v>
      </c>
      <c r="F672" s="120">
        <v>1</v>
      </c>
      <c r="G672" s="121">
        <v>6.4584099999999998</v>
      </c>
      <c r="H672" s="126">
        <v>7480</v>
      </c>
      <c r="I672" s="119"/>
      <c r="J672" s="126">
        <v>5610.79</v>
      </c>
      <c r="K672" s="127">
        <v>8.61</v>
      </c>
      <c r="L672" s="128">
        <v>48308.91</v>
      </c>
      <c r="EU672" s="113"/>
      <c r="EV672" s="114"/>
      <c r="EW672" s="114" t="s">
        <v>1654</v>
      </c>
      <c r="EX672" s="114" t="s">
        <v>0</v>
      </c>
      <c r="EY672" s="114" t="s">
        <v>0</v>
      </c>
      <c r="FD672" s="114"/>
      <c r="FE672" s="114"/>
      <c r="FG672" s="114"/>
    </row>
    <row r="673" spans="1:163" s="45" customFormat="1" ht="15" x14ac:dyDescent="0.25">
      <c r="A673" s="112" t="s">
        <v>1748</v>
      </c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9"/>
      <c r="EU673" s="113"/>
      <c r="EV673" s="114" t="s">
        <v>1748</v>
      </c>
      <c r="EW673" s="114"/>
      <c r="EX673" s="114"/>
      <c r="EY673" s="114"/>
      <c r="FD673" s="114"/>
      <c r="FE673" s="114"/>
      <c r="FG673" s="114"/>
    </row>
    <row r="674" spans="1:163" s="45" customFormat="1" ht="15" x14ac:dyDescent="0.25">
      <c r="A674" s="115" t="s">
        <v>765</v>
      </c>
      <c r="B674" s="116" t="s">
        <v>77</v>
      </c>
      <c r="C674" s="117" t="s">
        <v>78</v>
      </c>
      <c r="D674" s="118" t="s">
        <v>40</v>
      </c>
      <c r="E674" s="119">
        <v>6.3376000000000002E-2</v>
      </c>
      <c r="F674" s="120">
        <v>1</v>
      </c>
      <c r="G674" s="131">
        <v>6.3376000000000002E-2</v>
      </c>
      <c r="H674" s="122"/>
      <c r="I674" s="119"/>
      <c r="J674" s="122"/>
      <c r="K674" s="119"/>
      <c r="L674" s="123"/>
      <c r="EU674" s="113"/>
      <c r="EV674" s="114"/>
      <c r="EW674" s="114" t="s">
        <v>78</v>
      </c>
      <c r="EX674" s="114" t="s">
        <v>0</v>
      </c>
      <c r="EY674" s="114" t="s">
        <v>0</v>
      </c>
      <c r="FD674" s="114"/>
      <c r="FE674" s="114"/>
      <c r="FG674" s="114"/>
    </row>
    <row r="675" spans="1:163" s="45" customFormat="1" ht="45" x14ac:dyDescent="0.25">
      <c r="A675" s="115" t="s">
        <v>766</v>
      </c>
      <c r="B675" s="116" t="s">
        <v>1749</v>
      </c>
      <c r="C675" s="117" t="s">
        <v>1750</v>
      </c>
      <c r="D675" s="118" t="s">
        <v>34</v>
      </c>
      <c r="E675" s="119">
        <v>6.4643519999999999</v>
      </c>
      <c r="F675" s="120">
        <v>1</v>
      </c>
      <c r="G675" s="131">
        <v>6.4643519999999999</v>
      </c>
      <c r="H675" s="125">
        <v>827.62</v>
      </c>
      <c r="I675" s="119"/>
      <c r="J675" s="126">
        <v>5350.03</v>
      </c>
      <c r="K675" s="127">
        <v>8.61</v>
      </c>
      <c r="L675" s="128">
        <v>46063.76</v>
      </c>
      <c r="EU675" s="113"/>
      <c r="EV675" s="114"/>
      <c r="EW675" s="114" t="s">
        <v>1750</v>
      </c>
      <c r="EX675" s="114" t="s">
        <v>0</v>
      </c>
      <c r="EY675" s="114" t="s">
        <v>0</v>
      </c>
      <c r="FD675" s="114"/>
      <c r="FE675" s="114"/>
      <c r="FG675" s="114"/>
    </row>
    <row r="676" spans="1:163" s="45" customFormat="1" ht="15" x14ac:dyDescent="0.25">
      <c r="A676" s="115" t="s">
        <v>767</v>
      </c>
      <c r="B676" s="116" t="s">
        <v>1243</v>
      </c>
      <c r="C676" s="117" t="s">
        <v>1244</v>
      </c>
      <c r="D676" s="118" t="s">
        <v>1245</v>
      </c>
      <c r="E676" s="119">
        <v>0.78712990000000005</v>
      </c>
      <c r="F676" s="120">
        <v>1</v>
      </c>
      <c r="G676" s="132">
        <v>0.78712990000000005</v>
      </c>
      <c r="H676" s="122"/>
      <c r="I676" s="119"/>
      <c r="J676" s="125">
        <v>149.08000000000001</v>
      </c>
      <c r="K676" s="119"/>
      <c r="L676" s="128">
        <v>2275.39</v>
      </c>
      <c r="EU676" s="113"/>
      <c r="EV676" s="114"/>
      <c r="EW676" s="114" t="s">
        <v>1244</v>
      </c>
      <c r="EX676" s="114" t="s">
        <v>0</v>
      </c>
      <c r="EY676" s="114" t="s">
        <v>0</v>
      </c>
      <c r="FD676" s="114"/>
      <c r="FE676" s="114"/>
      <c r="FG676" s="114"/>
    </row>
    <row r="677" spans="1:163" s="45" customFormat="1" ht="22.5" x14ac:dyDescent="0.25">
      <c r="A677" s="115" t="s">
        <v>768</v>
      </c>
      <c r="B677" s="116" t="s">
        <v>1751</v>
      </c>
      <c r="C677" s="117" t="s">
        <v>1752</v>
      </c>
      <c r="D677" s="118" t="s">
        <v>33</v>
      </c>
      <c r="E677" s="119">
        <v>6.78</v>
      </c>
      <c r="F677" s="120">
        <v>1</v>
      </c>
      <c r="G677" s="127">
        <v>6.78</v>
      </c>
      <c r="H677" s="122"/>
      <c r="I677" s="119"/>
      <c r="J677" s="122"/>
      <c r="K677" s="119"/>
      <c r="L677" s="123"/>
      <c r="EU677" s="113"/>
      <c r="EV677" s="114"/>
      <c r="EW677" s="114" t="s">
        <v>1752</v>
      </c>
      <c r="EX677" s="114" t="s">
        <v>0</v>
      </c>
      <c r="EY677" s="114" t="s">
        <v>0</v>
      </c>
      <c r="FD677" s="114"/>
      <c r="FE677" s="114"/>
      <c r="FG677" s="114"/>
    </row>
    <row r="678" spans="1:163" s="45" customFormat="1" ht="33.75" x14ac:dyDescent="0.25">
      <c r="A678" s="115" t="s">
        <v>769</v>
      </c>
      <c r="B678" s="116" t="s">
        <v>1753</v>
      </c>
      <c r="C678" s="117" t="s">
        <v>35</v>
      </c>
      <c r="D678" s="118" t="s">
        <v>15</v>
      </c>
      <c r="E678" s="119">
        <v>339</v>
      </c>
      <c r="F678" s="120">
        <v>1</v>
      </c>
      <c r="G678" s="120">
        <v>339</v>
      </c>
      <c r="H678" s="126">
        <v>4590</v>
      </c>
      <c r="I678" s="119"/>
      <c r="J678" s="126">
        <v>180721.25</v>
      </c>
      <c r="K678" s="127">
        <v>8.61</v>
      </c>
      <c r="L678" s="128">
        <v>1556010</v>
      </c>
      <c r="EU678" s="113"/>
      <c r="EV678" s="114"/>
      <c r="EW678" s="114" t="s">
        <v>35</v>
      </c>
      <c r="EX678" s="114" t="s">
        <v>0</v>
      </c>
      <c r="EY678" s="114" t="s">
        <v>0</v>
      </c>
      <c r="FD678" s="114"/>
      <c r="FE678" s="114"/>
      <c r="FG678" s="114"/>
    </row>
    <row r="679" spans="1:163" s="45" customFormat="1" ht="45" x14ac:dyDescent="0.25">
      <c r="A679" s="115" t="s">
        <v>770</v>
      </c>
      <c r="B679" s="116" t="s">
        <v>1749</v>
      </c>
      <c r="C679" s="117" t="s">
        <v>1750</v>
      </c>
      <c r="D679" s="118" t="s">
        <v>34</v>
      </c>
      <c r="E679" s="119">
        <v>27.662400000000002</v>
      </c>
      <c r="F679" s="120">
        <v>1</v>
      </c>
      <c r="G679" s="129">
        <v>27.662400000000002</v>
      </c>
      <c r="H679" s="125">
        <v>827.62</v>
      </c>
      <c r="I679" s="119"/>
      <c r="J679" s="126">
        <v>22893.96</v>
      </c>
      <c r="K679" s="127">
        <v>8.61</v>
      </c>
      <c r="L679" s="128">
        <v>197117</v>
      </c>
      <c r="EU679" s="113"/>
      <c r="EV679" s="114"/>
      <c r="EW679" s="114" t="s">
        <v>1750</v>
      </c>
      <c r="EX679" s="114" t="s">
        <v>0</v>
      </c>
      <c r="EY679" s="114" t="s">
        <v>0</v>
      </c>
      <c r="FD679" s="114"/>
      <c r="FE679" s="114"/>
      <c r="FG679" s="114"/>
    </row>
    <row r="680" spans="1:163" s="45" customFormat="1" ht="15" x14ac:dyDescent="0.25">
      <c r="A680" s="112" t="s">
        <v>1655</v>
      </c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9"/>
      <c r="EU680" s="113"/>
      <c r="EV680" s="114" t="s">
        <v>1655</v>
      </c>
      <c r="EW680" s="114"/>
      <c r="EX680" s="114"/>
      <c r="EY680" s="114"/>
      <c r="FD680" s="114"/>
      <c r="FE680" s="114"/>
      <c r="FG680" s="114"/>
    </row>
    <row r="681" spans="1:163" s="45" customFormat="1" ht="45" x14ac:dyDescent="0.25">
      <c r="A681" s="115" t="s">
        <v>771</v>
      </c>
      <c r="B681" s="116" t="s">
        <v>1656</v>
      </c>
      <c r="C681" s="117" t="s">
        <v>1657</v>
      </c>
      <c r="D681" s="118" t="s">
        <v>15</v>
      </c>
      <c r="E681" s="119">
        <v>10</v>
      </c>
      <c r="F681" s="120">
        <v>1</v>
      </c>
      <c r="G681" s="120">
        <v>10</v>
      </c>
      <c r="H681" s="122"/>
      <c r="I681" s="119"/>
      <c r="J681" s="122"/>
      <c r="K681" s="119"/>
      <c r="L681" s="123"/>
      <c r="EU681" s="113"/>
      <c r="EV681" s="114"/>
      <c r="EW681" s="114" t="s">
        <v>1657</v>
      </c>
      <c r="EX681" s="114" t="s">
        <v>0</v>
      </c>
      <c r="EY681" s="114" t="s">
        <v>0</v>
      </c>
      <c r="FD681" s="114"/>
      <c r="FE681" s="114"/>
      <c r="FG681" s="114"/>
    </row>
    <row r="682" spans="1:163" s="45" customFormat="1" ht="22.5" x14ac:dyDescent="0.25">
      <c r="A682" s="115" t="s">
        <v>772</v>
      </c>
      <c r="B682" s="116" t="s">
        <v>1658</v>
      </c>
      <c r="C682" s="117" t="s">
        <v>1659</v>
      </c>
      <c r="D682" s="118" t="s">
        <v>56</v>
      </c>
      <c r="E682" s="119">
        <v>0.14599999999999999</v>
      </c>
      <c r="F682" s="120">
        <v>1</v>
      </c>
      <c r="G682" s="130">
        <v>0.14599999999999999</v>
      </c>
      <c r="H682" s="122"/>
      <c r="I682" s="119"/>
      <c r="J682" s="122"/>
      <c r="K682" s="119"/>
      <c r="L682" s="123"/>
      <c r="EU682" s="113"/>
      <c r="EV682" s="114"/>
      <c r="EW682" s="114" t="s">
        <v>1659</v>
      </c>
      <c r="EX682" s="114" t="s">
        <v>0</v>
      </c>
      <c r="EY682" s="114" t="s">
        <v>0</v>
      </c>
      <c r="FD682" s="114"/>
      <c r="FE682" s="114"/>
      <c r="FG682" s="114"/>
    </row>
    <row r="683" spans="1:163" s="45" customFormat="1" ht="22.5" x14ac:dyDescent="0.25">
      <c r="A683" s="115" t="s">
        <v>774</v>
      </c>
      <c r="B683" s="116" t="s">
        <v>1660</v>
      </c>
      <c r="C683" s="117" t="s">
        <v>1661</v>
      </c>
      <c r="D683" s="118" t="s">
        <v>56</v>
      </c>
      <c r="E683" s="119">
        <v>-0.14599999999999999</v>
      </c>
      <c r="F683" s="120">
        <v>1</v>
      </c>
      <c r="G683" s="130">
        <v>-0.14599999999999999</v>
      </c>
      <c r="H683" s="126">
        <v>11500</v>
      </c>
      <c r="I683" s="119"/>
      <c r="J683" s="126">
        <v>-1679</v>
      </c>
      <c r="K683" s="127">
        <v>8.61</v>
      </c>
      <c r="L683" s="128">
        <v>-14456.19</v>
      </c>
      <c r="EU683" s="113"/>
      <c r="EV683" s="114"/>
      <c r="EW683" s="114" t="s">
        <v>1661</v>
      </c>
      <c r="EX683" s="114" t="s">
        <v>0</v>
      </c>
      <c r="EY683" s="114" t="s">
        <v>0</v>
      </c>
      <c r="FD683" s="114"/>
      <c r="FE683" s="114"/>
      <c r="FG683" s="114"/>
    </row>
    <row r="684" spans="1:163" s="45" customFormat="1" ht="45" x14ac:dyDescent="0.25">
      <c r="A684" s="115" t="s">
        <v>775</v>
      </c>
      <c r="B684" s="116" t="s">
        <v>1662</v>
      </c>
      <c r="C684" s="117" t="s">
        <v>1663</v>
      </c>
      <c r="D684" s="118" t="s">
        <v>15</v>
      </c>
      <c r="E684" s="119">
        <v>10</v>
      </c>
      <c r="F684" s="120">
        <v>1</v>
      </c>
      <c r="G684" s="120">
        <v>10</v>
      </c>
      <c r="H684" s="122"/>
      <c r="I684" s="119"/>
      <c r="J684" s="122"/>
      <c r="K684" s="119"/>
      <c r="L684" s="123"/>
      <c r="EU684" s="113"/>
      <c r="EV684" s="114"/>
      <c r="EW684" s="114" t="s">
        <v>1663</v>
      </c>
      <c r="EX684" s="114" t="s">
        <v>0</v>
      </c>
      <c r="EY684" s="114" t="s">
        <v>0</v>
      </c>
      <c r="FD684" s="114"/>
      <c r="FE684" s="114"/>
      <c r="FG684" s="114"/>
    </row>
    <row r="685" spans="1:163" s="45" customFormat="1" ht="33.75" x14ac:dyDescent="0.25">
      <c r="A685" s="115" t="s">
        <v>778</v>
      </c>
      <c r="B685" s="116" t="s">
        <v>1664</v>
      </c>
      <c r="C685" s="117" t="s">
        <v>1665</v>
      </c>
      <c r="D685" s="118" t="s">
        <v>37</v>
      </c>
      <c r="E685" s="119">
        <v>0.2</v>
      </c>
      <c r="F685" s="120">
        <v>1</v>
      </c>
      <c r="G685" s="124">
        <v>0.2</v>
      </c>
      <c r="H685" s="122"/>
      <c r="I685" s="119"/>
      <c r="J685" s="122"/>
      <c r="K685" s="119"/>
      <c r="L685" s="123"/>
      <c r="EU685" s="113"/>
      <c r="EV685" s="114"/>
      <c r="EW685" s="114" t="s">
        <v>1665</v>
      </c>
      <c r="EX685" s="114" t="s">
        <v>0</v>
      </c>
      <c r="EY685" s="114" t="s">
        <v>0</v>
      </c>
      <c r="FD685" s="114"/>
      <c r="FE685" s="114"/>
      <c r="FG685" s="114"/>
    </row>
    <row r="686" spans="1:163" s="45" customFormat="1" ht="33.75" x14ac:dyDescent="0.25">
      <c r="A686" s="115" t="s">
        <v>779</v>
      </c>
      <c r="B686" s="116" t="s">
        <v>1666</v>
      </c>
      <c r="C686" s="117" t="s">
        <v>1667</v>
      </c>
      <c r="D686" s="118" t="s">
        <v>15</v>
      </c>
      <c r="E686" s="119">
        <v>20</v>
      </c>
      <c r="F686" s="120">
        <v>1</v>
      </c>
      <c r="G686" s="120">
        <v>20</v>
      </c>
      <c r="H686" s="122"/>
      <c r="I686" s="119"/>
      <c r="J686" s="122"/>
      <c r="K686" s="119"/>
      <c r="L686" s="123"/>
      <c r="EU686" s="113"/>
      <c r="EV686" s="114"/>
      <c r="EW686" s="114" t="s">
        <v>1667</v>
      </c>
      <c r="EX686" s="114" t="s">
        <v>0</v>
      </c>
      <c r="EY686" s="114" t="s">
        <v>0</v>
      </c>
      <c r="FD686" s="114"/>
      <c r="FE686" s="114"/>
      <c r="FG686" s="114"/>
    </row>
    <row r="687" spans="1:163" s="45" customFormat="1" ht="33.75" x14ac:dyDescent="0.25">
      <c r="A687" s="115" t="s">
        <v>780</v>
      </c>
      <c r="B687" s="116" t="s">
        <v>855</v>
      </c>
      <c r="C687" s="117" t="s">
        <v>1668</v>
      </c>
      <c r="D687" s="118" t="s">
        <v>33</v>
      </c>
      <c r="E687" s="119">
        <v>2</v>
      </c>
      <c r="F687" s="120">
        <v>1</v>
      </c>
      <c r="G687" s="120">
        <v>2</v>
      </c>
      <c r="H687" s="122"/>
      <c r="I687" s="119"/>
      <c r="J687" s="122"/>
      <c r="K687" s="119"/>
      <c r="L687" s="123"/>
      <c r="EU687" s="113"/>
      <c r="EV687" s="114"/>
      <c r="EW687" s="114" t="s">
        <v>1668</v>
      </c>
      <c r="EX687" s="114" t="s">
        <v>0</v>
      </c>
      <c r="EY687" s="114" t="s">
        <v>0</v>
      </c>
      <c r="FD687" s="114"/>
      <c r="FE687" s="114"/>
      <c r="FG687" s="114"/>
    </row>
    <row r="688" spans="1:163" s="45" customFormat="1" ht="45" x14ac:dyDescent="0.25">
      <c r="A688" s="115" t="s">
        <v>781</v>
      </c>
      <c r="B688" s="116" t="s">
        <v>1669</v>
      </c>
      <c r="C688" s="117" t="s">
        <v>1670</v>
      </c>
      <c r="D688" s="118" t="s">
        <v>33</v>
      </c>
      <c r="E688" s="119">
        <v>2</v>
      </c>
      <c r="F688" s="120">
        <v>1</v>
      </c>
      <c r="G688" s="120">
        <v>2</v>
      </c>
      <c r="H688" s="122"/>
      <c r="I688" s="119"/>
      <c r="J688" s="122"/>
      <c r="K688" s="119"/>
      <c r="L688" s="123"/>
      <c r="EU688" s="113"/>
      <c r="EV688" s="114"/>
      <c r="EW688" s="114" t="s">
        <v>1670</v>
      </c>
      <c r="EX688" s="114" t="s">
        <v>0</v>
      </c>
      <c r="EY688" s="114" t="s">
        <v>0</v>
      </c>
      <c r="FD688" s="114"/>
      <c r="FE688" s="114"/>
      <c r="FG688" s="114"/>
    </row>
    <row r="689" spans="1:163" s="45" customFormat="1" ht="33.75" x14ac:dyDescent="0.25">
      <c r="A689" s="115" t="s">
        <v>782</v>
      </c>
      <c r="B689" s="116" t="s">
        <v>1671</v>
      </c>
      <c r="C689" s="117" t="s">
        <v>1672</v>
      </c>
      <c r="D689" s="118" t="s">
        <v>1475</v>
      </c>
      <c r="E689" s="119">
        <v>10</v>
      </c>
      <c r="F689" s="120">
        <v>1</v>
      </c>
      <c r="G689" s="120">
        <v>10</v>
      </c>
      <c r="H689" s="126">
        <v>1232500</v>
      </c>
      <c r="I689" s="119"/>
      <c r="J689" s="126">
        <v>1431475.03</v>
      </c>
      <c r="K689" s="127">
        <v>8.61</v>
      </c>
      <c r="L689" s="128">
        <v>12325000</v>
      </c>
      <c r="EU689" s="113"/>
      <c r="EV689" s="114"/>
      <c r="EW689" s="114" t="s">
        <v>1672</v>
      </c>
      <c r="EX689" s="114" t="s">
        <v>0</v>
      </c>
      <c r="EY689" s="114" t="s">
        <v>0</v>
      </c>
      <c r="FD689" s="114"/>
      <c r="FE689" s="114"/>
      <c r="FG689" s="114"/>
    </row>
    <row r="690" spans="1:163" s="45" customFormat="1" ht="15" x14ac:dyDescent="0.25">
      <c r="A690" s="144"/>
      <c r="B690" s="145"/>
      <c r="C690" s="145"/>
      <c r="D690" s="146"/>
      <c r="E690" s="146"/>
      <c r="F690" s="146"/>
      <c r="G690" s="146"/>
      <c r="H690" s="147"/>
      <c r="I690" s="146"/>
      <c r="J690" s="147"/>
      <c r="K690" s="137"/>
      <c r="L690" s="147"/>
      <c r="EU690" s="113"/>
      <c r="EV690" s="114"/>
      <c r="EW690" s="114"/>
      <c r="EX690" s="114"/>
      <c r="EY690" s="114"/>
      <c r="FD690" s="114"/>
      <c r="FE690" s="114"/>
      <c r="FG690" s="114"/>
    </row>
    <row r="691" spans="1:163" s="45" customFormat="1" ht="15" x14ac:dyDescent="0.25">
      <c r="A691" s="111" t="s">
        <v>1754</v>
      </c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7"/>
      <c r="EU691" s="113" t="s">
        <v>1754</v>
      </c>
      <c r="EV691" s="114"/>
      <c r="EW691" s="114"/>
      <c r="EX691" s="114"/>
      <c r="EY691" s="114"/>
      <c r="FD691" s="114"/>
      <c r="FE691" s="114"/>
      <c r="FG691" s="114"/>
    </row>
    <row r="692" spans="1:163" s="45" customFormat="1" ht="15" x14ac:dyDescent="0.25">
      <c r="A692" s="112" t="s">
        <v>1433</v>
      </c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9"/>
      <c r="EU692" s="113"/>
      <c r="EV692" s="114" t="s">
        <v>1433</v>
      </c>
      <c r="EW692" s="114"/>
      <c r="EX692" s="114"/>
      <c r="EY692" s="114"/>
      <c r="FD692" s="114"/>
      <c r="FE692" s="114"/>
      <c r="FG692" s="114"/>
    </row>
    <row r="693" spans="1:163" s="45" customFormat="1" ht="15" x14ac:dyDescent="0.25">
      <c r="A693" s="112" t="s">
        <v>1434</v>
      </c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9"/>
      <c r="EU693" s="113"/>
      <c r="EV693" s="114" t="s">
        <v>1434</v>
      </c>
      <c r="EW693" s="114"/>
      <c r="EX693" s="114"/>
      <c r="EY693" s="114"/>
      <c r="FD693" s="114"/>
      <c r="FE693" s="114"/>
      <c r="FG693" s="114"/>
    </row>
    <row r="694" spans="1:163" s="45" customFormat="1" ht="15" x14ac:dyDescent="0.25">
      <c r="A694" s="112" t="s">
        <v>1435</v>
      </c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9"/>
      <c r="EU694" s="113"/>
      <c r="EV694" s="114" t="s">
        <v>1435</v>
      </c>
      <c r="EW694" s="114"/>
      <c r="EX694" s="114"/>
      <c r="EY694" s="114"/>
      <c r="FD694" s="114"/>
      <c r="FE694" s="114"/>
      <c r="FG694" s="114"/>
    </row>
    <row r="695" spans="1:163" s="45" customFormat="1" ht="33.75" x14ac:dyDescent="0.25">
      <c r="A695" s="115" t="s">
        <v>783</v>
      </c>
      <c r="B695" s="116" t="s">
        <v>1436</v>
      </c>
      <c r="C695" s="117" t="s">
        <v>1437</v>
      </c>
      <c r="D695" s="118" t="s">
        <v>123</v>
      </c>
      <c r="E695" s="119">
        <v>6.2126799999999998</v>
      </c>
      <c r="F695" s="120">
        <v>1</v>
      </c>
      <c r="G695" s="121">
        <v>6.2126799999999998</v>
      </c>
      <c r="H695" s="122"/>
      <c r="I695" s="119"/>
      <c r="J695" s="122"/>
      <c r="K695" s="119"/>
      <c r="L695" s="123"/>
      <c r="EU695" s="113"/>
      <c r="EV695" s="114"/>
      <c r="EW695" s="114" t="s">
        <v>1437</v>
      </c>
      <c r="EX695" s="114" t="s">
        <v>0</v>
      </c>
      <c r="EY695" s="114" t="s">
        <v>0</v>
      </c>
      <c r="FD695" s="114"/>
      <c r="FE695" s="114"/>
      <c r="FG695" s="114"/>
    </row>
    <row r="696" spans="1:163" s="45" customFormat="1" ht="67.5" x14ac:dyDescent="0.25">
      <c r="A696" s="115" t="s">
        <v>784</v>
      </c>
      <c r="B696" s="116" t="s">
        <v>1438</v>
      </c>
      <c r="C696" s="117" t="s">
        <v>1709</v>
      </c>
      <c r="D696" s="118" t="s">
        <v>123</v>
      </c>
      <c r="E696" s="119">
        <v>6.2126799999999998</v>
      </c>
      <c r="F696" s="120">
        <v>1</v>
      </c>
      <c r="G696" s="121">
        <v>6.2126799999999998</v>
      </c>
      <c r="H696" s="122"/>
      <c r="I696" s="119"/>
      <c r="J696" s="122"/>
      <c r="K696" s="119"/>
      <c r="L696" s="123"/>
      <c r="EU696" s="113"/>
      <c r="EV696" s="114"/>
      <c r="EW696" s="114" t="s">
        <v>1709</v>
      </c>
      <c r="EX696" s="114" t="s">
        <v>0</v>
      </c>
      <c r="EY696" s="114" t="s">
        <v>0</v>
      </c>
      <c r="FD696" s="114"/>
      <c r="FE696" s="114"/>
      <c r="FG696" s="114"/>
    </row>
    <row r="697" spans="1:163" s="45" customFormat="1" ht="56.25" x14ac:dyDescent="0.25">
      <c r="A697" s="115" t="s">
        <v>785</v>
      </c>
      <c r="B697" s="116" t="s">
        <v>124</v>
      </c>
      <c r="C697" s="117" t="s">
        <v>1710</v>
      </c>
      <c r="D697" s="118" t="s">
        <v>126</v>
      </c>
      <c r="E697" s="119">
        <v>143.44</v>
      </c>
      <c r="F697" s="120">
        <v>1</v>
      </c>
      <c r="G697" s="127">
        <v>143.44</v>
      </c>
      <c r="H697" s="125">
        <v>3.86</v>
      </c>
      <c r="I697" s="119"/>
      <c r="J697" s="125">
        <v>553.67999999999995</v>
      </c>
      <c r="K697" s="127">
        <v>12.22</v>
      </c>
      <c r="L697" s="128">
        <v>6765.97</v>
      </c>
      <c r="EU697" s="113"/>
      <c r="EV697" s="114"/>
      <c r="EW697" s="114" t="s">
        <v>1710</v>
      </c>
      <c r="EX697" s="114" t="s">
        <v>0</v>
      </c>
      <c r="EY697" s="114" t="s">
        <v>0</v>
      </c>
      <c r="FD697" s="114"/>
      <c r="FE697" s="114"/>
      <c r="FG697" s="114"/>
    </row>
    <row r="698" spans="1:163" s="45" customFormat="1" ht="45" x14ac:dyDescent="0.25">
      <c r="A698" s="115" t="s">
        <v>786</v>
      </c>
      <c r="B698" s="116" t="s">
        <v>131</v>
      </c>
      <c r="C698" s="117" t="s">
        <v>1440</v>
      </c>
      <c r="D698" s="118" t="s">
        <v>126</v>
      </c>
      <c r="E698" s="119">
        <v>11971.28</v>
      </c>
      <c r="F698" s="120">
        <v>1</v>
      </c>
      <c r="G698" s="127">
        <v>11971.28</v>
      </c>
      <c r="H698" s="125">
        <v>15.35</v>
      </c>
      <c r="I698" s="119"/>
      <c r="J698" s="126">
        <v>183759.15</v>
      </c>
      <c r="K698" s="127">
        <v>12.22</v>
      </c>
      <c r="L698" s="128">
        <v>2245536.81</v>
      </c>
      <c r="EU698" s="113"/>
      <c r="EV698" s="114"/>
      <c r="EW698" s="114" t="s">
        <v>1440</v>
      </c>
      <c r="EX698" s="114" t="s">
        <v>0</v>
      </c>
      <c r="EY698" s="114" t="s">
        <v>0</v>
      </c>
      <c r="FD698" s="114"/>
      <c r="FE698" s="114"/>
      <c r="FG698" s="114"/>
    </row>
    <row r="699" spans="1:163" s="45" customFormat="1" ht="15" x14ac:dyDescent="0.25">
      <c r="A699" s="112" t="s">
        <v>1755</v>
      </c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9"/>
      <c r="EU699" s="113"/>
      <c r="EV699" s="114" t="s">
        <v>1755</v>
      </c>
      <c r="EW699" s="114"/>
      <c r="EX699" s="114"/>
      <c r="EY699" s="114"/>
      <c r="FD699" s="114"/>
      <c r="FE699" s="114"/>
      <c r="FG699" s="114"/>
    </row>
    <row r="700" spans="1:163" s="45" customFormat="1" ht="22.5" x14ac:dyDescent="0.25">
      <c r="A700" s="115" t="s">
        <v>787</v>
      </c>
      <c r="B700" s="116" t="s">
        <v>1756</v>
      </c>
      <c r="C700" s="117" t="s">
        <v>1757</v>
      </c>
      <c r="D700" s="118" t="s">
        <v>40</v>
      </c>
      <c r="E700" s="119">
        <v>2.109</v>
      </c>
      <c r="F700" s="120">
        <v>1</v>
      </c>
      <c r="G700" s="130">
        <v>2.109</v>
      </c>
      <c r="H700" s="122"/>
      <c r="I700" s="119"/>
      <c r="J700" s="122"/>
      <c r="K700" s="119"/>
      <c r="L700" s="123"/>
      <c r="EU700" s="113"/>
      <c r="EV700" s="114"/>
      <c r="EW700" s="114" t="s">
        <v>1757</v>
      </c>
      <c r="EX700" s="114" t="s">
        <v>0</v>
      </c>
      <c r="EY700" s="114" t="s">
        <v>0</v>
      </c>
      <c r="FD700" s="114"/>
      <c r="FE700" s="114"/>
      <c r="FG700" s="114"/>
    </row>
    <row r="701" spans="1:163" s="45" customFormat="1" ht="67.5" x14ac:dyDescent="0.25">
      <c r="A701" s="115" t="s">
        <v>788</v>
      </c>
      <c r="B701" s="116" t="s">
        <v>1438</v>
      </c>
      <c r="C701" s="117" t="s">
        <v>1439</v>
      </c>
      <c r="D701" s="118" t="s">
        <v>123</v>
      </c>
      <c r="E701" s="119">
        <v>0.2109</v>
      </c>
      <c r="F701" s="120">
        <v>1</v>
      </c>
      <c r="G701" s="129">
        <v>0.2109</v>
      </c>
      <c r="H701" s="122"/>
      <c r="I701" s="119"/>
      <c r="J701" s="122"/>
      <c r="K701" s="119"/>
      <c r="L701" s="123"/>
      <c r="EU701" s="113"/>
      <c r="EV701" s="114"/>
      <c r="EW701" s="114" t="s">
        <v>1439</v>
      </c>
      <c r="EX701" s="114" t="s">
        <v>0</v>
      </c>
      <c r="EY701" s="114" t="s">
        <v>0</v>
      </c>
      <c r="FD701" s="114"/>
      <c r="FE701" s="114"/>
      <c r="FG701" s="114"/>
    </row>
    <row r="702" spans="1:163" s="45" customFormat="1" ht="45" x14ac:dyDescent="0.25">
      <c r="A702" s="115" t="s">
        <v>789</v>
      </c>
      <c r="B702" s="116" t="s">
        <v>131</v>
      </c>
      <c r="C702" s="117" t="s">
        <v>1440</v>
      </c>
      <c r="D702" s="118" t="s">
        <v>126</v>
      </c>
      <c r="E702" s="119">
        <v>411.26</v>
      </c>
      <c r="F702" s="120">
        <v>1</v>
      </c>
      <c r="G702" s="127">
        <v>411.26</v>
      </c>
      <c r="H702" s="125">
        <v>15.35</v>
      </c>
      <c r="I702" s="119"/>
      <c r="J702" s="126">
        <v>6312.84</v>
      </c>
      <c r="K702" s="127">
        <v>12.22</v>
      </c>
      <c r="L702" s="128">
        <v>77142.899999999994</v>
      </c>
      <c r="EU702" s="113"/>
      <c r="EV702" s="114"/>
      <c r="EW702" s="114" t="s">
        <v>1440</v>
      </c>
      <c r="EX702" s="114" t="s">
        <v>0</v>
      </c>
      <c r="EY702" s="114" t="s">
        <v>0</v>
      </c>
      <c r="FD702" s="114"/>
      <c r="FE702" s="114"/>
      <c r="FG702" s="114"/>
    </row>
    <row r="703" spans="1:163" s="45" customFormat="1" ht="15" x14ac:dyDescent="0.25">
      <c r="A703" s="112" t="s">
        <v>1758</v>
      </c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9"/>
      <c r="EU703" s="113"/>
      <c r="EV703" s="114" t="s">
        <v>1758</v>
      </c>
      <c r="EW703" s="114"/>
      <c r="EX703" s="114"/>
      <c r="EY703" s="114"/>
      <c r="FD703" s="114"/>
      <c r="FE703" s="114"/>
      <c r="FG703" s="114"/>
    </row>
    <row r="704" spans="1:163" s="45" customFormat="1" ht="33.75" x14ac:dyDescent="0.25">
      <c r="A704" s="115" t="s">
        <v>790</v>
      </c>
      <c r="B704" s="116" t="s">
        <v>1683</v>
      </c>
      <c r="C704" s="117" t="s">
        <v>1684</v>
      </c>
      <c r="D704" s="118" t="s">
        <v>123</v>
      </c>
      <c r="E704" s="119">
        <v>1.0310999999999999</v>
      </c>
      <c r="F704" s="120">
        <v>1</v>
      </c>
      <c r="G704" s="129">
        <v>1.0310999999999999</v>
      </c>
      <c r="H704" s="122"/>
      <c r="I704" s="119"/>
      <c r="J704" s="122"/>
      <c r="K704" s="119"/>
      <c r="L704" s="123"/>
      <c r="EU704" s="113"/>
      <c r="EV704" s="114"/>
      <c r="EW704" s="114" t="s">
        <v>1684</v>
      </c>
      <c r="EX704" s="114" t="s">
        <v>0</v>
      </c>
      <c r="EY704" s="114" t="s">
        <v>0</v>
      </c>
      <c r="FD704" s="114"/>
      <c r="FE704" s="114"/>
      <c r="FG704" s="114"/>
    </row>
    <row r="705" spans="1:163" s="45" customFormat="1" ht="22.5" x14ac:dyDescent="0.25">
      <c r="A705" s="115" t="s">
        <v>791</v>
      </c>
      <c r="B705" s="116" t="s">
        <v>1685</v>
      </c>
      <c r="C705" s="117" t="s">
        <v>1686</v>
      </c>
      <c r="D705" s="118" t="s">
        <v>34</v>
      </c>
      <c r="E705" s="119">
        <v>1237.32</v>
      </c>
      <c r="F705" s="120">
        <v>1</v>
      </c>
      <c r="G705" s="127">
        <v>1237.32</v>
      </c>
      <c r="H705" s="125">
        <v>59.99</v>
      </c>
      <c r="I705" s="119"/>
      <c r="J705" s="126">
        <v>74226.83</v>
      </c>
      <c r="K705" s="127">
        <v>8.61</v>
      </c>
      <c r="L705" s="128">
        <v>639093.01</v>
      </c>
      <c r="EU705" s="113"/>
      <c r="EV705" s="114"/>
      <c r="EW705" s="114" t="s">
        <v>1686</v>
      </c>
      <c r="EX705" s="114" t="s">
        <v>0</v>
      </c>
      <c r="EY705" s="114" t="s">
        <v>0</v>
      </c>
      <c r="FD705" s="114"/>
      <c r="FE705" s="114"/>
      <c r="FG705" s="114"/>
    </row>
    <row r="706" spans="1:163" s="45" customFormat="1" ht="15" x14ac:dyDescent="0.25">
      <c r="A706" s="112" t="s">
        <v>1444</v>
      </c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9"/>
      <c r="EU706" s="113"/>
      <c r="EV706" s="114" t="s">
        <v>1444</v>
      </c>
      <c r="EW706" s="114"/>
      <c r="EX706" s="114"/>
      <c r="EY706" s="114"/>
      <c r="FD706" s="114"/>
      <c r="FE706" s="114"/>
      <c r="FG706" s="114"/>
    </row>
    <row r="707" spans="1:163" s="45" customFormat="1" ht="22.5" x14ac:dyDescent="0.25">
      <c r="A707" s="115" t="s">
        <v>792</v>
      </c>
      <c r="B707" s="116" t="s">
        <v>41</v>
      </c>
      <c r="C707" s="117" t="s">
        <v>42</v>
      </c>
      <c r="D707" s="118" t="s">
        <v>40</v>
      </c>
      <c r="E707" s="119">
        <v>30.918700000000001</v>
      </c>
      <c r="F707" s="120">
        <v>1</v>
      </c>
      <c r="G707" s="129">
        <v>30.918700000000001</v>
      </c>
      <c r="H707" s="122"/>
      <c r="I707" s="119"/>
      <c r="J707" s="122"/>
      <c r="K707" s="119"/>
      <c r="L707" s="123"/>
      <c r="EU707" s="113"/>
      <c r="EV707" s="114"/>
      <c r="EW707" s="114" t="s">
        <v>42</v>
      </c>
      <c r="EX707" s="114" t="s">
        <v>0</v>
      </c>
      <c r="EY707" s="114" t="s">
        <v>0</v>
      </c>
      <c r="FD707" s="114"/>
      <c r="FE707" s="114"/>
      <c r="FG707" s="114"/>
    </row>
    <row r="708" spans="1:163" s="45" customFormat="1" ht="22.5" x14ac:dyDescent="0.25">
      <c r="A708" s="115" t="s">
        <v>793</v>
      </c>
      <c r="B708" s="116" t="s">
        <v>1445</v>
      </c>
      <c r="C708" s="117" t="s">
        <v>1446</v>
      </c>
      <c r="D708" s="118" t="s">
        <v>34</v>
      </c>
      <c r="E708" s="119">
        <v>3895.7561999999998</v>
      </c>
      <c r="F708" s="120">
        <v>1</v>
      </c>
      <c r="G708" s="129">
        <v>3895.7561999999998</v>
      </c>
      <c r="H708" s="125">
        <v>55.24</v>
      </c>
      <c r="I708" s="119"/>
      <c r="J708" s="126">
        <v>215201.57</v>
      </c>
      <c r="K708" s="127">
        <v>8.61</v>
      </c>
      <c r="L708" s="128">
        <v>1852885.52</v>
      </c>
      <c r="EU708" s="113"/>
      <c r="EV708" s="114"/>
      <c r="EW708" s="114" t="s">
        <v>1446</v>
      </c>
      <c r="EX708" s="114" t="s">
        <v>0</v>
      </c>
      <c r="EY708" s="114" t="s">
        <v>0</v>
      </c>
      <c r="FD708" s="114"/>
      <c r="FE708" s="114"/>
      <c r="FG708" s="114"/>
    </row>
    <row r="709" spans="1:163" s="45" customFormat="1" ht="22.5" x14ac:dyDescent="0.25">
      <c r="A709" s="115" t="s">
        <v>794</v>
      </c>
      <c r="B709" s="116" t="s">
        <v>1447</v>
      </c>
      <c r="C709" s="117" t="s">
        <v>1448</v>
      </c>
      <c r="D709" s="118" t="s">
        <v>40</v>
      </c>
      <c r="E709" s="119">
        <v>7.3970000000000002</v>
      </c>
      <c r="F709" s="120">
        <v>1</v>
      </c>
      <c r="G709" s="130">
        <v>7.3970000000000002</v>
      </c>
      <c r="H709" s="122"/>
      <c r="I709" s="119"/>
      <c r="J709" s="122"/>
      <c r="K709" s="119"/>
      <c r="L709" s="123"/>
      <c r="EU709" s="113"/>
      <c r="EV709" s="114"/>
      <c r="EW709" s="114" t="s">
        <v>1448</v>
      </c>
      <c r="EX709" s="114" t="s">
        <v>0</v>
      </c>
      <c r="EY709" s="114" t="s">
        <v>0</v>
      </c>
      <c r="FD709" s="114"/>
      <c r="FE709" s="114"/>
      <c r="FG709" s="114"/>
    </row>
    <row r="710" spans="1:163" s="45" customFormat="1" ht="22.5" x14ac:dyDescent="0.25">
      <c r="A710" s="115" t="s">
        <v>795</v>
      </c>
      <c r="B710" s="116" t="s">
        <v>1449</v>
      </c>
      <c r="C710" s="117" t="s">
        <v>1450</v>
      </c>
      <c r="D710" s="118" t="s">
        <v>34</v>
      </c>
      <c r="E710" s="119">
        <v>739.7</v>
      </c>
      <c r="F710" s="120">
        <v>1</v>
      </c>
      <c r="G710" s="124">
        <v>739.7</v>
      </c>
      <c r="H710" s="126">
        <v>12957.43</v>
      </c>
      <c r="I710" s="119"/>
      <c r="J710" s="126">
        <v>1113195.23</v>
      </c>
      <c r="K710" s="127">
        <v>8.61</v>
      </c>
      <c r="L710" s="128">
        <v>9584610.9700000007</v>
      </c>
      <c r="EU710" s="113"/>
      <c r="EV710" s="114"/>
      <c r="EW710" s="114" t="s">
        <v>1450</v>
      </c>
      <c r="EX710" s="114" t="s">
        <v>0</v>
      </c>
      <c r="EY710" s="114" t="s">
        <v>0</v>
      </c>
      <c r="FD710" s="114"/>
      <c r="FE710" s="114"/>
      <c r="FG710" s="114"/>
    </row>
    <row r="711" spans="1:163" s="45" customFormat="1" ht="22.5" x14ac:dyDescent="0.25">
      <c r="A711" s="115" t="s">
        <v>796</v>
      </c>
      <c r="B711" s="116" t="s">
        <v>1455</v>
      </c>
      <c r="C711" s="117" t="s">
        <v>1456</v>
      </c>
      <c r="D711" s="118" t="s">
        <v>40</v>
      </c>
      <c r="E711" s="119">
        <v>45.138599999999997</v>
      </c>
      <c r="F711" s="120">
        <v>1</v>
      </c>
      <c r="G711" s="129">
        <v>45.138599999999997</v>
      </c>
      <c r="H711" s="122"/>
      <c r="I711" s="119"/>
      <c r="J711" s="122"/>
      <c r="K711" s="119"/>
      <c r="L711" s="123"/>
      <c r="EU711" s="113"/>
      <c r="EV711" s="114"/>
      <c r="EW711" s="114" t="s">
        <v>1456</v>
      </c>
      <c r="EX711" s="114" t="s">
        <v>0</v>
      </c>
      <c r="EY711" s="114" t="s">
        <v>0</v>
      </c>
      <c r="FD711" s="114"/>
      <c r="FE711" s="114"/>
      <c r="FG711" s="114"/>
    </row>
    <row r="712" spans="1:163" s="45" customFormat="1" ht="15" x14ac:dyDescent="0.25">
      <c r="A712" s="115" t="s">
        <v>797</v>
      </c>
      <c r="B712" s="116" t="s">
        <v>1457</v>
      </c>
      <c r="C712" s="117" t="s">
        <v>1458</v>
      </c>
      <c r="D712" s="118" t="s">
        <v>34</v>
      </c>
      <c r="E712" s="119">
        <v>5281.2161999999998</v>
      </c>
      <c r="F712" s="120">
        <v>1</v>
      </c>
      <c r="G712" s="129">
        <v>5281.2161999999998</v>
      </c>
      <c r="H712" s="125">
        <v>123.51</v>
      </c>
      <c r="I712" s="119"/>
      <c r="J712" s="126">
        <v>652283.01</v>
      </c>
      <c r="K712" s="127">
        <v>8.61</v>
      </c>
      <c r="L712" s="128">
        <v>5616156.7199999997</v>
      </c>
      <c r="EU712" s="113"/>
      <c r="EV712" s="114"/>
      <c r="EW712" s="114" t="s">
        <v>1458</v>
      </c>
      <c r="EX712" s="114" t="s">
        <v>0</v>
      </c>
      <c r="EY712" s="114" t="s">
        <v>0</v>
      </c>
      <c r="FD712" s="114"/>
      <c r="FE712" s="114"/>
      <c r="FG712" s="114"/>
    </row>
    <row r="713" spans="1:163" s="45" customFormat="1" ht="15" x14ac:dyDescent="0.25">
      <c r="A713" s="112" t="s">
        <v>1459</v>
      </c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9"/>
      <c r="EU713" s="113"/>
      <c r="EV713" s="114" t="s">
        <v>1459</v>
      </c>
      <c r="EW713" s="114"/>
      <c r="EX713" s="114"/>
      <c r="EY713" s="114"/>
      <c r="FD713" s="114"/>
      <c r="FE713" s="114"/>
      <c r="FG713" s="114"/>
    </row>
    <row r="714" spans="1:163" s="45" customFormat="1" ht="15" x14ac:dyDescent="0.25">
      <c r="A714" s="112" t="s">
        <v>1460</v>
      </c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9"/>
      <c r="EU714" s="113"/>
      <c r="EV714" s="114" t="s">
        <v>1460</v>
      </c>
      <c r="EW714" s="114"/>
      <c r="EX714" s="114"/>
      <c r="EY714" s="114"/>
      <c r="FD714" s="114"/>
      <c r="FE714" s="114"/>
      <c r="FG714" s="114"/>
    </row>
    <row r="715" spans="1:163" s="45" customFormat="1" ht="56.25" x14ac:dyDescent="0.25">
      <c r="A715" s="115" t="s">
        <v>798</v>
      </c>
      <c r="B715" s="116" t="s">
        <v>1461</v>
      </c>
      <c r="C715" s="117" t="s">
        <v>1462</v>
      </c>
      <c r="D715" s="118" t="s">
        <v>1463</v>
      </c>
      <c r="E715" s="119">
        <v>3.1626400000000001</v>
      </c>
      <c r="F715" s="120">
        <v>1</v>
      </c>
      <c r="G715" s="121">
        <v>3.1626400000000001</v>
      </c>
      <c r="H715" s="122"/>
      <c r="I715" s="119"/>
      <c r="J715" s="122"/>
      <c r="K715" s="119"/>
      <c r="L715" s="123"/>
      <c r="EU715" s="113"/>
      <c r="EV715" s="114"/>
      <c r="EW715" s="114" t="s">
        <v>1462</v>
      </c>
      <c r="EX715" s="114" t="s">
        <v>0</v>
      </c>
      <c r="EY715" s="114" t="s">
        <v>0</v>
      </c>
      <c r="FD715" s="114"/>
      <c r="FE715" s="114"/>
      <c r="FG715" s="114"/>
    </row>
    <row r="716" spans="1:163" s="45" customFormat="1" ht="22.5" x14ac:dyDescent="0.25">
      <c r="A716" s="115" t="s">
        <v>799</v>
      </c>
      <c r="B716" s="116" t="s">
        <v>1464</v>
      </c>
      <c r="C716" s="117" t="s">
        <v>1465</v>
      </c>
      <c r="D716" s="118" t="s">
        <v>56</v>
      </c>
      <c r="E716" s="119">
        <v>-0.63252799999999998</v>
      </c>
      <c r="F716" s="120">
        <v>1</v>
      </c>
      <c r="G716" s="131">
        <v>-0.63252799999999998</v>
      </c>
      <c r="H716" s="126">
        <v>13627.62</v>
      </c>
      <c r="I716" s="119"/>
      <c r="J716" s="126">
        <v>-8619.85</v>
      </c>
      <c r="K716" s="127">
        <v>8.61</v>
      </c>
      <c r="L716" s="128">
        <v>-74216.91</v>
      </c>
      <c r="EU716" s="113"/>
      <c r="EV716" s="114"/>
      <c r="EW716" s="114" t="s">
        <v>1465</v>
      </c>
      <c r="EX716" s="114" t="s">
        <v>0</v>
      </c>
      <c r="EY716" s="114" t="s">
        <v>0</v>
      </c>
      <c r="FD716" s="114"/>
      <c r="FE716" s="114"/>
      <c r="FG716" s="114"/>
    </row>
    <row r="717" spans="1:163" s="45" customFormat="1" ht="15" x14ac:dyDescent="0.25">
      <c r="A717" s="115" t="s">
        <v>800</v>
      </c>
      <c r="B717" s="116" t="s">
        <v>1466</v>
      </c>
      <c r="C717" s="117" t="s">
        <v>1467</v>
      </c>
      <c r="D717" s="118" t="s">
        <v>15</v>
      </c>
      <c r="E717" s="119">
        <v>-21411.072800000002</v>
      </c>
      <c r="F717" s="120">
        <v>1</v>
      </c>
      <c r="G717" s="129">
        <v>-21411.072800000002</v>
      </c>
      <c r="H717" s="125">
        <v>17.760000000000002</v>
      </c>
      <c r="I717" s="119"/>
      <c r="J717" s="126">
        <v>-380260.65</v>
      </c>
      <c r="K717" s="127">
        <v>8.61</v>
      </c>
      <c r="L717" s="128">
        <v>-3274044.2</v>
      </c>
      <c r="EU717" s="113"/>
      <c r="EV717" s="114"/>
      <c r="EW717" s="114" t="s">
        <v>1467</v>
      </c>
      <c r="EX717" s="114" t="s">
        <v>0</v>
      </c>
      <c r="EY717" s="114" t="s">
        <v>0</v>
      </c>
      <c r="FD717" s="114"/>
      <c r="FE717" s="114"/>
      <c r="FG717" s="114"/>
    </row>
    <row r="718" spans="1:163" s="45" customFormat="1" ht="15" x14ac:dyDescent="0.25">
      <c r="A718" s="115" t="s">
        <v>801</v>
      </c>
      <c r="B718" s="116" t="s">
        <v>1468</v>
      </c>
      <c r="C718" s="117" t="s">
        <v>1469</v>
      </c>
      <c r="D718" s="118" t="s">
        <v>1470</v>
      </c>
      <c r="E718" s="119">
        <v>-21.284567200000001</v>
      </c>
      <c r="F718" s="120">
        <v>1</v>
      </c>
      <c r="G718" s="132">
        <v>-21.284567200000001</v>
      </c>
      <c r="H718" s="126">
        <v>3468.64</v>
      </c>
      <c r="I718" s="119"/>
      <c r="J718" s="126">
        <v>-73828.5</v>
      </c>
      <c r="K718" s="127">
        <v>8.61</v>
      </c>
      <c r="L718" s="128">
        <v>-635663.39</v>
      </c>
      <c r="EU718" s="113"/>
      <c r="EV718" s="114"/>
      <c r="EW718" s="114" t="s">
        <v>1469</v>
      </c>
      <c r="EX718" s="114" t="s">
        <v>0</v>
      </c>
      <c r="EY718" s="114" t="s">
        <v>0</v>
      </c>
      <c r="FD718" s="114"/>
      <c r="FE718" s="114"/>
      <c r="FG718" s="114"/>
    </row>
    <row r="719" spans="1:163" s="45" customFormat="1" ht="33.75" x14ac:dyDescent="0.25">
      <c r="A719" s="115" t="s">
        <v>803</v>
      </c>
      <c r="B719" s="116" t="s">
        <v>1471</v>
      </c>
      <c r="C719" s="117" t="s">
        <v>1472</v>
      </c>
      <c r="D719" s="118" t="s">
        <v>56</v>
      </c>
      <c r="E719" s="119">
        <v>-15.749947199999999</v>
      </c>
      <c r="F719" s="120">
        <v>1</v>
      </c>
      <c r="G719" s="132">
        <v>-15.749947199999999</v>
      </c>
      <c r="H719" s="126">
        <v>10483.620000000001</v>
      </c>
      <c r="I719" s="119"/>
      <c r="J719" s="126">
        <v>-165116.46</v>
      </c>
      <c r="K719" s="127">
        <v>8.61</v>
      </c>
      <c r="L719" s="128">
        <v>-1421652.72</v>
      </c>
      <c r="EU719" s="113"/>
      <c r="EV719" s="114"/>
      <c r="EW719" s="114" t="s">
        <v>1472</v>
      </c>
      <c r="EX719" s="114" t="s">
        <v>0</v>
      </c>
      <c r="EY719" s="114" t="s">
        <v>0</v>
      </c>
      <c r="FD719" s="114"/>
      <c r="FE719" s="114"/>
      <c r="FG719" s="114"/>
    </row>
    <row r="720" spans="1:163" s="45" customFormat="1" ht="22.5" x14ac:dyDescent="0.25">
      <c r="A720" s="115" t="s">
        <v>805</v>
      </c>
      <c r="B720" s="116" t="s">
        <v>1473</v>
      </c>
      <c r="C720" s="117" t="s">
        <v>1474</v>
      </c>
      <c r="D720" s="118" t="s">
        <v>1475</v>
      </c>
      <c r="E720" s="119">
        <v>367</v>
      </c>
      <c r="F720" s="120">
        <v>1</v>
      </c>
      <c r="G720" s="120">
        <v>367</v>
      </c>
      <c r="H720" s="126">
        <v>17850</v>
      </c>
      <c r="I720" s="127">
        <v>0.12</v>
      </c>
      <c r="J720" s="126">
        <v>91302.44</v>
      </c>
      <c r="K720" s="127">
        <v>8.61</v>
      </c>
      <c r="L720" s="128">
        <v>786114</v>
      </c>
      <c r="EU720" s="113"/>
      <c r="EV720" s="114"/>
      <c r="EW720" s="114" t="s">
        <v>1474</v>
      </c>
      <c r="EX720" s="114" t="s">
        <v>0</v>
      </c>
      <c r="EY720" s="114" t="s">
        <v>0</v>
      </c>
      <c r="FD720" s="114"/>
      <c r="FE720" s="114"/>
      <c r="FG720" s="114"/>
    </row>
    <row r="721" spans="1:228" s="45" customFormat="1" ht="15" x14ac:dyDescent="0.25">
      <c r="A721" s="112" t="s">
        <v>1476</v>
      </c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9"/>
      <c r="EU721" s="113"/>
      <c r="EV721" s="114" t="s">
        <v>1476</v>
      </c>
      <c r="EW721" s="114"/>
      <c r="EX721" s="114"/>
      <c r="EY721" s="114"/>
      <c r="FD721" s="114"/>
      <c r="FE721" s="114"/>
      <c r="FG721" s="114"/>
    </row>
    <row r="722" spans="1:228" s="45" customFormat="1" ht="22.5" x14ac:dyDescent="0.25">
      <c r="A722" s="115" t="s">
        <v>806</v>
      </c>
      <c r="B722" s="116" t="s">
        <v>1477</v>
      </c>
      <c r="C722" s="117" t="s">
        <v>1478</v>
      </c>
      <c r="D722" s="118" t="s">
        <v>15</v>
      </c>
      <c r="E722" s="119">
        <v>5313</v>
      </c>
      <c r="F722" s="120">
        <v>1</v>
      </c>
      <c r="G722" s="120">
        <v>5313</v>
      </c>
      <c r="H722" s="126">
        <v>11220</v>
      </c>
      <c r="I722" s="119"/>
      <c r="J722" s="126">
        <v>6923560.9800000004</v>
      </c>
      <c r="K722" s="127">
        <v>8.61</v>
      </c>
      <c r="L722" s="128">
        <v>59611860</v>
      </c>
      <c r="EU722" s="113"/>
      <c r="EV722" s="114"/>
      <c r="EW722" s="114" t="s">
        <v>1478</v>
      </c>
      <c r="EX722" s="114" t="s">
        <v>0</v>
      </c>
      <c r="EY722" s="114" t="s">
        <v>0</v>
      </c>
      <c r="FD722" s="114"/>
      <c r="FE722" s="114"/>
      <c r="FG722" s="114"/>
    </row>
    <row r="723" spans="1:228" s="166" customFormat="1" ht="22.5" x14ac:dyDescent="0.25">
      <c r="A723" s="157" t="s">
        <v>807</v>
      </c>
      <c r="B723" s="158" t="s">
        <v>1479</v>
      </c>
      <c r="C723" s="159" t="s">
        <v>1480</v>
      </c>
      <c r="D723" s="160" t="s">
        <v>36</v>
      </c>
      <c r="E723" s="161">
        <v>6325.28</v>
      </c>
      <c r="F723" s="162">
        <v>1</v>
      </c>
      <c r="G723" s="163">
        <v>6325.28</v>
      </c>
      <c r="H723" s="164">
        <v>9294.7099999999991</v>
      </c>
      <c r="I723" s="161"/>
      <c r="J723" s="164">
        <v>6828297.71</v>
      </c>
      <c r="K723" s="163">
        <v>8.61</v>
      </c>
      <c r="L723" s="165">
        <v>58791643.270000003</v>
      </c>
      <c r="M723" s="45"/>
      <c r="N723" s="45"/>
      <c r="O723" s="45"/>
      <c r="T723" s="45"/>
      <c r="U723" s="45"/>
      <c r="V723" s="45"/>
      <c r="W723" s="45"/>
      <c r="X723" s="45"/>
      <c r="Y723" s="45"/>
      <c r="Z723" s="45"/>
      <c r="AA723" s="45"/>
      <c r="AB723" s="45"/>
      <c r="AC723" s="45"/>
      <c r="AD723" s="45"/>
      <c r="AE723" s="45"/>
      <c r="AF723" s="45"/>
      <c r="AG723" s="45"/>
      <c r="AH723" s="45"/>
      <c r="AI723" s="45"/>
      <c r="AJ723" s="45"/>
      <c r="AK723" s="45"/>
      <c r="AL723" s="45"/>
      <c r="AM723" s="45"/>
      <c r="AN723" s="45"/>
      <c r="AO723" s="45"/>
      <c r="AP723" s="45"/>
      <c r="AQ723" s="45"/>
      <c r="AR723" s="45"/>
      <c r="AS723" s="45"/>
      <c r="AT723" s="45"/>
      <c r="AU723" s="45"/>
      <c r="AV723" s="45"/>
      <c r="AW723" s="45"/>
      <c r="AX723" s="45"/>
      <c r="AY723" s="45"/>
      <c r="AZ723" s="45"/>
      <c r="BA723" s="45"/>
      <c r="BB723" s="45"/>
      <c r="BC723" s="45"/>
      <c r="BD723" s="45"/>
      <c r="BE723" s="45"/>
      <c r="BF723" s="45"/>
      <c r="BG723" s="45"/>
      <c r="BH723" s="45"/>
      <c r="BI723" s="45"/>
      <c r="BJ723" s="45"/>
      <c r="BK723" s="45"/>
      <c r="BL723" s="45"/>
      <c r="BM723" s="45"/>
      <c r="BN723" s="45"/>
      <c r="BO723" s="45"/>
      <c r="BP723" s="45"/>
      <c r="BQ723" s="45"/>
      <c r="BR723" s="45"/>
      <c r="BS723" s="45"/>
      <c r="BT723" s="45"/>
      <c r="BU723" s="45"/>
      <c r="BV723" s="45"/>
      <c r="BW723" s="45"/>
      <c r="BX723" s="45"/>
      <c r="BY723" s="45"/>
      <c r="BZ723" s="45"/>
      <c r="CA723" s="45"/>
      <c r="CB723" s="45"/>
      <c r="CC723" s="45"/>
      <c r="CD723" s="45"/>
      <c r="CE723" s="45"/>
      <c r="CF723" s="45"/>
      <c r="CG723" s="45"/>
      <c r="CH723" s="45"/>
      <c r="CI723" s="45"/>
      <c r="CJ723" s="45"/>
      <c r="CK723" s="45"/>
      <c r="CL723" s="45"/>
      <c r="CM723" s="45"/>
      <c r="CN723" s="45"/>
      <c r="CO723" s="45"/>
      <c r="CP723" s="45"/>
      <c r="CQ723" s="45"/>
      <c r="CR723" s="45"/>
      <c r="CS723" s="45"/>
      <c r="CT723" s="45"/>
      <c r="CU723" s="45"/>
      <c r="CV723" s="45"/>
      <c r="CW723" s="45"/>
      <c r="CX723" s="45"/>
      <c r="CY723" s="45"/>
      <c r="CZ723" s="45"/>
      <c r="DA723" s="45"/>
      <c r="DB723" s="45"/>
      <c r="DC723" s="45"/>
      <c r="DD723" s="45"/>
      <c r="DE723" s="45"/>
      <c r="DF723" s="45"/>
      <c r="DG723" s="45"/>
      <c r="DH723" s="45"/>
      <c r="DI723" s="45"/>
      <c r="DJ723" s="45"/>
      <c r="DK723" s="45"/>
      <c r="DL723" s="45"/>
      <c r="DM723" s="45"/>
      <c r="DN723" s="45"/>
      <c r="DO723" s="45"/>
      <c r="DP723" s="45"/>
      <c r="DQ723" s="45"/>
      <c r="DR723" s="45"/>
      <c r="DS723" s="45"/>
      <c r="DT723" s="45"/>
      <c r="DU723" s="45"/>
      <c r="DV723" s="45"/>
      <c r="DW723" s="45"/>
      <c r="DX723" s="45"/>
      <c r="DY723" s="45"/>
      <c r="DZ723" s="45"/>
      <c r="EA723" s="45"/>
      <c r="EB723" s="45"/>
      <c r="EC723" s="45"/>
      <c r="ED723" s="45"/>
      <c r="EE723" s="45"/>
      <c r="EF723" s="45"/>
      <c r="EG723" s="45"/>
      <c r="EH723" s="45"/>
      <c r="EI723" s="45"/>
      <c r="EJ723" s="45"/>
      <c r="EK723" s="45"/>
      <c r="EL723" s="45"/>
      <c r="EM723" s="45"/>
      <c r="EN723" s="45"/>
      <c r="EO723" s="45"/>
      <c r="EP723" s="45"/>
      <c r="EQ723" s="45"/>
      <c r="ER723" s="45"/>
      <c r="ES723" s="45"/>
      <c r="ET723" s="45"/>
      <c r="EU723" s="113"/>
      <c r="EV723" s="114"/>
      <c r="EW723" s="114" t="s">
        <v>1480</v>
      </c>
      <c r="EX723" s="114" t="s">
        <v>0</v>
      </c>
      <c r="EY723" s="114" t="s">
        <v>0</v>
      </c>
      <c r="EZ723" s="45"/>
      <c r="FA723" s="45"/>
      <c r="FB723" s="45"/>
      <c r="FC723" s="45"/>
      <c r="FD723" s="114"/>
      <c r="FE723" s="114"/>
      <c r="FF723" s="45"/>
      <c r="FG723" s="114"/>
      <c r="FH723" s="45"/>
      <c r="FI723" s="45"/>
      <c r="FJ723" s="45"/>
      <c r="FK723" s="45"/>
      <c r="FL723" s="45"/>
      <c r="FM723" s="45"/>
      <c r="FN723" s="45"/>
      <c r="FO723" s="45"/>
      <c r="FP723" s="45"/>
      <c r="FQ723" s="45"/>
      <c r="FR723" s="45"/>
      <c r="FS723" s="45"/>
      <c r="FT723" s="45"/>
      <c r="FU723" s="45"/>
      <c r="FV723" s="45"/>
      <c r="FW723" s="45"/>
      <c r="FX723" s="45"/>
      <c r="FY723" s="45"/>
      <c r="FZ723" s="45"/>
      <c r="GA723" s="45"/>
      <c r="GB723" s="45"/>
      <c r="GC723" s="45"/>
      <c r="GD723" s="45"/>
      <c r="GE723" s="45"/>
      <c r="GF723" s="45"/>
      <c r="GG723" s="45"/>
      <c r="GH723" s="45"/>
      <c r="GI723" s="45"/>
      <c r="GJ723" s="45"/>
      <c r="GK723" s="45"/>
      <c r="GL723" s="45"/>
      <c r="GM723" s="45"/>
      <c r="GN723" s="45"/>
      <c r="GO723" s="45"/>
      <c r="GP723" s="45"/>
      <c r="GQ723" s="45"/>
      <c r="GR723" s="45"/>
      <c r="GS723" s="45"/>
      <c r="GT723" s="45"/>
      <c r="GU723" s="45"/>
      <c r="GV723" s="45"/>
      <c r="GW723" s="45"/>
      <c r="GX723" s="45"/>
      <c r="GY723" s="45"/>
      <c r="GZ723" s="45"/>
      <c r="HA723" s="45"/>
      <c r="HB723" s="45"/>
      <c r="HC723" s="45"/>
      <c r="HD723" s="45"/>
      <c r="HE723" s="45"/>
      <c r="HF723" s="45"/>
      <c r="HG723" s="45"/>
      <c r="HH723" s="45"/>
      <c r="HI723" s="45"/>
      <c r="HJ723" s="45"/>
      <c r="HK723" s="45"/>
      <c r="HL723" s="45"/>
      <c r="HM723" s="45"/>
      <c r="HN723" s="45"/>
      <c r="HO723" s="45"/>
      <c r="HP723" s="45"/>
      <c r="HQ723" s="45"/>
      <c r="HR723" s="45"/>
      <c r="HS723" s="45"/>
      <c r="HT723" s="45"/>
    </row>
    <row r="724" spans="1:228" s="45" customFormat="1" ht="15" x14ac:dyDescent="0.25">
      <c r="A724" s="112" t="s">
        <v>1481</v>
      </c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9"/>
      <c r="EU724" s="113"/>
      <c r="EV724" s="114" t="s">
        <v>1481</v>
      </c>
      <c r="EW724" s="114"/>
      <c r="EX724" s="114"/>
      <c r="EY724" s="114"/>
      <c r="FD724" s="114"/>
      <c r="FE724" s="114"/>
      <c r="FG724" s="114"/>
    </row>
    <row r="725" spans="1:228" s="45" customFormat="1" ht="78.75" x14ac:dyDescent="0.25">
      <c r="A725" s="115" t="s">
        <v>808</v>
      </c>
      <c r="B725" s="116" t="s">
        <v>1461</v>
      </c>
      <c r="C725" s="117" t="s">
        <v>1482</v>
      </c>
      <c r="D725" s="118" t="s">
        <v>1463</v>
      </c>
      <c r="E725" s="119">
        <v>0.25812000000000002</v>
      </c>
      <c r="F725" s="120">
        <v>1</v>
      </c>
      <c r="G725" s="121">
        <v>0.25812000000000002</v>
      </c>
      <c r="H725" s="122"/>
      <c r="I725" s="119"/>
      <c r="J725" s="122"/>
      <c r="K725" s="119"/>
      <c r="L725" s="123"/>
      <c r="EU725" s="113"/>
      <c r="EV725" s="114"/>
      <c r="EW725" s="114" t="s">
        <v>1482</v>
      </c>
      <c r="EX725" s="114" t="s">
        <v>0</v>
      </c>
      <c r="EY725" s="114" t="s">
        <v>0</v>
      </c>
      <c r="FD725" s="114"/>
      <c r="FE725" s="114"/>
      <c r="FG725" s="114"/>
    </row>
    <row r="726" spans="1:228" s="45" customFormat="1" ht="33.75" x14ac:dyDescent="0.25">
      <c r="A726" s="115" t="s">
        <v>809</v>
      </c>
      <c r="B726" s="116" t="s">
        <v>1471</v>
      </c>
      <c r="C726" s="117" t="s">
        <v>1472</v>
      </c>
      <c r="D726" s="118" t="s">
        <v>56</v>
      </c>
      <c r="E726" s="119">
        <v>-1.2854376000000001</v>
      </c>
      <c r="F726" s="120">
        <v>1</v>
      </c>
      <c r="G726" s="132">
        <v>-1.2854376000000001</v>
      </c>
      <c r="H726" s="126">
        <v>10483.620000000001</v>
      </c>
      <c r="I726" s="119"/>
      <c r="J726" s="126">
        <v>-13476.04</v>
      </c>
      <c r="K726" s="127">
        <v>8.61</v>
      </c>
      <c r="L726" s="128">
        <v>-116028.7</v>
      </c>
      <c r="EU726" s="113"/>
      <c r="EV726" s="114"/>
      <c r="EW726" s="114" t="s">
        <v>1472</v>
      </c>
      <c r="EX726" s="114" t="s">
        <v>0</v>
      </c>
      <c r="EY726" s="114" t="s">
        <v>0</v>
      </c>
      <c r="FD726" s="114"/>
      <c r="FE726" s="114"/>
      <c r="FG726" s="114"/>
    </row>
    <row r="727" spans="1:228" s="45" customFormat="1" ht="15" x14ac:dyDescent="0.25">
      <c r="A727" s="115" t="s">
        <v>810</v>
      </c>
      <c r="B727" s="116" t="s">
        <v>1468</v>
      </c>
      <c r="C727" s="117" t="s">
        <v>1469</v>
      </c>
      <c r="D727" s="118" t="s">
        <v>1470</v>
      </c>
      <c r="E727" s="119">
        <v>-1.7371475999999999</v>
      </c>
      <c r="F727" s="120">
        <v>1</v>
      </c>
      <c r="G727" s="132">
        <v>-1.7371475999999999</v>
      </c>
      <c r="H727" s="126">
        <v>3468.64</v>
      </c>
      <c r="I727" s="119"/>
      <c r="J727" s="126">
        <v>-6025.54</v>
      </c>
      <c r="K727" s="127">
        <v>8.61</v>
      </c>
      <c r="L727" s="128">
        <v>-51879.9</v>
      </c>
      <c r="EU727" s="113"/>
      <c r="EV727" s="114"/>
      <c r="EW727" s="114" t="s">
        <v>1469</v>
      </c>
      <c r="EX727" s="114" t="s">
        <v>0</v>
      </c>
      <c r="EY727" s="114" t="s">
        <v>0</v>
      </c>
      <c r="FD727" s="114"/>
      <c r="FE727" s="114"/>
      <c r="FG727" s="114"/>
    </row>
    <row r="728" spans="1:228" s="45" customFormat="1" ht="15" x14ac:dyDescent="0.25">
      <c r="A728" s="115" t="s">
        <v>811</v>
      </c>
      <c r="B728" s="116" t="s">
        <v>1466</v>
      </c>
      <c r="C728" s="117" t="s">
        <v>1467</v>
      </c>
      <c r="D728" s="118" t="s">
        <v>15</v>
      </c>
      <c r="E728" s="119">
        <v>-1747.4724000000001</v>
      </c>
      <c r="F728" s="120">
        <v>1</v>
      </c>
      <c r="G728" s="129">
        <v>-1747.4724000000001</v>
      </c>
      <c r="H728" s="125">
        <v>17.760000000000002</v>
      </c>
      <c r="I728" s="119"/>
      <c r="J728" s="126">
        <v>-31035.11</v>
      </c>
      <c r="K728" s="127">
        <v>8.61</v>
      </c>
      <c r="L728" s="128">
        <v>-267212.3</v>
      </c>
      <c r="EU728" s="113"/>
      <c r="EV728" s="114"/>
      <c r="EW728" s="114" t="s">
        <v>1467</v>
      </c>
      <c r="EX728" s="114" t="s">
        <v>0</v>
      </c>
      <c r="EY728" s="114" t="s">
        <v>0</v>
      </c>
      <c r="FD728" s="114"/>
      <c r="FE728" s="114"/>
      <c r="FG728" s="114"/>
    </row>
    <row r="729" spans="1:228" s="45" customFormat="1" ht="22.5" x14ac:dyDescent="0.25">
      <c r="A729" s="115" t="s">
        <v>812</v>
      </c>
      <c r="B729" s="116" t="s">
        <v>1464</v>
      </c>
      <c r="C729" s="117" t="s">
        <v>1465</v>
      </c>
      <c r="D729" s="118" t="s">
        <v>56</v>
      </c>
      <c r="E729" s="119">
        <v>-5.1624000000000003E-2</v>
      </c>
      <c r="F729" s="120">
        <v>1</v>
      </c>
      <c r="G729" s="131">
        <v>-5.1624000000000003E-2</v>
      </c>
      <c r="H729" s="126">
        <v>13627.62</v>
      </c>
      <c r="I729" s="119"/>
      <c r="J729" s="125">
        <v>-703.51</v>
      </c>
      <c r="K729" s="127">
        <v>8.61</v>
      </c>
      <c r="L729" s="128">
        <v>-6057.22</v>
      </c>
      <c r="EU729" s="113"/>
      <c r="EV729" s="114"/>
      <c r="EW729" s="114" t="s">
        <v>1465</v>
      </c>
      <c r="EX729" s="114" t="s">
        <v>0</v>
      </c>
      <c r="EY729" s="114" t="s">
        <v>0</v>
      </c>
      <c r="FD729" s="114"/>
      <c r="FE729" s="114"/>
      <c r="FG729" s="114"/>
    </row>
    <row r="730" spans="1:228" s="45" customFormat="1" ht="15" x14ac:dyDescent="0.25">
      <c r="A730" s="112" t="s">
        <v>1483</v>
      </c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9"/>
      <c r="EU730" s="113"/>
      <c r="EV730" s="114" t="s">
        <v>1483</v>
      </c>
      <c r="EW730" s="114"/>
      <c r="EX730" s="114"/>
      <c r="EY730" s="114"/>
      <c r="FD730" s="114"/>
      <c r="FE730" s="114"/>
      <c r="FG730" s="114"/>
    </row>
    <row r="731" spans="1:228" s="45" customFormat="1" ht="56.25" x14ac:dyDescent="0.25">
      <c r="A731" s="115" t="s">
        <v>813</v>
      </c>
      <c r="B731" s="116" t="s">
        <v>1484</v>
      </c>
      <c r="C731" s="117" t="s">
        <v>1485</v>
      </c>
      <c r="D731" s="118" t="s">
        <v>1463</v>
      </c>
      <c r="E731" s="119">
        <v>0.25812000000000002</v>
      </c>
      <c r="F731" s="120">
        <v>1</v>
      </c>
      <c r="G731" s="121">
        <v>0.25812000000000002</v>
      </c>
      <c r="H731" s="122"/>
      <c r="I731" s="119"/>
      <c r="J731" s="122"/>
      <c r="K731" s="119"/>
      <c r="L731" s="123"/>
      <c r="EU731" s="113"/>
      <c r="EV731" s="114"/>
      <c r="EW731" s="114" t="s">
        <v>1485</v>
      </c>
      <c r="EX731" s="114" t="s">
        <v>0</v>
      </c>
      <c r="EY731" s="114" t="s">
        <v>0</v>
      </c>
      <c r="FD731" s="114"/>
      <c r="FE731" s="114"/>
      <c r="FG731" s="114"/>
    </row>
    <row r="732" spans="1:228" s="45" customFormat="1" ht="56.25" x14ac:dyDescent="0.25">
      <c r="A732" s="115" t="s">
        <v>814</v>
      </c>
      <c r="B732" s="116" t="s">
        <v>1486</v>
      </c>
      <c r="C732" s="117" t="s">
        <v>1487</v>
      </c>
      <c r="D732" s="118" t="s">
        <v>1463</v>
      </c>
      <c r="E732" s="119">
        <v>-0.25812000000000002</v>
      </c>
      <c r="F732" s="120">
        <v>1</v>
      </c>
      <c r="G732" s="121">
        <v>-0.25812000000000002</v>
      </c>
      <c r="H732" s="122"/>
      <c r="I732" s="119"/>
      <c r="J732" s="122"/>
      <c r="K732" s="119"/>
      <c r="L732" s="123"/>
      <c r="EU732" s="113"/>
      <c r="EV732" s="114"/>
      <c r="EW732" s="114" t="s">
        <v>1487</v>
      </c>
      <c r="EX732" s="114" t="s">
        <v>0</v>
      </c>
      <c r="EY732" s="114" t="s">
        <v>0</v>
      </c>
      <c r="FD732" s="114"/>
      <c r="FE732" s="114"/>
      <c r="FG732" s="114"/>
    </row>
    <row r="733" spans="1:228" s="45" customFormat="1" ht="15" x14ac:dyDescent="0.25">
      <c r="A733" s="112" t="s">
        <v>1488</v>
      </c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9"/>
      <c r="EU733" s="113"/>
      <c r="EV733" s="114" t="s">
        <v>1488</v>
      </c>
      <c r="EW733" s="114"/>
      <c r="EX733" s="114"/>
      <c r="EY733" s="114"/>
      <c r="FD733" s="114"/>
      <c r="FE733" s="114"/>
      <c r="FG733" s="114"/>
    </row>
    <row r="734" spans="1:228" s="45" customFormat="1" ht="22.5" x14ac:dyDescent="0.25">
      <c r="A734" s="115" t="s">
        <v>815</v>
      </c>
      <c r="B734" s="116" t="s">
        <v>1477</v>
      </c>
      <c r="C734" s="117" t="s">
        <v>1478</v>
      </c>
      <c r="D734" s="118" t="s">
        <v>15</v>
      </c>
      <c r="E734" s="119">
        <v>434</v>
      </c>
      <c r="F734" s="120">
        <v>1</v>
      </c>
      <c r="G734" s="120">
        <v>434</v>
      </c>
      <c r="H734" s="126">
        <v>11220</v>
      </c>
      <c r="I734" s="119"/>
      <c r="J734" s="126">
        <v>565560.98</v>
      </c>
      <c r="K734" s="127">
        <v>8.61</v>
      </c>
      <c r="L734" s="128">
        <v>4869480</v>
      </c>
      <c r="EU734" s="113"/>
      <c r="EV734" s="114"/>
      <c r="EW734" s="114" t="s">
        <v>1478</v>
      </c>
      <c r="EX734" s="114" t="s">
        <v>0</v>
      </c>
      <c r="EY734" s="114" t="s">
        <v>0</v>
      </c>
      <c r="FD734" s="114"/>
      <c r="FE734" s="114"/>
      <c r="FG734" s="114"/>
    </row>
    <row r="735" spans="1:228" s="166" customFormat="1" ht="22.5" x14ac:dyDescent="0.25">
      <c r="A735" s="157" t="s">
        <v>816</v>
      </c>
      <c r="B735" s="158" t="s">
        <v>1479</v>
      </c>
      <c r="C735" s="159" t="s">
        <v>1480</v>
      </c>
      <c r="D735" s="160" t="s">
        <v>36</v>
      </c>
      <c r="E735" s="161">
        <v>516.24</v>
      </c>
      <c r="F735" s="162">
        <v>1</v>
      </c>
      <c r="G735" s="163">
        <v>516.24</v>
      </c>
      <c r="H735" s="164">
        <v>9294.7099999999991</v>
      </c>
      <c r="I735" s="161"/>
      <c r="J735" s="164">
        <v>557293.97</v>
      </c>
      <c r="K735" s="163">
        <v>8.61</v>
      </c>
      <c r="L735" s="165">
        <v>4798301.09</v>
      </c>
      <c r="M735" s="45"/>
      <c r="N735" s="45"/>
      <c r="O735" s="45"/>
      <c r="T735" s="45"/>
      <c r="U735" s="45"/>
      <c r="V735" s="45"/>
      <c r="W735" s="45"/>
      <c r="X735" s="45"/>
      <c r="Y735" s="45"/>
      <c r="Z735" s="45"/>
      <c r="AA735" s="45"/>
      <c r="AB735" s="45"/>
      <c r="AC735" s="45"/>
      <c r="AD735" s="45"/>
      <c r="AE735" s="45"/>
      <c r="AF735" s="45"/>
      <c r="AG735" s="45"/>
      <c r="AH735" s="45"/>
      <c r="AI735" s="45"/>
      <c r="AJ735" s="45"/>
      <c r="AK735" s="45"/>
      <c r="AL735" s="45"/>
      <c r="AM735" s="45"/>
      <c r="AN735" s="45"/>
      <c r="AO735" s="45"/>
      <c r="AP735" s="45"/>
      <c r="AQ735" s="45"/>
      <c r="AR735" s="45"/>
      <c r="AS735" s="45"/>
      <c r="AT735" s="45"/>
      <c r="AU735" s="45"/>
      <c r="AV735" s="45"/>
      <c r="AW735" s="45"/>
      <c r="AX735" s="45"/>
      <c r="AY735" s="45"/>
      <c r="AZ735" s="45"/>
      <c r="BA735" s="45"/>
      <c r="BB735" s="45"/>
      <c r="BC735" s="45"/>
      <c r="BD735" s="45"/>
      <c r="BE735" s="45"/>
      <c r="BF735" s="45"/>
      <c r="BG735" s="45"/>
      <c r="BH735" s="45"/>
      <c r="BI735" s="45"/>
      <c r="BJ735" s="45"/>
      <c r="BK735" s="45"/>
      <c r="BL735" s="45"/>
      <c r="BM735" s="45"/>
      <c r="BN735" s="45"/>
      <c r="BO735" s="45"/>
      <c r="BP735" s="45"/>
      <c r="BQ735" s="45"/>
      <c r="BR735" s="45"/>
      <c r="BS735" s="45"/>
      <c r="BT735" s="45"/>
      <c r="BU735" s="45"/>
      <c r="BV735" s="45"/>
      <c r="BW735" s="45"/>
      <c r="BX735" s="45"/>
      <c r="BY735" s="45"/>
      <c r="BZ735" s="45"/>
      <c r="CA735" s="45"/>
      <c r="CB735" s="45"/>
      <c r="CC735" s="45"/>
      <c r="CD735" s="45"/>
      <c r="CE735" s="45"/>
      <c r="CF735" s="45"/>
      <c r="CG735" s="45"/>
      <c r="CH735" s="45"/>
      <c r="CI735" s="45"/>
      <c r="CJ735" s="45"/>
      <c r="CK735" s="45"/>
      <c r="CL735" s="45"/>
      <c r="CM735" s="45"/>
      <c r="CN735" s="45"/>
      <c r="CO735" s="45"/>
      <c r="CP735" s="45"/>
      <c r="CQ735" s="45"/>
      <c r="CR735" s="45"/>
      <c r="CS735" s="45"/>
      <c r="CT735" s="45"/>
      <c r="CU735" s="45"/>
      <c r="CV735" s="45"/>
      <c r="CW735" s="45"/>
      <c r="CX735" s="45"/>
      <c r="CY735" s="45"/>
      <c r="CZ735" s="45"/>
      <c r="DA735" s="45"/>
      <c r="DB735" s="45"/>
      <c r="DC735" s="45"/>
      <c r="DD735" s="45"/>
      <c r="DE735" s="45"/>
      <c r="DF735" s="45"/>
      <c r="DG735" s="45"/>
      <c r="DH735" s="45"/>
      <c r="DI735" s="45"/>
      <c r="DJ735" s="45"/>
      <c r="DK735" s="45"/>
      <c r="DL735" s="45"/>
      <c r="DM735" s="45"/>
      <c r="DN735" s="45"/>
      <c r="DO735" s="45"/>
      <c r="DP735" s="45"/>
      <c r="DQ735" s="45"/>
      <c r="DR735" s="45"/>
      <c r="DS735" s="45"/>
      <c r="DT735" s="45"/>
      <c r="DU735" s="45"/>
      <c r="DV735" s="45"/>
      <c r="DW735" s="45"/>
      <c r="DX735" s="45"/>
      <c r="DY735" s="45"/>
      <c r="DZ735" s="45"/>
      <c r="EA735" s="45"/>
      <c r="EB735" s="45"/>
      <c r="EC735" s="45"/>
      <c r="ED735" s="45"/>
      <c r="EE735" s="45"/>
      <c r="EF735" s="45"/>
      <c r="EG735" s="45"/>
      <c r="EH735" s="45"/>
      <c r="EI735" s="45"/>
      <c r="EJ735" s="45"/>
      <c r="EK735" s="45"/>
      <c r="EL735" s="45"/>
      <c r="EM735" s="45"/>
      <c r="EN735" s="45"/>
      <c r="EO735" s="45"/>
      <c r="EP735" s="45"/>
      <c r="EQ735" s="45"/>
      <c r="ER735" s="45"/>
      <c r="ES735" s="45"/>
      <c r="ET735" s="45"/>
      <c r="EU735" s="113"/>
      <c r="EV735" s="114"/>
      <c r="EW735" s="114" t="s">
        <v>1480</v>
      </c>
      <c r="EX735" s="114" t="s">
        <v>0</v>
      </c>
      <c r="EY735" s="114" t="s">
        <v>0</v>
      </c>
      <c r="EZ735" s="45"/>
      <c r="FA735" s="45"/>
      <c r="FB735" s="45"/>
      <c r="FC735" s="45"/>
      <c r="FD735" s="114"/>
      <c r="FE735" s="114"/>
      <c r="FF735" s="45"/>
      <c r="FG735" s="114"/>
      <c r="FH735" s="45"/>
      <c r="FI735" s="45"/>
      <c r="FJ735" s="45"/>
      <c r="FK735" s="45"/>
      <c r="FL735" s="45"/>
      <c r="FM735" s="45"/>
      <c r="FN735" s="45"/>
      <c r="FO735" s="45"/>
      <c r="FP735" s="45"/>
      <c r="FQ735" s="45"/>
      <c r="FR735" s="45"/>
      <c r="FS735" s="45"/>
      <c r="FT735" s="45"/>
      <c r="FU735" s="45"/>
      <c r="FV735" s="45"/>
      <c r="FW735" s="45"/>
      <c r="FX735" s="45"/>
      <c r="FY735" s="45"/>
      <c r="FZ735" s="45"/>
      <c r="GA735" s="45"/>
      <c r="GB735" s="45"/>
      <c r="GC735" s="45"/>
      <c r="GD735" s="45"/>
      <c r="GE735" s="45"/>
      <c r="GF735" s="45"/>
      <c r="GG735" s="45"/>
      <c r="GH735" s="45"/>
      <c r="GI735" s="45"/>
      <c r="GJ735" s="45"/>
      <c r="GK735" s="45"/>
      <c r="GL735" s="45"/>
      <c r="GM735" s="45"/>
      <c r="GN735" s="45"/>
      <c r="GO735" s="45"/>
      <c r="GP735" s="45"/>
      <c r="GQ735" s="45"/>
      <c r="GR735" s="45"/>
      <c r="GS735" s="45"/>
      <c r="GT735" s="45"/>
      <c r="GU735" s="45"/>
      <c r="GV735" s="45"/>
      <c r="GW735" s="45"/>
      <c r="GX735" s="45"/>
      <c r="GY735" s="45"/>
      <c r="GZ735" s="45"/>
      <c r="HA735" s="45"/>
      <c r="HB735" s="45"/>
      <c r="HC735" s="45"/>
      <c r="HD735" s="45"/>
      <c r="HE735" s="45"/>
      <c r="HF735" s="45"/>
      <c r="HG735" s="45"/>
      <c r="HH735" s="45"/>
      <c r="HI735" s="45"/>
      <c r="HJ735" s="45"/>
      <c r="HK735" s="45"/>
      <c r="HL735" s="45"/>
      <c r="HM735" s="45"/>
      <c r="HN735" s="45"/>
      <c r="HO735" s="45"/>
      <c r="HP735" s="45"/>
      <c r="HQ735" s="45"/>
      <c r="HR735" s="45"/>
      <c r="HS735" s="45"/>
      <c r="HT735" s="45"/>
    </row>
    <row r="736" spans="1:228" s="45" customFormat="1" ht="15" x14ac:dyDescent="0.25">
      <c r="A736" s="112" t="s">
        <v>1489</v>
      </c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9"/>
      <c r="EU736" s="113"/>
      <c r="EV736" s="114" t="s">
        <v>1489</v>
      </c>
      <c r="EW736" s="114"/>
      <c r="EX736" s="114"/>
      <c r="EY736" s="114"/>
      <c r="FD736" s="114"/>
      <c r="FE736" s="114"/>
      <c r="FG736" s="114"/>
    </row>
    <row r="737" spans="1:228" s="45" customFormat="1" ht="15" x14ac:dyDescent="0.25">
      <c r="A737" s="112" t="s">
        <v>1460</v>
      </c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9"/>
      <c r="EU737" s="113"/>
      <c r="EV737" s="114" t="s">
        <v>1460</v>
      </c>
      <c r="EW737" s="114"/>
      <c r="EX737" s="114"/>
      <c r="EY737" s="114"/>
      <c r="FD737" s="114"/>
      <c r="FE737" s="114"/>
      <c r="FG737" s="114"/>
    </row>
    <row r="738" spans="1:228" s="45" customFormat="1" ht="78.75" x14ac:dyDescent="0.25">
      <c r="A738" s="115" t="s">
        <v>817</v>
      </c>
      <c r="B738" s="116" t="s">
        <v>1461</v>
      </c>
      <c r="C738" s="117" t="s">
        <v>1711</v>
      </c>
      <c r="D738" s="118" t="s">
        <v>1463</v>
      </c>
      <c r="E738" s="119">
        <v>0.13383</v>
      </c>
      <c r="F738" s="120">
        <v>1</v>
      </c>
      <c r="G738" s="121">
        <v>0.13383</v>
      </c>
      <c r="H738" s="122"/>
      <c r="I738" s="119"/>
      <c r="J738" s="122"/>
      <c r="K738" s="119"/>
      <c r="L738" s="123"/>
      <c r="EU738" s="113"/>
      <c r="EV738" s="114"/>
      <c r="EW738" s="114" t="s">
        <v>1711</v>
      </c>
      <c r="EX738" s="114" t="s">
        <v>0</v>
      </c>
      <c r="EY738" s="114" t="s">
        <v>0</v>
      </c>
      <c r="FD738" s="114"/>
      <c r="FE738" s="114"/>
      <c r="FG738" s="114"/>
    </row>
    <row r="739" spans="1:228" s="45" customFormat="1" ht="33.75" x14ac:dyDescent="0.25">
      <c r="A739" s="115" t="s">
        <v>818</v>
      </c>
      <c r="B739" s="116" t="s">
        <v>1471</v>
      </c>
      <c r="C739" s="117" t="s">
        <v>1472</v>
      </c>
      <c r="D739" s="118" t="s">
        <v>56</v>
      </c>
      <c r="E739" s="119">
        <v>-0.66647339999999999</v>
      </c>
      <c r="F739" s="120">
        <v>1</v>
      </c>
      <c r="G739" s="132">
        <v>-0.66647339999999999</v>
      </c>
      <c r="H739" s="126">
        <v>10483.620000000001</v>
      </c>
      <c r="I739" s="119"/>
      <c r="J739" s="126">
        <v>-6987.05</v>
      </c>
      <c r="K739" s="127">
        <v>8.61</v>
      </c>
      <c r="L739" s="128">
        <v>-60158.5</v>
      </c>
      <c r="EU739" s="113"/>
      <c r="EV739" s="114"/>
      <c r="EW739" s="114" t="s">
        <v>1472</v>
      </c>
      <c r="EX739" s="114" t="s">
        <v>0</v>
      </c>
      <c r="EY739" s="114" t="s">
        <v>0</v>
      </c>
      <c r="FD739" s="114"/>
      <c r="FE739" s="114"/>
      <c r="FG739" s="114"/>
    </row>
    <row r="740" spans="1:228" s="45" customFormat="1" ht="15" x14ac:dyDescent="0.25">
      <c r="A740" s="115" t="s">
        <v>819</v>
      </c>
      <c r="B740" s="116" t="s">
        <v>1468</v>
      </c>
      <c r="C740" s="117" t="s">
        <v>1469</v>
      </c>
      <c r="D740" s="118" t="s">
        <v>1470</v>
      </c>
      <c r="E740" s="119">
        <v>-0.90067589999999997</v>
      </c>
      <c r="F740" s="120">
        <v>1</v>
      </c>
      <c r="G740" s="132">
        <v>-0.90067589999999997</v>
      </c>
      <c r="H740" s="126">
        <v>3468.64</v>
      </c>
      <c r="I740" s="119"/>
      <c r="J740" s="126">
        <v>-3124.12</v>
      </c>
      <c r="K740" s="127">
        <v>8.61</v>
      </c>
      <c r="L740" s="128">
        <v>-26898.67</v>
      </c>
      <c r="EU740" s="113"/>
      <c r="EV740" s="114"/>
      <c r="EW740" s="114" t="s">
        <v>1469</v>
      </c>
      <c r="EX740" s="114" t="s">
        <v>0</v>
      </c>
      <c r="EY740" s="114" t="s">
        <v>0</v>
      </c>
      <c r="FD740" s="114"/>
      <c r="FE740" s="114"/>
      <c r="FG740" s="114"/>
    </row>
    <row r="741" spans="1:228" s="45" customFormat="1" ht="15" x14ac:dyDescent="0.25">
      <c r="A741" s="115" t="s">
        <v>820</v>
      </c>
      <c r="B741" s="116" t="s">
        <v>1466</v>
      </c>
      <c r="C741" s="117" t="s">
        <v>1467</v>
      </c>
      <c r="D741" s="118" t="s">
        <v>15</v>
      </c>
      <c r="E741" s="119">
        <v>-906.02909999999997</v>
      </c>
      <c r="F741" s="120">
        <v>1</v>
      </c>
      <c r="G741" s="129">
        <v>-906.02909999999997</v>
      </c>
      <c r="H741" s="125">
        <v>17.760000000000002</v>
      </c>
      <c r="I741" s="119"/>
      <c r="J741" s="126">
        <v>-16091.08</v>
      </c>
      <c r="K741" s="127">
        <v>8.61</v>
      </c>
      <c r="L741" s="128">
        <v>-138544.20000000001</v>
      </c>
      <c r="EU741" s="113"/>
      <c r="EV741" s="114"/>
      <c r="EW741" s="114" t="s">
        <v>1467</v>
      </c>
      <c r="EX741" s="114" t="s">
        <v>0</v>
      </c>
      <c r="EY741" s="114" t="s">
        <v>0</v>
      </c>
      <c r="FD741" s="114"/>
      <c r="FE741" s="114"/>
      <c r="FG741" s="114"/>
    </row>
    <row r="742" spans="1:228" s="45" customFormat="1" ht="22.5" x14ac:dyDescent="0.25">
      <c r="A742" s="115" t="s">
        <v>821</v>
      </c>
      <c r="B742" s="116" t="s">
        <v>1464</v>
      </c>
      <c r="C742" s="117" t="s">
        <v>1465</v>
      </c>
      <c r="D742" s="118" t="s">
        <v>56</v>
      </c>
      <c r="E742" s="119">
        <v>-2.6766000000000002E-2</v>
      </c>
      <c r="F742" s="120">
        <v>1</v>
      </c>
      <c r="G742" s="131">
        <v>-2.6766000000000002E-2</v>
      </c>
      <c r="H742" s="126">
        <v>13627.62</v>
      </c>
      <c r="I742" s="119"/>
      <c r="J742" s="125">
        <v>-364.76</v>
      </c>
      <c r="K742" s="127">
        <v>8.61</v>
      </c>
      <c r="L742" s="128">
        <v>-3140.58</v>
      </c>
      <c r="EU742" s="113"/>
      <c r="EV742" s="114"/>
      <c r="EW742" s="114" t="s">
        <v>1465</v>
      </c>
      <c r="EX742" s="114" t="s">
        <v>0</v>
      </c>
      <c r="EY742" s="114" t="s">
        <v>0</v>
      </c>
      <c r="FD742" s="114"/>
      <c r="FE742" s="114"/>
      <c r="FG742" s="114"/>
    </row>
    <row r="743" spans="1:228" s="45" customFormat="1" ht="22.5" x14ac:dyDescent="0.25">
      <c r="A743" s="115" t="s">
        <v>822</v>
      </c>
      <c r="B743" s="116" t="s">
        <v>1490</v>
      </c>
      <c r="C743" s="117" t="s">
        <v>1491</v>
      </c>
      <c r="D743" s="118" t="s">
        <v>1475</v>
      </c>
      <c r="E743" s="119">
        <v>27</v>
      </c>
      <c r="F743" s="120">
        <v>1</v>
      </c>
      <c r="G743" s="120">
        <v>27</v>
      </c>
      <c r="H743" s="126">
        <v>13770</v>
      </c>
      <c r="I743" s="127">
        <v>0.12</v>
      </c>
      <c r="J743" s="126">
        <v>5181.74</v>
      </c>
      <c r="K743" s="127">
        <v>8.61</v>
      </c>
      <c r="L743" s="128">
        <v>44614.8</v>
      </c>
      <c r="EU743" s="113"/>
      <c r="EV743" s="114"/>
      <c r="EW743" s="114" t="s">
        <v>1491</v>
      </c>
      <c r="EX743" s="114" t="s">
        <v>0</v>
      </c>
      <c r="EY743" s="114" t="s">
        <v>0</v>
      </c>
      <c r="FD743" s="114"/>
      <c r="FE743" s="114"/>
      <c r="FG743" s="114"/>
    </row>
    <row r="744" spans="1:228" s="45" customFormat="1" ht="15" x14ac:dyDescent="0.25">
      <c r="A744" s="112" t="s">
        <v>1476</v>
      </c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9"/>
      <c r="EU744" s="113"/>
      <c r="EV744" s="114" t="s">
        <v>1476</v>
      </c>
      <c r="EW744" s="114"/>
      <c r="EX744" s="114"/>
      <c r="EY744" s="114"/>
      <c r="FD744" s="114"/>
      <c r="FE744" s="114"/>
      <c r="FG744" s="114"/>
    </row>
    <row r="745" spans="1:228" s="45" customFormat="1" ht="33.75" x14ac:dyDescent="0.25">
      <c r="A745" s="115" t="s">
        <v>823</v>
      </c>
      <c r="B745" s="116" t="s">
        <v>1695</v>
      </c>
      <c r="C745" s="117" t="s">
        <v>1493</v>
      </c>
      <c r="D745" s="118" t="s">
        <v>15</v>
      </c>
      <c r="E745" s="119">
        <v>225</v>
      </c>
      <c r="F745" s="120">
        <v>1</v>
      </c>
      <c r="G745" s="120">
        <v>225</v>
      </c>
      <c r="H745" s="126">
        <v>9718.0499999999993</v>
      </c>
      <c r="I745" s="119"/>
      <c r="J745" s="126">
        <v>253956.01</v>
      </c>
      <c r="K745" s="127">
        <v>8.61</v>
      </c>
      <c r="L745" s="128">
        <v>2186561.25</v>
      </c>
      <c r="EU745" s="113"/>
      <c r="EV745" s="114"/>
      <c r="EW745" s="114" t="s">
        <v>1493</v>
      </c>
      <c r="EX745" s="114" t="s">
        <v>0</v>
      </c>
      <c r="EY745" s="114" t="s">
        <v>0</v>
      </c>
      <c r="FD745" s="114"/>
      <c r="FE745" s="114"/>
      <c r="FG745" s="114"/>
    </row>
    <row r="746" spans="1:228" s="177" customFormat="1" ht="22.5" x14ac:dyDescent="0.25">
      <c r="A746" s="168" t="s">
        <v>824</v>
      </c>
      <c r="B746" s="169" t="s">
        <v>1494</v>
      </c>
      <c r="C746" s="170" t="s">
        <v>1495</v>
      </c>
      <c r="D746" s="171" t="s">
        <v>36</v>
      </c>
      <c r="E746" s="172">
        <v>267.66000000000003</v>
      </c>
      <c r="F746" s="173">
        <v>1</v>
      </c>
      <c r="G746" s="174">
        <v>267.66000000000003</v>
      </c>
      <c r="H746" s="175">
        <v>9226.7199999999993</v>
      </c>
      <c r="I746" s="172"/>
      <c r="J746" s="175">
        <v>286832.03999999998</v>
      </c>
      <c r="K746" s="174">
        <v>8.61</v>
      </c>
      <c r="L746" s="176">
        <v>2469623.88</v>
      </c>
      <c r="M746" s="45"/>
      <c r="N746" s="45"/>
      <c r="O746" s="45"/>
      <c r="T746" s="45"/>
      <c r="U746" s="45"/>
      <c r="V746" s="45"/>
      <c r="W746" s="45"/>
      <c r="X746" s="45"/>
      <c r="Y746" s="45"/>
      <c r="Z746" s="45"/>
      <c r="AA746" s="45"/>
      <c r="AB746" s="45"/>
      <c r="AC746" s="45"/>
      <c r="AD746" s="45"/>
      <c r="AE746" s="45"/>
      <c r="AF746" s="45"/>
      <c r="AG746" s="45"/>
      <c r="AH746" s="45"/>
      <c r="AI746" s="45"/>
      <c r="AJ746" s="45"/>
      <c r="AK746" s="45"/>
      <c r="AL746" s="45"/>
      <c r="AM746" s="45"/>
      <c r="AN746" s="45"/>
      <c r="AO746" s="45"/>
      <c r="AP746" s="45"/>
      <c r="AQ746" s="45"/>
      <c r="AR746" s="45"/>
      <c r="AS746" s="45"/>
      <c r="AT746" s="45"/>
      <c r="AU746" s="45"/>
      <c r="AV746" s="45"/>
      <c r="AW746" s="45"/>
      <c r="AX746" s="45"/>
      <c r="AY746" s="45"/>
      <c r="AZ746" s="45"/>
      <c r="BA746" s="45"/>
      <c r="BB746" s="45"/>
      <c r="BC746" s="45"/>
      <c r="BD746" s="45"/>
      <c r="BE746" s="45"/>
      <c r="BF746" s="45"/>
      <c r="BG746" s="45"/>
      <c r="BH746" s="45"/>
      <c r="BI746" s="45"/>
      <c r="BJ746" s="45"/>
      <c r="BK746" s="45"/>
      <c r="BL746" s="45"/>
      <c r="BM746" s="45"/>
      <c r="BN746" s="45"/>
      <c r="BO746" s="45"/>
      <c r="BP746" s="45"/>
      <c r="BQ746" s="45"/>
      <c r="BR746" s="45"/>
      <c r="BS746" s="45"/>
      <c r="BT746" s="45"/>
      <c r="BU746" s="45"/>
      <c r="BV746" s="45"/>
      <c r="BW746" s="45"/>
      <c r="BX746" s="45"/>
      <c r="BY746" s="45"/>
      <c r="BZ746" s="45"/>
      <c r="CA746" s="45"/>
      <c r="CB746" s="45"/>
      <c r="CC746" s="45"/>
      <c r="CD746" s="45"/>
      <c r="CE746" s="45"/>
      <c r="CF746" s="45"/>
      <c r="CG746" s="45"/>
      <c r="CH746" s="45"/>
      <c r="CI746" s="45"/>
      <c r="CJ746" s="45"/>
      <c r="CK746" s="45"/>
      <c r="CL746" s="45"/>
      <c r="CM746" s="45"/>
      <c r="CN746" s="45"/>
      <c r="CO746" s="45"/>
      <c r="CP746" s="45"/>
      <c r="CQ746" s="45"/>
      <c r="CR746" s="45"/>
      <c r="CS746" s="45"/>
      <c r="CT746" s="45"/>
      <c r="CU746" s="45"/>
      <c r="CV746" s="45"/>
      <c r="CW746" s="45"/>
      <c r="CX746" s="45"/>
      <c r="CY746" s="45"/>
      <c r="CZ746" s="45"/>
      <c r="DA746" s="45"/>
      <c r="DB746" s="45"/>
      <c r="DC746" s="45"/>
      <c r="DD746" s="45"/>
      <c r="DE746" s="45"/>
      <c r="DF746" s="45"/>
      <c r="DG746" s="45"/>
      <c r="DH746" s="45"/>
      <c r="DI746" s="45"/>
      <c r="DJ746" s="45"/>
      <c r="DK746" s="45"/>
      <c r="DL746" s="45"/>
      <c r="DM746" s="45"/>
      <c r="DN746" s="45"/>
      <c r="DO746" s="45"/>
      <c r="DP746" s="45"/>
      <c r="DQ746" s="45"/>
      <c r="DR746" s="45"/>
      <c r="DS746" s="45"/>
      <c r="DT746" s="45"/>
      <c r="DU746" s="45"/>
      <c r="DV746" s="45"/>
      <c r="DW746" s="45"/>
      <c r="DX746" s="45"/>
      <c r="DY746" s="45"/>
      <c r="DZ746" s="45"/>
      <c r="EA746" s="45"/>
      <c r="EB746" s="45"/>
      <c r="EC746" s="45"/>
      <c r="ED746" s="45"/>
      <c r="EE746" s="45"/>
      <c r="EF746" s="45"/>
      <c r="EG746" s="45"/>
      <c r="EH746" s="45"/>
      <c r="EI746" s="45"/>
      <c r="EJ746" s="45"/>
      <c r="EK746" s="45"/>
      <c r="EL746" s="45"/>
      <c r="EM746" s="45"/>
      <c r="EN746" s="45"/>
      <c r="EO746" s="45"/>
      <c r="EP746" s="45"/>
      <c r="EQ746" s="45"/>
      <c r="ER746" s="45"/>
      <c r="ES746" s="45"/>
      <c r="ET746" s="45"/>
      <c r="EU746" s="113"/>
      <c r="EV746" s="114"/>
      <c r="EW746" s="114" t="s">
        <v>1495</v>
      </c>
      <c r="EX746" s="114" t="s">
        <v>0</v>
      </c>
      <c r="EY746" s="114" t="s">
        <v>0</v>
      </c>
      <c r="EZ746" s="45"/>
      <c r="FA746" s="45"/>
      <c r="FB746" s="45"/>
      <c r="FC746" s="45"/>
      <c r="FD746" s="114"/>
      <c r="FE746" s="114"/>
      <c r="FF746" s="45"/>
      <c r="FG746" s="114"/>
      <c r="FH746" s="45"/>
      <c r="FI746" s="45"/>
      <c r="FJ746" s="45"/>
      <c r="FK746" s="45"/>
      <c r="FL746" s="45"/>
      <c r="FM746" s="45"/>
      <c r="FN746" s="45"/>
      <c r="FO746" s="45"/>
      <c r="FP746" s="45"/>
      <c r="FQ746" s="45"/>
      <c r="FR746" s="45"/>
      <c r="FS746" s="45"/>
      <c r="FT746" s="45"/>
      <c r="FU746" s="45"/>
      <c r="FV746" s="45"/>
      <c r="FW746" s="45"/>
      <c r="FX746" s="45"/>
      <c r="FY746" s="45"/>
      <c r="FZ746" s="45"/>
      <c r="GA746" s="45"/>
      <c r="GB746" s="45"/>
      <c r="GC746" s="45"/>
      <c r="GD746" s="45"/>
      <c r="GE746" s="45"/>
      <c r="GF746" s="45"/>
      <c r="GG746" s="45"/>
      <c r="GH746" s="45"/>
      <c r="GI746" s="45"/>
      <c r="GJ746" s="45"/>
      <c r="GK746" s="45"/>
      <c r="GL746" s="45"/>
      <c r="GM746" s="45"/>
      <c r="GN746" s="45"/>
      <c r="GO746" s="45"/>
      <c r="GP746" s="45"/>
      <c r="GQ746" s="45"/>
      <c r="GR746" s="45"/>
      <c r="GS746" s="45"/>
      <c r="GT746" s="45"/>
      <c r="GU746" s="45"/>
      <c r="GV746" s="45"/>
      <c r="GW746" s="45"/>
      <c r="GX746" s="45"/>
      <c r="GY746" s="45"/>
      <c r="GZ746" s="45"/>
      <c r="HA746" s="45"/>
      <c r="HB746" s="45"/>
      <c r="HC746" s="45"/>
      <c r="HD746" s="45"/>
      <c r="HE746" s="45"/>
      <c r="HF746" s="45"/>
      <c r="HG746" s="45"/>
      <c r="HH746" s="45"/>
      <c r="HI746" s="45"/>
      <c r="HJ746" s="45"/>
      <c r="HK746" s="45"/>
      <c r="HL746" s="45"/>
      <c r="HM746" s="45"/>
      <c r="HN746" s="45"/>
      <c r="HO746" s="45"/>
      <c r="HP746" s="45"/>
      <c r="HQ746" s="45"/>
      <c r="HR746" s="45"/>
      <c r="HS746" s="45"/>
      <c r="HT746" s="45"/>
    </row>
    <row r="747" spans="1:228" s="45" customFormat="1" ht="15" x14ac:dyDescent="0.25">
      <c r="A747" s="112" t="s">
        <v>1496</v>
      </c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9"/>
      <c r="EU747" s="113"/>
      <c r="EV747" s="114" t="s">
        <v>1496</v>
      </c>
      <c r="EW747" s="114"/>
      <c r="EX747" s="114"/>
      <c r="EY747" s="114"/>
      <c r="FD747" s="114"/>
      <c r="FE747" s="114"/>
      <c r="FG747" s="114"/>
    </row>
    <row r="748" spans="1:228" s="45" customFormat="1" ht="78.75" x14ac:dyDescent="0.25">
      <c r="A748" s="115" t="s">
        <v>825</v>
      </c>
      <c r="B748" s="116" t="s">
        <v>1461</v>
      </c>
      <c r="C748" s="117" t="s">
        <v>1497</v>
      </c>
      <c r="D748" s="118" t="s">
        <v>1463</v>
      </c>
      <c r="E748" s="119">
        <v>0.17368</v>
      </c>
      <c r="F748" s="120">
        <v>1</v>
      </c>
      <c r="G748" s="121">
        <v>0.17368</v>
      </c>
      <c r="H748" s="122"/>
      <c r="I748" s="119"/>
      <c r="J748" s="122"/>
      <c r="K748" s="119"/>
      <c r="L748" s="123"/>
      <c r="EU748" s="113"/>
      <c r="EV748" s="114"/>
      <c r="EW748" s="114" t="s">
        <v>1497</v>
      </c>
      <c r="EX748" s="114" t="s">
        <v>0</v>
      </c>
      <c r="EY748" s="114" t="s">
        <v>0</v>
      </c>
      <c r="FD748" s="114"/>
      <c r="FE748" s="114"/>
      <c r="FG748" s="114"/>
    </row>
    <row r="749" spans="1:228" s="45" customFormat="1" ht="33.75" x14ac:dyDescent="0.25">
      <c r="A749" s="115" t="s">
        <v>826</v>
      </c>
      <c r="B749" s="116" t="s">
        <v>1471</v>
      </c>
      <c r="C749" s="117" t="s">
        <v>1472</v>
      </c>
      <c r="D749" s="118" t="s">
        <v>56</v>
      </c>
      <c r="E749" s="119">
        <v>-0.86492639999999998</v>
      </c>
      <c r="F749" s="120">
        <v>1</v>
      </c>
      <c r="G749" s="132">
        <v>-0.86492639999999998</v>
      </c>
      <c r="H749" s="126">
        <v>10483.620000000001</v>
      </c>
      <c r="I749" s="119"/>
      <c r="J749" s="126">
        <v>-9067.56</v>
      </c>
      <c r="K749" s="127">
        <v>8.61</v>
      </c>
      <c r="L749" s="128">
        <v>-78071.69</v>
      </c>
      <c r="EU749" s="113"/>
      <c r="EV749" s="114"/>
      <c r="EW749" s="114" t="s">
        <v>1472</v>
      </c>
      <c r="EX749" s="114" t="s">
        <v>0</v>
      </c>
      <c r="EY749" s="114" t="s">
        <v>0</v>
      </c>
      <c r="FD749" s="114"/>
      <c r="FE749" s="114"/>
      <c r="FG749" s="114"/>
    </row>
    <row r="750" spans="1:228" s="45" customFormat="1" ht="15" x14ac:dyDescent="0.25">
      <c r="A750" s="115" t="s">
        <v>827</v>
      </c>
      <c r="B750" s="116" t="s">
        <v>1468</v>
      </c>
      <c r="C750" s="117" t="s">
        <v>1469</v>
      </c>
      <c r="D750" s="118" t="s">
        <v>1470</v>
      </c>
      <c r="E750" s="119">
        <v>-1.1688664</v>
      </c>
      <c r="F750" s="120">
        <v>1</v>
      </c>
      <c r="G750" s="132">
        <v>-1.1688664</v>
      </c>
      <c r="H750" s="126">
        <v>3468.64</v>
      </c>
      <c r="I750" s="119"/>
      <c r="J750" s="126">
        <v>-4054.38</v>
      </c>
      <c r="K750" s="127">
        <v>8.61</v>
      </c>
      <c r="L750" s="128">
        <v>-34908.21</v>
      </c>
      <c r="EU750" s="113"/>
      <c r="EV750" s="114"/>
      <c r="EW750" s="114" t="s">
        <v>1469</v>
      </c>
      <c r="EX750" s="114" t="s">
        <v>0</v>
      </c>
      <c r="EY750" s="114" t="s">
        <v>0</v>
      </c>
      <c r="FD750" s="114"/>
      <c r="FE750" s="114"/>
      <c r="FG750" s="114"/>
    </row>
    <row r="751" spans="1:228" s="45" customFormat="1" ht="15" x14ac:dyDescent="0.25">
      <c r="A751" s="115" t="s">
        <v>828</v>
      </c>
      <c r="B751" s="116" t="s">
        <v>1466</v>
      </c>
      <c r="C751" s="117" t="s">
        <v>1467</v>
      </c>
      <c r="D751" s="118" t="s">
        <v>15</v>
      </c>
      <c r="E751" s="119">
        <v>-1175.8136</v>
      </c>
      <c r="F751" s="120">
        <v>1</v>
      </c>
      <c r="G751" s="129">
        <v>-1175.8136</v>
      </c>
      <c r="H751" s="125">
        <v>17.760000000000002</v>
      </c>
      <c r="I751" s="119"/>
      <c r="J751" s="126">
        <v>-20882.45</v>
      </c>
      <c r="K751" s="127">
        <v>8.61</v>
      </c>
      <c r="L751" s="128">
        <v>-179797.89</v>
      </c>
      <c r="EU751" s="113"/>
      <c r="EV751" s="114"/>
      <c r="EW751" s="114" t="s">
        <v>1467</v>
      </c>
      <c r="EX751" s="114" t="s">
        <v>0</v>
      </c>
      <c r="EY751" s="114" t="s">
        <v>0</v>
      </c>
      <c r="FD751" s="114"/>
      <c r="FE751" s="114"/>
      <c r="FG751" s="114"/>
    </row>
    <row r="752" spans="1:228" s="45" customFormat="1" ht="22.5" x14ac:dyDescent="0.25">
      <c r="A752" s="115" t="s">
        <v>829</v>
      </c>
      <c r="B752" s="116" t="s">
        <v>1464</v>
      </c>
      <c r="C752" s="117" t="s">
        <v>1465</v>
      </c>
      <c r="D752" s="118" t="s">
        <v>56</v>
      </c>
      <c r="E752" s="119">
        <v>-3.4736000000000003E-2</v>
      </c>
      <c r="F752" s="120">
        <v>1</v>
      </c>
      <c r="G752" s="131">
        <v>-3.4736000000000003E-2</v>
      </c>
      <c r="H752" s="126">
        <v>13627.62</v>
      </c>
      <c r="I752" s="119"/>
      <c r="J752" s="125">
        <v>-473.37</v>
      </c>
      <c r="K752" s="127">
        <v>8.61</v>
      </c>
      <c r="L752" s="128">
        <v>-4075.72</v>
      </c>
      <c r="EU752" s="113"/>
      <c r="EV752" s="114"/>
      <c r="EW752" s="114" t="s">
        <v>1465</v>
      </c>
      <c r="EX752" s="114" t="s">
        <v>0</v>
      </c>
      <c r="EY752" s="114" t="s">
        <v>0</v>
      </c>
      <c r="FD752" s="114"/>
      <c r="FE752" s="114"/>
      <c r="FG752" s="114"/>
    </row>
    <row r="753" spans="1:228" s="45" customFormat="1" ht="22.5" x14ac:dyDescent="0.25">
      <c r="A753" s="115" t="s">
        <v>830</v>
      </c>
      <c r="B753" s="116" t="s">
        <v>1498</v>
      </c>
      <c r="C753" s="117" t="s">
        <v>1499</v>
      </c>
      <c r="D753" s="118" t="s">
        <v>1475</v>
      </c>
      <c r="E753" s="119">
        <v>16</v>
      </c>
      <c r="F753" s="120">
        <v>1</v>
      </c>
      <c r="G753" s="120">
        <v>16</v>
      </c>
      <c r="H753" s="126">
        <v>34531.25</v>
      </c>
      <c r="I753" s="127">
        <v>0.12</v>
      </c>
      <c r="J753" s="126">
        <v>7700.35</v>
      </c>
      <c r="K753" s="127">
        <v>8.61</v>
      </c>
      <c r="L753" s="128">
        <v>66300</v>
      </c>
      <c r="EU753" s="113"/>
      <c r="EV753" s="114"/>
      <c r="EW753" s="114" t="s">
        <v>1499</v>
      </c>
      <c r="EX753" s="114" t="s">
        <v>0</v>
      </c>
      <c r="EY753" s="114" t="s">
        <v>0</v>
      </c>
      <c r="FD753" s="114"/>
      <c r="FE753" s="114"/>
      <c r="FG753" s="114"/>
    </row>
    <row r="754" spans="1:228" s="45" customFormat="1" ht="15" x14ac:dyDescent="0.25">
      <c r="A754" s="112" t="s">
        <v>1483</v>
      </c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9"/>
      <c r="EU754" s="113"/>
      <c r="EV754" s="114" t="s">
        <v>1483</v>
      </c>
      <c r="EW754" s="114"/>
      <c r="EX754" s="114"/>
      <c r="EY754" s="114"/>
      <c r="FD754" s="114"/>
      <c r="FE754" s="114"/>
      <c r="FG754" s="114"/>
    </row>
    <row r="755" spans="1:228" s="45" customFormat="1" ht="56.25" x14ac:dyDescent="0.25">
      <c r="A755" s="115" t="s">
        <v>831</v>
      </c>
      <c r="B755" s="116" t="s">
        <v>1484</v>
      </c>
      <c r="C755" s="117" t="s">
        <v>1485</v>
      </c>
      <c r="D755" s="118" t="s">
        <v>1463</v>
      </c>
      <c r="E755" s="119">
        <v>0.17368</v>
      </c>
      <c r="F755" s="120">
        <v>1</v>
      </c>
      <c r="G755" s="121">
        <v>0.17368</v>
      </c>
      <c r="H755" s="122"/>
      <c r="I755" s="119"/>
      <c r="J755" s="122"/>
      <c r="K755" s="119"/>
      <c r="L755" s="123"/>
      <c r="EU755" s="113"/>
      <c r="EV755" s="114"/>
      <c r="EW755" s="114" t="s">
        <v>1485</v>
      </c>
      <c r="EX755" s="114" t="s">
        <v>0</v>
      </c>
      <c r="EY755" s="114" t="s">
        <v>0</v>
      </c>
      <c r="FD755" s="114"/>
      <c r="FE755" s="114"/>
      <c r="FG755" s="114"/>
    </row>
    <row r="756" spans="1:228" s="45" customFormat="1" ht="56.25" x14ac:dyDescent="0.25">
      <c r="A756" s="115" t="s">
        <v>832</v>
      </c>
      <c r="B756" s="116" t="s">
        <v>1486</v>
      </c>
      <c r="C756" s="117" t="s">
        <v>1487</v>
      </c>
      <c r="D756" s="118" t="s">
        <v>1463</v>
      </c>
      <c r="E756" s="119">
        <v>-0.17368</v>
      </c>
      <c r="F756" s="120">
        <v>1</v>
      </c>
      <c r="G756" s="121">
        <v>-0.17368</v>
      </c>
      <c r="H756" s="122"/>
      <c r="I756" s="119"/>
      <c r="J756" s="122"/>
      <c r="K756" s="119"/>
      <c r="L756" s="123"/>
      <c r="EU756" s="113"/>
      <c r="EV756" s="114"/>
      <c r="EW756" s="114" t="s">
        <v>1487</v>
      </c>
      <c r="EX756" s="114" t="s">
        <v>0</v>
      </c>
      <c r="EY756" s="114" t="s">
        <v>0</v>
      </c>
      <c r="FD756" s="114"/>
      <c r="FE756" s="114"/>
      <c r="FG756" s="114"/>
    </row>
    <row r="757" spans="1:228" s="45" customFormat="1" ht="15" x14ac:dyDescent="0.25">
      <c r="A757" s="112" t="s">
        <v>1476</v>
      </c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9"/>
      <c r="EU757" s="113"/>
      <c r="EV757" s="114" t="s">
        <v>1476</v>
      </c>
      <c r="EW757" s="114"/>
      <c r="EX757" s="114"/>
      <c r="EY757" s="114"/>
      <c r="FD757" s="114"/>
      <c r="FE757" s="114"/>
      <c r="FG757" s="114"/>
    </row>
    <row r="758" spans="1:228" s="45" customFormat="1" ht="33.75" x14ac:dyDescent="0.25">
      <c r="A758" s="115" t="s">
        <v>833</v>
      </c>
      <c r="B758" s="116" t="s">
        <v>1695</v>
      </c>
      <c r="C758" s="117" t="s">
        <v>1493</v>
      </c>
      <c r="D758" s="118" t="s">
        <v>15</v>
      </c>
      <c r="E758" s="119">
        <v>292</v>
      </c>
      <c r="F758" s="120">
        <v>1</v>
      </c>
      <c r="G758" s="120">
        <v>292</v>
      </c>
      <c r="H758" s="126">
        <v>9718.0499999999993</v>
      </c>
      <c r="I758" s="119"/>
      <c r="J758" s="126">
        <v>329578.46999999997</v>
      </c>
      <c r="K758" s="127">
        <v>8.61</v>
      </c>
      <c r="L758" s="128">
        <v>2837670.6</v>
      </c>
      <c r="EU758" s="113"/>
      <c r="EV758" s="114"/>
      <c r="EW758" s="114" t="s">
        <v>1493</v>
      </c>
      <c r="EX758" s="114" t="s">
        <v>0</v>
      </c>
      <c r="EY758" s="114" t="s">
        <v>0</v>
      </c>
      <c r="FD758" s="114"/>
      <c r="FE758" s="114"/>
      <c r="FG758" s="114"/>
    </row>
    <row r="759" spans="1:228" s="177" customFormat="1" ht="22.5" x14ac:dyDescent="0.25">
      <c r="A759" s="168" t="s">
        <v>834</v>
      </c>
      <c r="B759" s="169" t="s">
        <v>1494</v>
      </c>
      <c r="C759" s="170" t="s">
        <v>1495</v>
      </c>
      <c r="D759" s="171" t="s">
        <v>36</v>
      </c>
      <c r="E759" s="172">
        <v>347.36</v>
      </c>
      <c r="F759" s="173">
        <v>1</v>
      </c>
      <c r="G759" s="174">
        <v>347.36</v>
      </c>
      <c r="H759" s="175">
        <v>9226.7199999999993</v>
      </c>
      <c r="I759" s="172"/>
      <c r="J759" s="175">
        <v>372240.82</v>
      </c>
      <c r="K759" s="174">
        <v>8.61</v>
      </c>
      <c r="L759" s="176">
        <v>3204993.46</v>
      </c>
      <c r="M759" s="45"/>
      <c r="N759" s="45"/>
      <c r="O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  <c r="AD759" s="45"/>
      <c r="AE759" s="45"/>
      <c r="AF759" s="45"/>
      <c r="AG759" s="45"/>
      <c r="AH759" s="45"/>
      <c r="AI759" s="45"/>
      <c r="AJ759" s="45"/>
      <c r="AK759" s="45"/>
      <c r="AL759" s="45"/>
      <c r="AM759" s="45"/>
      <c r="AN759" s="45"/>
      <c r="AO759" s="45"/>
      <c r="AP759" s="45"/>
      <c r="AQ759" s="45"/>
      <c r="AR759" s="45"/>
      <c r="AS759" s="45"/>
      <c r="AT759" s="45"/>
      <c r="AU759" s="45"/>
      <c r="AV759" s="45"/>
      <c r="AW759" s="45"/>
      <c r="AX759" s="45"/>
      <c r="AY759" s="45"/>
      <c r="AZ759" s="45"/>
      <c r="BA759" s="45"/>
      <c r="BB759" s="45"/>
      <c r="BC759" s="45"/>
      <c r="BD759" s="45"/>
      <c r="BE759" s="45"/>
      <c r="BF759" s="45"/>
      <c r="BG759" s="45"/>
      <c r="BH759" s="45"/>
      <c r="BI759" s="45"/>
      <c r="BJ759" s="45"/>
      <c r="BK759" s="45"/>
      <c r="BL759" s="45"/>
      <c r="BM759" s="45"/>
      <c r="BN759" s="45"/>
      <c r="BO759" s="45"/>
      <c r="BP759" s="45"/>
      <c r="BQ759" s="45"/>
      <c r="BR759" s="45"/>
      <c r="BS759" s="45"/>
      <c r="BT759" s="45"/>
      <c r="BU759" s="45"/>
      <c r="BV759" s="45"/>
      <c r="BW759" s="45"/>
      <c r="BX759" s="45"/>
      <c r="BY759" s="45"/>
      <c r="BZ759" s="45"/>
      <c r="CA759" s="45"/>
      <c r="CB759" s="45"/>
      <c r="CC759" s="45"/>
      <c r="CD759" s="45"/>
      <c r="CE759" s="45"/>
      <c r="CF759" s="45"/>
      <c r="CG759" s="45"/>
      <c r="CH759" s="45"/>
      <c r="CI759" s="45"/>
      <c r="CJ759" s="45"/>
      <c r="CK759" s="45"/>
      <c r="CL759" s="45"/>
      <c r="CM759" s="45"/>
      <c r="CN759" s="45"/>
      <c r="CO759" s="45"/>
      <c r="CP759" s="45"/>
      <c r="CQ759" s="45"/>
      <c r="CR759" s="45"/>
      <c r="CS759" s="45"/>
      <c r="CT759" s="45"/>
      <c r="CU759" s="45"/>
      <c r="CV759" s="45"/>
      <c r="CW759" s="45"/>
      <c r="CX759" s="45"/>
      <c r="CY759" s="45"/>
      <c r="CZ759" s="45"/>
      <c r="DA759" s="45"/>
      <c r="DB759" s="45"/>
      <c r="DC759" s="45"/>
      <c r="DD759" s="45"/>
      <c r="DE759" s="45"/>
      <c r="DF759" s="45"/>
      <c r="DG759" s="45"/>
      <c r="DH759" s="45"/>
      <c r="DI759" s="45"/>
      <c r="DJ759" s="45"/>
      <c r="DK759" s="45"/>
      <c r="DL759" s="45"/>
      <c r="DM759" s="45"/>
      <c r="DN759" s="45"/>
      <c r="DO759" s="45"/>
      <c r="DP759" s="45"/>
      <c r="DQ759" s="45"/>
      <c r="DR759" s="45"/>
      <c r="DS759" s="45"/>
      <c r="DT759" s="45"/>
      <c r="DU759" s="45"/>
      <c r="DV759" s="45"/>
      <c r="DW759" s="45"/>
      <c r="DX759" s="45"/>
      <c r="DY759" s="45"/>
      <c r="DZ759" s="45"/>
      <c r="EA759" s="45"/>
      <c r="EB759" s="45"/>
      <c r="EC759" s="45"/>
      <c r="ED759" s="45"/>
      <c r="EE759" s="45"/>
      <c r="EF759" s="45"/>
      <c r="EG759" s="45"/>
      <c r="EH759" s="45"/>
      <c r="EI759" s="45"/>
      <c r="EJ759" s="45"/>
      <c r="EK759" s="45"/>
      <c r="EL759" s="45"/>
      <c r="EM759" s="45"/>
      <c r="EN759" s="45"/>
      <c r="EO759" s="45"/>
      <c r="EP759" s="45"/>
      <c r="EQ759" s="45"/>
      <c r="ER759" s="45"/>
      <c r="ES759" s="45"/>
      <c r="ET759" s="45"/>
      <c r="EU759" s="113"/>
      <c r="EV759" s="114"/>
      <c r="EW759" s="114" t="s">
        <v>1495</v>
      </c>
      <c r="EX759" s="114" t="s">
        <v>0</v>
      </c>
      <c r="EY759" s="114" t="s">
        <v>0</v>
      </c>
      <c r="EZ759" s="45"/>
      <c r="FA759" s="45"/>
      <c r="FB759" s="45"/>
      <c r="FC759" s="45"/>
      <c r="FD759" s="114"/>
      <c r="FE759" s="114"/>
      <c r="FF759" s="45"/>
      <c r="FG759" s="114"/>
      <c r="FH759" s="45"/>
      <c r="FI759" s="45"/>
      <c r="FJ759" s="45"/>
      <c r="FK759" s="45"/>
      <c r="FL759" s="45"/>
      <c r="FM759" s="45"/>
      <c r="FN759" s="45"/>
      <c r="FO759" s="45"/>
      <c r="FP759" s="45"/>
      <c r="FQ759" s="45"/>
      <c r="FR759" s="45"/>
      <c r="FS759" s="45"/>
      <c r="FT759" s="45"/>
      <c r="FU759" s="45"/>
      <c r="FV759" s="45"/>
      <c r="FW759" s="45"/>
      <c r="FX759" s="45"/>
      <c r="FY759" s="45"/>
      <c r="FZ759" s="45"/>
      <c r="GA759" s="45"/>
      <c r="GB759" s="45"/>
      <c r="GC759" s="45"/>
      <c r="GD759" s="45"/>
      <c r="GE759" s="45"/>
      <c r="GF759" s="45"/>
      <c r="GG759" s="45"/>
      <c r="GH759" s="45"/>
      <c r="GI759" s="45"/>
      <c r="GJ759" s="45"/>
      <c r="GK759" s="45"/>
      <c r="GL759" s="45"/>
      <c r="GM759" s="45"/>
      <c r="GN759" s="45"/>
      <c r="GO759" s="45"/>
      <c r="GP759" s="45"/>
      <c r="GQ759" s="45"/>
      <c r="GR759" s="45"/>
      <c r="GS759" s="45"/>
      <c r="GT759" s="45"/>
      <c r="GU759" s="45"/>
      <c r="GV759" s="45"/>
      <c r="GW759" s="45"/>
      <c r="GX759" s="45"/>
      <c r="GY759" s="45"/>
      <c r="GZ759" s="45"/>
      <c r="HA759" s="45"/>
      <c r="HB759" s="45"/>
      <c r="HC759" s="45"/>
      <c r="HD759" s="45"/>
      <c r="HE759" s="45"/>
      <c r="HF759" s="45"/>
      <c r="HG759" s="45"/>
      <c r="HH759" s="45"/>
      <c r="HI759" s="45"/>
      <c r="HJ759" s="45"/>
      <c r="HK759" s="45"/>
      <c r="HL759" s="45"/>
      <c r="HM759" s="45"/>
      <c r="HN759" s="45"/>
      <c r="HO759" s="45"/>
      <c r="HP759" s="45"/>
      <c r="HQ759" s="45"/>
      <c r="HR759" s="45"/>
      <c r="HS759" s="45"/>
      <c r="HT759" s="45"/>
    </row>
    <row r="760" spans="1:228" s="45" customFormat="1" ht="15" x14ac:dyDescent="0.25">
      <c r="A760" s="112" t="s">
        <v>1712</v>
      </c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9"/>
      <c r="EU760" s="113"/>
      <c r="EV760" s="114" t="s">
        <v>1712</v>
      </c>
      <c r="EW760" s="114"/>
      <c r="EX760" s="114"/>
      <c r="EY760" s="114"/>
      <c r="FD760" s="114"/>
      <c r="FE760" s="114"/>
      <c r="FG760" s="114"/>
    </row>
    <row r="761" spans="1:228" s="45" customFormat="1" ht="15" x14ac:dyDescent="0.25">
      <c r="A761" s="112" t="s">
        <v>1460</v>
      </c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9"/>
      <c r="EU761" s="113"/>
      <c r="EV761" s="114" t="s">
        <v>1460</v>
      </c>
      <c r="EW761" s="114"/>
      <c r="EX761" s="114"/>
      <c r="EY761" s="114"/>
      <c r="FD761" s="114"/>
      <c r="FE761" s="114"/>
      <c r="FG761" s="114"/>
    </row>
    <row r="762" spans="1:228" s="45" customFormat="1" ht="101.25" x14ac:dyDescent="0.25">
      <c r="A762" s="115" t="s">
        <v>835</v>
      </c>
      <c r="B762" s="116" t="s">
        <v>1461</v>
      </c>
      <c r="C762" s="117" t="s">
        <v>1713</v>
      </c>
      <c r="D762" s="118" t="s">
        <v>1463</v>
      </c>
      <c r="E762" s="119">
        <v>0.61734</v>
      </c>
      <c r="F762" s="120">
        <v>1</v>
      </c>
      <c r="G762" s="121">
        <v>0.61734</v>
      </c>
      <c r="H762" s="122"/>
      <c r="I762" s="119"/>
      <c r="J762" s="122"/>
      <c r="K762" s="119"/>
      <c r="L762" s="123"/>
      <c r="EU762" s="113"/>
      <c r="EV762" s="114"/>
      <c r="EW762" s="114" t="s">
        <v>1713</v>
      </c>
      <c r="EX762" s="114" t="s">
        <v>0</v>
      </c>
      <c r="EY762" s="114" t="s">
        <v>0</v>
      </c>
      <c r="FD762" s="114"/>
      <c r="FE762" s="114"/>
      <c r="FG762" s="114"/>
    </row>
    <row r="763" spans="1:228" s="45" customFormat="1" ht="33.75" x14ac:dyDescent="0.25">
      <c r="A763" s="115" t="s">
        <v>836</v>
      </c>
      <c r="B763" s="116" t="s">
        <v>1471</v>
      </c>
      <c r="C763" s="117" t="s">
        <v>1472</v>
      </c>
      <c r="D763" s="118" t="s">
        <v>56</v>
      </c>
      <c r="E763" s="119">
        <v>-3.0743532</v>
      </c>
      <c r="F763" s="120">
        <v>1</v>
      </c>
      <c r="G763" s="132">
        <v>-3.0743532</v>
      </c>
      <c r="H763" s="126">
        <v>10483.620000000001</v>
      </c>
      <c r="I763" s="119"/>
      <c r="J763" s="126">
        <v>-32230.35</v>
      </c>
      <c r="K763" s="127">
        <v>8.61</v>
      </c>
      <c r="L763" s="128">
        <v>-277503.31</v>
      </c>
      <c r="EU763" s="113"/>
      <c r="EV763" s="114"/>
      <c r="EW763" s="114" t="s">
        <v>1472</v>
      </c>
      <c r="EX763" s="114" t="s">
        <v>0</v>
      </c>
      <c r="EY763" s="114" t="s">
        <v>0</v>
      </c>
      <c r="FD763" s="114"/>
      <c r="FE763" s="114"/>
      <c r="FG763" s="114"/>
    </row>
    <row r="764" spans="1:228" s="45" customFormat="1" ht="15" x14ac:dyDescent="0.25">
      <c r="A764" s="115" t="s">
        <v>837</v>
      </c>
      <c r="B764" s="116" t="s">
        <v>1468</v>
      </c>
      <c r="C764" s="117" t="s">
        <v>1469</v>
      </c>
      <c r="D764" s="118" t="s">
        <v>1470</v>
      </c>
      <c r="E764" s="119">
        <v>-4.1546982000000003</v>
      </c>
      <c r="F764" s="120">
        <v>1</v>
      </c>
      <c r="G764" s="132">
        <v>-4.1546982000000003</v>
      </c>
      <c r="H764" s="126">
        <v>3468.64</v>
      </c>
      <c r="I764" s="119"/>
      <c r="J764" s="126">
        <v>-14411.15</v>
      </c>
      <c r="K764" s="127">
        <v>8.61</v>
      </c>
      <c r="L764" s="128">
        <v>-124080</v>
      </c>
      <c r="EU764" s="113"/>
      <c r="EV764" s="114"/>
      <c r="EW764" s="114" t="s">
        <v>1469</v>
      </c>
      <c r="EX764" s="114" t="s">
        <v>0</v>
      </c>
      <c r="EY764" s="114" t="s">
        <v>0</v>
      </c>
      <c r="FD764" s="114"/>
      <c r="FE764" s="114"/>
      <c r="FG764" s="114"/>
    </row>
    <row r="765" spans="1:228" s="45" customFormat="1" ht="15" x14ac:dyDescent="0.25">
      <c r="A765" s="115" t="s">
        <v>838</v>
      </c>
      <c r="B765" s="116" t="s">
        <v>1466</v>
      </c>
      <c r="C765" s="117" t="s">
        <v>1467</v>
      </c>
      <c r="D765" s="118" t="s">
        <v>15</v>
      </c>
      <c r="E765" s="119">
        <v>-4179.3918000000003</v>
      </c>
      <c r="F765" s="120">
        <v>1</v>
      </c>
      <c r="G765" s="129">
        <v>-4179.3918000000003</v>
      </c>
      <c r="H765" s="125">
        <v>17.760000000000002</v>
      </c>
      <c r="I765" s="119"/>
      <c r="J765" s="126">
        <v>-74226</v>
      </c>
      <c r="K765" s="127">
        <v>8.61</v>
      </c>
      <c r="L765" s="128">
        <v>-639085.86</v>
      </c>
      <c r="EU765" s="113"/>
      <c r="EV765" s="114"/>
      <c r="EW765" s="114" t="s">
        <v>1467</v>
      </c>
      <c r="EX765" s="114" t="s">
        <v>0</v>
      </c>
      <c r="EY765" s="114" t="s">
        <v>0</v>
      </c>
      <c r="FD765" s="114"/>
      <c r="FE765" s="114"/>
      <c r="FG765" s="114"/>
    </row>
    <row r="766" spans="1:228" s="45" customFormat="1" ht="22.5" x14ac:dyDescent="0.25">
      <c r="A766" s="115" t="s">
        <v>839</v>
      </c>
      <c r="B766" s="116" t="s">
        <v>1464</v>
      </c>
      <c r="C766" s="117" t="s">
        <v>1465</v>
      </c>
      <c r="D766" s="118" t="s">
        <v>56</v>
      </c>
      <c r="E766" s="119">
        <v>-0.12346799999999999</v>
      </c>
      <c r="F766" s="120">
        <v>1</v>
      </c>
      <c r="G766" s="131">
        <v>-0.12346799999999999</v>
      </c>
      <c r="H766" s="126">
        <v>13627.62</v>
      </c>
      <c r="I766" s="119"/>
      <c r="J766" s="126">
        <v>-1682.57</v>
      </c>
      <c r="K766" s="127">
        <v>8.61</v>
      </c>
      <c r="L766" s="128">
        <v>-14486.93</v>
      </c>
      <c r="EU766" s="113"/>
      <c r="EV766" s="114"/>
      <c r="EW766" s="114" t="s">
        <v>1465</v>
      </c>
      <c r="EX766" s="114" t="s">
        <v>0</v>
      </c>
      <c r="EY766" s="114" t="s">
        <v>0</v>
      </c>
      <c r="FD766" s="114"/>
      <c r="FE766" s="114"/>
      <c r="FG766" s="114"/>
    </row>
    <row r="767" spans="1:228" s="45" customFormat="1" ht="15" x14ac:dyDescent="0.25">
      <c r="A767" s="112" t="s">
        <v>1476</v>
      </c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9"/>
      <c r="EU767" s="113"/>
      <c r="EV767" s="114" t="s">
        <v>1476</v>
      </c>
      <c r="EW767" s="114"/>
      <c r="EX767" s="114"/>
      <c r="EY767" s="114"/>
      <c r="FD767" s="114"/>
      <c r="FE767" s="114"/>
      <c r="FG767" s="114"/>
    </row>
    <row r="768" spans="1:228" s="45" customFormat="1" ht="22.5" x14ac:dyDescent="0.25">
      <c r="A768" s="115" t="s">
        <v>840</v>
      </c>
      <c r="B768" s="116" t="s">
        <v>1575</v>
      </c>
      <c r="C768" s="117" t="s">
        <v>1576</v>
      </c>
      <c r="D768" s="118" t="s">
        <v>15</v>
      </c>
      <c r="E768" s="119">
        <v>1037</v>
      </c>
      <c r="F768" s="120">
        <v>1</v>
      </c>
      <c r="G768" s="120">
        <v>1037</v>
      </c>
      <c r="H768" s="126">
        <v>20564.900000000001</v>
      </c>
      <c r="I768" s="119"/>
      <c r="J768" s="126">
        <v>2476864.2599999998</v>
      </c>
      <c r="K768" s="127">
        <v>8.61</v>
      </c>
      <c r="L768" s="128">
        <v>21325801.300000001</v>
      </c>
      <c r="EU768" s="113"/>
      <c r="EV768" s="114"/>
      <c r="EW768" s="114" t="s">
        <v>1576</v>
      </c>
      <c r="EX768" s="114" t="s">
        <v>0</v>
      </c>
      <c r="EY768" s="114" t="s">
        <v>0</v>
      </c>
      <c r="FD768" s="114"/>
      <c r="FE768" s="114"/>
      <c r="FG768" s="114"/>
    </row>
    <row r="769" spans="1:228" s="45" customFormat="1" ht="22.5" x14ac:dyDescent="0.25">
      <c r="A769" s="115" t="s">
        <v>841</v>
      </c>
      <c r="B769" s="116" t="s">
        <v>1522</v>
      </c>
      <c r="C769" s="117" t="s">
        <v>1523</v>
      </c>
      <c r="D769" s="118" t="s">
        <v>1475</v>
      </c>
      <c r="E769" s="119">
        <v>2074</v>
      </c>
      <c r="F769" s="120">
        <v>1</v>
      </c>
      <c r="G769" s="120">
        <v>2074</v>
      </c>
      <c r="H769" s="126">
        <v>6732</v>
      </c>
      <c r="I769" s="119"/>
      <c r="J769" s="126">
        <v>1621622.3</v>
      </c>
      <c r="K769" s="127">
        <v>8.61</v>
      </c>
      <c r="L769" s="128">
        <v>13962168</v>
      </c>
      <c r="EU769" s="113"/>
      <c r="EV769" s="114"/>
      <c r="EW769" s="114" t="s">
        <v>1523</v>
      </c>
      <c r="EX769" s="114" t="s">
        <v>0</v>
      </c>
      <c r="EY769" s="114" t="s">
        <v>0</v>
      </c>
      <c r="FD769" s="114"/>
      <c r="FE769" s="114"/>
      <c r="FG769" s="114"/>
    </row>
    <row r="770" spans="1:228" s="166" customFormat="1" ht="22.5" x14ac:dyDescent="0.25">
      <c r="A770" s="157" t="s">
        <v>842</v>
      </c>
      <c r="B770" s="158" t="s">
        <v>1479</v>
      </c>
      <c r="C770" s="159" t="s">
        <v>1480</v>
      </c>
      <c r="D770" s="160" t="s">
        <v>36</v>
      </c>
      <c r="E770" s="161">
        <v>1234.68</v>
      </c>
      <c r="F770" s="162">
        <v>1</v>
      </c>
      <c r="G770" s="163">
        <v>1234.68</v>
      </c>
      <c r="H770" s="164">
        <v>9294.7099999999991</v>
      </c>
      <c r="I770" s="161"/>
      <c r="J770" s="164">
        <v>1332867.8899999999</v>
      </c>
      <c r="K770" s="163">
        <v>8.61</v>
      </c>
      <c r="L770" s="165">
        <v>11475992.539999999</v>
      </c>
      <c r="M770" s="45"/>
      <c r="N770" s="45"/>
      <c r="O770" s="45"/>
      <c r="T770" s="45"/>
      <c r="U770" s="45"/>
      <c r="V770" s="45"/>
      <c r="W770" s="45"/>
      <c r="X770" s="45"/>
      <c r="Y770" s="45"/>
      <c r="Z770" s="45"/>
      <c r="AA770" s="45"/>
      <c r="AB770" s="45"/>
      <c r="AC770" s="45"/>
      <c r="AD770" s="45"/>
      <c r="AE770" s="45"/>
      <c r="AF770" s="45"/>
      <c r="AG770" s="45"/>
      <c r="AH770" s="45"/>
      <c r="AI770" s="45"/>
      <c r="AJ770" s="45"/>
      <c r="AK770" s="45"/>
      <c r="AL770" s="45"/>
      <c r="AM770" s="45"/>
      <c r="AN770" s="45"/>
      <c r="AO770" s="45"/>
      <c r="AP770" s="45"/>
      <c r="AQ770" s="45"/>
      <c r="AR770" s="45"/>
      <c r="AS770" s="45"/>
      <c r="AT770" s="45"/>
      <c r="AU770" s="45"/>
      <c r="AV770" s="45"/>
      <c r="AW770" s="45"/>
      <c r="AX770" s="45"/>
      <c r="AY770" s="45"/>
      <c r="AZ770" s="45"/>
      <c r="BA770" s="45"/>
      <c r="BB770" s="45"/>
      <c r="BC770" s="45"/>
      <c r="BD770" s="45"/>
      <c r="BE770" s="45"/>
      <c r="BF770" s="45"/>
      <c r="BG770" s="45"/>
      <c r="BH770" s="45"/>
      <c r="BI770" s="45"/>
      <c r="BJ770" s="45"/>
      <c r="BK770" s="45"/>
      <c r="BL770" s="45"/>
      <c r="BM770" s="45"/>
      <c r="BN770" s="45"/>
      <c r="BO770" s="45"/>
      <c r="BP770" s="45"/>
      <c r="BQ770" s="45"/>
      <c r="BR770" s="45"/>
      <c r="BS770" s="45"/>
      <c r="BT770" s="45"/>
      <c r="BU770" s="45"/>
      <c r="BV770" s="45"/>
      <c r="BW770" s="45"/>
      <c r="BX770" s="45"/>
      <c r="BY770" s="45"/>
      <c r="BZ770" s="45"/>
      <c r="CA770" s="45"/>
      <c r="CB770" s="45"/>
      <c r="CC770" s="45"/>
      <c r="CD770" s="45"/>
      <c r="CE770" s="45"/>
      <c r="CF770" s="45"/>
      <c r="CG770" s="45"/>
      <c r="CH770" s="45"/>
      <c r="CI770" s="45"/>
      <c r="CJ770" s="45"/>
      <c r="CK770" s="45"/>
      <c r="CL770" s="45"/>
      <c r="CM770" s="45"/>
      <c r="CN770" s="45"/>
      <c r="CO770" s="45"/>
      <c r="CP770" s="45"/>
      <c r="CQ770" s="45"/>
      <c r="CR770" s="45"/>
      <c r="CS770" s="45"/>
      <c r="CT770" s="45"/>
      <c r="CU770" s="45"/>
      <c r="CV770" s="45"/>
      <c r="CW770" s="45"/>
      <c r="CX770" s="45"/>
      <c r="CY770" s="45"/>
      <c r="CZ770" s="45"/>
      <c r="DA770" s="45"/>
      <c r="DB770" s="45"/>
      <c r="DC770" s="45"/>
      <c r="DD770" s="45"/>
      <c r="DE770" s="45"/>
      <c r="DF770" s="45"/>
      <c r="DG770" s="45"/>
      <c r="DH770" s="45"/>
      <c r="DI770" s="45"/>
      <c r="DJ770" s="45"/>
      <c r="DK770" s="45"/>
      <c r="DL770" s="45"/>
      <c r="DM770" s="45"/>
      <c r="DN770" s="45"/>
      <c r="DO770" s="45"/>
      <c r="DP770" s="45"/>
      <c r="DQ770" s="45"/>
      <c r="DR770" s="45"/>
      <c r="DS770" s="45"/>
      <c r="DT770" s="45"/>
      <c r="DU770" s="45"/>
      <c r="DV770" s="45"/>
      <c r="DW770" s="45"/>
      <c r="DX770" s="45"/>
      <c r="DY770" s="45"/>
      <c r="DZ770" s="45"/>
      <c r="EA770" s="45"/>
      <c r="EB770" s="45"/>
      <c r="EC770" s="45"/>
      <c r="ED770" s="45"/>
      <c r="EE770" s="45"/>
      <c r="EF770" s="45"/>
      <c r="EG770" s="45"/>
      <c r="EH770" s="45"/>
      <c r="EI770" s="45"/>
      <c r="EJ770" s="45"/>
      <c r="EK770" s="45"/>
      <c r="EL770" s="45"/>
      <c r="EM770" s="45"/>
      <c r="EN770" s="45"/>
      <c r="EO770" s="45"/>
      <c r="EP770" s="45"/>
      <c r="EQ770" s="45"/>
      <c r="ER770" s="45"/>
      <c r="ES770" s="45"/>
      <c r="ET770" s="45"/>
      <c r="EU770" s="113"/>
      <c r="EV770" s="114"/>
      <c r="EW770" s="114" t="s">
        <v>1480</v>
      </c>
      <c r="EX770" s="114" t="s">
        <v>0</v>
      </c>
      <c r="EY770" s="114" t="s">
        <v>0</v>
      </c>
      <c r="EZ770" s="45"/>
      <c r="FA770" s="45"/>
      <c r="FB770" s="45"/>
      <c r="FC770" s="45"/>
      <c r="FD770" s="114"/>
      <c r="FE770" s="114"/>
      <c r="FF770" s="45"/>
      <c r="FG770" s="114"/>
      <c r="FH770" s="45"/>
      <c r="FI770" s="45"/>
      <c r="FJ770" s="45"/>
      <c r="FK770" s="45"/>
      <c r="FL770" s="45"/>
      <c r="FM770" s="45"/>
      <c r="FN770" s="45"/>
      <c r="FO770" s="45"/>
      <c r="FP770" s="45"/>
      <c r="FQ770" s="45"/>
      <c r="FR770" s="45"/>
      <c r="FS770" s="45"/>
      <c r="FT770" s="45"/>
      <c r="FU770" s="45"/>
      <c r="FV770" s="45"/>
      <c r="FW770" s="45"/>
      <c r="FX770" s="45"/>
      <c r="FY770" s="45"/>
      <c r="FZ770" s="45"/>
      <c r="GA770" s="45"/>
      <c r="GB770" s="45"/>
      <c r="GC770" s="45"/>
      <c r="GD770" s="45"/>
      <c r="GE770" s="45"/>
      <c r="GF770" s="45"/>
      <c r="GG770" s="45"/>
      <c r="GH770" s="45"/>
      <c r="GI770" s="45"/>
      <c r="GJ770" s="45"/>
      <c r="GK770" s="45"/>
      <c r="GL770" s="45"/>
      <c r="GM770" s="45"/>
      <c r="GN770" s="45"/>
      <c r="GO770" s="45"/>
      <c r="GP770" s="45"/>
      <c r="GQ770" s="45"/>
      <c r="GR770" s="45"/>
      <c r="GS770" s="45"/>
      <c r="GT770" s="45"/>
      <c r="GU770" s="45"/>
      <c r="GV770" s="45"/>
      <c r="GW770" s="45"/>
      <c r="GX770" s="45"/>
      <c r="GY770" s="45"/>
      <c r="GZ770" s="45"/>
      <c r="HA770" s="45"/>
      <c r="HB770" s="45"/>
      <c r="HC770" s="45"/>
      <c r="HD770" s="45"/>
      <c r="HE770" s="45"/>
      <c r="HF770" s="45"/>
      <c r="HG770" s="45"/>
      <c r="HH770" s="45"/>
      <c r="HI770" s="45"/>
      <c r="HJ770" s="45"/>
      <c r="HK770" s="45"/>
      <c r="HL770" s="45"/>
      <c r="HM770" s="45"/>
      <c r="HN770" s="45"/>
      <c r="HO770" s="45"/>
      <c r="HP770" s="45"/>
      <c r="HQ770" s="45"/>
      <c r="HR770" s="45"/>
      <c r="HS770" s="45"/>
      <c r="HT770" s="45"/>
    </row>
    <row r="771" spans="1:228" s="45" customFormat="1" ht="15" x14ac:dyDescent="0.25">
      <c r="A771" s="112" t="s">
        <v>1715</v>
      </c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9"/>
      <c r="EU771" s="113"/>
      <c r="EV771" s="114" t="s">
        <v>1715</v>
      </c>
      <c r="EW771" s="114"/>
      <c r="EX771" s="114"/>
      <c r="EY771" s="114"/>
      <c r="FD771" s="114"/>
      <c r="FE771" s="114"/>
      <c r="FG771" s="114"/>
    </row>
    <row r="772" spans="1:228" s="45" customFormat="1" ht="78.75" x14ac:dyDescent="0.25">
      <c r="A772" s="115" t="s">
        <v>843</v>
      </c>
      <c r="B772" s="116" t="s">
        <v>1716</v>
      </c>
      <c r="C772" s="117" t="s">
        <v>1717</v>
      </c>
      <c r="D772" s="118" t="s">
        <v>539</v>
      </c>
      <c r="E772" s="119">
        <v>0.63034000000000001</v>
      </c>
      <c r="F772" s="120">
        <v>1</v>
      </c>
      <c r="G772" s="121">
        <v>0.63034000000000001</v>
      </c>
      <c r="H772" s="122"/>
      <c r="I772" s="119"/>
      <c r="J772" s="122"/>
      <c r="K772" s="119"/>
      <c r="L772" s="123"/>
      <c r="EU772" s="113"/>
      <c r="EV772" s="114"/>
      <c r="EW772" s="114" t="s">
        <v>1717</v>
      </c>
      <c r="EX772" s="114" t="s">
        <v>0</v>
      </c>
      <c r="EY772" s="114" t="s">
        <v>0</v>
      </c>
      <c r="FD772" s="114"/>
      <c r="FE772" s="114"/>
      <c r="FG772" s="114"/>
    </row>
    <row r="773" spans="1:228" s="45" customFormat="1" ht="15" x14ac:dyDescent="0.25">
      <c r="A773" s="115" t="s">
        <v>844</v>
      </c>
      <c r="B773" s="116" t="s">
        <v>1718</v>
      </c>
      <c r="C773" s="117" t="s">
        <v>1719</v>
      </c>
      <c r="D773" s="118" t="s">
        <v>56</v>
      </c>
      <c r="E773" s="119">
        <v>-44.060766000000001</v>
      </c>
      <c r="F773" s="120">
        <v>1</v>
      </c>
      <c r="G773" s="131">
        <v>-44.060766000000001</v>
      </c>
      <c r="H773" s="126">
        <v>2518.09</v>
      </c>
      <c r="I773" s="119"/>
      <c r="J773" s="126">
        <v>-110948.97</v>
      </c>
      <c r="K773" s="127">
        <v>8.61</v>
      </c>
      <c r="L773" s="128">
        <v>-955270.63</v>
      </c>
      <c r="EU773" s="113"/>
      <c r="EV773" s="114"/>
      <c r="EW773" s="114" t="s">
        <v>1719</v>
      </c>
      <c r="EX773" s="114" t="s">
        <v>0</v>
      </c>
      <c r="EY773" s="114" t="s">
        <v>0</v>
      </c>
      <c r="FD773" s="114"/>
      <c r="FE773" s="114"/>
      <c r="FG773" s="114"/>
    </row>
    <row r="774" spans="1:228" s="45" customFormat="1" ht="22.5" x14ac:dyDescent="0.25">
      <c r="A774" s="115" t="s">
        <v>845</v>
      </c>
      <c r="B774" s="116" t="s">
        <v>1720</v>
      </c>
      <c r="C774" s="117" t="s">
        <v>1721</v>
      </c>
      <c r="D774" s="118" t="s">
        <v>56</v>
      </c>
      <c r="E774" s="119">
        <v>-1.8910199999999999E-2</v>
      </c>
      <c r="F774" s="120">
        <v>1</v>
      </c>
      <c r="G774" s="132">
        <v>-1.8910199999999999E-2</v>
      </c>
      <c r="H774" s="126">
        <v>12392.35</v>
      </c>
      <c r="I774" s="119"/>
      <c r="J774" s="125">
        <v>-234.34</v>
      </c>
      <c r="K774" s="127">
        <v>8.61</v>
      </c>
      <c r="L774" s="128">
        <v>-2017.67</v>
      </c>
      <c r="EU774" s="113"/>
      <c r="EV774" s="114"/>
      <c r="EW774" s="114" t="s">
        <v>1721</v>
      </c>
      <c r="EX774" s="114" t="s">
        <v>0</v>
      </c>
      <c r="EY774" s="114" t="s">
        <v>0</v>
      </c>
      <c r="FD774" s="114"/>
      <c r="FE774" s="114"/>
      <c r="FG774" s="114"/>
    </row>
    <row r="775" spans="1:228" s="45" customFormat="1" ht="22.5" x14ac:dyDescent="0.25">
      <c r="A775" s="115" t="s">
        <v>846</v>
      </c>
      <c r="B775" s="116" t="s">
        <v>1722</v>
      </c>
      <c r="C775" s="117" t="s">
        <v>1723</v>
      </c>
      <c r="D775" s="118" t="s">
        <v>56</v>
      </c>
      <c r="E775" s="119">
        <v>-0.2395292</v>
      </c>
      <c r="F775" s="120">
        <v>1</v>
      </c>
      <c r="G775" s="132">
        <v>-0.2395292</v>
      </c>
      <c r="H775" s="126">
        <v>9249.85</v>
      </c>
      <c r="I775" s="119"/>
      <c r="J775" s="126">
        <v>-2215.61</v>
      </c>
      <c r="K775" s="127">
        <v>8.61</v>
      </c>
      <c r="L775" s="128">
        <v>-19076.400000000001</v>
      </c>
      <c r="EU775" s="113"/>
      <c r="EV775" s="114"/>
      <c r="EW775" s="114" t="s">
        <v>1723</v>
      </c>
      <c r="EX775" s="114" t="s">
        <v>0</v>
      </c>
      <c r="EY775" s="114" t="s">
        <v>0</v>
      </c>
      <c r="FD775" s="114"/>
      <c r="FE775" s="114"/>
      <c r="FG775" s="114"/>
    </row>
    <row r="776" spans="1:228" s="45" customFormat="1" ht="22.5" x14ac:dyDescent="0.25">
      <c r="A776" s="115" t="s">
        <v>847</v>
      </c>
      <c r="B776" s="116" t="s">
        <v>1724</v>
      </c>
      <c r="C776" s="117" t="s">
        <v>1725</v>
      </c>
      <c r="D776" s="118" t="s">
        <v>56</v>
      </c>
      <c r="E776" s="119">
        <v>-5.4902613999999996</v>
      </c>
      <c r="F776" s="120">
        <v>1</v>
      </c>
      <c r="G776" s="132">
        <v>-5.4902613999999996</v>
      </c>
      <c r="H776" s="126">
        <v>3591.75</v>
      </c>
      <c r="I776" s="119"/>
      <c r="J776" s="126">
        <v>-19719.650000000001</v>
      </c>
      <c r="K776" s="127">
        <v>8.61</v>
      </c>
      <c r="L776" s="128">
        <v>-169786.19</v>
      </c>
      <c r="EU776" s="113"/>
      <c r="EV776" s="114"/>
      <c r="EW776" s="114" t="s">
        <v>1725</v>
      </c>
      <c r="EX776" s="114" t="s">
        <v>0</v>
      </c>
      <c r="EY776" s="114" t="s">
        <v>0</v>
      </c>
      <c r="FD776" s="114"/>
      <c r="FE776" s="114"/>
      <c r="FG776" s="114"/>
    </row>
    <row r="777" spans="1:228" s="45" customFormat="1" ht="15" x14ac:dyDescent="0.25">
      <c r="A777" s="115" t="s">
        <v>848</v>
      </c>
      <c r="B777" s="116" t="s">
        <v>1726</v>
      </c>
      <c r="C777" s="117" t="s">
        <v>1727</v>
      </c>
      <c r="D777" s="118" t="s">
        <v>56</v>
      </c>
      <c r="E777" s="119">
        <v>-1.4686922</v>
      </c>
      <c r="F777" s="120">
        <v>1</v>
      </c>
      <c r="G777" s="132">
        <v>-1.4686922</v>
      </c>
      <c r="H777" s="126">
        <v>3058</v>
      </c>
      <c r="I777" s="119"/>
      <c r="J777" s="126">
        <v>-4491.26</v>
      </c>
      <c r="K777" s="127">
        <v>8.61</v>
      </c>
      <c r="L777" s="128">
        <v>-38669.75</v>
      </c>
      <c r="EU777" s="113"/>
      <c r="EV777" s="114"/>
      <c r="EW777" s="114" t="s">
        <v>1727</v>
      </c>
      <c r="EX777" s="114" t="s">
        <v>0</v>
      </c>
      <c r="EY777" s="114" t="s">
        <v>0</v>
      </c>
      <c r="FD777" s="114"/>
      <c r="FE777" s="114"/>
      <c r="FG777" s="114"/>
    </row>
    <row r="778" spans="1:228" s="166" customFormat="1" ht="22.5" x14ac:dyDescent="0.25">
      <c r="A778" s="157" t="s">
        <v>849</v>
      </c>
      <c r="B778" s="158" t="s">
        <v>1479</v>
      </c>
      <c r="C778" s="159" t="s">
        <v>1480</v>
      </c>
      <c r="D778" s="160" t="s">
        <v>36</v>
      </c>
      <c r="E778" s="161">
        <v>630.34</v>
      </c>
      <c r="F778" s="162">
        <v>1</v>
      </c>
      <c r="G778" s="163">
        <v>630.34</v>
      </c>
      <c r="H778" s="164">
        <v>9294.7099999999991</v>
      </c>
      <c r="I778" s="161"/>
      <c r="J778" s="164">
        <v>680467.77</v>
      </c>
      <c r="K778" s="163">
        <v>8.61</v>
      </c>
      <c r="L778" s="165">
        <v>5858827.5</v>
      </c>
      <c r="M778" s="45"/>
      <c r="N778" s="45"/>
      <c r="O778" s="45"/>
      <c r="T778" s="45"/>
      <c r="U778" s="45"/>
      <c r="V778" s="45"/>
      <c r="W778" s="45"/>
      <c r="X778" s="45"/>
      <c r="Y778" s="45"/>
      <c r="Z778" s="45"/>
      <c r="AA778" s="45"/>
      <c r="AB778" s="45"/>
      <c r="AC778" s="45"/>
      <c r="AD778" s="45"/>
      <c r="AE778" s="45"/>
      <c r="AF778" s="45"/>
      <c r="AG778" s="45"/>
      <c r="AH778" s="45"/>
      <c r="AI778" s="45"/>
      <c r="AJ778" s="45"/>
      <c r="AK778" s="45"/>
      <c r="AL778" s="45"/>
      <c r="AM778" s="45"/>
      <c r="AN778" s="45"/>
      <c r="AO778" s="45"/>
      <c r="AP778" s="45"/>
      <c r="AQ778" s="45"/>
      <c r="AR778" s="45"/>
      <c r="AS778" s="45"/>
      <c r="AT778" s="45"/>
      <c r="AU778" s="45"/>
      <c r="AV778" s="45"/>
      <c r="AW778" s="45"/>
      <c r="AX778" s="45"/>
      <c r="AY778" s="45"/>
      <c r="AZ778" s="45"/>
      <c r="BA778" s="45"/>
      <c r="BB778" s="45"/>
      <c r="BC778" s="45"/>
      <c r="BD778" s="45"/>
      <c r="BE778" s="45"/>
      <c r="BF778" s="45"/>
      <c r="BG778" s="45"/>
      <c r="BH778" s="45"/>
      <c r="BI778" s="45"/>
      <c r="BJ778" s="45"/>
      <c r="BK778" s="45"/>
      <c r="BL778" s="45"/>
      <c r="BM778" s="45"/>
      <c r="BN778" s="45"/>
      <c r="BO778" s="45"/>
      <c r="BP778" s="45"/>
      <c r="BQ778" s="45"/>
      <c r="BR778" s="45"/>
      <c r="BS778" s="45"/>
      <c r="BT778" s="45"/>
      <c r="BU778" s="45"/>
      <c r="BV778" s="45"/>
      <c r="BW778" s="45"/>
      <c r="BX778" s="45"/>
      <c r="BY778" s="45"/>
      <c r="BZ778" s="45"/>
      <c r="CA778" s="45"/>
      <c r="CB778" s="45"/>
      <c r="CC778" s="45"/>
      <c r="CD778" s="45"/>
      <c r="CE778" s="45"/>
      <c r="CF778" s="45"/>
      <c r="CG778" s="45"/>
      <c r="CH778" s="45"/>
      <c r="CI778" s="45"/>
      <c r="CJ778" s="45"/>
      <c r="CK778" s="45"/>
      <c r="CL778" s="45"/>
      <c r="CM778" s="45"/>
      <c r="CN778" s="45"/>
      <c r="CO778" s="45"/>
      <c r="CP778" s="45"/>
      <c r="CQ778" s="45"/>
      <c r="CR778" s="45"/>
      <c r="CS778" s="45"/>
      <c r="CT778" s="45"/>
      <c r="CU778" s="45"/>
      <c r="CV778" s="45"/>
      <c r="CW778" s="45"/>
      <c r="CX778" s="45"/>
      <c r="CY778" s="45"/>
      <c r="CZ778" s="45"/>
      <c r="DA778" s="45"/>
      <c r="DB778" s="45"/>
      <c r="DC778" s="45"/>
      <c r="DD778" s="45"/>
      <c r="DE778" s="45"/>
      <c r="DF778" s="45"/>
      <c r="DG778" s="45"/>
      <c r="DH778" s="45"/>
      <c r="DI778" s="45"/>
      <c r="DJ778" s="45"/>
      <c r="DK778" s="45"/>
      <c r="DL778" s="45"/>
      <c r="DM778" s="45"/>
      <c r="DN778" s="45"/>
      <c r="DO778" s="45"/>
      <c r="DP778" s="45"/>
      <c r="DQ778" s="45"/>
      <c r="DR778" s="45"/>
      <c r="DS778" s="45"/>
      <c r="DT778" s="45"/>
      <c r="DU778" s="45"/>
      <c r="DV778" s="45"/>
      <c r="DW778" s="45"/>
      <c r="DX778" s="45"/>
      <c r="DY778" s="45"/>
      <c r="DZ778" s="45"/>
      <c r="EA778" s="45"/>
      <c r="EB778" s="45"/>
      <c r="EC778" s="45"/>
      <c r="ED778" s="45"/>
      <c r="EE778" s="45"/>
      <c r="EF778" s="45"/>
      <c r="EG778" s="45"/>
      <c r="EH778" s="45"/>
      <c r="EI778" s="45"/>
      <c r="EJ778" s="45"/>
      <c r="EK778" s="45"/>
      <c r="EL778" s="45"/>
      <c r="EM778" s="45"/>
      <c r="EN778" s="45"/>
      <c r="EO778" s="45"/>
      <c r="EP778" s="45"/>
      <c r="EQ778" s="45"/>
      <c r="ER778" s="45"/>
      <c r="ES778" s="45"/>
      <c r="ET778" s="45"/>
      <c r="EU778" s="113"/>
      <c r="EV778" s="114"/>
      <c r="EW778" s="114" t="s">
        <v>1480</v>
      </c>
      <c r="EX778" s="114" t="s">
        <v>0</v>
      </c>
      <c r="EY778" s="114" t="s">
        <v>0</v>
      </c>
      <c r="EZ778" s="45"/>
      <c r="FA778" s="45"/>
      <c r="FB778" s="45"/>
      <c r="FC778" s="45"/>
      <c r="FD778" s="114"/>
      <c r="FE778" s="114"/>
      <c r="FF778" s="45"/>
      <c r="FG778" s="114"/>
      <c r="FH778" s="45"/>
      <c r="FI778" s="45"/>
      <c r="FJ778" s="45"/>
      <c r="FK778" s="45"/>
      <c r="FL778" s="45"/>
      <c r="FM778" s="45"/>
      <c r="FN778" s="45"/>
      <c r="FO778" s="45"/>
      <c r="FP778" s="45"/>
      <c r="FQ778" s="45"/>
      <c r="FR778" s="45"/>
      <c r="FS778" s="45"/>
      <c r="FT778" s="45"/>
      <c r="FU778" s="45"/>
      <c r="FV778" s="45"/>
      <c r="FW778" s="45"/>
      <c r="FX778" s="45"/>
      <c r="FY778" s="45"/>
      <c r="FZ778" s="45"/>
      <c r="GA778" s="45"/>
      <c r="GB778" s="45"/>
      <c r="GC778" s="45"/>
      <c r="GD778" s="45"/>
      <c r="GE778" s="45"/>
      <c r="GF778" s="45"/>
      <c r="GG778" s="45"/>
      <c r="GH778" s="45"/>
      <c r="GI778" s="45"/>
      <c r="GJ778" s="45"/>
      <c r="GK778" s="45"/>
      <c r="GL778" s="45"/>
      <c r="GM778" s="45"/>
      <c r="GN778" s="45"/>
      <c r="GO778" s="45"/>
      <c r="GP778" s="45"/>
      <c r="GQ778" s="45"/>
      <c r="GR778" s="45"/>
      <c r="GS778" s="45"/>
      <c r="GT778" s="45"/>
      <c r="GU778" s="45"/>
      <c r="GV778" s="45"/>
      <c r="GW778" s="45"/>
      <c r="GX778" s="45"/>
      <c r="GY778" s="45"/>
      <c r="GZ778" s="45"/>
      <c r="HA778" s="45"/>
      <c r="HB778" s="45"/>
      <c r="HC778" s="45"/>
      <c r="HD778" s="45"/>
      <c r="HE778" s="45"/>
      <c r="HF778" s="45"/>
      <c r="HG778" s="45"/>
      <c r="HH778" s="45"/>
      <c r="HI778" s="45"/>
      <c r="HJ778" s="45"/>
      <c r="HK778" s="45"/>
      <c r="HL778" s="45"/>
      <c r="HM778" s="45"/>
      <c r="HN778" s="45"/>
      <c r="HO778" s="45"/>
      <c r="HP778" s="45"/>
      <c r="HQ778" s="45"/>
      <c r="HR778" s="45"/>
      <c r="HS778" s="45"/>
      <c r="HT778" s="45"/>
    </row>
    <row r="779" spans="1:228" s="45" customFormat="1" ht="22.5" x14ac:dyDescent="0.25">
      <c r="A779" s="115" t="s">
        <v>850</v>
      </c>
      <c r="B779" s="116" t="s">
        <v>1522</v>
      </c>
      <c r="C779" s="117" t="s">
        <v>1523</v>
      </c>
      <c r="D779" s="118" t="s">
        <v>1475</v>
      </c>
      <c r="E779" s="119">
        <v>1037</v>
      </c>
      <c r="F779" s="120">
        <v>1</v>
      </c>
      <c r="G779" s="120">
        <v>1037</v>
      </c>
      <c r="H779" s="126">
        <v>6732</v>
      </c>
      <c r="I779" s="119"/>
      <c r="J779" s="126">
        <v>810811.15</v>
      </c>
      <c r="K779" s="127">
        <v>8.61</v>
      </c>
      <c r="L779" s="128">
        <v>6981084</v>
      </c>
      <c r="EU779" s="113"/>
      <c r="EV779" s="114"/>
      <c r="EW779" s="114" t="s">
        <v>1523</v>
      </c>
      <c r="EX779" s="114" t="s">
        <v>0</v>
      </c>
      <c r="EY779" s="114" t="s">
        <v>0</v>
      </c>
      <c r="FD779" s="114"/>
      <c r="FE779" s="114"/>
      <c r="FG779" s="114"/>
    </row>
    <row r="780" spans="1:228" s="45" customFormat="1" ht="15" x14ac:dyDescent="0.25">
      <c r="A780" s="112" t="s">
        <v>1696</v>
      </c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9"/>
      <c r="EU780" s="113"/>
      <c r="EV780" s="114" t="s">
        <v>1696</v>
      </c>
      <c r="EW780" s="114"/>
      <c r="EX780" s="114"/>
      <c r="EY780" s="114"/>
      <c r="FD780" s="114"/>
      <c r="FE780" s="114"/>
      <c r="FG780" s="114"/>
    </row>
    <row r="781" spans="1:228" s="45" customFormat="1" ht="22.5" x14ac:dyDescent="0.25">
      <c r="A781" s="115" t="s">
        <v>851</v>
      </c>
      <c r="B781" s="116" t="s">
        <v>1501</v>
      </c>
      <c r="C781" s="117" t="s">
        <v>1502</v>
      </c>
      <c r="D781" s="118" t="s">
        <v>25</v>
      </c>
      <c r="E781" s="119">
        <v>1</v>
      </c>
      <c r="F781" s="120">
        <v>1</v>
      </c>
      <c r="G781" s="120">
        <v>1</v>
      </c>
      <c r="H781" s="122"/>
      <c r="I781" s="119"/>
      <c r="J781" s="122"/>
      <c r="K781" s="119"/>
      <c r="L781" s="123"/>
      <c r="EU781" s="113"/>
      <c r="EV781" s="114"/>
      <c r="EW781" s="114" t="s">
        <v>1502</v>
      </c>
      <c r="EX781" s="114" t="s">
        <v>0</v>
      </c>
      <c r="EY781" s="114" t="s">
        <v>0</v>
      </c>
      <c r="FD781" s="114"/>
      <c r="FE781" s="114"/>
      <c r="FG781" s="114"/>
    </row>
    <row r="782" spans="1:228" s="45" customFormat="1" ht="33.75" x14ac:dyDescent="0.25">
      <c r="A782" s="115" t="s">
        <v>852</v>
      </c>
      <c r="B782" s="116" t="s">
        <v>1503</v>
      </c>
      <c r="C782" s="117" t="s">
        <v>1504</v>
      </c>
      <c r="D782" s="118" t="s">
        <v>15</v>
      </c>
      <c r="E782" s="119">
        <v>-21</v>
      </c>
      <c r="F782" s="120">
        <v>1</v>
      </c>
      <c r="G782" s="120">
        <v>-21</v>
      </c>
      <c r="H782" s="125">
        <v>292.25</v>
      </c>
      <c r="I782" s="119"/>
      <c r="J782" s="126">
        <v>-6137.25</v>
      </c>
      <c r="K782" s="127">
        <v>8.61</v>
      </c>
      <c r="L782" s="128">
        <v>-52841.72</v>
      </c>
      <c r="EU782" s="113"/>
      <c r="EV782" s="114"/>
      <c r="EW782" s="114" t="s">
        <v>1504</v>
      </c>
      <c r="EX782" s="114" t="s">
        <v>0</v>
      </c>
      <c r="EY782" s="114" t="s">
        <v>0</v>
      </c>
      <c r="FD782" s="114"/>
      <c r="FE782" s="114"/>
      <c r="FG782" s="114"/>
    </row>
    <row r="783" spans="1:228" s="45" customFormat="1" ht="45" x14ac:dyDescent="0.25">
      <c r="A783" s="115" t="s">
        <v>853</v>
      </c>
      <c r="B783" s="116" t="s">
        <v>1505</v>
      </c>
      <c r="C783" s="117" t="s">
        <v>1506</v>
      </c>
      <c r="D783" s="118" t="s">
        <v>1475</v>
      </c>
      <c r="E783" s="119">
        <v>1</v>
      </c>
      <c r="F783" s="120">
        <v>1</v>
      </c>
      <c r="G783" s="120">
        <v>1</v>
      </c>
      <c r="H783" s="126">
        <v>6282350</v>
      </c>
      <c r="I783" s="119"/>
      <c r="J783" s="126">
        <v>729657.38</v>
      </c>
      <c r="K783" s="127">
        <v>8.61</v>
      </c>
      <c r="L783" s="128">
        <v>6282350</v>
      </c>
      <c r="EU783" s="113"/>
      <c r="EV783" s="114"/>
      <c r="EW783" s="114" t="s">
        <v>1506</v>
      </c>
      <c r="EX783" s="114" t="s">
        <v>0</v>
      </c>
      <c r="EY783" s="114" t="s">
        <v>0</v>
      </c>
      <c r="FD783" s="114"/>
      <c r="FE783" s="114"/>
      <c r="FG783" s="114"/>
    </row>
    <row r="784" spans="1:228" s="45" customFormat="1" ht="22.5" x14ac:dyDescent="0.25">
      <c r="A784" s="115" t="s">
        <v>854</v>
      </c>
      <c r="B784" s="116" t="s">
        <v>1507</v>
      </c>
      <c r="C784" s="117" t="s">
        <v>1508</v>
      </c>
      <c r="D784" s="118" t="s">
        <v>1475</v>
      </c>
      <c r="E784" s="119">
        <v>2</v>
      </c>
      <c r="F784" s="120">
        <v>1</v>
      </c>
      <c r="G784" s="120">
        <v>2</v>
      </c>
      <c r="H784" s="126">
        <v>420489.9</v>
      </c>
      <c r="I784" s="119"/>
      <c r="J784" s="126">
        <v>97674.77</v>
      </c>
      <c r="K784" s="127">
        <v>8.61</v>
      </c>
      <c r="L784" s="128">
        <v>840979.8</v>
      </c>
      <c r="EU784" s="113"/>
      <c r="EV784" s="114"/>
      <c r="EW784" s="114" t="s">
        <v>1508</v>
      </c>
      <c r="EX784" s="114" t="s">
        <v>0</v>
      </c>
      <c r="EY784" s="114" t="s">
        <v>0</v>
      </c>
      <c r="FD784" s="114"/>
      <c r="FE784" s="114"/>
      <c r="FG784" s="114"/>
    </row>
    <row r="785" spans="1:163" s="45" customFormat="1" ht="33.75" x14ac:dyDescent="0.25">
      <c r="A785" s="115" t="s">
        <v>857</v>
      </c>
      <c r="B785" s="116" t="s">
        <v>1231</v>
      </c>
      <c r="C785" s="117" t="s">
        <v>1509</v>
      </c>
      <c r="D785" s="118" t="s">
        <v>15</v>
      </c>
      <c r="E785" s="119">
        <v>1</v>
      </c>
      <c r="F785" s="120">
        <v>1</v>
      </c>
      <c r="G785" s="120">
        <v>1</v>
      </c>
      <c r="H785" s="122"/>
      <c r="I785" s="119"/>
      <c r="J785" s="122"/>
      <c r="K785" s="119"/>
      <c r="L785" s="123"/>
      <c r="EU785" s="113"/>
      <c r="EV785" s="114"/>
      <c r="EW785" s="114" t="s">
        <v>1509</v>
      </c>
      <c r="EX785" s="114" t="s">
        <v>0</v>
      </c>
      <c r="EY785" s="114" t="s">
        <v>0</v>
      </c>
      <c r="FD785" s="114"/>
      <c r="FE785" s="114"/>
      <c r="FG785" s="114"/>
    </row>
    <row r="786" spans="1:163" s="45" customFormat="1" ht="22.5" x14ac:dyDescent="0.25">
      <c r="A786" s="115" t="s">
        <v>858</v>
      </c>
      <c r="B786" s="116" t="s">
        <v>1510</v>
      </c>
      <c r="C786" s="117" t="s">
        <v>1511</v>
      </c>
      <c r="D786" s="118" t="s">
        <v>25</v>
      </c>
      <c r="E786" s="119">
        <v>1</v>
      </c>
      <c r="F786" s="120">
        <v>1</v>
      </c>
      <c r="G786" s="120">
        <v>1</v>
      </c>
      <c r="H786" s="122"/>
      <c r="I786" s="119"/>
      <c r="J786" s="122"/>
      <c r="K786" s="119"/>
      <c r="L786" s="123"/>
      <c r="EU786" s="113"/>
      <c r="EV786" s="114"/>
      <c r="EW786" s="114" t="s">
        <v>1511</v>
      </c>
      <c r="EX786" s="114" t="s">
        <v>0</v>
      </c>
      <c r="EY786" s="114" t="s">
        <v>0</v>
      </c>
      <c r="FD786" s="114"/>
      <c r="FE786" s="114"/>
      <c r="FG786" s="114"/>
    </row>
    <row r="787" spans="1:163" s="45" customFormat="1" ht="33.75" x14ac:dyDescent="0.25">
      <c r="A787" s="115" t="s">
        <v>859</v>
      </c>
      <c r="B787" s="116" t="s">
        <v>1503</v>
      </c>
      <c r="C787" s="117" t="s">
        <v>1504</v>
      </c>
      <c r="D787" s="118" t="s">
        <v>15</v>
      </c>
      <c r="E787" s="119">
        <v>-40</v>
      </c>
      <c r="F787" s="120">
        <v>1</v>
      </c>
      <c r="G787" s="120">
        <v>-40</v>
      </c>
      <c r="H787" s="125">
        <v>292.25</v>
      </c>
      <c r="I787" s="119"/>
      <c r="J787" s="126">
        <v>-11690</v>
      </c>
      <c r="K787" s="127">
        <v>8.61</v>
      </c>
      <c r="L787" s="128">
        <v>-100650.9</v>
      </c>
      <c r="EU787" s="113"/>
      <c r="EV787" s="114"/>
      <c r="EW787" s="114" t="s">
        <v>1504</v>
      </c>
      <c r="EX787" s="114" t="s">
        <v>0</v>
      </c>
      <c r="EY787" s="114" t="s">
        <v>0</v>
      </c>
      <c r="FD787" s="114"/>
      <c r="FE787" s="114"/>
      <c r="FG787" s="114"/>
    </row>
    <row r="788" spans="1:163" s="45" customFormat="1" ht="45" x14ac:dyDescent="0.25">
      <c r="A788" s="115" t="s">
        <v>860</v>
      </c>
      <c r="B788" s="116" t="s">
        <v>1512</v>
      </c>
      <c r="C788" s="117" t="s">
        <v>1513</v>
      </c>
      <c r="D788" s="118" t="s">
        <v>1475</v>
      </c>
      <c r="E788" s="119">
        <v>1</v>
      </c>
      <c r="F788" s="120">
        <v>1</v>
      </c>
      <c r="G788" s="120">
        <v>1</v>
      </c>
      <c r="H788" s="126">
        <v>9775072.25</v>
      </c>
      <c r="I788" s="119"/>
      <c r="J788" s="126">
        <v>1135316.17</v>
      </c>
      <c r="K788" s="127">
        <v>8.61</v>
      </c>
      <c r="L788" s="128">
        <v>9775072.25</v>
      </c>
      <c r="EU788" s="113"/>
      <c r="EV788" s="114"/>
      <c r="EW788" s="114" t="s">
        <v>1513</v>
      </c>
      <c r="EX788" s="114" t="s">
        <v>0</v>
      </c>
      <c r="EY788" s="114" t="s">
        <v>0</v>
      </c>
      <c r="FD788" s="114"/>
      <c r="FE788" s="114"/>
      <c r="FG788" s="114"/>
    </row>
    <row r="789" spans="1:163" s="45" customFormat="1" ht="22.5" x14ac:dyDescent="0.25">
      <c r="A789" s="115" t="s">
        <v>861</v>
      </c>
      <c r="B789" s="116" t="s">
        <v>1514</v>
      </c>
      <c r="C789" s="117" t="s">
        <v>1515</v>
      </c>
      <c r="D789" s="118" t="s">
        <v>1475</v>
      </c>
      <c r="E789" s="119">
        <v>1</v>
      </c>
      <c r="F789" s="120">
        <v>1</v>
      </c>
      <c r="G789" s="120">
        <v>1</v>
      </c>
      <c r="H789" s="126">
        <v>721876.89</v>
      </c>
      <c r="I789" s="119"/>
      <c r="J789" s="126">
        <v>83841.679999999993</v>
      </c>
      <c r="K789" s="127">
        <v>8.61</v>
      </c>
      <c r="L789" s="128">
        <v>721876.89</v>
      </c>
      <c r="EU789" s="113"/>
      <c r="EV789" s="114"/>
      <c r="EW789" s="114" t="s">
        <v>1515</v>
      </c>
      <c r="EX789" s="114" t="s">
        <v>0</v>
      </c>
      <c r="EY789" s="114" t="s">
        <v>0</v>
      </c>
      <c r="FD789" s="114"/>
      <c r="FE789" s="114"/>
      <c r="FG789" s="114"/>
    </row>
    <row r="790" spans="1:163" s="45" customFormat="1" ht="67.5" x14ac:dyDescent="0.25">
      <c r="A790" s="115" t="s">
        <v>862</v>
      </c>
      <c r="B790" s="116" t="s">
        <v>1524</v>
      </c>
      <c r="C790" s="117" t="s">
        <v>1525</v>
      </c>
      <c r="D790" s="118" t="s">
        <v>37</v>
      </c>
      <c r="E790" s="119">
        <v>0.4</v>
      </c>
      <c r="F790" s="120">
        <v>1</v>
      </c>
      <c r="G790" s="124">
        <v>0.4</v>
      </c>
      <c r="H790" s="122"/>
      <c r="I790" s="119"/>
      <c r="J790" s="122"/>
      <c r="K790" s="119"/>
      <c r="L790" s="123"/>
      <c r="EU790" s="113"/>
      <c r="EV790" s="114"/>
      <c r="EW790" s="114" t="s">
        <v>1525</v>
      </c>
      <c r="EX790" s="114" t="s">
        <v>0</v>
      </c>
      <c r="EY790" s="114" t="s">
        <v>0</v>
      </c>
      <c r="FD790" s="114"/>
      <c r="FE790" s="114"/>
      <c r="FG790" s="114"/>
    </row>
    <row r="791" spans="1:163" s="45" customFormat="1" ht="15" x14ac:dyDescent="0.25">
      <c r="A791" s="115" t="s">
        <v>863</v>
      </c>
      <c r="B791" s="116" t="s">
        <v>1526</v>
      </c>
      <c r="C791" s="117" t="s">
        <v>1527</v>
      </c>
      <c r="D791" s="118" t="s">
        <v>56</v>
      </c>
      <c r="E791" s="119">
        <v>-7.6E-3</v>
      </c>
      <c r="F791" s="120">
        <v>1</v>
      </c>
      <c r="G791" s="129">
        <v>-7.6E-3</v>
      </c>
      <c r="H791" s="126">
        <v>13045.13</v>
      </c>
      <c r="I791" s="119"/>
      <c r="J791" s="125">
        <v>-99.14</v>
      </c>
      <c r="K791" s="127">
        <v>8.61</v>
      </c>
      <c r="L791" s="148">
        <v>-853.6</v>
      </c>
      <c r="EU791" s="113"/>
      <c r="EV791" s="114"/>
      <c r="EW791" s="114" t="s">
        <v>1527</v>
      </c>
      <c r="EX791" s="114" t="s">
        <v>0</v>
      </c>
      <c r="EY791" s="114" t="s">
        <v>0</v>
      </c>
      <c r="FD791" s="114"/>
      <c r="FE791" s="114"/>
      <c r="FG791" s="114"/>
    </row>
    <row r="792" spans="1:163" s="45" customFormat="1" ht="33.75" x14ac:dyDescent="0.25">
      <c r="A792" s="115" t="s">
        <v>864</v>
      </c>
      <c r="B792" s="116" t="s">
        <v>1528</v>
      </c>
      <c r="C792" s="117" t="s">
        <v>1529</v>
      </c>
      <c r="D792" s="118" t="s">
        <v>15</v>
      </c>
      <c r="E792" s="119">
        <v>-40</v>
      </c>
      <c r="F792" s="120">
        <v>1</v>
      </c>
      <c r="G792" s="120">
        <v>-40</v>
      </c>
      <c r="H792" s="125">
        <v>32.03</v>
      </c>
      <c r="I792" s="119"/>
      <c r="J792" s="126">
        <v>-1281.2</v>
      </c>
      <c r="K792" s="127">
        <v>8.61</v>
      </c>
      <c r="L792" s="128">
        <v>-11031.13</v>
      </c>
      <c r="EU792" s="113"/>
      <c r="EV792" s="114"/>
      <c r="EW792" s="114" t="s">
        <v>1529</v>
      </c>
      <c r="EX792" s="114" t="s">
        <v>0</v>
      </c>
      <c r="EY792" s="114" t="s">
        <v>0</v>
      </c>
      <c r="FD792" s="114"/>
      <c r="FE792" s="114"/>
      <c r="FG792" s="114"/>
    </row>
    <row r="793" spans="1:163" s="45" customFormat="1" ht="56.25" x14ac:dyDescent="0.25">
      <c r="A793" s="115" t="s">
        <v>865</v>
      </c>
      <c r="B793" s="116" t="s">
        <v>1524</v>
      </c>
      <c r="C793" s="117" t="s">
        <v>1530</v>
      </c>
      <c r="D793" s="118" t="s">
        <v>37</v>
      </c>
      <c r="E793" s="119">
        <v>0.4</v>
      </c>
      <c r="F793" s="120">
        <v>1</v>
      </c>
      <c r="G793" s="124">
        <v>0.4</v>
      </c>
      <c r="H793" s="122"/>
      <c r="I793" s="119"/>
      <c r="J793" s="122"/>
      <c r="K793" s="119"/>
      <c r="L793" s="123"/>
      <c r="EU793" s="113"/>
      <c r="EV793" s="114"/>
      <c r="EW793" s="114" t="s">
        <v>1530</v>
      </c>
      <c r="EX793" s="114" t="s">
        <v>0</v>
      </c>
      <c r="EY793" s="114" t="s">
        <v>0</v>
      </c>
      <c r="FD793" s="114"/>
      <c r="FE793" s="114"/>
      <c r="FG793" s="114"/>
    </row>
    <row r="794" spans="1:163" s="45" customFormat="1" ht="22.5" x14ac:dyDescent="0.25">
      <c r="A794" s="115" t="s">
        <v>866</v>
      </c>
      <c r="B794" s="116" t="s">
        <v>1490</v>
      </c>
      <c r="C794" s="117" t="s">
        <v>1491</v>
      </c>
      <c r="D794" s="118" t="s">
        <v>1475</v>
      </c>
      <c r="E794" s="119">
        <v>40</v>
      </c>
      <c r="F794" s="120">
        <v>1</v>
      </c>
      <c r="G794" s="120">
        <v>40</v>
      </c>
      <c r="H794" s="126">
        <v>13770</v>
      </c>
      <c r="I794" s="127">
        <v>0.12</v>
      </c>
      <c r="J794" s="126">
        <v>7676.66</v>
      </c>
      <c r="K794" s="127">
        <v>8.61</v>
      </c>
      <c r="L794" s="128">
        <v>66096</v>
      </c>
      <c r="EU794" s="113"/>
      <c r="EV794" s="114"/>
      <c r="EW794" s="114" t="s">
        <v>1491</v>
      </c>
      <c r="EX794" s="114" t="s">
        <v>0</v>
      </c>
      <c r="EY794" s="114" t="s">
        <v>0</v>
      </c>
      <c r="FD794" s="114"/>
      <c r="FE794" s="114"/>
      <c r="FG794" s="114"/>
    </row>
    <row r="795" spans="1:163" s="45" customFormat="1" ht="15" x14ac:dyDescent="0.25">
      <c r="A795" s="112" t="s">
        <v>1531</v>
      </c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9"/>
      <c r="EU795" s="113"/>
      <c r="EV795" s="114" t="s">
        <v>1531</v>
      </c>
      <c r="EW795" s="114"/>
      <c r="EX795" s="114"/>
      <c r="EY795" s="114"/>
      <c r="FD795" s="114"/>
      <c r="FE795" s="114"/>
      <c r="FG795" s="114"/>
    </row>
    <row r="796" spans="1:163" s="45" customFormat="1" ht="22.5" x14ac:dyDescent="0.25">
      <c r="A796" s="115" t="s">
        <v>867</v>
      </c>
      <c r="B796" s="116" t="s">
        <v>1532</v>
      </c>
      <c r="C796" s="117" t="s">
        <v>1533</v>
      </c>
      <c r="D796" s="118" t="s">
        <v>37</v>
      </c>
      <c r="E796" s="119">
        <v>3.67</v>
      </c>
      <c r="F796" s="120">
        <v>1</v>
      </c>
      <c r="G796" s="127">
        <v>3.67</v>
      </c>
      <c r="H796" s="122"/>
      <c r="I796" s="119"/>
      <c r="J796" s="122"/>
      <c r="K796" s="119"/>
      <c r="L796" s="123"/>
      <c r="EU796" s="113"/>
      <c r="EV796" s="114"/>
      <c r="EW796" s="114" t="s">
        <v>1533</v>
      </c>
      <c r="EX796" s="114" t="s">
        <v>0</v>
      </c>
      <c r="EY796" s="114" t="s">
        <v>0</v>
      </c>
      <c r="FD796" s="114"/>
      <c r="FE796" s="114"/>
      <c r="FG796" s="114"/>
    </row>
    <row r="797" spans="1:163" s="45" customFormat="1" ht="22.5" x14ac:dyDescent="0.25">
      <c r="A797" s="115" t="s">
        <v>868</v>
      </c>
      <c r="B797" s="116" t="s">
        <v>1534</v>
      </c>
      <c r="C797" s="117" t="s">
        <v>1535</v>
      </c>
      <c r="D797" s="118" t="s">
        <v>56</v>
      </c>
      <c r="E797" s="119">
        <v>3.7433999999999998</v>
      </c>
      <c r="F797" s="120">
        <v>1</v>
      </c>
      <c r="G797" s="129">
        <v>3.7433999999999998</v>
      </c>
      <c r="H797" s="126">
        <v>143913.41</v>
      </c>
      <c r="I797" s="119"/>
      <c r="J797" s="126">
        <v>538725.46</v>
      </c>
      <c r="K797" s="127">
        <v>8.61</v>
      </c>
      <c r="L797" s="128">
        <v>4638426.21</v>
      </c>
      <c r="EU797" s="113"/>
      <c r="EV797" s="114"/>
      <c r="EW797" s="114" t="s">
        <v>1535</v>
      </c>
      <c r="EX797" s="114" t="s">
        <v>0</v>
      </c>
      <c r="EY797" s="114" t="s">
        <v>0</v>
      </c>
      <c r="FD797" s="114"/>
      <c r="FE797" s="114"/>
      <c r="FG797" s="114"/>
    </row>
    <row r="798" spans="1:163" s="45" customFormat="1" ht="22.5" x14ac:dyDescent="0.25">
      <c r="A798" s="115" t="s">
        <v>869</v>
      </c>
      <c r="B798" s="116" t="s">
        <v>1532</v>
      </c>
      <c r="C798" s="117" t="s">
        <v>1536</v>
      </c>
      <c r="D798" s="118" t="s">
        <v>37</v>
      </c>
      <c r="E798" s="119">
        <v>0.27</v>
      </c>
      <c r="F798" s="120">
        <v>1</v>
      </c>
      <c r="G798" s="127">
        <v>0.27</v>
      </c>
      <c r="H798" s="122"/>
      <c r="I798" s="119"/>
      <c r="J798" s="122"/>
      <c r="K798" s="119"/>
      <c r="L798" s="123"/>
      <c r="EU798" s="113"/>
      <c r="EV798" s="114"/>
      <c r="EW798" s="114" t="s">
        <v>1536</v>
      </c>
      <c r="EX798" s="114" t="s">
        <v>0</v>
      </c>
      <c r="EY798" s="114" t="s">
        <v>0</v>
      </c>
      <c r="FD798" s="114"/>
      <c r="FE798" s="114"/>
      <c r="FG798" s="114"/>
    </row>
    <row r="799" spans="1:163" s="45" customFormat="1" ht="22.5" x14ac:dyDescent="0.25">
      <c r="A799" s="115" t="s">
        <v>870</v>
      </c>
      <c r="B799" s="116" t="s">
        <v>1537</v>
      </c>
      <c r="C799" s="117" t="s">
        <v>1538</v>
      </c>
      <c r="D799" s="118" t="s">
        <v>56</v>
      </c>
      <c r="E799" s="119">
        <v>0.32400000000000001</v>
      </c>
      <c r="F799" s="120">
        <v>1</v>
      </c>
      <c r="G799" s="130">
        <v>0.32400000000000001</v>
      </c>
      <c r="H799" s="126">
        <v>143913.41</v>
      </c>
      <c r="I799" s="119"/>
      <c r="J799" s="126">
        <v>46627.94</v>
      </c>
      <c r="K799" s="127">
        <v>8.61</v>
      </c>
      <c r="L799" s="128">
        <v>401466.56</v>
      </c>
      <c r="EU799" s="113"/>
      <c r="EV799" s="114"/>
      <c r="EW799" s="114" t="s">
        <v>1538</v>
      </c>
      <c r="EX799" s="114" t="s">
        <v>0</v>
      </c>
      <c r="EY799" s="114" t="s">
        <v>0</v>
      </c>
      <c r="FD799" s="114"/>
      <c r="FE799" s="114"/>
      <c r="FG799" s="114"/>
    </row>
    <row r="800" spans="1:163" s="45" customFormat="1" ht="22.5" x14ac:dyDescent="0.25">
      <c r="A800" s="115" t="s">
        <v>871</v>
      </c>
      <c r="B800" s="116" t="s">
        <v>1532</v>
      </c>
      <c r="C800" s="117" t="s">
        <v>1759</v>
      </c>
      <c r="D800" s="118" t="s">
        <v>37</v>
      </c>
      <c r="E800" s="119">
        <v>0.16</v>
      </c>
      <c r="F800" s="120">
        <v>1</v>
      </c>
      <c r="G800" s="127">
        <v>0.16</v>
      </c>
      <c r="H800" s="122"/>
      <c r="I800" s="119"/>
      <c r="J800" s="122"/>
      <c r="K800" s="119"/>
      <c r="L800" s="123"/>
      <c r="EU800" s="113"/>
      <c r="EV800" s="114"/>
      <c r="EW800" s="114" t="s">
        <v>1759</v>
      </c>
      <c r="EX800" s="114" t="s">
        <v>0</v>
      </c>
      <c r="EY800" s="114" t="s">
        <v>0</v>
      </c>
      <c r="FD800" s="114"/>
      <c r="FE800" s="114"/>
      <c r="FG800" s="114"/>
    </row>
    <row r="801" spans="1:163" s="45" customFormat="1" ht="22.5" x14ac:dyDescent="0.25">
      <c r="A801" s="115" t="s">
        <v>872</v>
      </c>
      <c r="B801" s="116" t="s">
        <v>1534</v>
      </c>
      <c r="C801" s="117" t="s">
        <v>1535</v>
      </c>
      <c r="D801" s="118" t="s">
        <v>56</v>
      </c>
      <c r="E801" s="119">
        <v>0.2</v>
      </c>
      <c r="F801" s="120">
        <v>1</v>
      </c>
      <c r="G801" s="124">
        <v>0.2</v>
      </c>
      <c r="H801" s="126">
        <v>143913.41</v>
      </c>
      <c r="I801" s="119"/>
      <c r="J801" s="126">
        <v>28782.68</v>
      </c>
      <c r="K801" s="127">
        <v>8.61</v>
      </c>
      <c r="L801" s="128">
        <v>247818.87</v>
      </c>
      <c r="EU801" s="113"/>
      <c r="EV801" s="114"/>
      <c r="EW801" s="114" t="s">
        <v>1535</v>
      </c>
      <c r="EX801" s="114" t="s">
        <v>0</v>
      </c>
      <c r="EY801" s="114" t="s">
        <v>0</v>
      </c>
      <c r="FD801" s="114"/>
      <c r="FE801" s="114"/>
      <c r="FG801" s="114"/>
    </row>
    <row r="802" spans="1:163" s="45" customFormat="1" ht="33.75" x14ac:dyDescent="0.25">
      <c r="A802" s="115" t="s">
        <v>873</v>
      </c>
      <c r="B802" s="116" t="s">
        <v>1532</v>
      </c>
      <c r="C802" s="117" t="s">
        <v>1541</v>
      </c>
      <c r="D802" s="118" t="s">
        <v>37</v>
      </c>
      <c r="E802" s="119">
        <v>0.4</v>
      </c>
      <c r="F802" s="120">
        <v>1</v>
      </c>
      <c r="G802" s="124">
        <v>0.4</v>
      </c>
      <c r="H802" s="122"/>
      <c r="I802" s="119"/>
      <c r="J802" s="122"/>
      <c r="K802" s="119"/>
      <c r="L802" s="123"/>
      <c r="EU802" s="113"/>
      <c r="EV802" s="114"/>
      <c r="EW802" s="114" t="s">
        <v>1541</v>
      </c>
      <c r="EX802" s="114" t="s">
        <v>0</v>
      </c>
      <c r="EY802" s="114" t="s">
        <v>0</v>
      </c>
      <c r="FD802" s="114"/>
      <c r="FE802" s="114"/>
      <c r="FG802" s="114"/>
    </row>
    <row r="803" spans="1:163" s="45" customFormat="1" ht="22.5" x14ac:dyDescent="0.25">
      <c r="A803" s="115" t="s">
        <v>874</v>
      </c>
      <c r="B803" s="116" t="s">
        <v>1534</v>
      </c>
      <c r="C803" s="117" t="s">
        <v>1535</v>
      </c>
      <c r="D803" s="118" t="s">
        <v>56</v>
      </c>
      <c r="E803" s="119">
        <v>0.40799999999999997</v>
      </c>
      <c r="F803" s="120">
        <v>1</v>
      </c>
      <c r="G803" s="130">
        <v>0.40799999999999997</v>
      </c>
      <c r="H803" s="126">
        <v>143913.41</v>
      </c>
      <c r="I803" s="119"/>
      <c r="J803" s="126">
        <v>58716.67</v>
      </c>
      <c r="K803" s="127">
        <v>8.61</v>
      </c>
      <c r="L803" s="128">
        <v>505550.53</v>
      </c>
      <c r="EU803" s="113"/>
      <c r="EV803" s="114"/>
      <c r="EW803" s="114" t="s">
        <v>1535</v>
      </c>
      <c r="EX803" s="114" t="s">
        <v>0</v>
      </c>
      <c r="EY803" s="114" t="s">
        <v>0</v>
      </c>
      <c r="FD803" s="114"/>
      <c r="FE803" s="114"/>
      <c r="FG803" s="114"/>
    </row>
    <row r="804" spans="1:163" s="45" customFormat="1" ht="45" x14ac:dyDescent="0.25">
      <c r="A804" s="115" t="s">
        <v>875</v>
      </c>
      <c r="B804" s="116" t="s">
        <v>1543</v>
      </c>
      <c r="C804" s="117" t="s">
        <v>1544</v>
      </c>
      <c r="D804" s="118" t="s">
        <v>37</v>
      </c>
      <c r="E804" s="119">
        <v>0.4</v>
      </c>
      <c r="F804" s="120">
        <v>1</v>
      </c>
      <c r="G804" s="124">
        <v>0.4</v>
      </c>
      <c r="H804" s="122"/>
      <c r="I804" s="119"/>
      <c r="J804" s="122"/>
      <c r="K804" s="119"/>
      <c r="L804" s="123"/>
      <c r="EU804" s="113"/>
      <c r="EV804" s="114"/>
      <c r="EW804" s="114" t="s">
        <v>1544</v>
      </c>
      <c r="EX804" s="114" t="s">
        <v>0</v>
      </c>
      <c r="EY804" s="114" t="s">
        <v>0</v>
      </c>
      <c r="FD804" s="114"/>
      <c r="FE804" s="114"/>
      <c r="FG804" s="114"/>
    </row>
    <row r="805" spans="1:163" s="45" customFormat="1" ht="33.75" x14ac:dyDescent="0.25">
      <c r="A805" s="115" t="s">
        <v>877</v>
      </c>
      <c r="B805" s="116" t="s">
        <v>1545</v>
      </c>
      <c r="C805" s="117" t="s">
        <v>1546</v>
      </c>
      <c r="D805" s="118" t="s">
        <v>1547</v>
      </c>
      <c r="E805" s="119">
        <v>346.5</v>
      </c>
      <c r="F805" s="120">
        <v>1</v>
      </c>
      <c r="G805" s="124">
        <v>346.5</v>
      </c>
      <c r="H805" s="122"/>
      <c r="I805" s="119"/>
      <c r="J805" s="122"/>
      <c r="K805" s="119"/>
      <c r="L805" s="123"/>
      <c r="EU805" s="113"/>
      <c r="EV805" s="114"/>
      <c r="EW805" s="114" t="s">
        <v>1546</v>
      </c>
      <c r="EX805" s="114" t="s">
        <v>0</v>
      </c>
      <c r="EY805" s="114" t="s">
        <v>0</v>
      </c>
      <c r="FD805" s="114"/>
      <c r="FE805" s="114"/>
      <c r="FG805" s="114"/>
    </row>
    <row r="806" spans="1:163" s="45" customFormat="1" ht="15" x14ac:dyDescent="0.25">
      <c r="A806" s="112" t="s">
        <v>1548</v>
      </c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9"/>
      <c r="EU806" s="113"/>
      <c r="EV806" s="114" t="s">
        <v>1548</v>
      </c>
      <c r="EW806" s="114"/>
      <c r="EX806" s="114"/>
      <c r="EY806" s="114"/>
      <c r="FD806" s="114"/>
      <c r="FE806" s="114"/>
      <c r="FG806" s="114"/>
    </row>
    <row r="807" spans="1:163" s="45" customFormat="1" ht="22.5" x14ac:dyDescent="0.25">
      <c r="A807" s="115" t="s">
        <v>878</v>
      </c>
      <c r="B807" s="116" t="s">
        <v>1549</v>
      </c>
      <c r="C807" s="117" t="s">
        <v>1550</v>
      </c>
      <c r="D807" s="118" t="s">
        <v>25</v>
      </c>
      <c r="E807" s="119">
        <v>20</v>
      </c>
      <c r="F807" s="120">
        <v>1</v>
      </c>
      <c r="G807" s="120">
        <v>20</v>
      </c>
      <c r="H807" s="122"/>
      <c r="I807" s="119"/>
      <c r="J807" s="122"/>
      <c r="K807" s="119"/>
      <c r="L807" s="123"/>
      <c r="EU807" s="113"/>
      <c r="EV807" s="114"/>
      <c r="EW807" s="114" t="s">
        <v>1550</v>
      </c>
      <c r="EX807" s="114" t="s">
        <v>0</v>
      </c>
      <c r="EY807" s="114" t="s">
        <v>0</v>
      </c>
      <c r="FD807" s="114"/>
      <c r="FE807" s="114"/>
      <c r="FG807" s="114"/>
    </row>
    <row r="808" spans="1:163" s="45" customFormat="1" ht="33.75" x14ac:dyDescent="0.25">
      <c r="A808" s="115" t="s">
        <v>879</v>
      </c>
      <c r="B808" s="116" t="s">
        <v>1503</v>
      </c>
      <c r="C808" s="117" t="s">
        <v>1504</v>
      </c>
      <c r="D808" s="118" t="s">
        <v>15</v>
      </c>
      <c r="E808" s="119">
        <v>-100</v>
      </c>
      <c r="F808" s="120">
        <v>1</v>
      </c>
      <c r="G808" s="120">
        <v>-100</v>
      </c>
      <c r="H808" s="125">
        <v>292.25</v>
      </c>
      <c r="I808" s="119"/>
      <c r="J808" s="126">
        <v>-29225</v>
      </c>
      <c r="K808" s="127">
        <v>8.61</v>
      </c>
      <c r="L808" s="128">
        <v>-251627.25</v>
      </c>
      <c r="EU808" s="113"/>
      <c r="EV808" s="114"/>
      <c r="EW808" s="114" t="s">
        <v>1504</v>
      </c>
      <c r="EX808" s="114" t="s">
        <v>0</v>
      </c>
      <c r="EY808" s="114" t="s">
        <v>0</v>
      </c>
      <c r="FD808" s="114"/>
      <c r="FE808" s="114"/>
      <c r="FG808" s="114"/>
    </row>
    <row r="809" spans="1:163" s="45" customFormat="1" ht="15" x14ac:dyDescent="0.25">
      <c r="A809" s="115" t="s">
        <v>880</v>
      </c>
      <c r="B809" s="116" t="s">
        <v>1551</v>
      </c>
      <c r="C809" s="117" t="s">
        <v>1552</v>
      </c>
      <c r="D809" s="118" t="s">
        <v>25</v>
      </c>
      <c r="E809" s="119">
        <v>-20</v>
      </c>
      <c r="F809" s="120">
        <v>1</v>
      </c>
      <c r="G809" s="120">
        <v>-20</v>
      </c>
      <c r="H809" s="126">
        <v>3803.58</v>
      </c>
      <c r="I809" s="119"/>
      <c r="J809" s="126">
        <v>-76071.600000000006</v>
      </c>
      <c r="K809" s="127">
        <v>8.61</v>
      </c>
      <c r="L809" s="128">
        <v>-654976.48</v>
      </c>
      <c r="EU809" s="113"/>
      <c r="EV809" s="114"/>
      <c r="EW809" s="114" t="s">
        <v>1552</v>
      </c>
      <c r="EX809" s="114" t="s">
        <v>0</v>
      </c>
      <c r="EY809" s="114" t="s">
        <v>0</v>
      </c>
      <c r="FD809" s="114"/>
      <c r="FE809" s="114"/>
      <c r="FG809" s="114"/>
    </row>
    <row r="810" spans="1:163" s="45" customFormat="1" ht="15" x14ac:dyDescent="0.25">
      <c r="A810" s="115" t="s">
        <v>881</v>
      </c>
      <c r="B810" s="116" t="s">
        <v>1553</v>
      </c>
      <c r="C810" s="117" t="s">
        <v>1554</v>
      </c>
      <c r="D810" s="118" t="s">
        <v>15</v>
      </c>
      <c r="E810" s="119">
        <v>80</v>
      </c>
      <c r="F810" s="120">
        <v>1</v>
      </c>
      <c r="G810" s="120">
        <v>80</v>
      </c>
      <c r="H810" s="122"/>
      <c r="I810" s="119"/>
      <c r="J810" s="126">
        <v>14956.25</v>
      </c>
      <c r="K810" s="119"/>
      <c r="L810" s="128">
        <v>130694.74</v>
      </c>
      <c r="EU810" s="113"/>
      <c r="EV810" s="114"/>
      <c r="EW810" s="114" t="s">
        <v>1554</v>
      </c>
      <c r="EX810" s="114" t="s">
        <v>0</v>
      </c>
      <c r="EY810" s="114" t="s">
        <v>0</v>
      </c>
      <c r="FD810" s="114"/>
      <c r="FE810" s="114"/>
      <c r="FG810" s="114"/>
    </row>
    <row r="811" spans="1:163" s="45" customFormat="1" ht="15" x14ac:dyDescent="0.25">
      <c r="A811" s="133" t="s">
        <v>881</v>
      </c>
      <c r="B811" s="134" t="s">
        <v>1553</v>
      </c>
      <c r="C811" s="135" t="s">
        <v>1554</v>
      </c>
      <c r="D811" s="136" t="s">
        <v>15</v>
      </c>
      <c r="E811" s="137"/>
      <c r="F811" s="137"/>
      <c r="G811" s="138">
        <v>80</v>
      </c>
      <c r="H811" s="139">
        <v>180.3</v>
      </c>
      <c r="I811" s="137"/>
      <c r="J811" s="140">
        <v>14424</v>
      </c>
      <c r="K811" s="141">
        <v>8.61</v>
      </c>
      <c r="L811" s="142">
        <v>124190.64</v>
      </c>
      <c r="EU811" s="113"/>
      <c r="EV811" s="114"/>
      <c r="EW811" s="114"/>
      <c r="EX811" s="114"/>
      <c r="EY811" s="114"/>
      <c r="FB811" s="48" t="s">
        <v>1554</v>
      </c>
      <c r="FD811" s="114"/>
      <c r="FE811" s="114"/>
      <c r="FG811" s="114"/>
    </row>
    <row r="812" spans="1:163" s="45" customFormat="1" ht="33.75" x14ac:dyDescent="0.25">
      <c r="A812" s="133" t="s">
        <v>1760</v>
      </c>
      <c r="B812" s="134" t="s">
        <v>1556</v>
      </c>
      <c r="C812" s="135" t="s">
        <v>1557</v>
      </c>
      <c r="D812" s="136" t="s">
        <v>126</v>
      </c>
      <c r="E812" s="137"/>
      <c r="F812" s="137"/>
      <c r="G812" s="141">
        <v>2.36</v>
      </c>
      <c r="H812" s="139">
        <v>34.17</v>
      </c>
      <c r="I812" s="138">
        <v>-1</v>
      </c>
      <c r="J812" s="139">
        <v>-80.64</v>
      </c>
      <c r="K812" s="141">
        <v>12.22</v>
      </c>
      <c r="L812" s="149">
        <v>-985.42</v>
      </c>
      <c r="EU812" s="113"/>
      <c r="EV812" s="114"/>
      <c r="EW812" s="114"/>
      <c r="EX812" s="114"/>
      <c r="EY812" s="114"/>
      <c r="FB812" s="48" t="s">
        <v>1557</v>
      </c>
      <c r="FD812" s="114"/>
      <c r="FE812" s="114"/>
      <c r="FG812" s="114"/>
    </row>
    <row r="813" spans="1:163" s="45" customFormat="1" ht="33.75" x14ac:dyDescent="0.25">
      <c r="A813" s="133" t="s">
        <v>1761</v>
      </c>
      <c r="B813" s="134" t="s">
        <v>1559</v>
      </c>
      <c r="C813" s="135" t="s">
        <v>1560</v>
      </c>
      <c r="D813" s="136" t="s">
        <v>126</v>
      </c>
      <c r="E813" s="137"/>
      <c r="F813" s="137"/>
      <c r="G813" s="141">
        <v>2.36</v>
      </c>
      <c r="H813" s="139">
        <v>137.9</v>
      </c>
      <c r="I813" s="137"/>
      <c r="J813" s="139">
        <v>325.44</v>
      </c>
      <c r="K813" s="141">
        <v>12.22</v>
      </c>
      <c r="L813" s="142">
        <v>3976.88</v>
      </c>
      <c r="EU813" s="113"/>
      <c r="EV813" s="114"/>
      <c r="EW813" s="114"/>
      <c r="EX813" s="114"/>
      <c r="EY813" s="114"/>
      <c r="FB813" s="48" t="s">
        <v>1560</v>
      </c>
      <c r="FD813" s="114"/>
      <c r="FE813" s="114"/>
      <c r="FG813" s="114"/>
    </row>
    <row r="814" spans="1:163" s="45" customFormat="1" ht="33.75" x14ac:dyDescent="0.25">
      <c r="A814" s="133" t="s">
        <v>1762</v>
      </c>
      <c r="B814" s="134" t="s">
        <v>1562</v>
      </c>
      <c r="C814" s="135" t="s">
        <v>1563</v>
      </c>
      <c r="D814" s="136" t="s">
        <v>126</v>
      </c>
      <c r="E814" s="137"/>
      <c r="F814" s="137"/>
      <c r="G814" s="141">
        <v>2.36</v>
      </c>
      <c r="H814" s="139">
        <v>0.57999999999999996</v>
      </c>
      <c r="I814" s="138">
        <v>210</v>
      </c>
      <c r="J814" s="139">
        <v>287.45</v>
      </c>
      <c r="K814" s="141">
        <v>12.22</v>
      </c>
      <c r="L814" s="142">
        <v>3512.64</v>
      </c>
      <c r="EU814" s="113"/>
      <c r="EV814" s="114"/>
      <c r="EW814" s="114"/>
      <c r="EX814" s="114"/>
      <c r="EY814" s="114"/>
      <c r="FB814" s="48" t="s">
        <v>1563</v>
      </c>
      <c r="FD814" s="114"/>
      <c r="FE814" s="114"/>
      <c r="FG814" s="114"/>
    </row>
    <row r="815" spans="1:163" s="45" customFormat="1" ht="22.5" x14ac:dyDescent="0.25">
      <c r="A815" s="115" t="s">
        <v>882</v>
      </c>
      <c r="B815" s="116" t="s">
        <v>1564</v>
      </c>
      <c r="C815" s="117" t="s">
        <v>1565</v>
      </c>
      <c r="D815" s="118" t="s">
        <v>1470</v>
      </c>
      <c r="E815" s="119">
        <v>0.2</v>
      </c>
      <c r="F815" s="120">
        <v>1</v>
      </c>
      <c r="G815" s="124">
        <v>0.2</v>
      </c>
      <c r="H815" s="122"/>
      <c r="I815" s="119"/>
      <c r="J815" s="126">
        <v>3242.07</v>
      </c>
      <c r="K815" s="119"/>
      <c r="L815" s="128">
        <v>33124.85</v>
      </c>
      <c r="EU815" s="113"/>
      <c r="EV815" s="114"/>
      <c r="EW815" s="114" t="s">
        <v>1565</v>
      </c>
      <c r="EX815" s="114" t="s">
        <v>0</v>
      </c>
      <c r="EY815" s="114" t="s">
        <v>0</v>
      </c>
      <c r="FD815" s="114"/>
      <c r="FE815" s="114"/>
      <c r="FG815" s="114"/>
    </row>
    <row r="816" spans="1:163" s="45" customFormat="1" ht="22.5" x14ac:dyDescent="0.25">
      <c r="A816" s="133" t="s">
        <v>882</v>
      </c>
      <c r="B816" s="134" t="s">
        <v>1564</v>
      </c>
      <c r="C816" s="135" t="s">
        <v>1565</v>
      </c>
      <c r="D816" s="136" t="s">
        <v>1470</v>
      </c>
      <c r="E816" s="137"/>
      <c r="F816" s="137"/>
      <c r="G816" s="150">
        <v>0.2</v>
      </c>
      <c r="H816" s="140">
        <v>8993.39</v>
      </c>
      <c r="I816" s="137"/>
      <c r="J816" s="140">
        <v>1798.68</v>
      </c>
      <c r="K816" s="141">
        <v>8.61</v>
      </c>
      <c r="L816" s="142">
        <v>15486.63</v>
      </c>
      <c r="EU816" s="113"/>
      <c r="EV816" s="114"/>
      <c r="EW816" s="114"/>
      <c r="EX816" s="114"/>
      <c r="EY816" s="114"/>
      <c r="FB816" s="48" t="s">
        <v>1565</v>
      </c>
      <c r="FD816" s="114"/>
      <c r="FE816" s="114"/>
      <c r="FG816" s="114"/>
    </row>
    <row r="817" spans="1:163" s="45" customFormat="1" ht="33.75" x14ac:dyDescent="0.25">
      <c r="A817" s="133" t="s">
        <v>1763</v>
      </c>
      <c r="B817" s="134" t="s">
        <v>1567</v>
      </c>
      <c r="C817" s="135" t="s">
        <v>1557</v>
      </c>
      <c r="D817" s="136" t="s">
        <v>126</v>
      </c>
      <c r="E817" s="137"/>
      <c r="F817" s="137"/>
      <c r="G817" s="150">
        <v>6.4</v>
      </c>
      <c r="H817" s="139">
        <v>34.17</v>
      </c>
      <c r="I817" s="138">
        <v>-1</v>
      </c>
      <c r="J817" s="139">
        <v>-218.69</v>
      </c>
      <c r="K817" s="141">
        <v>12.22</v>
      </c>
      <c r="L817" s="142">
        <v>-2672.39</v>
      </c>
      <c r="EU817" s="113"/>
      <c r="EV817" s="114"/>
      <c r="EW817" s="114"/>
      <c r="EX817" s="114"/>
      <c r="EY817" s="114"/>
      <c r="FB817" s="48" t="s">
        <v>1557</v>
      </c>
      <c r="FD817" s="114"/>
      <c r="FE817" s="114"/>
      <c r="FG817" s="114"/>
    </row>
    <row r="818" spans="1:163" s="45" customFormat="1" ht="33.75" x14ac:dyDescent="0.25">
      <c r="A818" s="133" t="s">
        <v>1764</v>
      </c>
      <c r="B818" s="134" t="s">
        <v>1569</v>
      </c>
      <c r="C818" s="135" t="s">
        <v>1560</v>
      </c>
      <c r="D818" s="136" t="s">
        <v>126</v>
      </c>
      <c r="E818" s="137"/>
      <c r="F818" s="137"/>
      <c r="G818" s="150">
        <v>6.4</v>
      </c>
      <c r="H818" s="139">
        <v>137.9</v>
      </c>
      <c r="I818" s="137"/>
      <c r="J818" s="139">
        <v>882.56</v>
      </c>
      <c r="K818" s="141">
        <v>12.22</v>
      </c>
      <c r="L818" s="142">
        <v>10784.88</v>
      </c>
      <c r="EU818" s="113"/>
      <c r="EV818" s="114"/>
      <c r="EW818" s="114"/>
      <c r="EX818" s="114"/>
      <c r="EY818" s="114"/>
      <c r="FB818" s="48" t="s">
        <v>1560</v>
      </c>
      <c r="FD818" s="114"/>
      <c r="FE818" s="114"/>
      <c r="FG818" s="114"/>
    </row>
    <row r="819" spans="1:163" s="45" customFormat="1" ht="33.75" x14ac:dyDescent="0.25">
      <c r="A819" s="133" t="s">
        <v>1765</v>
      </c>
      <c r="B819" s="134" t="s">
        <v>1571</v>
      </c>
      <c r="C819" s="135" t="s">
        <v>1563</v>
      </c>
      <c r="D819" s="136" t="s">
        <v>126</v>
      </c>
      <c r="E819" s="137"/>
      <c r="F819" s="137"/>
      <c r="G819" s="150">
        <v>6.4</v>
      </c>
      <c r="H819" s="139">
        <v>0.57999999999999996</v>
      </c>
      <c r="I819" s="138">
        <v>210</v>
      </c>
      <c r="J819" s="139">
        <v>779.52</v>
      </c>
      <c r="K819" s="141">
        <v>12.22</v>
      </c>
      <c r="L819" s="142">
        <v>9525.73</v>
      </c>
      <c r="EU819" s="113"/>
      <c r="EV819" s="114"/>
      <c r="EW819" s="114"/>
      <c r="EX819" s="114"/>
      <c r="EY819" s="114"/>
      <c r="FB819" s="48" t="s">
        <v>1563</v>
      </c>
      <c r="FD819" s="114"/>
      <c r="FE819" s="114"/>
      <c r="FG819" s="114"/>
    </row>
    <row r="820" spans="1:163" s="45" customFormat="1" ht="33.75" x14ac:dyDescent="0.25">
      <c r="A820" s="115" t="s">
        <v>883</v>
      </c>
      <c r="B820" s="116" t="s">
        <v>1572</v>
      </c>
      <c r="C820" s="117" t="s">
        <v>1573</v>
      </c>
      <c r="D820" s="118" t="s">
        <v>1475</v>
      </c>
      <c r="E820" s="119">
        <v>20</v>
      </c>
      <c r="F820" s="120">
        <v>1</v>
      </c>
      <c r="G820" s="120">
        <v>20</v>
      </c>
      <c r="H820" s="126">
        <v>1293275</v>
      </c>
      <c r="I820" s="119"/>
      <c r="J820" s="126">
        <v>3004123.11</v>
      </c>
      <c r="K820" s="127">
        <v>8.61</v>
      </c>
      <c r="L820" s="128">
        <v>25865500</v>
      </c>
      <c r="EU820" s="113"/>
      <c r="EV820" s="114"/>
      <c r="EW820" s="114" t="s">
        <v>1573</v>
      </c>
      <c r="EX820" s="114" t="s">
        <v>0</v>
      </c>
      <c r="EY820" s="114" t="s">
        <v>0</v>
      </c>
      <c r="FD820" s="114"/>
      <c r="FE820" s="114"/>
      <c r="FG820" s="114"/>
    </row>
    <row r="821" spans="1:163" s="45" customFormat="1" ht="22.5" x14ac:dyDescent="0.25">
      <c r="A821" s="115" t="s">
        <v>884</v>
      </c>
      <c r="B821" s="116" t="s">
        <v>1575</v>
      </c>
      <c r="C821" s="117" t="s">
        <v>1576</v>
      </c>
      <c r="D821" s="118" t="s">
        <v>15</v>
      </c>
      <c r="E821" s="119">
        <v>140</v>
      </c>
      <c r="F821" s="120">
        <v>1</v>
      </c>
      <c r="G821" s="120">
        <v>140</v>
      </c>
      <c r="H821" s="126">
        <v>20564.900000000001</v>
      </c>
      <c r="I821" s="119"/>
      <c r="J821" s="126">
        <v>334388.62</v>
      </c>
      <c r="K821" s="127">
        <v>8.61</v>
      </c>
      <c r="L821" s="128">
        <v>2879086</v>
      </c>
      <c r="EU821" s="113"/>
      <c r="EV821" s="114"/>
      <c r="EW821" s="114" t="s">
        <v>1576</v>
      </c>
      <c r="EX821" s="114" t="s">
        <v>0</v>
      </c>
      <c r="EY821" s="114" t="s">
        <v>0</v>
      </c>
      <c r="FD821" s="114"/>
      <c r="FE821" s="114"/>
      <c r="FG821" s="114"/>
    </row>
    <row r="822" spans="1:163" s="45" customFormat="1" ht="15" x14ac:dyDescent="0.25">
      <c r="A822" s="112" t="s">
        <v>1577</v>
      </c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9"/>
      <c r="EU822" s="113"/>
      <c r="EV822" s="114" t="s">
        <v>1577</v>
      </c>
      <c r="EW822" s="114"/>
      <c r="EX822" s="114"/>
      <c r="EY822" s="114"/>
      <c r="FD822" s="114"/>
      <c r="FE822" s="114"/>
      <c r="FG822" s="114"/>
    </row>
    <row r="823" spans="1:163" s="45" customFormat="1" ht="33.75" x14ac:dyDescent="0.25">
      <c r="A823" s="115" t="s">
        <v>885</v>
      </c>
      <c r="B823" s="116" t="s">
        <v>45</v>
      </c>
      <c r="C823" s="117" t="s">
        <v>1742</v>
      </c>
      <c r="D823" s="118" t="s">
        <v>40</v>
      </c>
      <c r="E823" s="119">
        <v>1.2625</v>
      </c>
      <c r="F823" s="120">
        <v>1</v>
      </c>
      <c r="G823" s="129">
        <v>1.2625</v>
      </c>
      <c r="H823" s="122"/>
      <c r="I823" s="119"/>
      <c r="J823" s="122"/>
      <c r="K823" s="119"/>
      <c r="L823" s="123"/>
      <c r="EU823" s="113"/>
      <c r="EV823" s="114"/>
      <c r="EW823" s="114" t="s">
        <v>1742</v>
      </c>
      <c r="EX823" s="114" t="s">
        <v>0</v>
      </c>
      <c r="EY823" s="114" t="s">
        <v>0</v>
      </c>
      <c r="FD823" s="114"/>
      <c r="FE823" s="114"/>
      <c r="FG823" s="114"/>
    </row>
    <row r="824" spans="1:163" s="45" customFormat="1" ht="15" x14ac:dyDescent="0.25">
      <c r="A824" s="115" t="s">
        <v>886</v>
      </c>
      <c r="B824" s="116" t="s">
        <v>1625</v>
      </c>
      <c r="C824" s="117" t="s">
        <v>1626</v>
      </c>
      <c r="D824" s="118" t="s">
        <v>34</v>
      </c>
      <c r="E824" s="119">
        <v>159.07499999999999</v>
      </c>
      <c r="F824" s="120">
        <v>1</v>
      </c>
      <c r="G824" s="130">
        <v>159.07499999999999</v>
      </c>
      <c r="H824" s="125">
        <v>137.36000000000001</v>
      </c>
      <c r="I824" s="119"/>
      <c r="J824" s="126">
        <v>21850.54</v>
      </c>
      <c r="K824" s="127">
        <v>8.61</v>
      </c>
      <c r="L824" s="128">
        <v>188133.15</v>
      </c>
      <c r="EU824" s="113"/>
      <c r="EV824" s="114"/>
      <c r="EW824" s="114" t="s">
        <v>1626</v>
      </c>
      <c r="EX824" s="114" t="s">
        <v>0</v>
      </c>
      <c r="EY824" s="114" t="s">
        <v>0</v>
      </c>
      <c r="FD824" s="114"/>
      <c r="FE824" s="114"/>
      <c r="FG824" s="114"/>
    </row>
    <row r="825" spans="1:163" s="45" customFormat="1" ht="22.5" x14ac:dyDescent="0.25">
      <c r="A825" s="115" t="s">
        <v>887</v>
      </c>
      <c r="B825" s="116" t="s">
        <v>1578</v>
      </c>
      <c r="C825" s="117" t="s">
        <v>1579</v>
      </c>
      <c r="D825" s="118" t="s">
        <v>53</v>
      </c>
      <c r="E825" s="119">
        <v>104.17</v>
      </c>
      <c r="F825" s="120">
        <v>1</v>
      </c>
      <c r="G825" s="127">
        <v>104.17</v>
      </c>
      <c r="H825" s="122"/>
      <c r="I825" s="119"/>
      <c r="J825" s="122"/>
      <c r="K825" s="119"/>
      <c r="L825" s="123"/>
      <c r="EU825" s="113"/>
      <c r="EV825" s="114"/>
      <c r="EW825" s="114" t="s">
        <v>1579</v>
      </c>
      <c r="EX825" s="114" t="s">
        <v>0</v>
      </c>
      <c r="EY825" s="114" t="s">
        <v>0</v>
      </c>
      <c r="FD825" s="114"/>
      <c r="FE825" s="114"/>
      <c r="FG825" s="114"/>
    </row>
    <row r="826" spans="1:163" s="45" customFormat="1" ht="45" x14ac:dyDescent="0.25">
      <c r="A826" s="115" t="s">
        <v>888</v>
      </c>
      <c r="B826" s="116" t="s">
        <v>1580</v>
      </c>
      <c r="C826" s="117" t="s">
        <v>1581</v>
      </c>
      <c r="D826" s="118" t="s">
        <v>107</v>
      </c>
      <c r="E826" s="119">
        <v>4495.05</v>
      </c>
      <c r="F826" s="120">
        <v>1</v>
      </c>
      <c r="G826" s="127">
        <v>4495.05</v>
      </c>
      <c r="H826" s="126">
        <v>9681.5</v>
      </c>
      <c r="I826" s="119"/>
      <c r="J826" s="126">
        <v>5054451.4000000004</v>
      </c>
      <c r="K826" s="127">
        <v>8.61</v>
      </c>
      <c r="L826" s="128">
        <v>43518826.579999998</v>
      </c>
      <c r="EU826" s="113"/>
      <c r="EV826" s="114"/>
      <c r="EW826" s="114" t="s">
        <v>1581</v>
      </c>
      <c r="EX826" s="114" t="s">
        <v>0</v>
      </c>
      <c r="EY826" s="114" t="s">
        <v>0</v>
      </c>
      <c r="FD826" s="114"/>
      <c r="FE826" s="114"/>
      <c r="FG826" s="114"/>
    </row>
    <row r="827" spans="1:163" s="45" customFormat="1" ht="45" x14ac:dyDescent="0.25">
      <c r="A827" s="115" t="s">
        <v>889</v>
      </c>
      <c r="B827" s="116" t="s">
        <v>1582</v>
      </c>
      <c r="C827" s="117" t="s">
        <v>1583</v>
      </c>
      <c r="D827" s="118" t="s">
        <v>107</v>
      </c>
      <c r="E827" s="119">
        <v>2284.56</v>
      </c>
      <c r="F827" s="120">
        <v>1</v>
      </c>
      <c r="G827" s="127">
        <v>2284.56</v>
      </c>
      <c r="H827" s="126">
        <v>9775</v>
      </c>
      <c r="I827" s="119"/>
      <c r="J827" s="126">
        <v>2593678.75</v>
      </c>
      <c r="K827" s="127">
        <v>8.61</v>
      </c>
      <c r="L827" s="128">
        <v>22331574</v>
      </c>
      <c r="EU827" s="113"/>
      <c r="EV827" s="114"/>
      <c r="EW827" s="114" t="s">
        <v>1583</v>
      </c>
      <c r="EX827" s="114" t="s">
        <v>0</v>
      </c>
      <c r="EY827" s="114" t="s">
        <v>0</v>
      </c>
      <c r="FD827" s="114"/>
      <c r="FE827" s="114"/>
      <c r="FG827" s="114"/>
    </row>
    <row r="828" spans="1:163" s="45" customFormat="1" ht="45" x14ac:dyDescent="0.25">
      <c r="A828" s="115" t="s">
        <v>890</v>
      </c>
      <c r="B828" s="116" t="s">
        <v>1584</v>
      </c>
      <c r="C828" s="117" t="s">
        <v>1585</v>
      </c>
      <c r="D828" s="118" t="s">
        <v>107</v>
      </c>
      <c r="E828" s="119">
        <v>2646.0059999999999</v>
      </c>
      <c r="F828" s="120">
        <v>1</v>
      </c>
      <c r="G828" s="130">
        <v>2646.0059999999999</v>
      </c>
      <c r="H828" s="126">
        <v>9623.7000000000007</v>
      </c>
      <c r="I828" s="119"/>
      <c r="J828" s="126">
        <v>2957534.02</v>
      </c>
      <c r="K828" s="127">
        <v>8.61</v>
      </c>
      <c r="L828" s="128">
        <v>25464367.940000001</v>
      </c>
      <c r="EU828" s="113"/>
      <c r="EV828" s="114"/>
      <c r="EW828" s="114" t="s">
        <v>1585</v>
      </c>
      <c r="EX828" s="114" t="s">
        <v>0</v>
      </c>
      <c r="EY828" s="114" t="s">
        <v>0</v>
      </c>
      <c r="FD828" s="114"/>
      <c r="FE828" s="114"/>
      <c r="FG828" s="114"/>
    </row>
    <row r="829" spans="1:163" s="45" customFormat="1" ht="22.5" x14ac:dyDescent="0.25">
      <c r="A829" s="115" t="s">
        <v>891</v>
      </c>
      <c r="B829" s="116" t="s">
        <v>1587</v>
      </c>
      <c r="C829" s="117" t="s">
        <v>1588</v>
      </c>
      <c r="D829" s="118" t="s">
        <v>53</v>
      </c>
      <c r="E829" s="119">
        <v>0.17407539999999999</v>
      </c>
      <c r="F829" s="120">
        <v>1</v>
      </c>
      <c r="G829" s="132">
        <v>0.17407539999999999</v>
      </c>
      <c r="H829" s="122"/>
      <c r="I829" s="119"/>
      <c r="J829" s="122"/>
      <c r="K829" s="119"/>
      <c r="L829" s="123"/>
      <c r="EU829" s="113"/>
      <c r="EV829" s="114"/>
      <c r="EW829" s="114" t="s">
        <v>1588</v>
      </c>
      <c r="EX829" s="114" t="s">
        <v>0</v>
      </c>
      <c r="EY829" s="114" t="s">
        <v>0</v>
      </c>
      <c r="FD829" s="114"/>
      <c r="FE829" s="114"/>
      <c r="FG829" s="114"/>
    </row>
    <row r="830" spans="1:163" s="45" customFormat="1" ht="22.5" x14ac:dyDescent="0.25">
      <c r="A830" s="115" t="s">
        <v>892</v>
      </c>
      <c r="B830" s="116" t="s">
        <v>1589</v>
      </c>
      <c r="C830" s="117" t="s">
        <v>1590</v>
      </c>
      <c r="D830" s="118" t="s">
        <v>97</v>
      </c>
      <c r="E830" s="119">
        <v>-456.07754799999998</v>
      </c>
      <c r="F830" s="120">
        <v>1</v>
      </c>
      <c r="G830" s="131">
        <v>-456.07754799999998</v>
      </c>
      <c r="H830" s="125">
        <v>23.09</v>
      </c>
      <c r="I830" s="119"/>
      <c r="J830" s="126">
        <v>-10530.83</v>
      </c>
      <c r="K830" s="127">
        <v>8.61</v>
      </c>
      <c r="L830" s="128">
        <v>-90670.45</v>
      </c>
      <c r="EU830" s="113"/>
      <c r="EV830" s="114"/>
      <c r="EW830" s="114" t="s">
        <v>1590</v>
      </c>
      <c r="EX830" s="114" t="s">
        <v>0</v>
      </c>
      <c r="EY830" s="114" t="s">
        <v>0</v>
      </c>
      <c r="FD830" s="114"/>
      <c r="FE830" s="114"/>
      <c r="FG830" s="114"/>
    </row>
    <row r="831" spans="1:163" s="45" customFormat="1" ht="22.5" x14ac:dyDescent="0.25">
      <c r="A831" s="115" t="s">
        <v>893</v>
      </c>
      <c r="B831" s="116" t="s">
        <v>1591</v>
      </c>
      <c r="C831" s="117" t="s">
        <v>1592</v>
      </c>
      <c r="D831" s="118" t="s">
        <v>15</v>
      </c>
      <c r="E831" s="119">
        <v>2100</v>
      </c>
      <c r="F831" s="120">
        <v>1</v>
      </c>
      <c r="G831" s="120">
        <v>2100</v>
      </c>
      <c r="H831" s="125">
        <v>161.5</v>
      </c>
      <c r="I831" s="119"/>
      <c r="J831" s="126">
        <v>39390.239999999998</v>
      </c>
      <c r="K831" s="127">
        <v>8.61</v>
      </c>
      <c r="L831" s="128">
        <v>339150</v>
      </c>
      <c r="EU831" s="113"/>
      <c r="EV831" s="114"/>
      <c r="EW831" s="114" t="s">
        <v>1592</v>
      </c>
      <c r="EX831" s="114" t="s">
        <v>0</v>
      </c>
      <c r="EY831" s="114" t="s">
        <v>0</v>
      </c>
      <c r="FD831" s="114"/>
      <c r="FE831" s="114"/>
      <c r="FG831" s="114"/>
    </row>
    <row r="832" spans="1:163" s="45" customFormat="1" ht="22.5" x14ac:dyDescent="0.25">
      <c r="A832" s="115" t="s">
        <v>894</v>
      </c>
      <c r="B832" s="116" t="s">
        <v>1593</v>
      </c>
      <c r="C832" s="117" t="s">
        <v>1594</v>
      </c>
      <c r="D832" s="118" t="s">
        <v>15</v>
      </c>
      <c r="E832" s="119">
        <v>2004</v>
      </c>
      <c r="F832" s="120">
        <v>1</v>
      </c>
      <c r="G832" s="120">
        <v>2004</v>
      </c>
      <c r="H832" s="125">
        <v>161.5</v>
      </c>
      <c r="I832" s="119"/>
      <c r="J832" s="126">
        <v>37589.550000000003</v>
      </c>
      <c r="K832" s="127">
        <v>8.61</v>
      </c>
      <c r="L832" s="128">
        <v>323646</v>
      </c>
      <c r="EU832" s="113"/>
      <c r="EV832" s="114"/>
      <c r="EW832" s="114" t="s">
        <v>1594</v>
      </c>
      <c r="EX832" s="114" t="s">
        <v>0</v>
      </c>
      <c r="EY832" s="114" t="s">
        <v>0</v>
      </c>
      <c r="FD832" s="114"/>
      <c r="FE832" s="114"/>
      <c r="FG832" s="114"/>
    </row>
    <row r="833" spans="1:163" s="45" customFormat="1" ht="33.75" x14ac:dyDescent="0.25">
      <c r="A833" s="115" t="s">
        <v>895</v>
      </c>
      <c r="B833" s="116" t="s">
        <v>1595</v>
      </c>
      <c r="C833" s="117" t="s">
        <v>1596</v>
      </c>
      <c r="D833" s="118" t="s">
        <v>15</v>
      </c>
      <c r="E833" s="119">
        <v>1034</v>
      </c>
      <c r="F833" s="120">
        <v>1</v>
      </c>
      <c r="G833" s="120">
        <v>1034</v>
      </c>
      <c r="H833" s="125">
        <v>161.5</v>
      </c>
      <c r="I833" s="119"/>
      <c r="J833" s="126">
        <v>19395.009999999998</v>
      </c>
      <c r="K833" s="127">
        <v>8.61</v>
      </c>
      <c r="L833" s="128">
        <v>166991</v>
      </c>
      <c r="EU833" s="113"/>
      <c r="EV833" s="114"/>
      <c r="EW833" s="114" t="s">
        <v>1596</v>
      </c>
      <c r="EX833" s="114" t="s">
        <v>0</v>
      </c>
      <c r="EY833" s="114" t="s">
        <v>0</v>
      </c>
      <c r="FD833" s="114"/>
      <c r="FE833" s="114"/>
      <c r="FG833" s="114"/>
    </row>
    <row r="834" spans="1:163" s="45" customFormat="1" ht="22.5" x14ac:dyDescent="0.25">
      <c r="A834" s="115" t="s">
        <v>896</v>
      </c>
      <c r="B834" s="116" t="s">
        <v>1597</v>
      </c>
      <c r="C834" s="117" t="s">
        <v>1598</v>
      </c>
      <c r="D834" s="118" t="s">
        <v>53</v>
      </c>
      <c r="E834" s="119">
        <v>3.1651150000000001</v>
      </c>
      <c r="F834" s="120">
        <v>1</v>
      </c>
      <c r="G834" s="131">
        <v>3.1651150000000001</v>
      </c>
      <c r="H834" s="122"/>
      <c r="I834" s="119"/>
      <c r="J834" s="122"/>
      <c r="K834" s="119"/>
      <c r="L834" s="123"/>
      <c r="EU834" s="113"/>
      <c r="EV834" s="114"/>
      <c r="EW834" s="114" t="s">
        <v>1598</v>
      </c>
      <c r="EX834" s="114" t="s">
        <v>0</v>
      </c>
      <c r="EY834" s="114" t="s">
        <v>0</v>
      </c>
      <c r="FD834" s="114"/>
      <c r="FE834" s="114"/>
      <c r="FG834" s="114"/>
    </row>
    <row r="835" spans="1:163" s="45" customFormat="1" ht="22.5" x14ac:dyDescent="0.25">
      <c r="A835" s="115" t="s">
        <v>897</v>
      </c>
      <c r="B835" s="116" t="s">
        <v>1589</v>
      </c>
      <c r="C835" s="117" t="s">
        <v>1590</v>
      </c>
      <c r="D835" s="118" t="s">
        <v>97</v>
      </c>
      <c r="E835" s="119">
        <v>-13926.505999999999</v>
      </c>
      <c r="F835" s="120">
        <v>1</v>
      </c>
      <c r="G835" s="130">
        <v>-13926.505999999999</v>
      </c>
      <c r="H835" s="125">
        <v>23.09</v>
      </c>
      <c r="I835" s="119"/>
      <c r="J835" s="126">
        <v>-321563.02</v>
      </c>
      <c r="K835" s="127">
        <v>8.61</v>
      </c>
      <c r="L835" s="128">
        <v>-2768657.6</v>
      </c>
      <c r="EU835" s="113"/>
      <c r="EV835" s="114"/>
      <c r="EW835" s="114" t="s">
        <v>1590</v>
      </c>
      <c r="EX835" s="114" t="s">
        <v>0</v>
      </c>
      <c r="EY835" s="114" t="s">
        <v>0</v>
      </c>
      <c r="FD835" s="114"/>
      <c r="FE835" s="114"/>
      <c r="FG835" s="114"/>
    </row>
    <row r="836" spans="1:163" s="45" customFormat="1" ht="22.5" x14ac:dyDescent="0.25">
      <c r="A836" s="115" t="s">
        <v>898</v>
      </c>
      <c r="B836" s="116" t="s">
        <v>1599</v>
      </c>
      <c r="C836" s="117" t="s">
        <v>1600</v>
      </c>
      <c r="D836" s="118" t="s">
        <v>15</v>
      </c>
      <c r="E836" s="119">
        <v>10500</v>
      </c>
      <c r="F836" s="120">
        <v>1</v>
      </c>
      <c r="G836" s="120">
        <v>10500</v>
      </c>
      <c r="H836" s="125">
        <v>997.05</v>
      </c>
      <c r="I836" s="119"/>
      <c r="J836" s="126">
        <v>1215914.6299999999</v>
      </c>
      <c r="K836" s="127">
        <v>8.61</v>
      </c>
      <c r="L836" s="128">
        <v>10469025</v>
      </c>
      <c r="EU836" s="113"/>
      <c r="EV836" s="114"/>
      <c r="EW836" s="114" t="s">
        <v>1600</v>
      </c>
      <c r="EX836" s="114" t="s">
        <v>0</v>
      </c>
      <c r="EY836" s="114" t="s">
        <v>0</v>
      </c>
      <c r="FD836" s="114"/>
      <c r="FE836" s="114"/>
      <c r="FG836" s="114"/>
    </row>
    <row r="837" spans="1:163" s="45" customFormat="1" ht="22.5" x14ac:dyDescent="0.25">
      <c r="A837" s="115" t="s">
        <v>899</v>
      </c>
      <c r="B837" s="116" t="s">
        <v>1601</v>
      </c>
      <c r="C837" s="117" t="s">
        <v>1602</v>
      </c>
      <c r="D837" s="118" t="s">
        <v>15</v>
      </c>
      <c r="E837" s="119">
        <v>5170</v>
      </c>
      <c r="F837" s="120">
        <v>1</v>
      </c>
      <c r="G837" s="120">
        <v>5170</v>
      </c>
      <c r="H837" s="125">
        <v>997.05</v>
      </c>
      <c r="I837" s="119"/>
      <c r="J837" s="126">
        <v>598693.21</v>
      </c>
      <c r="K837" s="127">
        <v>8.61</v>
      </c>
      <c r="L837" s="128">
        <v>5154748.5</v>
      </c>
      <c r="EU837" s="113"/>
      <c r="EV837" s="114"/>
      <c r="EW837" s="114" t="s">
        <v>1602</v>
      </c>
      <c r="EX837" s="114" t="s">
        <v>0</v>
      </c>
      <c r="EY837" s="114" t="s">
        <v>0</v>
      </c>
      <c r="FD837" s="114"/>
      <c r="FE837" s="114"/>
      <c r="FG837" s="114"/>
    </row>
    <row r="838" spans="1:163" s="45" customFormat="1" ht="33.75" x14ac:dyDescent="0.25">
      <c r="A838" s="115" t="s">
        <v>900</v>
      </c>
      <c r="B838" s="116" t="s">
        <v>1597</v>
      </c>
      <c r="C838" s="117" t="s">
        <v>1603</v>
      </c>
      <c r="D838" s="118" t="s">
        <v>53</v>
      </c>
      <c r="E838" s="119">
        <v>0.62624999999999997</v>
      </c>
      <c r="F838" s="120">
        <v>1</v>
      </c>
      <c r="G838" s="121">
        <v>0.62624999999999997</v>
      </c>
      <c r="H838" s="122"/>
      <c r="I838" s="119"/>
      <c r="J838" s="122"/>
      <c r="K838" s="119"/>
      <c r="L838" s="123"/>
      <c r="EU838" s="113"/>
      <c r="EV838" s="114"/>
      <c r="EW838" s="114" t="s">
        <v>1603</v>
      </c>
      <c r="EX838" s="114" t="s">
        <v>0</v>
      </c>
      <c r="EY838" s="114" t="s">
        <v>0</v>
      </c>
      <c r="FD838" s="114"/>
      <c r="FE838" s="114"/>
      <c r="FG838" s="114"/>
    </row>
    <row r="839" spans="1:163" s="45" customFormat="1" ht="22.5" x14ac:dyDescent="0.25">
      <c r="A839" s="115" t="s">
        <v>901</v>
      </c>
      <c r="B839" s="116" t="s">
        <v>1589</v>
      </c>
      <c r="C839" s="117" t="s">
        <v>1590</v>
      </c>
      <c r="D839" s="118" t="s">
        <v>97</v>
      </c>
      <c r="E839" s="119">
        <v>-2755.5</v>
      </c>
      <c r="F839" s="120">
        <v>1</v>
      </c>
      <c r="G839" s="124">
        <v>-2755.5</v>
      </c>
      <c r="H839" s="125">
        <v>23.09</v>
      </c>
      <c r="I839" s="119"/>
      <c r="J839" s="126">
        <v>-63624.5</v>
      </c>
      <c r="K839" s="127">
        <v>8.61</v>
      </c>
      <c r="L839" s="128">
        <v>-547806.94999999995</v>
      </c>
      <c r="EU839" s="113"/>
      <c r="EV839" s="114"/>
      <c r="EW839" s="114" t="s">
        <v>1590</v>
      </c>
      <c r="EX839" s="114" t="s">
        <v>0</v>
      </c>
      <c r="EY839" s="114" t="s">
        <v>0</v>
      </c>
      <c r="FD839" s="114"/>
      <c r="FE839" s="114"/>
      <c r="FG839" s="114"/>
    </row>
    <row r="840" spans="1:163" s="45" customFormat="1" ht="45" x14ac:dyDescent="0.25">
      <c r="A840" s="115" t="s">
        <v>902</v>
      </c>
      <c r="B840" s="116" t="s">
        <v>1604</v>
      </c>
      <c r="C840" s="117" t="s">
        <v>1605</v>
      </c>
      <c r="D840" s="118" t="s">
        <v>15</v>
      </c>
      <c r="E840" s="119">
        <v>5010</v>
      </c>
      <c r="F840" s="120">
        <v>1</v>
      </c>
      <c r="G840" s="120">
        <v>5010</v>
      </c>
      <c r="H840" s="125">
        <v>300.89999999999998</v>
      </c>
      <c r="I840" s="119"/>
      <c r="J840" s="126">
        <v>175088.15</v>
      </c>
      <c r="K840" s="127">
        <v>8.61</v>
      </c>
      <c r="L840" s="128">
        <v>1507509</v>
      </c>
      <c r="EU840" s="113"/>
      <c r="EV840" s="114"/>
      <c r="EW840" s="114" t="s">
        <v>1605</v>
      </c>
      <c r="EX840" s="114" t="s">
        <v>0</v>
      </c>
      <c r="EY840" s="114" t="s">
        <v>0</v>
      </c>
      <c r="FD840" s="114"/>
      <c r="FE840" s="114"/>
      <c r="FG840" s="114"/>
    </row>
    <row r="841" spans="1:163" s="45" customFormat="1" ht="15" x14ac:dyDescent="0.25">
      <c r="A841" s="112" t="s">
        <v>1606</v>
      </c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9"/>
      <c r="EU841" s="113"/>
      <c r="EV841" s="114" t="s">
        <v>1606</v>
      </c>
      <c r="EW841" s="114"/>
      <c r="EX841" s="114"/>
      <c r="EY841" s="114"/>
      <c r="FD841" s="114"/>
      <c r="FE841" s="114"/>
      <c r="FG841" s="114"/>
    </row>
    <row r="842" spans="1:163" s="45" customFormat="1" ht="22.5" x14ac:dyDescent="0.25">
      <c r="A842" s="115" t="s">
        <v>903</v>
      </c>
      <c r="B842" s="116" t="s">
        <v>1597</v>
      </c>
      <c r="C842" s="117" t="s">
        <v>1598</v>
      </c>
      <c r="D842" s="118" t="s">
        <v>53</v>
      </c>
      <c r="E842" s="119">
        <v>21.093599999999999</v>
      </c>
      <c r="F842" s="120">
        <v>1</v>
      </c>
      <c r="G842" s="129">
        <v>21.093599999999999</v>
      </c>
      <c r="H842" s="122"/>
      <c r="I842" s="119"/>
      <c r="J842" s="122"/>
      <c r="K842" s="119"/>
      <c r="L842" s="123"/>
      <c r="EU842" s="113"/>
      <c r="EV842" s="114"/>
      <c r="EW842" s="114" t="s">
        <v>1598</v>
      </c>
      <c r="EX842" s="114" t="s">
        <v>0</v>
      </c>
      <c r="EY842" s="114" t="s">
        <v>0</v>
      </c>
      <c r="FD842" s="114"/>
      <c r="FE842" s="114"/>
      <c r="FG842" s="114"/>
    </row>
    <row r="843" spans="1:163" s="45" customFormat="1" ht="22.5" x14ac:dyDescent="0.25">
      <c r="A843" s="115" t="s">
        <v>904</v>
      </c>
      <c r="B843" s="116" t="s">
        <v>1589</v>
      </c>
      <c r="C843" s="117" t="s">
        <v>1590</v>
      </c>
      <c r="D843" s="118" t="s">
        <v>97</v>
      </c>
      <c r="E843" s="119">
        <v>-92811.839999999997</v>
      </c>
      <c r="F843" s="120">
        <v>1</v>
      </c>
      <c r="G843" s="127">
        <v>-92811.839999999997</v>
      </c>
      <c r="H843" s="125">
        <v>23.09</v>
      </c>
      <c r="I843" s="119"/>
      <c r="J843" s="126">
        <v>-2143025.39</v>
      </c>
      <c r="K843" s="127">
        <v>8.61</v>
      </c>
      <c r="L843" s="128">
        <v>-18451448.609999999</v>
      </c>
      <c r="EU843" s="113"/>
      <c r="EV843" s="114"/>
      <c r="EW843" s="114" t="s">
        <v>1590</v>
      </c>
      <c r="EX843" s="114" t="s">
        <v>0</v>
      </c>
      <c r="EY843" s="114" t="s">
        <v>0</v>
      </c>
      <c r="FD843" s="114"/>
      <c r="FE843" s="114"/>
      <c r="FG843" s="114"/>
    </row>
    <row r="844" spans="1:163" s="45" customFormat="1" ht="22.5" x14ac:dyDescent="0.25">
      <c r="A844" s="115" t="s">
        <v>905</v>
      </c>
      <c r="B844" s="116" t="s">
        <v>1607</v>
      </c>
      <c r="C844" s="117" t="s">
        <v>1608</v>
      </c>
      <c r="D844" s="118" t="s">
        <v>1609</v>
      </c>
      <c r="E844" s="119">
        <v>3006</v>
      </c>
      <c r="F844" s="120">
        <v>1</v>
      </c>
      <c r="G844" s="120">
        <v>3006</v>
      </c>
      <c r="H844" s="126">
        <v>9305.7999999999993</v>
      </c>
      <c r="I844" s="119"/>
      <c r="J844" s="126">
        <v>3248923.9</v>
      </c>
      <c r="K844" s="127">
        <v>8.61</v>
      </c>
      <c r="L844" s="128">
        <v>27973234.800000001</v>
      </c>
      <c r="EU844" s="113"/>
      <c r="EV844" s="114"/>
      <c r="EW844" s="114" t="s">
        <v>1608</v>
      </c>
      <c r="EX844" s="114" t="s">
        <v>0</v>
      </c>
      <c r="EY844" s="114" t="s">
        <v>0</v>
      </c>
      <c r="FD844" s="114"/>
      <c r="FE844" s="114"/>
      <c r="FG844" s="114"/>
    </row>
    <row r="845" spans="1:163" s="45" customFormat="1" ht="22.5" x14ac:dyDescent="0.25">
      <c r="A845" s="115" t="s">
        <v>906</v>
      </c>
      <c r="B845" s="116" t="s">
        <v>1610</v>
      </c>
      <c r="C845" s="117" t="s">
        <v>1611</v>
      </c>
      <c r="D845" s="118" t="s">
        <v>1609</v>
      </c>
      <c r="E845" s="119">
        <v>6300</v>
      </c>
      <c r="F845" s="120">
        <v>1</v>
      </c>
      <c r="G845" s="120">
        <v>6300</v>
      </c>
      <c r="H845" s="126">
        <v>9305.7999999999993</v>
      </c>
      <c r="I845" s="119"/>
      <c r="J845" s="126">
        <v>6809121.9500000002</v>
      </c>
      <c r="K845" s="127">
        <v>8.61</v>
      </c>
      <c r="L845" s="128">
        <v>58626540</v>
      </c>
      <c r="EU845" s="113"/>
      <c r="EV845" s="114"/>
      <c r="EW845" s="114" t="s">
        <v>1611</v>
      </c>
      <c r="EX845" s="114" t="s">
        <v>0</v>
      </c>
      <c r="EY845" s="114" t="s">
        <v>0</v>
      </c>
      <c r="FD845" s="114"/>
      <c r="FE845" s="114"/>
      <c r="FG845" s="114"/>
    </row>
    <row r="846" spans="1:163" s="45" customFormat="1" ht="22.5" x14ac:dyDescent="0.25">
      <c r="A846" s="115" t="s">
        <v>907</v>
      </c>
      <c r="B846" s="116" t="s">
        <v>1612</v>
      </c>
      <c r="C846" s="117" t="s">
        <v>1613</v>
      </c>
      <c r="D846" s="118" t="s">
        <v>1609</v>
      </c>
      <c r="E846" s="119">
        <v>3102</v>
      </c>
      <c r="F846" s="120">
        <v>1</v>
      </c>
      <c r="G846" s="120">
        <v>3102</v>
      </c>
      <c r="H846" s="126">
        <v>9305.7999999999993</v>
      </c>
      <c r="I846" s="119"/>
      <c r="J846" s="126">
        <v>3352681.95</v>
      </c>
      <c r="K846" s="127">
        <v>8.61</v>
      </c>
      <c r="L846" s="128">
        <v>28866591.600000001</v>
      </c>
      <c r="EU846" s="113"/>
      <c r="EV846" s="114"/>
      <c r="EW846" s="114" t="s">
        <v>1613</v>
      </c>
      <c r="EX846" s="114" t="s">
        <v>0</v>
      </c>
      <c r="EY846" s="114" t="s">
        <v>0</v>
      </c>
      <c r="FD846" s="114"/>
      <c r="FE846" s="114"/>
      <c r="FG846" s="114"/>
    </row>
    <row r="847" spans="1:163" s="45" customFormat="1" ht="78.75" x14ac:dyDescent="0.25">
      <c r="A847" s="115" t="s">
        <v>908</v>
      </c>
      <c r="B847" s="116" t="s">
        <v>1614</v>
      </c>
      <c r="C847" s="117" t="s">
        <v>1615</v>
      </c>
      <c r="D847" s="118" t="s">
        <v>97</v>
      </c>
      <c r="E847" s="119">
        <v>5231.29</v>
      </c>
      <c r="F847" s="120">
        <v>1</v>
      </c>
      <c r="G847" s="127">
        <v>5231.29</v>
      </c>
      <c r="H847" s="125">
        <v>90.13</v>
      </c>
      <c r="I847" s="119"/>
      <c r="J847" s="126">
        <v>471496.17</v>
      </c>
      <c r="K847" s="127">
        <v>8.61</v>
      </c>
      <c r="L847" s="128">
        <v>4059582.02</v>
      </c>
      <c r="EU847" s="113"/>
      <c r="EV847" s="114"/>
      <c r="EW847" s="114" t="s">
        <v>1615</v>
      </c>
      <c r="EX847" s="114" t="s">
        <v>0</v>
      </c>
      <c r="EY847" s="114" t="s">
        <v>0</v>
      </c>
      <c r="FD847" s="114"/>
      <c r="FE847" s="114"/>
      <c r="FG847" s="114"/>
    </row>
    <row r="848" spans="1:163" s="45" customFormat="1" ht="15" x14ac:dyDescent="0.25">
      <c r="A848" s="112" t="s">
        <v>1616</v>
      </c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9"/>
      <c r="EU848" s="113"/>
      <c r="EV848" s="114" t="s">
        <v>1616</v>
      </c>
      <c r="EW848" s="114"/>
      <c r="EX848" s="114"/>
      <c r="EY848" s="114"/>
      <c r="FD848" s="114"/>
      <c r="FE848" s="114"/>
      <c r="FG848" s="114"/>
    </row>
    <row r="849" spans="1:163" s="45" customFormat="1" ht="22.5" x14ac:dyDescent="0.25">
      <c r="A849" s="115" t="s">
        <v>909</v>
      </c>
      <c r="B849" s="116" t="s">
        <v>1597</v>
      </c>
      <c r="C849" s="117" t="s">
        <v>1598</v>
      </c>
      <c r="D849" s="118" t="s">
        <v>53</v>
      </c>
      <c r="E849" s="119">
        <v>8.1417900000000003</v>
      </c>
      <c r="F849" s="120">
        <v>1</v>
      </c>
      <c r="G849" s="121">
        <v>8.1417900000000003</v>
      </c>
      <c r="H849" s="122"/>
      <c r="I849" s="119"/>
      <c r="J849" s="122"/>
      <c r="K849" s="119"/>
      <c r="L849" s="123"/>
      <c r="EU849" s="113"/>
      <c r="EV849" s="114"/>
      <c r="EW849" s="114" t="s">
        <v>1598</v>
      </c>
      <c r="EX849" s="114" t="s">
        <v>0</v>
      </c>
      <c r="EY849" s="114" t="s">
        <v>0</v>
      </c>
      <c r="FD849" s="114"/>
      <c r="FE849" s="114"/>
      <c r="FG849" s="114"/>
    </row>
    <row r="850" spans="1:163" s="45" customFormat="1" ht="22.5" x14ac:dyDescent="0.25">
      <c r="A850" s="115" t="s">
        <v>910</v>
      </c>
      <c r="B850" s="116" t="s">
        <v>1589</v>
      </c>
      <c r="C850" s="117" t="s">
        <v>1590</v>
      </c>
      <c r="D850" s="118" t="s">
        <v>97</v>
      </c>
      <c r="E850" s="119">
        <v>-35823.875999999997</v>
      </c>
      <c r="F850" s="120">
        <v>1</v>
      </c>
      <c r="G850" s="130">
        <v>-35823.875999999997</v>
      </c>
      <c r="H850" s="125">
        <v>23.09</v>
      </c>
      <c r="I850" s="119"/>
      <c r="J850" s="126">
        <v>-827173.3</v>
      </c>
      <c r="K850" s="127">
        <v>8.61</v>
      </c>
      <c r="L850" s="128">
        <v>-7121962.1100000003</v>
      </c>
      <c r="EU850" s="113"/>
      <c r="EV850" s="114"/>
      <c r="EW850" s="114" t="s">
        <v>1590</v>
      </c>
      <c r="EX850" s="114" t="s">
        <v>0</v>
      </c>
      <c r="EY850" s="114" t="s">
        <v>0</v>
      </c>
      <c r="FD850" s="114"/>
      <c r="FE850" s="114"/>
      <c r="FG850" s="114"/>
    </row>
    <row r="851" spans="1:163" s="45" customFormat="1" ht="22.5" x14ac:dyDescent="0.25">
      <c r="A851" s="115" t="s">
        <v>911</v>
      </c>
      <c r="B851" s="116" t="s">
        <v>1617</v>
      </c>
      <c r="C851" s="117" t="s">
        <v>1618</v>
      </c>
      <c r="D851" s="118" t="s">
        <v>36</v>
      </c>
      <c r="E851" s="119">
        <v>678</v>
      </c>
      <c r="F851" s="120">
        <v>1</v>
      </c>
      <c r="G851" s="120">
        <v>678</v>
      </c>
      <c r="H851" s="126">
        <v>4887.5</v>
      </c>
      <c r="I851" s="119"/>
      <c r="J851" s="126">
        <v>384869.34</v>
      </c>
      <c r="K851" s="127">
        <v>8.61</v>
      </c>
      <c r="L851" s="128">
        <v>3313725</v>
      </c>
      <c r="EU851" s="113"/>
      <c r="EV851" s="114"/>
      <c r="EW851" s="114" t="s">
        <v>1618</v>
      </c>
      <c r="EX851" s="114" t="s">
        <v>0</v>
      </c>
      <c r="EY851" s="114" t="s">
        <v>0</v>
      </c>
      <c r="FD851" s="114"/>
      <c r="FE851" s="114"/>
      <c r="FG851" s="114"/>
    </row>
    <row r="852" spans="1:163" s="45" customFormat="1" ht="22.5" x14ac:dyDescent="0.25">
      <c r="A852" s="115" t="s">
        <v>912</v>
      </c>
      <c r="B852" s="116" t="s">
        <v>1621</v>
      </c>
      <c r="C852" s="117" t="s">
        <v>1622</v>
      </c>
      <c r="D852" s="118" t="s">
        <v>36</v>
      </c>
      <c r="E852" s="119">
        <v>3203</v>
      </c>
      <c r="F852" s="120">
        <v>1</v>
      </c>
      <c r="G852" s="120">
        <v>3203</v>
      </c>
      <c r="H852" s="126">
        <v>4930</v>
      </c>
      <c r="I852" s="119"/>
      <c r="J852" s="126">
        <v>1834005.81</v>
      </c>
      <c r="K852" s="127">
        <v>8.61</v>
      </c>
      <c r="L852" s="128">
        <v>15790790</v>
      </c>
      <c r="EU852" s="113"/>
      <c r="EV852" s="114"/>
      <c r="EW852" s="114" t="s">
        <v>1622</v>
      </c>
      <c r="EX852" s="114" t="s">
        <v>0</v>
      </c>
      <c r="EY852" s="114" t="s">
        <v>0</v>
      </c>
      <c r="FD852" s="114"/>
      <c r="FE852" s="114"/>
      <c r="FG852" s="114"/>
    </row>
    <row r="853" spans="1:163" s="45" customFormat="1" ht="22.5" x14ac:dyDescent="0.25">
      <c r="A853" s="115" t="s">
        <v>913</v>
      </c>
      <c r="B853" s="116" t="s">
        <v>1619</v>
      </c>
      <c r="C853" s="117" t="s">
        <v>1620</v>
      </c>
      <c r="D853" s="118" t="s">
        <v>36</v>
      </c>
      <c r="E853" s="119">
        <v>678</v>
      </c>
      <c r="F853" s="120">
        <v>1</v>
      </c>
      <c r="G853" s="120">
        <v>678</v>
      </c>
      <c r="H853" s="126">
        <v>4887.5</v>
      </c>
      <c r="I853" s="119"/>
      <c r="J853" s="126">
        <v>384869.34</v>
      </c>
      <c r="K853" s="127">
        <v>8.61</v>
      </c>
      <c r="L853" s="128">
        <v>3313725</v>
      </c>
      <c r="EU853" s="113"/>
      <c r="EV853" s="114"/>
      <c r="EW853" s="114" t="s">
        <v>1620</v>
      </c>
      <c r="EX853" s="114" t="s">
        <v>0</v>
      </c>
      <c r="EY853" s="114" t="s">
        <v>0</v>
      </c>
      <c r="FD853" s="114"/>
      <c r="FE853" s="114"/>
      <c r="FG853" s="114"/>
    </row>
    <row r="854" spans="1:163" s="45" customFormat="1" ht="15" x14ac:dyDescent="0.25">
      <c r="A854" s="112" t="s">
        <v>1623</v>
      </c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9"/>
      <c r="EU854" s="113"/>
      <c r="EV854" s="114" t="s">
        <v>1623</v>
      </c>
      <c r="EW854" s="114"/>
      <c r="EX854" s="114"/>
      <c r="EY854" s="114"/>
      <c r="FD854" s="114"/>
      <c r="FE854" s="114"/>
      <c r="FG854" s="114"/>
    </row>
    <row r="855" spans="1:163" s="45" customFormat="1" ht="33.75" x14ac:dyDescent="0.25">
      <c r="A855" s="115" t="s">
        <v>914</v>
      </c>
      <c r="B855" s="116" t="s">
        <v>45</v>
      </c>
      <c r="C855" s="117" t="s">
        <v>1743</v>
      </c>
      <c r="D855" s="118" t="s">
        <v>40</v>
      </c>
      <c r="E855" s="119">
        <v>3.2986</v>
      </c>
      <c r="F855" s="120">
        <v>1</v>
      </c>
      <c r="G855" s="129">
        <v>3.2986</v>
      </c>
      <c r="H855" s="122"/>
      <c r="I855" s="119"/>
      <c r="J855" s="122"/>
      <c r="K855" s="119"/>
      <c r="L855" s="123"/>
      <c r="EU855" s="113"/>
      <c r="EV855" s="114"/>
      <c r="EW855" s="114" t="s">
        <v>1743</v>
      </c>
      <c r="EX855" s="114" t="s">
        <v>0</v>
      </c>
      <c r="EY855" s="114" t="s">
        <v>0</v>
      </c>
      <c r="FD855" s="114"/>
      <c r="FE855" s="114"/>
      <c r="FG855" s="114"/>
    </row>
    <row r="856" spans="1:163" s="45" customFormat="1" ht="15" x14ac:dyDescent="0.25">
      <c r="A856" s="115" t="s">
        <v>915</v>
      </c>
      <c r="B856" s="116" t="s">
        <v>1625</v>
      </c>
      <c r="C856" s="117" t="s">
        <v>1626</v>
      </c>
      <c r="D856" s="118" t="s">
        <v>34</v>
      </c>
      <c r="E856" s="119">
        <v>415.62360000000001</v>
      </c>
      <c r="F856" s="120">
        <v>1</v>
      </c>
      <c r="G856" s="129">
        <v>415.62360000000001</v>
      </c>
      <c r="H856" s="125">
        <v>137.36000000000001</v>
      </c>
      <c r="I856" s="119"/>
      <c r="J856" s="126">
        <v>57090.06</v>
      </c>
      <c r="K856" s="127">
        <v>8.61</v>
      </c>
      <c r="L856" s="128">
        <v>491545.42</v>
      </c>
      <c r="EU856" s="113"/>
      <c r="EV856" s="114"/>
      <c r="EW856" s="114" t="s">
        <v>1626</v>
      </c>
      <c r="EX856" s="114" t="s">
        <v>0</v>
      </c>
      <c r="EY856" s="114" t="s">
        <v>0</v>
      </c>
      <c r="FD856" s="114"/>
      <c r="FE856" s="114"/>
      <c r="FG856" s="114"/>
    </row>
    <row r="857" spans="1:163" s="45" customFormat="1" ht="22.5" x14ac:dyDescent="0.25">
      <c r="A857" s="115" t="s">
        <v>917</v>
      </c>
      <c r="B857" s="116" t="s">
        <v>1578</v>
      </c>
      <c r="C857" s="117" t="s">
        <v>1579</v>
      </c>
      <c r="D857" s="118" t="s">
        <v>53</v>
      </c>
      <c r="E857" s="119">
        <v>23.81</v>
      </c>
      <c r="F857" s="120">
        <v>1</v>
      </c>
      <c r="G857" s="127">
        <v>23.81</v>
      </c>
      <c r="H857" s="122"/>
      <c r="I857" s="119"/>
      <c r="J857" s="122"/>
      <c r="K857" s="119"/>
      <c r="L857" s="123"/>
      <c r="EU857" s="113"/>
      <c r="EV857" s="114"/>
      <c r="EW857" s="114" t="s">
        <v>1579</v>
      </c>
      <c r="EX857" s="114" t="s">
        <v>0</v>
      </c>
      <c r="EY857" s="114" t="s">
        <v>0</v>
      </c>
      <c r="FD857" s="114"/>
      <c r="FE857" s="114"/>
      <c r="FG857" s="114"/>
    </row>
    <row r="858" spans="1:163" s="45" customFormat="1" ht="22.5" x14ac:dyDescent="0.25">
      <c r="A858" s="115" t="s">
        <v>918</v>
      </c>
      <c r="B858" s="116" t="s">
        <v>1627</v>
      </c>
      <c r="C858" s="117" t="s">
        <v>1628</v>
      </c>
      <c r="D858" s="118" t="s">
        <v>34</v>
      </c>
      <c r="E858" s="119">
        <v>266.9101</v>
      </c>
      <c r="F858" s="120">
        <v>1</v>
      </c>
      <c r="G858" s="129">
        <v>266.9101</v>
      </c>
      <c r="H858" s="126">
        <v>2041.3</v>
      </c>
      <c r="I858" s="119"/>
      <c r="J858" s="126">
        <v>544843.59</v>
      </c>
      <c r="K858" s="127">
        <v>8.61</v>
      </c>
      <c r="L858" s="128">
        <v>4691103.3099999996</v>
      </c>
      <c r="EU858" s="113"/>
      <c r="EV858" s="114"/>
      <c r="EW858" s="114" t="s">
        <v>1628</v>
      </c>
      <c r="EX858" s="114" t="s">
        <v>0</v>
      </c>
      <c r="EY858" s="114" t="s">
        <v>0</v>
      </c>
      <c r="FD858" s="114"/>
      <c r="FE858" s="114"/>
      <c r="FG858" s="114"/>
    </row>
    <row r="859" spans="1:163" s="45" customFormat="1" ht="15" x14ac:dyDescent="0.25">
      <c r="A859" s="112" t="s">
        <v>1629</v>
      </c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9"/>
      <c r="EU859" s="113"/>
      <c r="EV859" s="114" t="s">
        <v>1629</v>
      </c>
      <c r="EW859" s="114"/>
      <c r="EX859" s="114"/>
      <c r="EY859" s="114"/>
      <c r="FD859" s="114"/>
      <c r="FE859" s="114"/>
      <c r="FG859" s="114"/>
    </row>
    <row r="860" spans="1:163" s="45" customFormat="1" ht="22.5" x14ac:dyDescent="0.25">
      <c r="A860" s="115" t="s">
        <v>919</v>
      </c>
      <c r="B860" s="116" t="s">
        <v>1630</v>
      </c>
      <c r="C860" s="117" t="s">
        <v>1631</v>
      </c>
      <c r="D860" s="118" t="s">
        <v>37</v>
      </c>
      <c r="E860" s="119">
        <v>0.37</v>
      </c>
      <c r="F860" s="120">
        <v>1</v>
      </c>
      <c r="G860" s="127">
        <v>0.37</v>
      </c>
      <c r="H860" s="122"/>
      <c r="I860" s="119"/>
      <c r="J860" s="122"/>
      <c r="K860" s="119"/>
      <c r="L860" s="123"/>
      <c r="EU860" s="113"/>
      <c r="EV860" s="114"/>
      <c r="EW860" s="114" t="s">
        <v>1631</v>
      </c>
      <c r="EX860" s="114" t="s">
        <v>0</v>
      </c>
      <c r="EY860" s="114" t="s">
        <v>0</v>
      </c>
      <c r="FD860" s="114"/>
      <c r="FE860" s="114"/>
      <c r="FG860" s="114"/>
    </row>
    <row r="861" spans="1:163" s="45" customFormat="1" ht="22.5" x14ac:dyDescent="0.25">
      <c r="A861" s="115" t="s">
        <v>920</v>
      </c>
      <c r="B861" s="116" t="s">
        <v>1632</v>
      </c>
      <c r="C861" s="117" t="s">
        <v>1633</v>
      </c>
      <c r="D861" s="118" t="s">
        <v>15</v>
      </c>
      <c r="E861" s="119">
        <v>30</v>
      </c>
      <c r="F861" s="120">
        <v>1</v>
      </c>
      <c r="G861" s="120">
        <v>30</v>
      </c>
      <c r="H861" s="126">
        <v>4624</v>
      </c>
      <c r="I861" s="119"/>
      <c r="J861" s="126">
        <v>16111.5</v>
      </c>
      <c r="K861" s="127">
        <v>8.61</v>
      </c>
      <c r="L861" s="128">
        <v>138720</v>
      </c>
      <c r="EU861" s="113"/>
      <c r="EV861" s="114"/>
      <c r="EW861" s="114" t="s">
        <v>1633</v>
      </c>
      <c r="EX861" s="114" t="s">
        <v>0</v>
      </c>
      <c r="EY861" s="114" t="s">
        <v>0</v>
      </c>
      <c r="FD861" s="114"/>
      <c r="FE861" s="114"/>
      <c r="FG861" s="114"/>
    </row>
    <row r="862" spans="1:163" s="45" customFormat="1" ht="22.5" x14ac:dyDescent="0.25">
      <c r="A862" s="115" t="s">
        <v>921</v>
      </c>
      <c r="B862" s="116" t="s">
        <v>1634</v>
      </c>
      <c r="C862" s="117" t="s">
        <v>1635</v>
      </c>
      <c r="D862" s="118" t="s">
        <v>15</v>
      </c>
      <c r="E862" s="119">
        <v>7</v>
      </c>
      <c r="F862" s="120">
        <v>1</v>
      </c>
      <c r="G862" s="120">
        <v>7</v>
      </c>
      <c r="H862" s="126">
        <v>5737.5</v>
      </c>
      <c r="I862" s="119"/>
      <c r="J862" s="126">
        <v>4664.63</v>
      </c>
      <c r="K862" s="127">
        <v>8.61</v>
      </c>
      <c r="L862" s="128">
        <v>40162.5</v>
      </c>
      <c r="EU862" s="113"/>
      <c r="EV862" s="114"/>
      <c r="EW862" s="114" t="s">
        <v>1635</v>
      </c>
      <c r="EX862" s="114" t="s">
        <v>0</v>
      </c>
      <c r="EY862" s="114" t="s">
        <v>0</v>
      </c>
      <c r="FD862" s="114"/>
      <c r="FE862" s="114"/>
      <c r="FG862" s="114"/>
    </row>
    <row r="863" spans="1:163" s="45" customFormat="1" ht="15" x14ac:dyDescent="0.25">
      <c r="A863" s="112" t="s">
        <v>1636</v>
      </c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9"/>
      <c r="EU863" s="113"/>
      <c r="EV863" s="114" t="s">
        <v>1636</v>
      </c>
      <c r="EW863" s="114"/>
      <c r="EX863" s="114"/>
      <c r="EY863" s="114"/>
      <c r="FD863" s="114"/>
      <c r="FE863" s="114"/>
      <c r="FG863" s="114"/>
    </row>
    <row r="864" spans="1:163" s="45" customFormat="1" ht="22.5" x14ac:dyDescent="0.25">
      <c r="A864" s="115" t="s">
        <v>922</v>
      </c>
      <c r="B864" s="116" t="s">
        <v>45</v>
      </c>
      <c r="C864" s="117" t="s">
        <v>46</v>
      </c>
      <c r="D864" s="118" t="s">
        <v>40</v>
      </c>
      <c r="E864" s="119">
        <v>1.2830999999999999</v>
      </c>
      <c r="F864" s="120">
        <v>1</v>
      </c>
      <c r="G864" s="129">
        <v>1.2830999999999999</v>
      </c>
      <c r="H864" s="122"/>
      <c r="I864" s="119"/>
      <c r="J864" s="122"/>
      <c r="K864" s="119"/>
      <c r="L864" s="123"/>
      <c r="EU864" s="113"/>
      <c r="EV864" s="114"/>
      <c r="EW864" s="114" t="s">
        <v>46</v>
      </c>
      <c r="EX864" s="114" t="s">
        <v>0</v>
      </c>
      <c r="EY864" s="114" t="s">
        <v>0</v>
      </c>
      <c r="FD864" s="114"/>
      <c r="FE864" s="114"/>
      <c r="FG864" s="114"/>
    </row>
    <row r="865" spans="1:163" s="45" customFormat="1" ht="15" x14ac:dyDescent="0.25">
      <c r="A865" s="115" t="s">
        <v>923</v>
      </c>
      <c r="B865" s="116" t="s">
        <v>1457</v>
      </c>
      <c r="C865" s="117" t="s">
        <v>1458</v>
      </c>
      <c r="D865" s="118" t="s">
        <v>34</v>
      </c>
      <c r="E865" s="119">
        <v>161.67060000000001</v>
      </c>
      <c r="F865" s="120">
        <v>1</v>
      </c>
      <c r="G865" s="129">
        <v>161.67060000000001</v>
      </c>
      <c r="H865" s="125">
        <v>123.51</v>
      </c>
      <c r="I865" s="119"/>
      <c r="J865" s="126">
        <v>19967.939999999999</v>
      </c>
      <c r="K865" s="127">
        <v>8.61</v>
      </c>
      <c r="L865" s="128">
        <v>171923.96</v>
      </c>
      <c r="EU865" s="113"/>
      <c r="EV865" s="114"/>
      <c r="EW865" s="114" t="s">
        <v>1458</v>
      </c>
      <c r="EX865" s="114" t="s">
        <v>0</v>
      </c>
      <c r="EY865" s="114" t="s">
        <v>0</v>
      </c>
      <c r="FD865" s="114"/>
      <c r="FE865" s="114"/>
      <c r="FG865" s="114"/>
    </row>
    <row r="866" spans="1:163" s="45" customFormat="1" ht="22.5" x14ac:dyDescent="0.25">
      <c r="A866" s="115" t="s">
        <v>924</v>
      </c>
      <c r="B866" s="116" t="s">
        <v>58</v>
      </c>
      <c r="C866" s="117" t="s">
        <v>59</v>
      </c>
      <c r="D866" s="118" t="s">
        <v>33</v>
      </c>
      <c r="E866" s="119">
        <v>39.520000000000003</v>
      </c>
      <c r="F866" s="120">
        <v>1</v>
      </c>
      <c r="G866" s="127">
        <v>39.520000000000003</v>
      </c>
      <c r="H866" s="122"/>
      <c r="I866" s="119"/>
      <c r="J866" s="122"/>
      <c r="K866" s="119"/>
      <c r="L866" s="123"/>
      <c r="EU866" s="113"/>
      <c r="EV866" s="114"/>
      <c r="EW866" s="114" t="s">
        <v>59</v>
      </c>
      <c r="EX866" s="114" t="s">
        <v>0</v>
      </c>
      <c r="EY866" s="114" t="s">
        <v>0</v>
      </c>
      <c r="FD866" s="114"/>
      <c r="FE866" s="114"/>
      <c r="FG866" s="114"/>
    </row>
    <row r="867" spans="1:163" s="45" customFormat="1" ht="22.5" x14ac:dyDescent="0.25">
      <c r="A867" s="115" t="s">
        <v>925</v>
      </c>
      <c r="B867" s="116" t="s">
        <v>1637</v>
      </c>
      <c r="C867" s="117" t="s">
        <v>1638</v>
      </c>
      <c r="D867" s="118" t="s">
        <v>15</v>
      </c>
      <c r="E867" s="119">
        <v>3952</v>
      </c>
      <c r="F867" s="120">
        <v>1</v>
      </c>
      <c r="G867" s="120">
        <v>3952</v>
      </c>
      <c r="H867" s="125">
        <v>76.34</v>
      </c>
      <c r="I867" s="119"/>
      <c r="J867" s="126">
        <v>301695.68</v>
      </c>
      <c r="K867" s="127">
        <v>8.61</v>
      </c>
      <c r="L867" s="128">
        <v>2597599.7999999998</v>
      </c>
      <c r="EU867" s="113"/>
      <c r="EV867" s="114"/>
      <c r="EW867" s="114" t="s">
        <v>1638</v>
      </c>
      <c r="EX867" s="114" t="s">
        <v>0</v>
      </c>
      <c r="EY867" s="114" t="s">
        <v>0</v>
      </c>
      <c r="FD867" s="114"/>
      <c r="FE867" s="114"/>
      <c r="FG867" s="114"/>
    </row>
    <row r="868" spans="1:163" s="45" customFormat="1" ht="56.25" x14ac:dyDescent="0.25">
      <c r="A868" s="115" t="s">
        <v>926</v>
      </c>
      <c r="B868" s="116" t="s">
        <v>1438</v>
      </c>
      <c r="C868" s="117" t="s">
        <v>1744</v>
      </c>
      <c r="D868" s="118" t="s">
        <v>123</v>
      </c>
      <c r="E868" s="119">
        <v>7.356E-2</v>
      </c>
      <c r="F868" s="120">
        <v>1</v>
      </c>
      <c r="G868" s="121">
        <v>7.356E-2</v>
      </c>
      <c r="H868" s="122"/>
      <c r="I868" s="119"/>
      <c r="J868" s="122"/>
      <c r="K868" s="119"/>
      <c r="L868" s="123"/>
      <c r="EU868" s="113"/>
      <c r="EV868" s="114"/>
      <c r="EW868" s="114" t="s">
        <v>1744</v>
      </c>
      <c r="EX868" s="114" t="s">
        <v>0</v>
      </c>
      <c r="EY868" s="114" t="s">
        <v>0</v>
      </c>
      <c r="FD868" s="114"/>
      <c r="FE868" s="114"/>
      <c r="FG868" s="114"/>
    </row>
    <row r="869" spans="1:163" s="45" customFormat="1" ht="56.25" x14ac:dyDescent="0.25">
      <c r="A869" s="115" t="s">
        <v>927</v>
      </c>
      <c r="B869" s="116" t="s">
        <v>124</v>
      </c>
      <c r="C869" s="117" t="s">
        <v>1745</v>
      </c>
      <c r="D869" s="118" t="s">
        <v>126</v>
      </c>
      <c r="E869" s="119">
        <v>143.44</v>
      </c>
      <c r="F869" s="120">
        <v>1</v>
      </c>
      <c r="G869" s="127">
        <v>143.44</v>
      </c>
      <c r="H869" s="125">
        <v>3.86</v>
      </c>
      <c r="I869" s="119"/>
      <c r="J869" s="125">
        <v>553.67999999999995</v>
      </c>
      <c r="K869" s="127">
        <v>12.22</v>
      </c>
      <c r="L869" s="128">
        <v>6765.97</v>
      </c>
      <c r="EU869" s="113"/>
      <c r="EV869" s="114"/>
      <c r="EW869" s="114" t="s">
        <v>1745</v>
      </c>
      <c r="EX869" s="114" t="s">
        <v>0</v>
      </c>
      <c r="EY869" s="114" t="s">
        <v>0</v>
      </c>
      <c r="FD869" s="114"/>
      <c r="FE869" s="114"/>
      <c r="FG869" s="114"/>
    </row>
    <row r="870" spans="1:163" s="45" customFormat="1" ht="45" x14ac:dyDescent="0.25">
      <c r="A870" s="115" t="s">
        <v>928</v>
      </c>
      <c r="B870" s="116" t="s">
        <v>1746</v>
      </c>
      <c r="C870" s="117" t="s">
        <v>1747</v>
      </c>
      <c r="D870" s="118" t="s">
        <v>40</v>
      </c>
      <c r="E870" s="119">
        <v>0.73560000000000003</v>
      </c>
      <c r="F870" s="120">
        <v>1</v>
      </c>
      <c r="G870" s="129">
        <v>0.73560000000000003</v>
      </c>
      <c r="H870" s="122"/>
      <c r="I870" s="119"/>
      <c r="J870" s="122"/>
      <c r="K870" s="119"/>
      <c r="L870" s="123"/>
      <c r="EU870" s="113"/>
      <c r="EV870" s="114"/>
      <c r="EW870" s="114" t="s">
        <v>1747</v>
      </c>
      <c r="EX870" s="114" t="s">
        <v>0</v>
      </c>
      <c r="EY870" s="114" t="s">
        <v>0</v>
      </c>
      <c r="FD870" s="114"/>
      <c r="FE870" s="114"/>
      <c r="FG870" s="114"/>
    </row>
    <row r="871" spans="1:163" s="45" customFormat="1" ht="15" x14ac:dyDescent="0.25">
      <c r="A871" s="112" t="s">
        <v>1639</v>
      </c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9"/>
      <c r="EU871" s="113"/>
      <c r="EV871" s="114" t="s">
        <v>1639</v>
      </c>
      <c r="EW871" s="114"/>
      <c r="EX871" s="114"/>
      <c r="EY871" s="114"/>
      <c r="FD871" s="114"/>
      <c r="FE871" s="114"/>
      <c r="FG871" s="114"/>
    </row>
    <row r="872" spans="1:163" s="45" customFormat="1" ht="33.75" x14ac:dyDescent="0.25">
      <c r="A872" s="115" t="s">
        <v>929</v>
      </c>
      <c r="B872" s="116" t="s">
        <v>1640</v>
      </c>
      <c r="C872" s="117" t="s">
        <v>1641</v>
      </c>
      <c r="D872" s="118" t="s">
        <v>1463</v>
      </c>
      <c r="E872" s="119">
        <v>4.4422600000000001</v>
      </c>
      <c r="F872" s="120">
        <v>1</v>
      </c>
      <c r="G872" s="121">
        <v>4.4422600000000001</v>
      </c>
      <c r="H872" s="122"/>
      <c r="I872" s="119"/>
      <c r="J872" s="122"/>
      <c r="K872" s="119"/>
      <c r="L872" s="123"/>
      <c r="EU872" s="113"/>
      <c r="EV872" s="114"/>
      <c r="EW872" s="114" t="s">
        <v>1641</v>
      </c>
      <c r="EX872" s="114" t="s">
        <v>0</v>
      </c>
      <c r="EY872" s="114" t="s">
        <v>0</v>
      </c>
      <c r="FD872" s="114"/>
      <c r="FE872" s="114"/>
      <c r="FG872" s="114"/>
    </row>
    <row r="873" spans="1:163" s="45" customFormat="1" ht="15" x14ac:dyDescent="0.25">
      <c r="A873" s="115" t="s">
        <v>930</v>
      </c>
      <c r="B873" s="116" t="s">
        <v>1457</v>
      </c>
      <c r="C873" s="117" t="s">
        <v>1458</v>
      </c>
      <c r="D873" s="118" t="s">
        <v>34</v>
      </c>
      <c r="E873" s="119">
        <v>111.06</v>
      </c>
      <c r="F873" s="120">
        <v>1</v>
      </c>
      <c r="G873" s="127">
        <v>111.06</v>
      </c>
      <c r="H873" s="125">
        <v>123.51</v>
      </c>
      <c r="I873" s="119"/>
      <c r="J873" s="126">
        <v>13717.02</v>
      </c>
      <c r="K873" s="127">
        <v>8.61</v>
      </c>
      <c r="L873" s="128">
        <v>118103.54</v>
      </c>
      <c r="EU873" s="113"/>
      <c r="EV873" s="114"/>
      <c r="EW873" s="114" t="s">
        <v>1458</v>
      </c>
      <c r="EX873" s="114" t="s">
        <v>0</v>
      </c>
      <c r="EY873" s="114" t="s">
        <v>0</v>
      </c>
      <c r="FD873" s="114"/>
      <c r="FE873" s="114"/>
      <c r="FG873" s="114"/>
    </row>
    <row r="874" spans="1:163" s="45" customFormat="1" ht="45" x14ac:dyDescent="0.25">
      <c r="A874" s="115" t="s">
        <v>931</v>
      </c>
      <c r="B874" s="116" t="s">
        <v>45</v>
      </c>
      <c r="C874" s="117" t="s">
        <v>1642</v>
      </c>
      <c r="D874" s="118" t="s">
        <v>40</v>
      </c>
      <c r="E874" s="119">
        <v>3.0800000000000001E-2</v>
      </c>
      <c r="F874" s="120">
        <v>1</v>
      </c>
      <c r="G874" s="129">
        <v>3.0800000000000001E-2</v>
      </c>
      <c r="H874" s="122"/>
      <c r="I874" s="119"/>
      <c r="J874" s="122"/>
      <c r="K874" s="119"/>
      <c r="L874" s="123"/>
      <c r="EU874" s="113"/>
      <c r="EV874" s="114"/>
      <c r="EW874" s="114" t="s">
        <v>1642</v>
      </c>
      <c r="EX874" s="114" t="s">
        <v>0</v>
      </c>
      <c r="EY874" s="114" t="s">
        <v>0</v>
      </c>
      <c r="FD874" s="114"/>
      <c r="FE874" s="114"/>
      <c r="FG874" s="114"/>
    </row>
    <row r="875" spans="1:163" s="45" customFormat="1" ht="15" x14ac:dyDescent="0.25">
      <c r="A875" s="115" t="s">
        <v>932</v>
      </c>
      <c r="B875" s="116" t="s">
        <v>1625</v>
      </c>
      <c r="C875" s="117" t="s">
        <v>1626</v>
      </c>
      <c r="D875" s="118" t="s">
        <v>34</v>
      </c>
      <c r="E875" s="119">
        <v>3.8807999999999998</v>
      </c>
      <c r="F875" s="120">
        <v>1</v>
      </c>
      <c r="G875" s="129">
        <v>3.8807999999999998</v>
      </c>
      <c r="H875" s="125">
        <v>137.36000000000001</v>
      </c>
      <c r="I875" s="119"/>
      <c r="J875" s="125">
        <v>533.07000000000005</v>
      </c>
      <c r="K875" s="127">
        <v>8.61</v>
      </c>
      <c r="L875" s="128">
        <v>4589.7299999999996</v>
      </c>
      <c r="EU875" s="113"/>
      <c r="EV875" s="114"/>
      <c r="EW875" s="114" t="s">
        <v>1626</v>
      </c>
      <c r="EX875" s="114" t="s">
        <v>0</v>
      </c>
      <c r="EY875" s="114" t="s">
        <v>0</v>
      </c>
      <c r="FD875" s="114"/>
      <c r="FE875" s="114"/>
      <c r="FG875" s="114"/>
    </row>
    <row r="876" spans="1:163" s="45" customFormat="1" ht="15" x14ac:dyDescent="0.25">
      <c r="A876" s="112" t="s">
        <v>1643</v>
      </c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9"/>
      <c r="EU876" s="113"/>
      <c r="EV876" s="114" t="s">
        <v>1643</v>
      </c>
      <c r="EW876" s="114"/>
      <c r="EX876" s="114"/>
      <c r="EY876" s="114"/>
      <c r="FD876" s="114"/>
      <c r="FE876" s="114"/>
      <c r="FG876" s="114"/>
    </row>
    <row r="877" spans="1:163" s="45" customFormat="1" ht="15" x14ac:dyDescent="0.25">
      <c r="A877" s="112" t="s">
        <v>1644</v>
      </c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9"/>
      <c r="EU877" s="113"/>
      <c r="EV877" s="114" t="s">
        <v>1644</v>
      </c>
      <c r="EW877" s="114"/>
      <c r="EX877" s="114"/>
      <c r="EY877" s="114"/>
      <c r="FD877" s="114"/>
      <c r="FE877" s="114"/>
      <c r="FG877" s="114"/>
    </row>
    <row r="878" spans="1:163" s="45" customFormat="1" ht="22.5" x14ac:dyDescent="0.25">
      <c r="A878" s="115" t="s">
        <v>933</v>
      </c>
      <c r="B878" s="116" t="s">
        <v>1645</v>
      </c>
      <c r="C878" s="117" t="s">
        <v>1646</v>
      </c>
      <c r="D878" s="118" t="s">
        <v>40</v>
      </c>
      <c r="E878" s="119">
        <v>0.106</v>
      </c>
      <c r="F878" s="120">
        <v>1</v>
      </c>
      <c r="G878" s="130">
        <v>0.106</v>
      </c>
      <c r="H878" s="122"/>
      <c r="I878" s="119"/>
      <c r="J878" s="122"/>
      <c r="K878" s="119"/>
      <c r="L878" s="123"/>
      <c r="EU878" s="113"/>
      <c r="EV878" s="114"/>
      <c r="EW878" s="114" t="s">
        <v>1646</v>
      </c>
      <c r="EX878" s="114" t="s">
        <v>0</v>
      </c>
      <c r="EY878" s="114" t="s">
        <v>0</v>
      </c>
      <c r="FD878" s="114"/>
      <c r="FE878" s="114"/>
      <c r="FG878" s="114"/>
    </row>
    <row r="879" spans="1:163" s="45" customFormat="1" ht="56.25" x14ac:dyDescent="0.25">
      <c r="A879" s="115" t="s">
        <v>934</v>
      </c>
      <c r="B879" s="116" t="s">
        <v>1438</v>
      </c>
      <c r="C879" s="117" t="s">
        <v>1647</v>
      </c>
      <c r="D879" s="118" t="s">
        <v>123</v>
      </c>
      <c r="E879" s="119">
        <v>1.06E-2</v>
      </c>
      <c r="F879" s="120">
        <v>1</v>
      </c>
      <c r="G879" s="129">
        <v>1.06E-2</v>
      </c>
      <c r="H879" s="122"/>
      <c r="I879" s="119"/>
      <c r="J879" s="122"/>
      <c r="K879" s="119"/>
      <c r="L879" s="123"/>
      <c r="EU879" s="113"/>
      <c r="EV879" s="114"/>
      <c r="EW879" s="114" t="s">
        <v>1647</v>
      </c>
      <c r="EX879" s="114" t="s">
        <v>0</v>
      </c>
      <c r="EY879" s="114" t="s">
        <v>0</v>
      </c>
      <c r="FD879" s="114"/>
      <c r="FE879" s="114"/>
      <c r="FG879" s="114"/>
    </row>
    <row r="880" spans="1:163" s="45" customFormat="1" ht="45" x14ac:dyDescent="0.25">
      <c r="A880" s="115" t="s">
        <v>935</v>
      </c>
      <c r="B880" s="116" t="s">
        <v>131</v>
      </c>
      <c r="C880" s="117" t="s">
        <v>1440</v>
      </c>
      <c r="D880" s="118" t="s">
        <v>126</v>
      </c>
      <c r="E880" s="119">
        <v>20.14</v>
      </c>
      <c r="F880" s="120">
        <v>1</v>
      </c>
      <c r="G880" s="127">
        <v>20.14</v>
      </c>
      <c r="H880" s="125">
        <v>15.35</v>
      </c>
      <c r="I880" s="119"/>
      <c r="J880" s="125">
        <v>309.14999999999998</v>
      </c>
      <c r="K880" s="127">
        <v>12.22</v>
      </c>
      <c r="L880" s="128">
        <v>3777.81</v>
      </c>
      <c r="EU880" s="113"/>
      <c r="EV880" s="114"/>
      <c r="EW880" s="114" t="s">
        <v>1440</v>
      </c>
      <c r="EX880" s="114" t="s">
        <v>0</v>
      </c>
      <c r="EY880" s="114" t="s">
        <v>0</v>
      </c>
      <c r="FD880" s="114"/>
      <c r="FE880" s="114"/>
      <c r="FG880" s="114"/>
    </row>
    <row r="881" spans="1:163" s="45" customFormat="1" ht="15" x14ac:dyDescent="0.25">
      <c r="A881" s="112" t="s">
        <v>1648</v>
      </c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9"/>
      <c r="EU881" s="113"/>
      <c r="EV881" s="114" t="s">
        <v>1648</v>
      </c>
      <c r="EW881" s="114"/>
      <c r="EX881" s="114"/>
      <c r="EY881" s="114"/>
      <c r="FD881" s="114"/>
      <c r="FE881" s="114"/>
      <c r="FG881" s="114"/>
    </row>
    <row r="882" spans="1:163" s="45" customFormat="1" ht="45" x14ac:dyDescent="0.25">
      <c r="A882" s="115" t="s">
        <v>936</v>
      </c>
      <c r="B882" s="116" t="s">
        <v>49</v>
      </c>
      <c r="C882" s="117" t="s">
        <v>50</v>
      </c>
      <c r="D882" s="118" t="s">
        <v>51</v>
      </c>
      <c r="E882" s="119">
        <v>8.8370000000000004E-2</v>
      </c>
      <c r="F882" s="120">
        <v>1</v>
      </c>
      <c r="G882" s="121">
        <v>8.8370000000000004E-2</v>
      </c>
      <c r="H882" s="122"/>
      <c r="I882" s="119"/>
      <c r="J882" s="122"/>
      <c r="K882" s="119"/>
      <c r="L882" s="123"/>
      <c r="EU882" s="113"/>
      <c r="EV882" s="114"/>
      <c r="EW882" s="114" t="s">
        <v>50</v>
      </c>
      <c r="EX882" s="114" t="s">
        <v>0</v>
      </c>
      <c r="EY882" s="114" t="s">
        <v>0</v>
      </c>
      <c r="FD882" s="114"/>
      <c r="FE882" s="114"/>
      <c r="FG882" s="114"/>
    </row>
    <row r="883" spans="1:163" s="45" customFormat="1" ht="33.75" x14ac:dyDescent="0.25">
      <c r="A883" s="115" t="s">
        <v>937</v>
      </c>
      <c r="B883" s="116" t="s">
        <v>206</v>
      </c>
      <c r="C883" s="117" t="s">
        <v>1649</v>
      </c>
      <c r="D883" s="118" t="s">
        <v>51</v>
      </c>
      <c r="E883" s="119">
        <v>8.8370000000000004E-2</v>
      </c>
      <c r="F883" s="120">
        <v>1</v>
      </c>
      <c r="G883" s="121">
        <v>8.8370000000000004E-2</v>
      </c>
      <c r="H883" s="122"/>
      <c r="I883" s="119"/>
      <c r="J883" s="122"/>
      <c r="K883" s="119"/>
      <c r="L883" s="123"/>
      <c r="EU883" s="113"/>
      <c r="EV883" s="114"/>
      <c r="EW883" s="114" t="s">
        <v>1649</v>
      </c>
      <c r="EX883" s="114" t="s">
        <v>0</v>
      </c>
      <c r="EY883" s="114" t="s">
        <v>0</v>
      </c>
      <c r="FD883" s="114"/>
      <c r="FE883" s="114"/>
      <c r="FG883" s="114"/>
    </row>
    <row r="884" spans="1:163" s="45" customFormat="1" ht="22.5" x14ac:dyDescent="0.25">
      <c r="A884" s="115" t="s">
        <v>938</v>
      </c>
      <c r="B884" s="116" t="s">
        <v>1650</v>
      </c>
      <c r="C884" s="117" t="s">
        <v>1651</v>
      </c>
      <c r="D884" s="118" t="s">
        <v>56</v>
      </c>
      <c r="E884" s="119">
        <v>11.417403999999999</v>
      </c>
      <c r="F884" s="120">
        <v>1</v>
      </c>
      <c r="G884" s="131">
        <v>11.417403999999999</v>
      </c>
      <c r="H884" s="126">
        <v>8797.5</v>
      </c>
      <c r="I884" s="119"/>
      <c r="J884" s="126">
        <v>11666.04</v>
      </c>
      <c r="K884" s="127">
        <v>8.61</v>
      </c>
      <c r="L884" s="128">
        <v>100444.61</v>
      </c>
      <c r="EU884" s="113"/>
      <c r="EV884" s="114"/>
      <c r="EW884" s="114" t="s">
        <v>1651</v>
      </c>
      <c r="EX884" s="114" t="s">
        <v>0</v>
      </c>
      <c r="EY884" s="114" t="s">
        <v>0</v>
      </c>
      <c r="FD884" s="114"/>
      <c r="FE884" s="114"/>
      <c r="FG884" s="114"/>
    </row>
    <row r="885" spans="1:163" s="45" customFormat="1" ht="45" x14ac:dyDescent="0.25">
      <c r="A885" s="115" t="s">
        <v>939</v>
      </c>
      <c r="B885" s="116" t="s">
        <v>49</v>
      </c>
      <c r="C885" s="117" t="s">
        <v>50</v>
      </c>
      <c r="D885" s="118" t="s">
        <v>51</v>
      </c>
      <c r="E885" s="119">
        <v>8.8370000000000004E-2</v>
      </c>
      <c r="F885" s="120">
        <v>1</v>
      </c>
      <c r="G885" s="121">
        <v>8.8370000000000004E-2</v>
      </c>
      <c r="H885" s="122"/>
      <c r="I885" s="119"/>
      <c r="J885" s="122"/>
      <c r="K885" s="119"/>
      <c r="L885" s="123"/>
      <c r="EU885" s="113"/>
      <c r="EV885" s="114"/>
      <c r="EW885" s="114" t="s">
        <v>50</v>
      </c>
      <c r="EX885" s="114" t="s">
        <v>0</v>
      </c>
      <c r="EY885" s="114" t="s">
        <v>0</v>
      </c>
      <c r="FD885" s="114"/>
      <c r="FE885" s="114"/>
      <c r="FG885" s="114"/>
    </row>
    <row r="886" spans="1:163" s="45" customFormat="1" ht="33.75" x14ac:dyDescent="0.25">
      <c r="A886" s="115" t="s">
        <v>940</v>
      </c>
      <c r="B886" s="116" t="s">
        <v>206</v>
      </c>
      <c r="C886" s="117" t="s">
        <v>1652</v>
      </c>
      <c r="D886" s="118" t="s">
        <v>51</v>
      </c>
      <c r="E886" s="119">
        <v>8.8370000000000004E-2</v>
      </c>
      <c r="F886" s="120">
        <v>1</v>
      </c>
      <c r="G886" s="121">
        <v>8.8370000000000004E-2</v>
      </c>
      <c r="H886" s="122"/>
      <c r="I886" s="119"/>
      <c r="J886" s="122"/>
      <c r="K886" s="119"/>
      <c r="L886" s="123"/>
      <c r="EU886" s="113"/>
      <c r="EV886" s="114"/>
      <c r="EW886" s="114" t="s">
        <v>1652</v>
      </c>
      <c r="EX886" s="114" t="s">
        <v>0</v>
      </c>
      <c r="EY886" s="114" t="s">
        <v>0</v>
      </c>
      <c r="FD886" s="114"/>
      <c r="FE886" s="114"/>
      <c r="FG886" s="114"/>
    </row>
    <row r="887" spans="1:163" s="45" customFormat="1" ht="22.5" x14ac:dyDescent="0.25">
      <c r="A887" s="115" t="s">
        <v>941</v>
      </c>
      <c r="B887" s="116" t="s">
        <v>1653</v>
      </c>
      <c r="C887" s="117" t="s">
        <v>1654</v>
      </c>
      <c r="D887" s="118" t="s">
        <v>56</v>
      </c>
      <c r="E887" s="119">
        <v>15.897762999999999</v>
      </c>
      <c r="F887" s="120">
        <v>1</v>
      </c>
      <c r="G887" s="131">
        <v>15.897762999999999</v>
      </c>
      <c r="H887" s="126">
        <v>7480</v>
      </c>
      <c r="I887" s="119"/>
      <c r="J887" s="126">
        <v>13811.3</v>
      </c>
      <c r="K887" s="127">
        <v>8.61</v>
      </c>
      <c r="L887" s="128">
        <v>118915.27</v>
      </c>
      <c r="EU887" s="113"/>
      <c r="EV887" s="114"/>
      <c r="EW887" s="114" t="s">
        <v>1654</v>
      </c>
      <c r="EX887" s="114" t="s">
        <v>0</v>
      </c>
      <c r="EY887" s="114" t="s">
        <v>0</v>
      </c>
      <c r="FD887" s="114"/>
      <c r="FE887" s="114"/>
      <c r="FG887" s="114"/>
    </row>
    <row r="888" spans="1:163" s="45" customFormat="1" ht="15" x14ac:dyDescent="0.25">
      <c r="A888" s="112" t="s">
        <v>1748</v>
      </c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9"/>
      <c r="EU888" s="113"/>
      <c r="EV888" s="114" t="s">
        <v>1748</v>
      </c>
      <c r="EW888" s="114"/>
      <c r="EX888" s="114"/>
      <c r="EY888" s="114"/>
      <c r="FD888" s="114"/>
      <c r="FE888" s="114"/>
      <c r="FG888" s="114"/>
    </row>
    <row r="889" spans="1:163" s="45" customFormat="1" ht="15" x14ac:dyDescent="0.25">
      <c r="A889" s="115" t="s">
        <v>942</v>
      </c>
      <c r="B889" s="116" t="s">
        <v>77</v>
      </c>
      <c r="C889" s="117" t="s">
        <v>78</v>
      </c>
      <c r="D889" s="118" t="s">
        <v>40</v>
      </c>
      <c r="E889" s="119">
        <v>0.1166426</v>
      </c>
      <c r="F889" s="120">
        <v>1</v>
      </c>
      <c r="G889" s="132">
        <v>0.1166426</v>
      </c>
      <c r="H889" s="122"/>
      <c r="I889" s="119"/>
      <c r="J889" s="122"/>
      <c r="K889" s="119"/>
      <c r="L889" s="123"/>
      <c r="EU889" s="113"/>
      <c r="EV889" s="114"/>
      <c r="EW889" s="114" t="s">
        <v>78</v>
      </c>
      <c r="EX889" s="114" t="s">
        <v>0</v>
      </c>
      <c r="EY889" s="114" t="s">
        <v>0</v>
      </c>
      <c r="FD889" s="114"/>
      <c r="FE889" s="114"/>
      <c r="FG889" s="114"/>
    </row>
    <row r="890" spans="1:163" s="45" customFormat="1" ht="45" x14ac:dyDescent="0.25">
      <c r="A890" s="115" t="s">
        <v>943</v>
      </c>
      <c r="B890" s="116" t="s">
        <v>1749</v>
      </c>
      <c r="C890" s="117" t="s">
        <v>1750</v>
      </c>
      <c r="D890" s="118" t="s">
        <v>34</v>
      </c>
      <c r="E890" s="119">
        <v>6.4643519999999999</v>
      </c>
      <c r="F890" s="120">
        <v>1</v>
      </c>
      <c r="G890" s="131">
        <v>6.4643519999999999</v>
      </c>
      <c r="H890" s="125">
        <v>827.62</v>
      </c>
      <c r="I890" s="119"/>
      <c r="J890" s="126">
        <v>5350.03</v>
      </c>
      <c r="K890" s="127">
        <v>8.61</v>
      </c>
      <c r="L890" s="128">
        <v>46063.76</v>
      </c>
      <c r="EU890" s="113"/>
      <c r="EV890" s="114"/>
      <c r="EW890" s="114" t="s">
        <v>1750</v>
      </c>
      <c r="EX890" s="114" t="s">
        <v>0</v>
      </c>
      <c r="EY890" s="114" t="s">
        <v>0</v>
      </c>
      <c r="FD890" s="114"/>
      <c r="FE890" s="114"/>
      <c r="FG890" s="114"/>
    </row>
    <row r="891" spans="1:163" s="45" customFormat="1" ht="15" x14ac:dyDescent="0.25">
      <c r="A891" s="115" t="s">
        <v>944</v>
      </c>
      <c r="B891" s="116" t="s">
        <v>1243</v>
      </c>
      <c r="C891" s="117" t="s">
        <v>1244</v>
      </c>
      <c r="D891" s="118" t="s">
        <v>1245</v>
      </c>
      <c r="E891" s="119">
        <v>1.4487011000000001</v>
      </c>
      <c r="F891" s="120">
        <v>1</v>
      </c>
      <c r="G891" s="132">
        <v>1.4487011000000001</v>
      </c>
      <c r="H891" s="122"/>
      <c r="I891" s="119"/>
      <c r="J891" s="125">
        <v>274.39</v>
      </c>
      <c r="K891" s="119"/>
      <c r="L891" s="128">
        <v>4187.93</v>
      </c>
      <c r="EU891" s="113"/>
      <c r="EV891" s="114"/>
      <c r="EW891" s="114" t="s">
        <v>1244</v>
      </c>
      <c r="EX891" s="114" t="s">
        <v>0</v>
      </c>
      <c r="EY891" s="114" t="s">
        <v>0</v>
      </c>
      <c r="FD891" s="114"/>
      <c r="FE891" s="114"/>
      <c r="FG891" s="114"/>
    </row>
    <row r="892" spans="1:163" s="45" customFormat="1" ht="22.5" x14ac:dyDescent="0.25">
      <c r="A892" s="115" t="s">
        <v>945</v>
      </c>
      <c r="B892" s="116" t="s">
        <v>1751</v>
      </c>
      <c r="C892" s="117" t="s">
        <v>1752</v>
      </c>
      <c r="D892" s="118" t="s">
        <v>33</v>
      </c>
      <c r="E892" s="119">
        <v>12.6068</v>
      </c>
      <c r="F892" s="120">
        <v>1</v>
      </c>
      <c r="G892" s="129">
        <v>12.6068</v>
      </c>
      <c r="H892" s="122"/>
      <c r="I892" s="119"/>
      <c r="J892" s="122"/>
      <c r="K892" s="119"/>
      <c r="L892" s="123"/>
      <c r="EU892" s="113"/>
      <c r="EV892" s="114"/>
      <c r="EW892" s="114" t="s">
        <v>1752</v>
      </c>
      <c r="EX892" s="114" t="s">
        <v>0</v>
      </c>
      <c r="EY892" s="114" t="s">
        <v>0</v>
      </c>
      <c r="FD892" s="114"/>
      <c r="FE892" s="114"/>
      <c r="FG892" s="114"/>
    </row>
    <row r="893" spans="1:163" s="45" customFormat="1" ht="33.75" x14ac:dyDescent="0.25">
      <c r="A893" s="115" t="s">
        <v>946</v>
      </c>
      <c r="B893" s="116" t="s">
        <v>1753</v>
      </c>
      <c r="C893" s="117" t="s">
        <v>35</v>
      </c>
      <c r="D893" s="118" t="s">
        <v>15</v>
      </c>
      <c r="E893" s="119">
        <v>630</v>
      </c>
      <c r="F893" s="120">
        <v>1</v>
      </c>
      <c r="G893" s="120">
        <v>630</v>
      </c>
      <c r="H893" s="126">
        <v>4590</v>
      </c>
      <c r="I893" s="119"/>
      <c r="J893" s="126">
        <v>335853.66</v>
      </c>
      <c r="K893" s="127">
        <v>8.61</v>
      </c>
      <c r="L893" s="128">
        <v>2891700</v>
      </c>
      <c r="EU893" s="113"/>
      <c r="EV893" s="114"/>
      <c r="EW893" s="114" t="s">
        <v>35</v>
      </c>
      <c r="EX893" s="114" t="s">
        <v>0</v>
      </c>
      <c r="EY893" s="114" t="s">
        <v>0</v>
      </c>
      <c r="FD893" s="114"/>
      <c r="FE893" s="114"/>
      <c r="FG893" s="114"/>
    </row>
    <row r="894" spans="1:163" s="45" customFormat="1" ht="45" x14ac:dyDescent="0.25">
      <c r="A894" s="115" t="s">
        <v>947</v>
      </c>
      <c r="B894" s="116" t="s">
        <v>1749</v>
      </c>
      <c r="C894" s="117" t="s">
        <v>1750</v>
      </c>
      <c r="D894" s="118" t="s">
        <v>34</v>
      </c>
      <c r="E894" s="119">
        <v>51.435744</v>
      </c>
      <c r="F894" s="120">
        <v>1</v>
      </c>
      <c r="G894" s="131">
        <v>51.435744</v>
      </c>
      <c r="H894" s="125">
        <v>827.62</v>
      </c>
      <c r="I894" s="119"/>
      <c r="J894" s="126">
        <v>42569.25</v>
      </c>
      <c r="K894" s="127">
        <v>8.61</v>
      </c>
      <c r="L894" s="128">
        <v>366521.24</v>
      </c>
      <c r="EU894" s="113"/>
      <c r="EV894" s="114"/>
      <c r="EW894" s="114" t="s">
        <v>1750</v>
      </c>
      <c r="EX894" s="114" t="s">
        <v>0</v>
      </c>
      <c r="EY894" s="114" t="s">
        <v>0</v>
      </c>
      <c r="FD894" s="114"/>
      <c r="FE894" s="114"/>
      <c r="FG894" s="114"/>
    </row>
    <row r="895" spans="1:163" s="45" customFormat="1" ht="15" x14ac:dyDescent="0.25">
      <c r="A895" s="112" t="s">
        <v>1655</v>
      </c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9"/>
      <c r="EU895" s="113"/>
      <c r="EV895" s="114" t="s">
        <v>1655</v>
      </c>
      <c r="EW895" s="114"/>
      <c r="EX895" s="114"/>
      <c r="EY895" s="114"/>
      <c r="FD895" s="114"/>
      <c r="FE895" s="114"/>
      <c r="FG895" s="114"/>
    </row>
    <row r="896" spans="1:163" s="45" customFormat="1" ht="45" x14ac:dyDescent="0.25">
      <c r="A896" s="115" t="s">
        <v>948</v>
      </c>
      <c r="B896" s="116" t="s">
        <v>1656</v>
      </c>
      <c r="C896" s="117" t="s">
        <v>1657</v>
      </c>
      <c r="D896" s="118" t="s">
        <v>15</v>
      </c>
      <c r="E896" s="119">
        <v>5</v>
      </c>
      <c r="F896" s="120">
        <v>1</v>
      </c>
      <c r="G896" s="120">
        <v>5</v>
      </c>
      <c r="H896" s="122"/>
      <c r="I896" s="119"/>
      <c r="J896" s="122"/>
      <c r="K896" s="119"/>
      <c r="L896" s="123"/>
      <c r="EU896" s="113"/>
      <c r="EV896" s="114"/>
      <c r="EW896" s="114" t="s">
        <v>1657</v>
      </c>
      <c r="EX896" s="114" t="s">
        <v>0</v>
      </c>
      <c r="EY896" s="114" t="s">
        <v>0</v>
      </c>
      <c r="FD896" s="114"/>
      <c r="FE896" s="114"/>
      <c r="FG896" s="114"/>
    </row>
    <row r="897" spans="1:163" s="45" customFormat="1" ht="22.5" x14ac:dyDescent="0.25">
      <c r="A897" s="115" t="s">
        <v>949</v>
      </c>
      <c r="B897" s="116" t="s">
        <v>1658</v>
      </c>
      <c r="C897" s="117" t="s">
        <v>1659</v>
      </c>
      <c r="D897" s="118" t="s">
        <v>56</v>
      </c>
      <c r="E897" s="119">
        <v>7.2999999999999995E-2</v>
      </c>
      <c r="F897" s="120">
        <v>1</v>
      </c>
      <c r="G897" s="130">
        <v>7.2999999999999995E-2</v>
      </c>
      <c r="H897" s="122"/>
      <c r="I897" s="119"/>
      <c r="J897" s="122"/>
      <c r="K897" s="119"/>
      <c r="L897" s="123"/>
      <c r="EU897" s="113"/>
      <c r="EV897" s="114"/>
      <c r="EW897" s="114" t="s">
        <v>1659</v>
      </c>
      <c r="EX897" s="114" t="s">
        <v>0</v>
      </c>
      <c r="EY897" s="114" t="s">
        <v>0</v>
      </c>
      <c r="FD897" s="114"/>
      <c r="FE897" s="114"/>
      <c r="FG897" s="114"/>
    </row>
    <row r="898" spans="1:163" s="45" customFormat="1" ht="22.5" x14ac:dyDescent="0.25">
      <c r="A898" s="115" t="s">
        <v>950</v>
      </c>
      <c r="B898" s="116" t="s">
        <v>1660</v>
      </c>
      <c r="C898" s="117" t="s">
        <v>1661</v>
      </c>
      <c r="D898" s="118" t="s">
        <v>56</v>
      </c>
      <c r="E898" s="119">
        <v>-7.2999999999999995E-2</v>
      </c>
      <c r="F898" s="120">
        <v>1</v>
      </c>
      <c r="G898" s="130">
        <v>-7.2999999999999995E-2</v>
      </c>
      <c r="H898" s="126">
        <v>11500</v>
      </c>
      <c r="I898" s="119"/>
      <c r="J898" s="125">
        <v>-839.5</v>
      </c>
      <c r="K898" s="127">
        <v>8.61</v>
      </c>
      <c r="L898" s="128">
        <v>-7228.1</v>
      </c>
      <c r="EU898" s="113"/>
      <c r="EV898" s="114"/>
      <c r="EW898" s="114" t="s">
        <v>1661</v>
      </c>
      <c r="EX898" s="114" t="s">
        <v>0</v>
      </c>
      <c r="EY898" s="114" t="s">
        <v>0</v>
      </c>
      <c r="FD898" s="114"/>
      <c r="FE898" s="114"/>
      <c r="FG898" s="114"/>
    </row>
    <row r="899" spans="1:163" s="45" customFormat="1" ht="45" x14ac:dyDescent="0.25">
      <c r="A899" s="115" t="s">
        <v>951</v>
      </c>
      <c r="B899" s="116" t="s">
        <v>1662</v>
      </c>
      <c r="C899" s="117" t="s">
        <v>1663</v>
      </c>
      <c r="D899" s="118" t="s">
        <v>15</v>
      </c>
      <c r="E899" s="119">
        <v>5</v>
      </c>
      <c r="F899" s="120">
        <v>1</v>
      </c>
      <c r="G899" s="120">
        <v>5</v>
      </c>
      <c r="H899" s="122"/>
      <c r="I899" s="119"/>
      <c r="J899" s="122"/>
      <c r="K899" s="119"/>
      <c r="L899" s="123"/>
      <c r="EU899" s="113"/>
      <c r="EV899" s="114"/>
      <c r="EW899" s="114" t="s">
        <v>1663</v>
      </c>
      <c r="EX899" s="114" t="s">
        <v>0</v>
      </c>
      <c r="EY899" s="114" t="s">
        <v>0</v>
      </c>
      <c r="FD899" s="114"/>
      <c r="FE899" s="114"/>
      <c r="FG899" s="114"/>
    </row>
    <row r="900" spans="1:163" s="45" customFormat="1" ht="33.75" x14ac:dyDescent="0.25">
      <c r="A900" s="115" t="s">
        <v>952</v>
      </c>
      <c r="B900" s="116" t="s">
        <v>1664</v>
      </c>
      <c r="C900" s="117" t="s">
        <v>1665</v>
      </c>
      <c r="D900" s="118" t="s">
        <v>37</v>
      </c>
      <c r="E900" s="119">
        <v>0.1</v>
      </c>
      <c r="F900" s="120">
        <v>1</v>
      </c>
      <c r="G900" s="124">
        <v>0.1</v>
      </c>
      <c r="H900" s="122"/>
      <c r="I900" s="119"/>
      <c r="J900" s="122"/>
      <c r="K900" s="119"/>
      <c r="L900" s="123"/>
      <c r="EU900" s="113"/>
      <c r="EV900" s="114"/>
      <c r="EW900" s="114" t="s">
        <v>1665</v>
      </c>
      <c r="EX900" s="114" t="s">
        <v>0</v>
      </c>
      <c r="EY900" s="114" t="s">
        <v>0</v>
      </c>
      <c r="FD900" s="114"/>
      <c r="FE900" s="114"/>
      <c r="FG900" s="114"/>
    </row>
    <row r="901" spans="1:163" s="45" customFormat="1" ht="33.75" x14ac:dyDescent="0.25">
      <c r="A901" s="115" t="s">
        <v>953</v>
      </c>
      <c r="B901" s="116" t="s">
        <v>1666</v>
      </c>
      <c r="C901" s="117" t="s">
        <v>1667</v>
      </c>
      <c r="D901" s="118" t="s">
        <v>15</v>
      </c>
      <c r="E901" s="119">
        <v>10</v>
      </c>
      <c r="F901" s="120">
        <v>1</v>
      </c>
      <c r="G901" s="120">
        <v>10</v>
      </c>
      <c r="H901" s="122"/>
      <c r="I901" s="119"/>
      <c r="J901" s="122"/>
      <c r="K901" s="119"/>
      <c r="L901" s="123"/>
      <c r="EU901" s="113"/>
      <c r="EV901" s="114"/>
      <c r="EW901" s="114" t="s">
        <v>1667</v>
      </c>
      <c r="EX901" s="114" t="s">
        <v>0</v>
      </c>
      <c r="EY901" s="114" t="s">
        <v>0</v>
      </c>
      <c r="FD901" s="114"/>
      <c r="FE901" s="114"/>
      <c r="FG901" s="114"/>
    </row>
    <row r="902" spans="1:163" s="45" customFormat="1" ht="33.75" x14ac:dyDescent="0.25">
      <c r="A902" s="115" t="s">
        <v>956</v>
      </c>
      <c r="B902" s="116" t="s">
        <v>855</v>
      </c>
      <c r="C902" s="117" t="s">
        <v>1668</v>
      </c>
      <c r="D902" s="118" t="s">
        <v>33</v>
      </c>
      <c r="E902" s="119">
        <v>1</v>
      </c>
      <c r="F902" s="120">
        <v>1</v>
      </c>
      <c r="G902" s="120">
        <v>1</v>
      </c>
      <c r="H902" s="122"/>
      <c r="I902" s="119"/>
      <c r="J902" s="122"/>
      <c r="K902" s="119"/>
      <c r="L902" s="123"/>
      <c r="EU902" s="113"/>
      <c r="EV902" s="114"/>
      <c r="EW902" s="114" t="s">
        <v>1668</v>
      </c>
      <c r="EX902" s="114" t="s">
        <v>0</v>
      </c>
      <c r="EY902" s="114" t="s">
        <v>0</v>
      </c>
      <c r="FD902" s="114"/>
      <c r="FE902" s="114"/>
      <c r="FG902" s="114"/>
    </row>
    <row r="903" spans="1:163" s="45" customFormat="1" ht="45" x14ac:dyDescent="0.25">
      <c r="A903" s="115" t="s">
        <v>957</v>
      </c>
      <c r="B903" s="116" t="s">
        <v>1669</v>
      </c>
      <c r="C903" s="117" t="s">
        <v>1670</v>
      </c>
      <c r="D903" s="118" t="s">
        <v>33</v>
      </c>
      <c r="E903" s="119">
        <v>1</v>
      </c>
      <c r="F903" s="120">
        <v>1</v>
      </c>
      <c r="G903" s="120">
        <v>1</v>
      </c>
      <c r="H903" s="122"/>
      <c r="I903" s="119"/>
      <c r="J903" s="122"/>
      <c r="K903" s="119"/>
      <c r="L903" s="123"/>
      <c r="EU903" s="113"/>
      <c r="EV903" s="114"/>
      <c r="EW903" s="114" t="s">
        <v>1670</v>
      </c>
      <c r="EX903" s="114" t="s">
        <v>0</v>
      </c>
      <c r="EY903" s="114" t="s">
        <v>0</v>
      </c>
      <c r="FD903" s="114"/>
      <c r="FE903" s="114"/>
      <c r="FG903" s="114"/>
    </row>
    <row r="904" spans="1:163" s="45" customFormat="1" ht="33.75" x14ac:dyDescent="0.25">
      <c r="A904" s="115" t="s">
        <v>958</v>
      </c>
      <c r="B904" s="116" t="s">
        <v>1671</v>
      </c>
      <c r="C904" s="117" t="s">
        <v>1672</v>
      </c>
      <c r="D904" s="118" t="s">
        <v>1475</v>
      </c>
      <c r="E904" s="119">
        <v>5</v>
      </c>
      <c r="F904" s="120">
        <v>1</v>
      </c>
      <c r="G904" s="120">
        <v>5</v>
      </c>
      <c r="H904" s="126">
        <v>1232500</v>
      </c>
      <c r="I904" s="119"/>
      <c r="J904" s="126">
        <v>715737.51</v>
      </c>
      <c r="K904" s="127">
        <v>8.61</v>
      </c>
      <c r="L904" s="128">
        <v>6162500</v>
      </c>
      <c r="EU904" s="113"/>
      <c r="EV904" s="114"/>
      <c r="EW904" s="114" t="s">
        <v>1672</v>
      </c>
      <c r="EX904" s="114" t="s">
        <v>0</v>
      </c>
      <c r="EY904" s="114" t="s">
        <v>0</v>
      </c>
      <c r="FD904" s="114"/>
      <c r="FE904" s="114"/>
      <c r="FG904" s="114"/>
    </row>
    <row r="905" spans="1:163" s="45" customFormat="1" ht="15" x14ac:dyDescent="0.25">
      <c r="A905" s="144"/>
      <c r="B905" s="145"/>
      <c r="C905" s="145"/>
      <c r="D905" s="146"/>
      <c r="E905" s="146"/>
      <c r="F905" s="146"/>
      <c r="G905" s="146"/>
      <c r="H905" s="147"/>
      <c r="I905" s="146"/>
      <c r="J905" s="147"/>
      <c r="K905" s="137"/>
      <c r="L905" s="147"/>
      <c r="EU905" s="113"/>
      <c r="EV905" s="114"/>
      <c r="EW905" s="114"/>
      <c r="EX905" s="114"/>
      <c r="EY905" s="114"/>
      <c r="FD905" s="114"/>
      <c r="FE905" s="114"/>
      <c r="FG905" s="114"/>
    </row>
    <row r="906" spans="1:163" s="45" customFormat="1" ht="15" x14ac:dyDescent="0.25">
      <c r="A906" s="111" t="s">
        <v>1766</v>
      </c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7"/>
      <c r="EU906" s="113" t="s">
        <v>1766</v>
      </c>
      <c r="EV906" s="114"/>
      <c r="EW906" s="114"/>
      <c r="EX906" s="114"/>
      <c r="EY906" s="114"/>
      <c r="FD906" s="114"/>
      <c r="FE906" s="114"/>
      <c r="FG906" s="114"/>
    </row>
    <row r="907" spans="1:163" s="45" customFormat="1" ht="15" x14ac:dyDescent="0.25">
      <c r="A907" s="112" t="s">
        <v>1433</v>
      </c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9"/>
      <c r="EU907" s="113"/>
      <c r="EV907" s="114" t="s">
        <v>1433</v>
      </c>
      <c r="EW907" s="114"/>
      <c r="EX907" s="114"/>
      <c r="EY907" s="114"/>
      <c r="FD907" s="114"/>
      <c r="FE907" s="114"/>
      <c r="FG907" s="114"/>
    </row>
    <row r="908" spans="1:163" s="45" customFormat="1" ht="15" x14ac:dyDescent="0.25">
      <c r="A908" s="112" t="s">
        <v>1434</v>
      </c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9"/>
      <c r="EU908" s="113"/>
      <c r="EV908" s="114" t="s">
        <v>1434</v>
      </c>
      <c r="EW908" s="114"/>
      <c r="EX908" s="114"/>
      <c r="EY908" s="114"/>
      <c r="FD908" s="114"/>
      <c r="FE908" s="114"/>
      <c r="FG908" s="114"/>
    </row>
    <row r="909" spans="1:163" s="45" customFormat="1" ht="15" x14ac:dyDescent="0.25">
      <c r="A909" s="112" t="s">
        <v>1435</v>
      </c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9"/>
      <c r="EU909" s="113"/>
      <c r="EV909" s="114" t="s">
        <v>1435</v>
      </c>
      <c r="EW909" s="114"/>
      <c r="EX909" s="114"/>
      <c r="EY909" s="114"/>
      <c r="FD909" s="114"/>
      <c r="FE909" s="114"/>
      <c r="FG909" s="114"/>
    </row>
    <row r="910" spans="1:163" s="45" customFormat="1" ht="33.75" x14ac:dyDescent="0.25">
      <c r="A910" s="115" t="s">
        <v>959</v>
      </c>
      <c r="B910" s="116" t="s">
        <v>1436</v>
      </c>
      <c r="C910" s="117" t="s">
        <v>1437</v>
      </c>
      <c r="D910" s="118" t="s">
        <v>123</v>
      </c>
      <c r="E910" s="119">
        <v>0.25026999999999999</v>
      </c>
      <c r="F910" s="120">
        <v>1</v>
      </c>
      <c r="G910" s="121">
        <v>0.25026999999999999</v>
      </c>
      <c r="H910" s="122"/>
      <c r="I910" s="119"/>
      <c r="J910" s="122"/>
      <c r="K910" s="119"/>
      <c r="L910" s="123"/>
      <c r="EU910" s="113"/>
      <c r="EV910" s="114"/>
      <c r="EW910" s="114" t="s">
        <v>1437</v>
      </c>
      <c r="EX910" s="114" t="s">
        <v>0</v>
      </c>
      <c r="EY910" s="114" t="s">
        <v>0</v>
      </c>
      <c r="FD910" s="114"/>
      <c r="FE910" s="114"/>
      <c r="FG910" s="114"/>
    </row>
    <row r="911" spans="1:163" s="45" customFormat="1" ht="67.5" x14ac:dyDescent="0.25">
      <c r="A911" s="115" t="s">
        <v>960</v>
      </c>
      <c r="B911" s="116" t="s">
        <v>1438</v>
      </c>
      <c r="C911" s="117" t="s">
        <v>1439</v>
      </c>
      <c r="D911" s="118" t="s">
        <v>123</v>
      </c>
      <c r="E911" s="119">
        <v>0.25026999999999999</v>
      </c>
      <c r="F911" s="120">
        <v>1</v>
      </c>
      <c r="G911" s="121">
        <v>0.25026999999999999</v>
      </c>
      <c r="H911" s="122"/>
      <c r="I911" s="119"/>
      <c r="J911" s="122"/>
      <c r="K911" s="119"/>
      <c r="L911" s="123"/>
      <c r="EU911" s="113"/>
      <c r="EV911" s="114"/>
      <c r="EW911" s="114" t="s">
        <v>1439</v>
      </c>
      <c r="EX911" s="114" t="s">
        <v>0</v>
      </c>
      <c r="EY911" s="114" t="s">
        <v>0</v>
      </c>
      <c r="FD911" s="114"/>
      <c r="FE911" s="114"/>
      <c r="FG911" s="114"/>
    </row>
    <row r="912" spans="1:163" s="45" customFormat="1" ht="45" x14ac:dyDescent="0.25">
      <c r="A912" s="115" t="s">
        <v>954</v>
      </c>
      <c r="B912" s="116" t="s">
        <v>131</v>
      </c>
      <c r="C912" s="117" t="s">
        <v>1440</v>
      </c>
      <c r="D912" s="118" t="s">
        <v>126</v>
      </c>
      <c r="E912" s="119">
        <v>488.03</v>
      </c>
      <c r="F912" s="120">
        <v>1</v>
      </c>
      <c r="G912" s="127">
        <v>488.03</v>
      </c>
      <c r="H912" s="125">
        <v>15.35</v>
      </c>
      <c r="I912" s="119"/>
      <c r="J912" s="126">
        <v>7491.26</v>
      </c>
      <c r="K912" s="127">
        <v>12.22</v>
      </c>
      <c r="L912" s="128">
        <v>91543.2</v>
      </c>
      <c r="EU912" s="113"/>
      <c r="EV912" s="114"/>
      <c r="EW912" s="114" t="s">
        <v>1440</v>
      </c>
      <c r="EX912" s="114" t="s">
        <v>0</v>
      </c>
      <c r="EY912" s="114" t="s">
        <v>0</v>
      </c>
      <c r="FD912" s="114"/>
      <c r="FE912" s="114"/>
      <c r="FG912" s="114"/>
    </row>
    <row r="913" spans="1:163" s="45" customFormat="1" ht="15" x14ac:dyDescent="0.25">
      <c r="A913" s="112" t="s">
        <v>1444</v>
      </c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9"/>
      <c r="EU913" s="113"/>
      <c r="EV913" s="114" t="s">
        <v>1444</v>
      </c>
      <c r="EW913" s="114"/>
      <c r="EX913" s="114"/>
      <c r="EY913" s="114"/>
      <c r="FD913" s="114"/>
      <c r="FE913" s="114"/>
      <c r="FG913" s="114"/>
    </row>
    <row r="914" spans="1:163" s="45" customFormat="1" ht="22.5" x14ac:dyDescent="0.25">
      <c r="A914" s="115" t="s">
        <v>961</v>
      </c>
      <c r="B914" s="116" t="s">
        <v>41</v>
      </c>
      <c r="C914" s="117" t="s">
        <v>42</v>
      </c>
      <c r="D914" s="118" t="s">
        <v>40</v>
      </c>
      <c r="E914" s="119">
        <v>0.8226</v>
      </c>
      <c r="F914" s="120">
        <v>1</v>
      </c>
      <c r="G914" s="129">
        <v>0.8226</v>
      </c>
      <c r="H914" s="122"/>
      <c r="I914" s="119"/>
      <c r="J914" s="122"/>
      <c r="K914" s="119"/>
      <c r="L914" s="123"/>
      <c r="EU914" s="113"/>
      <c r="EV914" s="114"/>
      <c r="EW914" s="114" t="s">
        <v>42</v>
      </c>
      <c r="EX914" s="114" t="s">
        <v>0</v>
      </c>
      <c r="EY914" s="114" t="s">
        <v>0</v>
      </c>
      <c r="FD914" s="114"/>
      <c r="FE914" s="114"/>
      <c r="FG914" s="114"/>
    </row>
    <row r="915" spans="1:163" s="45" customFormat="1" ht="22.5" x14ac:dyDescent="0.25">
      <c r="A915" s="115" t="s">
        <v>962</v>
      </c>
      <c r="B915" s="116" t="s">
        <v>1445</v>
      </c>
      <c r="C915" s="117" t="s">
        <v>1446</v>
      </c>
      <c r="D915" s="118" t="s">
        <v>34</v>
      </c>
      <c r="E915" s="119">
        <v>103.6476</v>
      </c>
      <c r="F915" s="120">
        <v>1</v>
      </c>
      <c r="G915" s="129">
        <v>103.6476</v>
      </c>
      <c r="H915" s="125">
        <v>55.24</v>
      </c>
      <c r="I915" s="119"/>
      <c r="J915" s="126">
        <v>5725.49</v>
      </c>
      <c r="K915" s="127">
        <v>8.61</v>
      </c>
      <c r="L915" s="128">
        <v>49296.47</v>
      </c>
      <c r="EU915" s="113"/>
      <c r="EV915" s="114"/>
      <c r="EW915" s="114" t="s">
        <v>1446</v>
      </c>
      <c r="EX915" s="114" t="s">
        <v>0</v>
      </c>
      <c r="EY915" s="114" t="s">
        <v>0</v>
      </c>
      <c r="FD915" s="114"/>
      <c r="FE915" s="114"/>
      <c r="FG915" s="114"/>
    </row>
    <row r="916" spans="1:163" s="45" customFormat="1" ht="22.5" x14ac:dyDescent="0.25">
      <c r="A916" s="115" t="s">
        <v>963</v>
      </c>
      <c r="B916" s="116" t="s">
        <v>1447</v>
      </c>
      <c r="C916" s="117" t="s">
        <v>1448</v>
      </c>
      <c r="D916" s="118" t="s">
        <v>40</v>
      </c>
      <c r="E916" s="119">
        <v>0.149065</v>
      </c>
      <c r="F916" s="120">
        <v>1</v>
      </c>
      <c r="G916" s="131">
        <v>0.149065</v>
      </c>
      <c r="H916" s="122"/>
      <c r="I916" s="119"/>
      <c r="J916" s="122"/>
      <c r="K916" s="119"/>
      <c r="L916" s="123"/>
      <c r="EU916" s="113"/>
      <c r="EV916" s="114"/>
      <c r="EW916" s="114" t="s">
        <v>1448</v>
      </c>
      <c r="EX916" s="114" t="s">
        <v>0</v>
      </c>
      <c r="EY916" s="114" t="s">
        <v>0</v>
      </c>
      <c r="FD916" s="114"/>
      <c r="FE916" s="114"/>
      <c r="FG916" s="114"/>
    </row>
    <row r="917" spans="1:163" s="45" customFormat="1" ht="22.5" x14ac:dyDescent="0.25">
      <c r="A917" s="115" t="s">
        <v>964</v>
      </c>
      <c r="B917" s="116" t="s">
        <v>1449</v>
      </c>
      <c r="C917" s="117" t="s">
        <v>1450</v>
      </c>
      <c r="D917" s="118" t="s">
        <v>34</v>
      </c>
      <c r="E917" s="119">
        <v>14.906499999999999</v>
      </c>
      <c r="F917" s="120">
        <v>1</v>
      </c>
      <c r="G917" s="129">
        <v>14.906499999999999</v>
      </c>
      <c r="H917" s="126">
        <v>12957.43</v>
      </c>
      <c r="I917" s="119"/>
      <c r="J917" s="126">
        <v>22433.21</v>
      </c>
      <c r="K917" s="127">
        <v>8.61</v>
      </c>
      <c r="L917" s="128">
        <v>193149.93</v>
      </c>
      <c r="EU917" s="113"/>
      <c r="EV917" s="114"/>
      <c r="EW917" s="114" t="s">
        <v>1450</v>
      </c>
      <c r="EX917" s="114" t="s">
        <v>0</v>
      </c>
      <c r="EY917" s="114" t="s">
        <v>0</v>
      </c>
      <c r="FD917" s="114"/>
      <c r="FE917" s="114"/>
      <c r="FG917" s="114"/>
    </row>
    <row r="918" spans="1:163" s="45" customFormat="1" ht="22.5" x14ac:dyDescent="0.25">
      <c r="A918" s="115" t="s">
        <v>965</v>
      </c>
      <c r="B918" s="116" t="s">
        <v>1455</v>
      </c>
      <c r="C918" s="117" t="s">
        <v>1456</v>
      </c>
      <c r="D918" s="118" t="s">
        <v>40</v>
      </c>
      <c r="E918" s="119">
        <v>1.3303</v>
      </c>
      <c r="F918" s="120">
        <v>1</v>
      </c>
      <c r="G918" s="129">
        <v>1.3303</v>
      </c>
      <c r="H918" s="122"/>
      <c r="I918" s="119"/>
      <c r="J918" s="122"/>
      <c r="K918" s="119"/>
      <c r="L918" s="123"/>
      <c r="EU918" s="113"/>
      <c r="EV918" s="114"/>
      <c r="EW918" s="114" t="s">
        <v>1456</v>
      </c>
      <c r="EX918" s="114" t="s">
        <v>0</v>
      </c>
      <c r="EY918" s="114" t="s">
        <v>0</v>
      </c>
      <c r="FD918" s="114"/>
      <c r="FE918" s="114"/>
      <c r="FG918" s="114"/>
    </row>
    <row r="919" spans="1:163" s="45" customFormat="1" ht="15" x14ac:dyDescent="0.25">
      <c r="A919" s="115" t="s">
        <v>966</v>
      </c>
      <c r="B919" s="116" t="s">
        <v>1457</v>
      </c>
      <c r="C919" s="117" t="s">
        <v>1458</v>
      </c>
      <c r="D919" s="118" t="s">
        <v>34</v>
      </c>
      <c r="E919" s="119">
        <v>155.64510000000001</v>
      </c>
      <c r="F919" s="120">
        <v>1</v>
      </c>
      <c r="G919" s="129">
        <v>155.64510000000001</v>
      </c>
      <c r="H919" s="125">
        <v>123.51</v>
      </c>
      <c r="I919" s="119"/>
      <c r="J919" s="126">
        <v>19223.73</v>
      </c>
      <c r="K919" s="127">
        <v>8.61</v>
      </c>
      <c r="L919" s="128">
        <v>165516.32</v>
      </c>
      <c r="EU919" s="113"/>
      <c r="EV919" s="114"/>
      <c r="EW919" s="114" t="s">
        <v>1458</v>
      </c>
      <c r="EX919" s="114" t="s">
        <v>0</v>
      </c>
      <c r="EY919" s="114" t="s">
        <v>0</v>
      </c>
      <c r="FD919" s="114"/>
      <c r="FE919" s="114"/>
      <c r="FG919" s="114"/>
    </row>
    <row r="920" spans="1:163" s="45" customFormat="1" ht="15" x14ac:dyDescent="0.25">
      <c r="A920" s="112" t="s">
        <v>1489</v>
      </c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9"/>
      <c r="EU920" s="113"/>
      <c r="EV920" s="114" t="s">
        <v>1489</v>
      </c>
      <c r="EW920" s="114"/>
      <c r="EX920" s="114"/>
      <c r="EY920" s="114"/>
      <c r="FD920" s="114"/>
      <c r="FE920" s="114"/>
      <c r="FG920" s="114"/>
    </row>
    <row r="921" spans="1:163" s="45" customFormat="1" ht="15" x14ac:dyDescent="0.25">
      <c r="A921" s="112" t="s">
        <v>1460</v>
      </c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9"/>
      <c r="EU921" s="113"/>
      <c r="EV921" s="114" t="s">
        <v>1460</v>
      </c>
      <c r="EW921" s="114"/>
      <c r="EX921" s="114"/>
      <c r="EY921" s="114"/>
      <c r="FD921" s="114"/>
      <c r="FE921" s="114"/>
      <c r="FG921" s="114"/>
    </row>
    <row r="922" spans="1:163" s="45" customFormat="1" ht="78.75" x14ac:dyDescent="0.25">
      <c r="A922" s="115" t="s">
        <v>967</v>
      </c>
      <c r="B922" s="116" t="s">
        <v>1461</v>
      </c>
      <c r="C922" s="117" t="s">
        <v>1711</v>
      </c>
      <c r="D922" s="118" t="s">
        <v>1463</v>
      </c>
      <c r="E922" s="119">
        <v>1.533E-2</v>
      </c>
      <c r="F922" s="120">
        <v>1</v>
      </c>
      <c r="G922" s="121">
        <v>1.533E-2</v>
      </c>
      <c r="H922" s="122"/>
      <c r="I922" s="119"/>
      <c r="J922" s="122"/>
      <c r="K922" s="119"/>
      <c r="L922" s="123"/>
      <c r="EU922" s="113"/>
      <c r="EV922" s="114"/>
      <c r="EW922" s="114" t="s">
        <v>1711</v>
      </c>
      <c r="EX922" s="114" t="s">
        <v>0</v>
      </c>
      <c r="EY922" s="114" t="s">
        <v>0</v>
      </c>
      <c r="FD922" s="114"/>
      <c r="FE922" s="114"/>
      <c r="FG922" s="114"/>
    </row>
    <row r="923" spans="1:163" s="45" customFormat="1" ht="33.75" x14ac:dyDescent="0.25">
      <c r="A923" s="115" t="s">
        <v>968</v>
      </c>
      <c r="B923" s="116" t="s">
        <v>1471</v>
      </c>
      <c r="C923" s="117" t="s">
        <v>1472</v>
      </c>
      <c r="D923" s="118" t="s">
        <v>56</v>
      </c>
      <c r="E923" s="119">
        <v>-7.6343400000000006E-2</v>
      </c>
      <c r="F923" s="120">
        <v>1</v>
      </c>
      <c r="G923" s="132">
        <v>-7.6343400000000006E-2</v>
      </c>
      <c r="H923" s="126">
        <v>10483.620000000001</v>
      </c>
      <c r="I923" s="119"/>
      <c r="J923" s="125">
        <v>-800.36</v>
      </c>
      <c r="K923" s="127">
        <v>8.61</v>
      </c>
      <c r="L923" s="128">
        <v>-6891.1</v>
      </c>
      <c r="EU923" s="113"/>
      <c r="EV923" s="114"/>
      <c r="EW923" s="114" t="s">
        <v>1472</v>
      </c>
      <c r="EX923" s="114" t="s">
        <v>0</v>
      </c>
      <c r="EY923" s="114" t="s">
        <v>0</v>
      </c>
      <c r="FD923" s="114"/>
      <c r="FE923" s="114"/>
      <c r="FG923" s="114"/>
    </row>
    <row r="924" spans="1:163" s="45" customFormat="1" ht="15" x14ac:dyDescent="0.25">
      <c r="A924" s="115" t="s">
        <v>970</v>
      </c>
      <c r="B924" s="116" t="s">
        <v>1468</v>
      </c>
      <c r="C924" s="117" t="s">
        <v>1469</v>
      </c>
      <c r="D924" s="118" t="s">
        <v>1470</v>
      </c>
      <c r="E924" s="119">
        <v>-0.1031709</v>
      </c>
      <c r="F924" s="120">
        <v>1</v>
      </c>
      <c r="G924" s="132">
        <v>-0.1031709</v>
      </c>
      <c r="H924" s="126">
        <v>3468.64</v>
      </c>
      <c r="I924" s="119"/>
      <c r="J924" s="125">
        <v>-357.86</v>
      </c>
      <c r="K924" s="127">
        <v>8.61</v>
      </c>
      <c r="L924" s="128">
        <v>-3081.17</v>
      </c>
      <c r="EU924" s="113"/>
      <c r="EV924" s="114"/>
      <c r="EW924" s="114" t="s">
        <v>1469</v>
      </c>
      <c r="EX924" s="114" t="s">
        <v>0</v>
      </c>
      <c r="EY924" s="114" t="s">
        <v>0</v>
      </c>
      <c r="FD924" s="114"/>
      <c r="FE924" s="114"/>
      <c r="FG924" s="114"/>
    </row>
    <row r="925" spans="1:163" s="45" customFormat="1" ht="15" x14ac:dyDescent="0.25">
      <c r="A925" s="115" t="s">
        <v>971</v>
      </c>
      <c r="B925" s="116" t="s">
        <v>1466</v>
      </c>
      <c r="C925" s="117" t="s">
        <v>1467</v>
      </c>
      <c r="D925" s="118" t="s">
        <v>15</v>
      </c>
      <c r="E925" s="119">
        <v>-103.7841</v>
      </c>
      <c r="F925" s="120">
        <v>1</v>
      </c>
      <c r="G925" s="129">
        <v>-103.7841</v>
      </c>
      <c r="H925" s="125">
        <v>17.760000000000002</v>
      </c>
      <c r="I925" s="119"/>
      <c r="J925" s="126">
        <v>-1843.21</v>
      </c>
      <c r="K925" s="127">
        <v>8.61</v>
      </c>
      <c r="L925" s="128">
        <v>-15870.04</v>
      </c>
      <c r="EU925" s="113"/>
      <c r="EV925" s="114"/>
      <c r="EW925" s="114" t="s">
        <v>1467</v>
      </c>
      <c r="EX925" s="114" t="s">
        <v>0</v>
      </c>
      <c r="EY925" s="114" t="s">
        <v>0</v>
      </c>
      <c r="FD925" s="114"/>
      <c r="FE925" s="114"/>
      <c r="FG925" s="114"/>
    </row>
    <row r="926" spans="1:163" s="45" customFormat="1" ht="22.5" x14ac:dyDescent="0.25">
      <c r="A926" s="115" t="s">
        <v>972</v>
      </c>
      <c r="B926" s="116" t="s">
        <v>1464</v>
      </c>
      <c r="C926" s="117" t="s">
        <v>1465</v>
      </c>
      <c r="D926" s="118" t="s">
        <v>56</v>
      </c>
      <c r="E926" s="119">
        <v>-3.0660000000000001E-3</v>
      </c>
      <c r="F926" s="120">
        <v>1</v>
      </c>
      <c r="G926" s="131">
        <v>-3.0660000000000001E-3</v>
      </c>
      <c r="H926" s="126">
        <v>13627.62</v>
      </c>
      <c r="I926" s="119"/>
      <c r="J926" s="125">
        <v>-41.78</v>
      </c>
      <c r="K926" s="127">
        <v>8.61</v>
      </c>
      <c r="L926" s="148">
        <v>-359.73</v>
      </c>
      <c r="EU926" s="113"/>
      <c r="EV926" s="114"/>
      <c r="EW926" s="114" t="s">
        <v>1465</v>
      </c>
      <c r="EX926" s="114" t="s">
        <v>0</v>
      </c>
      <c r="EY926" s="114" t="s">
        <v>0</v>
      </c>
      <c r="FD926" s="114"/>
      <c r="FE926" s="114"/>
      <c r="FG926" s="114"/>
    </row>
    <row r="927" spans="1:163" s="45" customFormat="1" ht="22.5" x14ac:dyDescent="0.25">
      <c r="A927" s="115" t="s">
        <v>973</v>
      </c>
      <c r="B927" s="116" t="s">
        <v>1490</v>
      </c>
      <c r="C927" s="117" t="s">
        <v>1491</v>
      </c>
      <c r="D927" s="118" t="s">
        <v>1475</v>
      </c>
      <c r="E927" s="119">
        <v>14</v>
      </c>
      <c r="F927" s="120">
        <v>1</v>
      </c>
      <c r="G927" s="120">
        <v>14</v>
      </c>
      <c r="H927" s="126">
        <v>13770</v>
      </c>
      <c r="I927" s="127">
        <v>0.12</v>
      </c>
      <c r="J927" s="126">
        <v>2686.83</v>
      </c>
      <c r="K927" s="127">
        <v>8.61</v>
      </c>
      <c r="L927" s="128">
        <v>23133.599999999999</v>
      </c>
      <c r="EU927" s="113"/>
      <c r="EV927" s="114"/>
      <c r="EW927" s="114" t="s">
        <v>1491</v>
      </c>
      <c r="EX927" s="114" t="s">
        <v>0</v>
      </c>
      <c r="EY927" s="114" t="s">
        <v>0</v>
      </c>
      <c r="FD927" s="114"/>
      <c r="FE927" s="114"/>
      <c r="FG927" s="114"/>
    </row>
    <row r="928" spans="1:163" s="45" customFormat="1" ht="15" x14ac:dyDescent="0.25">
      <c r="A928" s="112" t="s">
        <v>1476</v>
      </c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9"/>
      <c r="EU928" s="113"/>
      <c r="EV928" s="114" t="s">
        <v>1476</v>
      </c>
      <c r="EW928" s="114"/>
      <c r="EX928" s="114"/>
      <c r="EY928" s="114"/>
      <c r="FD928" s="114"/>
      <c r="FE928" s="114"/>
      <c r="FG928" s="114"/>
    </row>
    <row r="929" spans="1:228" s="45" customFormat="1" ht="33.75" x14ac:dyDescent="0.25">
      <c r="A929" s="115" t="s">
        <v>974</v>
      </c>
      <c r="B929" s="116" t="s">
        <v>1695</v>
      </c>
      <c r="C929" s="117" t="s">
        <v>1493</v>
      </c>
      <c r="D929" s="118" t="s">
        <v>15</v>
      </c>
      <c r="E929" s="119">
        <v>26</v>
      </c>
      <c r="F929" s="120">
        <v>1</v>
      </c>
      <c r="G929" s="120">
        <v>26</v>
      </c>
      <c r="H929" s="126">
        <v>9718.0499999999993</v>
      </c>
      <c r="I929" s="119"/>
      <c r="J929" s="126">
        <v>29346.03</v>
      </c>
      <c r="K929" s="127">
        <v>8.61</v>
      </c>
      <c r="L929" s="128">
        <v>252669.3</v>
      </c>
      <c r="EU929" s="113"/>
      <c r="EV929" s="114"/>
      <c r="EW929" s="114" t="s">
        <v>1493</v>
      </c>
      <c r="EX929" s="114" t="s">
        <v>0</v>
      </c>
      <c r="EY929" s="114" t="s">
        <v>0</v>
      </c>
      <c r="FD929" s="114"/>
      <c r="FE929" s="114"/>
      <c r="FG929" s="114"/>
    </row>
    <row r="930" spans="1:228" s="177" customFormat="1" ht="22.5" x14ac:dyDescent="0.25">
      <c r="A930" s="168" t="s">
        <v>975</v>
      </c>
      <c r="B930" s="169" t="s">
        <v>1494</v>
      </c>
      <c r="C930" s="170" t="s">
        <v>1495</v>
      </c>
      <c r="D930" s="171" t="s">
        <v>36</v>
      </c>
      <c r="E930" s="172">
        <v>30.66</v>
      </c>
      <c r="F930" s="173">
        <v>1</v>
      </c>
      <c r="G930" s="174">
        <v>30.66</v>
      </c>
      <c r="H930" s="175">
        <v>9226.7199999999993</v>
      </c>
      <c r="I930" s="172"/>
      <c r="J930" s="175">
        <v>32856.129999999997</v>
      </c>
      <c r="K930" s="174">
        <v>8.61</v>
      </c>
      <c r="L930" s="176">
        <v>282891.24</v>
      </c>
      <c r="M930" s="45"/>
      <c r="N930" s="45"/>
      <c r="O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  <c r="AF930" s="45"/>
      <c r="AG930" s="45"/>
      <c r="AH930" s="45"/>
      <c r="AI930" s="45"/>
      <c r="AJ930" s="45"/>
      <c r="AK930" s="45"/>
      <c r="AL930" s="45"/>
      <c r="AM930" s="45"/>
      <c r="AN930" s="45"/>
      <c r="AO930" s="45"/>
      <c r="AP930" s="45"/>
      <c r="AQ930" s="45"/>
      <c r="AR930" s="45"/>
      <c r="AS930" s="45"/>
      <c r="AT930" s="45"/>
      <c r="AU930" s="45"/>
      <c r="AV930" s="45"/>
      <c r="AW930" s="45"/>
      <c r="AX930" s="45"/>
      <c r="AY930" s="45"/>
      <c r="AZ930" s="45"/>
      <c r="BA930" s="45"/>
      <c r="BB930" s="45"/>
      <c r="BC930" s="45"/>
      <c r="BD930" s="45"/>
      <c r="BE930" s="45"/>
      <c r="BF930" s="45"/>
      <c r="BG930" s="45"/>
      <c r="BH930" s="45"/>
      <c r="BI930" s="45"/>
      <c r="BJ930" s="45"/>
      <c r="BK930" s="45"/>
      <c r="BL930" s="45"/>
      <c r="BM930" s="45"/>
      <c r="BN930" s="45"/>
      <c r="BO930" s="45"/>
      <c r="BP930" s="45"/>
      <c r="BQ930" s="45"/>
      <c r="BR930" s="45"/>
      <c r="BS930" s="45"/>
      <c r="BT930" s="45"/>
      <c r="BU930" s="45"/>
      <c r="BV930" s="45"/>
      <c r="BW930" s="45"/>
      <c r="BX930" s="45"/>
      <c r="BY930" s="45"/>
      <c r="BZ930" s="45"/>
      <c r="CA930" s="45"/>
      <c r="CB930" s="45"/>
      <c r="CC930" s="45"/>
      <c r="CD930" s="45"/>
      <c r="CE930" s="45"/>
      <c r="CF930" s="45"/>
      <c r="CG930" s="45"/>
      <c r="CH930" s="45"/>
      <c r="CI930" s="45"/>
      <c r="CJ930" s="45"/>
      <c r="CK930" s="45"/>
      <c r="CL930" s="45"/>
      <c r="CM930" s="45"/>
      <c r="CN930" s="45"/>
      <c r="CO930" s="45"/>
      <c r="CP930" s="45"/>
      <c r="CQ930" s="45"/>
      <c r="CR930" s="45"/>
      <c r="CS930" s="45"/>
      <c r="CT930" s="45"/>
      <c r="CU930" s="45"/>
      <c r="CV930" s="45"/>
      <c r="CW930" s="45"/>
      <c r="CX930" s="45"/>
      <c r="CY930" s="45"/>
      <c r="CZ930" s="45"/>
      <c r="DA930" s="45"/>
      <c r="DB930" s="45"/>
      <c r="DC930" s="45"/>
      <c r="DD930" s="45"/>
      <c r="DE930" s="45"/>
      <c r="DF930" s="45"/>
      <c r="DG930" s="45"/>
      <c r="DH930" s="45"/>
      <c r="DI930" s="45"/>
      <c r="DJ930" s="45"/>
      <c r="DK930" s="45"/>
      <c r="DL930" s="45"/>
      <c r="DM930" s="45"/>
      <c r="DN930" s="45"/>
      <c r="DO930" s="45"/>
      <c r="DP930" s="45"/>
      <c r="DQ930" s="45"/>
      <c r="DR930" s="45"/>
      <c r="DS930" s="45"/>
      <c r="DT930" s="45"/>
      <c r="DU930" s="45"/>
      <c r="DV930" s="45"/>
      <c r="DW930" s="45"/>
      <c r="DX930" s="45"/>
      <c r="DY930" s="45"/>
      <c r="DZ930" s="45"/>
      <c r="EA930" s="45"/>
      <c r="EB930" s="45"/>
      <c r="EC930" s="45"/>
      <c r="ED930" s="45"/>
      <c r="EE930" s="45"/>
      <c r="EF930" s="45"/>
      <c r="EG930" s="45"/>
      <c r="EH930" s="45"/>
      <c r="EI930" s="45"/>
      <c r="EJ930" s="45"/>
      <c r="EK930" s="45"/>
      <c r="EL930" s="45"/>
      <c r="EM930" s="45"/>
      <c r="EN930" s="45"/>
      <c r="EO930" s="45"/>
      <c r="EP930" s="45"/>
      <c r="EQ930" s="45"/>
      <c r="ER930" s="45"/>
      <c r="ES930" s="45"/>
      <c r="ET930" s="45"/>
      <c r="EU930" s="113"/>
      <c r="EV930" s="114"/>
      <c r="EW930" s="114" t="s">
        <v>1495</v>
      </c>
      <c r="EX930" s="114" t="s">
        <v>0</v>
      </c>
      <c r="EY930" s="114" t="s">
        <v>0</v>
      </c>
      <c r="EZ930" s="45"/>
      <c r="FA930" s="45"/>
      <c r="FB930" s="45"/>
      <c r="FC930" s="45"/>
      <c r="FD930" s="114"/>
      <c r="FE930" s="114"/>
      <c r="FF930" s="45"/>
      <c r="FG930" s="114"/>
      <c r="FH930" s="45"/>
      <c r="FI930" s="45"/>
      <c r="FJ930" s="45"/>
      <c r="FK930" s="45"/>
      <c r="FL930" s="45"/>
      <c r="FM930" s="45"/>
      <c r="FN930" s="45"/>
      <c r="FO930" s="45"/>
      <c r="FP930" s="45"/>
      <c r="FQ930" s="45"/>
      <c r="FR930" s="45"/>
      <c r="FS930" s="45"/>
      <c r="FT930" s="45"/>
      <c r="FU930" s="45"/>
      <c r="FV930" s="45"/>
      <c r="FW930" s="45"/>
      <c r="FX930" s="45"/>
      <c r="FY930" s="45"/>
      <c r="FZ930" s="45"/>
      <c r="GA930" s="45"/>
      <c r="GB930" s="45"/>
      <c r="GC930" s="45"/>
      <c r="GD930" s="45"/>
      <c r="GE930" s="45"/>
      <c r="GF930" s="45"/>
      <c r="GG930" s="45"/>
      <c r="GH930" s="45"/>
      <c r="GI930" s="45"/>
      <c r="GJ930" s="45"/>
      <c r="GK930" s="45"/>
      <c r="GL930" s="45"/>
      <c r="GM930" s="45"/>
      <c r="GN930" s="45"/>
      <c r="GO930" s="45"/>
      <c r="GP930" s="45"/>
      <c r="GQ930" s="45"/>
      <c r="GR930" s="45"/>
      <c r="GS930" s="45"/>
      <c r="GT930" s="45"/>
      <c r="GU930" s="45"/>
      <c r="GV930" s="45"/>
      <c r="GW930" s="45"/>
      <c r="GX930" s="45"/>
      <c r="GY930" s="45"/>
      <c r="GZ930" s="45"/>
      <c r="HA930" s="45"/>
      <c r="HB930" s="45"/>
      <c r="HC930" s="45"/>
      <c r="HD930" s="45"/>
      <c r="HE930" s="45"/>
      <c r="HF930" s="45"/>
      <c r="HG930" s="45"/>
      <c r="HH930" s="45"/>
      <c r="HI930" s="45"/>
      <c r="HJ930" s="45"/>
      <c r="HK930" s="45"/>
      <c r="HL930" s="45"/>
      <c r="HM930" s="45"/>
      <c r="HN930" s="45"/>
      <c r="HO930" s="45"/>
      <c r="HP930" s="45"/>
      <c r="HQ930" s="45"/>
      <c r="HR930" s="45"/>
      <c r="HS930" s="45"/>
      <c r="HT930" s="45"/>
    </row>
    <row r="931" spans="1:228" s="45" customFormat="1" ht="15" x14ac:dyDescent="0.25">
      <c r="A931" s="112" t="s">
        <v>1496</v>
      </c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9"/>
      <c r="EU931" s="113"/>
      <c r="EV931" s="114" t="s">
        <v>1496</v>
      </c>
      <c r="EW931" s="114"/>
      <c r="EX931" s="114"/>
      <c r="EY931" s="114"/>
      <c r="FD931" s="114"/>
      <c r="FE931" s="114"/>
      <c r="FG931" s="114"/>
    </row>
    <row r="932" spans="1:228" s="45" customFormat="1" ht="78.75" x14ac:dyDescent="0.25">
      <c r="A932" s="115" t="s">
        <v>976</v>
      </c>
      <c r="B932" s="116" t="s">
        <v>1461</v>
      </c>
      <c r="C932" s="117" t="s">
        <v>1497</v>
      </c>
      <c r="D932" s="118" t="s">
        <v>1463</v>
      </c>
      <c r="E932" s="119">
        <v>5.0459999999999998E-2</v>
      </c>
      <c r="F932" s="120">
        <v>1</v>
      </c>
      <c r="G932" s="121">
        <v>5.0459999999999998E-2</v>
      </c>
      <c r="H932" s="122"/>
      <c r="I932" s="119"/>
      <c r="J932" s="122"/>
      <c r="K932" s="119"/>
      <c r="L932" s="123"/>
      <c r="EU932" s="113"/>
      <c r="EV932" s="114"/>
      <c r="EW932" s="114" t="s">
        <v>1497</v>
      </c>
      <c r="EX932" s="114" t="s">
        <v>0</v>
      </c>
      <c r="EY932" s="114" t="s">
        <v>0</v>
      </c>
      <c r="FD932" s="114"/>
      <c r="FE932" s="114"/>
      <c r="FG932" s="114"/>
    </row>
    <row r="933" spans="1:228" s="45" customFormat="1" ht="33.75" x14ac:dyDescent="0.25">
      <c r="A933" s="115" t="s">
        <v>977</v>
      </c>
      <c r="B933" s="116" t="s">
        <v>1471</v>
      </c>
      <c r="C933" s="117" t="s">
        <v>1472</v>
      </c>
      <c r="D933" s="118" t="s">
        <v>56</v>
      </c>
      <c r="E933" s="119">
        <v>-0.25129079999999998</v>
      </c>
      <c r="F933" s="120">
        <v>1</v>
      </c>
      <c r="G933" s="132">
        <v>-0.25129079999999998</v>
      </c>
      <c r="H933" s="126">
        <v>10483.620000000001</v>
      </c>
      <c r="I933" s="119"/>
      <c r="J933" s="126">
        <v>-2634.44</v>
      </c>
      <c r="K933" s="127">
        <v>8.61</v>
      </c>
      <c r="L933" s="128">
        <v>-22682.53</v>
      </c>
      <c r="EU933" s="113"/>
      <c r="EV933" s="114"/>
      <c r="EW933" s="114" t="s">
        <v>1472</v>
      </c>
      <c r="EX933" s="114" t="s">
        <v>0</v>
      </c>
      <c r="EY933" s="114" t="s">
        <v>0</v>
      </c>
      <c r="FD933" s="114"/>
      <c r="FE933" s="114"/>
      <c r="FG933" s="114"/>
    </row>
    <row r="934" spans="1:228" s="45" customFormat="1" ht="15" x14ac:dyDescent="0.25">
      <c r="A934" s="115" t="s">
        <v>978</v>
      </c>
      <c r="B934" s="116" t="s">
        <v>1468</v>
      </c>
      <c r="C934" s="117" t="s">
        <v>1469</v>
      </c>
      <c r="D934" s="118" t="s">
        <v>1470</v>
      </c>
      <c r="E934" s="119">
        <v>-0.3395958</v>
      </c>
      <c r="F934" s="120">
        <v>1</v>
      </c>
      <c r="G934" s="132">
        <v>-0.3395958</v>
      </c>
      <c r="H934" s="126">
        <v>3468.64</v>
      </c>
      <c r="I934" s="119"/>
      <c r="J934" s="126">
        <v>-1177.94</v>
      </c>
      <c r="K934" s="127">
        <v>8.61</v>
      </c>
      <c r="L934" s="128">
        <v>-10142.06</v>
      </c>
      <c r="EU934" s="113"/>
      <c r="EV934" s="114"/>
      <c r="EW934" s="114" t="s">
        <v>1469</v>
      </c>
      <c r="EX934" s="114" t="s">
        <v>0</v>
      </c>
      <c r="EY934" s="114" t="s">
        <v>0</v>
      </c>
      <c r="FD934" s="114"/>
      <c r="FE934" s="114"/>
      <c r="FG934" s="114"/>
    </row>
    <row r="935" spans="1:228" s="45" customFormat="1" ht="15" x14ac:dyDescent="0.25">
      <c r="A935" s="115" t="s">
        <v>979</v>
      </c>
      <c r="B935" s="116" t="s">
        <v>1466</v>
      </c>
      <c r="C935" s="117" t="s">
        <v>1467</v>
      </c>
      <c r="D935" s="118" t="s">
        <v>15</v>
      </c>
      <c r="E935" s="119">
        <v>-341.61419999999998</v>
      </c>
      <c r="F935" s="120">
        <v>1</v>
      </c>
      <c r="G935" s="129">
        <v>-341.61419999999998</v>
      </c>
      <c r="H935" s="125">
        <v>17.760000000000002</v>
      </c>
      <c r="I935" s="119"/>
      <c r="J935" s="126">
        <v>-6067.07</v>
      </c>
      <c r="K935" s="127">
        <v>8.61</v>
      </c>
      <c r="L935" s="128">
        <v>-52237.47</v>
      </c>
      <c r="EU935" s="113"/>
      <c r="EV935" s="114"/>
      <c r="EW935" s="114" t="s">
        <v>1467</v>
      </c>
      <c r="EX935" s="114" t="s">
        <v>0</v>
      </c>
      <c r="EY935" s="114" t="s">
        <v>0</v>
      </c>
      <c r="FD935" s="114"/>
      <c r="FE935" s="114"/>
      <c r="FG935" s="114"/>
    </row>
    <row r="936" spans="1:228" s="45" customFormat="1" ht="22.5" x14ac:dyDescent="0.25">
      <c r="A936" s="115" t="s">
        <v>980</v>
      </c>
      <c r="B936" s="116" t="s">
        <v>1464</v>
      </c>
      <c r="C936" s="117" t="s">
        <v>1465</v>
      </c>
      <c r="D936" s="118" t="s">
        <v>56</v>
      </c>
      <c r="E936" s="119">
        <v>-1.0092E-2</v>
      </c>
      <c r="F936" s="120">
        <v>1</v>
      </c>
      <c r="G936" s="131">
        <v>-1.0092E-2</v>
      </c>
      <c r="H936" s="126">
        <v>13627.62</v>
      </c>
      <c r="I936" s="119"/>
      <c r="J936" s="125">
        <v>-137.53</v>
      </c>
      <c r="K936" s="127">
        <v>8.61</v>
      </c>
      <c r="L936" s="128">
        <v>-1184.1300000000001</v>
      </c>
      <c r="EU936" s="113"/>
      <c r="EV936" s="114"/>
      <c r="EW936" s="114" t="s">
        <v>1465</v>
      </c>
      <c r="EX936" s="114" t="s">
        <v>0</v>
      </c>
      <c r="EY936" s="114" t="s">
        <v>0</v>
      </c>
      <c r="FD936" s="114"/>
      <c r="FE936" s="114"/>
      <c r="FG936" s="114"/>
    </row>
    <row r="937" spans="1:228" s="45" customFormat="1" ht="15" x14ac:dyDescent="0.25">
      <c r="A937" s="112" t="s">
        <v>1483</v>
      </c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9"/>
      <c r="EU937" s="113"/>
      <c r="EV937" s="114" t="s">
        <v>1483</v>
      </c>
      <c r="EW937" s="114"/>
      <c r="EX937" s="114"/>
      <c r="EY937" s="114"/>
      <c r="FD937" s="114"/>
      <c r="FE937" s="114"/>
      <c r="FG937" s="114"/>
    </row>
    <row r="938" spans="1:228" s="45" customFormat="1" ht="56.25" x14ac:dyDescent="0.25">
      <c r="A938" s="115" t="s">
        <v>981</v>
      </c>
      <c r="B938" s="116" t="s">
        <v>1484</v>
      </c>
      <c r="C938" s="117" t="s">
        <v>1485</v>
      </c>
      <c r="D938" s="118" t="s">
        <v>1463</v>
      </c>
      <c r="E938" s="119">
        <v>5.0459999999999998E-2</v>
      </c>
      <c r="F938" s="120">
        <v>1</v>
      </c>
      <c r="G938" s="121">
        <v>5.0459999999999998E-2</v>
      </c>
      <c r="H938" s="122"/>
      <c r="I938" s="119"/>
      <c r="J938" s="122"/>
      <c r="K938" s="119"/>
      <c r="L938" s="123"/>
      <c r="EU938" s="113"/>
      <c r="EV938" s="114"/>
      <c r="EW938" s="114" t="s">
        <v>1485</v>
      </c>
      <c r="EX938" s="114" t="s">
        <v>0</v>
      </c>
      <c r="EY938" s="114" t="s">
        <v>0</v>
      </c>
      <c r="FD938" s="114"/>
      <c r="FE938" s="114"/>
      <c r="FG938" s="114"/>
    </row>
    <row r="939" spans="1:228" s="45" customFormat="1" ht="56.25" x14ac:dyDescent="0.25">
      <c r="A939" s="115" t="s">
        <v>982</v>
      </c>
      <c r="B939" s="116" t="s">
        <v>1486</v>
      </c>
      <c r="C939" s="117" t="s">
        <v>1487</v>
      </c>
      <c r="D939" s="118" t="s">
        <v>1463</v>
      </c>
      <c r="E939" s="119">
        <v>-5.0459999999999998E-2</v>
      </c>
      <c r="F939" s="120">
        <v>1</v>
      </c>
      <c r="G939" s="121">
        <v>-5.0459999999999998E-2</v>
      </c>
      <c r="H939" s="122"/>
      <c r="I939" s="119"/>
      <c r="J939" s="122"/>
      <c r="K939" s="119"/>
      <c r="L939" s="123"/>
      <c r="EU939" s="113"/>
      <c r="EV939" s="114"/>
      <c r="EW939" s="114" t="s">
        <v>1487</v>
      </c>
      <c r="EX939" s="114" t="s">
        <v>0</v>
      </c>
      <c r="EY939" s="114" t="s">
        <v>0</v>
      </c>
      <c r="FD939" s="114"/>
      <c r="FE939" s="114"/>
      <c r="FG939" s="114"/>
    </row>
    <row r="940" spans="1:228" s="45" customFormat="1" ht="15" x14ac:dyDescent="0.25">
      <c r="A940" s="112" t="s">
        <v>1476</v>
      </c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9"/>
      <c r="EU940" s="113"/>
      <c r="EV940" s="114" t="s">
        <v>1476</v>
      </c>
      <c r="EW940" s="114"/>
      <c r="EX940" s="114"/>
      <c r="EY940" s="114"/>
      <c r="FD940" s="114"/>
      <c r="FE940" s="114"/>
      <c r="FG940" s="114"/>
    </row>
    <row r="941" spans="1:228" s="45" customFormat="1" ht="33.75" x14ac:dyDescent="0.25">
      <c r="A941" s="115" t="s">
        <v>983</v>
      </c>
      <c r="B941" s="116" t="s">
        <v>1695</v>
      </c>
      <c r="C941" s="117" t="s">
        <v>1493</v>
      </c>
      <c r="D941" s="118" t="s">
        <v>15</v>
      </c>
      <c r="E941" s="119">
        <v>85</v>
      </c>
      <c r="F941" s="120">
        <v>1</v>
      </c>
      <c r="G941" s="120">
        <v>85</v>
      </c>
      <c r="H941" s="126">
        <v>9718.0499999999993</v>
      </c>
      <c r="I941" s="119"/>
      <c r="J941" s="126">
        <v>95938.94</v>
      </c>
      <c r="K941" s="127">
        <v>8.61</v>
      </c>
      <c r="L941" s="128">
        <v>826034.25</v>
      </c>
      <c r="EU941" s="113"/>
      <c r="EV941" s="114"/>
      <c r="EW941" s="114" t="s">
        <v>1493</v>
      </c>
      <c r="EX941" s="114" t="s">
        <v>0</v>
      </c>
      <c r="EY941" s="114" t="s">
        <v>0</v>
      </c>
      <c r="FD941" s="114"/>
      <c r="FE941" s="114"/>
      <c r="FG941" s="114"/>
    </row>
    <row r="942" spans="1:228" s="177" customFormat="1" ht="22.5" x14ac:dyDescent="0.25">
      <c r="A942" s="168" t="s">
        <v>984</v>
      </c>
      <c r="B942" s="169" t="s">
        <v>1494</v>
      </c>
      <c r="C942" s="170" t="s">
        <v>1495</v>
      </c>
      <c r="D942" s="171" t="s">
        <v>36</v>
      </c>
      <c r="E942" s="172">
        <v>100.92</v>
      </c>
      <c r="F942" s="173">
        <v>1</v>
      </c>
      <c r="G942" s="174">
        <v>100.92</v>
      </c>
      <c r="H942" s="175">
        <v>9226.7199999999993</v>
      </c>
      <c r="I942" s="172"/>
      <c r="J942" s="175">
        <v>108148.73</v>
      </c>
      <c r="K942" s="174">
        <v>8.61</v>
      </c>
      <c r="L942" s="176">
        <v>931160.58</v>
      </c>
      <c r="M942" s="45"/>
      <c r="N942" s="45"/>
      <c r="O942" s="45"/>
      <c r="T942" s="45"/>
      <c r="U942" s="45"/>
      <c r="V942" s="45"/>
      <c r="W942" s="45"/>
      <c r="X942" s="45"/>
      <c r="Y942" s="45"/>
      <c r="Z942" s="45"/>
      <c r="AA942" s="45"/>
      <c r="AB942" s="45"/>
      <c r="AC942" s="45"/>
      <c r="AD942" s="45"/>
      <c r="AE942" s="45"/>
      <c r="AF942" s="45"/>
      <c r="AG942" s="45"/>
      <c r="AH942" s="45"/>
      <c r="AI942" s="45"/>
      <c r="AJ942" s="45"/>
      <c r="AK942" s="45"/>
      <c r="AL942" s="45"/>
      <c r="AM942" s="45"/>
      <c r="AN942" s="45"/>
      <c r="AO942" s="45"/>
      <c r="AP942" s="45"/>
      <c r="AQ942" s="45"/>
      <c r="AR942" s="45"/>
      <c r="AS942" s="45"/>
      <c r="AT942" s="45"/>
      <c r="AU942" s="45"/>
      <c r="AV942" s="45"/>
      <c r="AW942" s="45"/>
      <c r="AX942" s="45"/>
      <c r="AY942" s="45"/>
      <c r="AZ942" s="45"/>
      <c r="BA942" s="45"/>
      <c r="BB942" s="45"/>
      <c r="BC942" s="45"/>
      <c r="BD942" s="45"/>
      <c r="BE942" s="45"/>
      <c r="BF942" s="45"/>
      <c r="BG942" s="45"/>
      <c r="BH942" s="45"/>
      <c r="BI942" s="45"/>
      <c r="BJ942" s="45"/>
      <c r="BK942" s="45"/>
      <c r="BL942" s="45"/>
      <c r="BM942" s="45"/>
      <c r="BN942" s="45"/>
      <c r="BO942" s="45"/>
      <c r="BP942" s="45"/>
      <c r="BQ942" s="45"/>
      <c r="BR942" s="45"/>
      <c r="BS942" s="45"/>
      <c r="BT942" s="45"/>
      <c r="BU942" s="45"/>
      <c r="BV942" s="45"/>
      <c r="BW942" s="45"/>
      <c r="BX942" s="45"/>
      <c r="BY942" s="45"/>
      <c r="BZ942" s="45"/>
      <c r="CA942" s="45"/>
      <c r="CB942" s="45"/>
      <c r="CC942" s="45"/>
      <c r="CD942" s="45"/>
      <c r="CE942" s="45"/>
      <c r="CF942" s="45"/>
      <c r="CG942" s="45"/>
      <c r="CH942" s="45"/>
      <c r="CI942" s="45"/>
      <c r="CJ942" s="45"/>
      <c r="CK942" s="45"/>
      <c r="CL942" s="45"/>
      <c r="CM942" s="45"/>
      <c r="CN942" s="45"/>
      <c r="CO942" s="45"/>
      <c r="CP942" s="45"/>
      <c r="CQ942" s="45"/>
      <c r="CR942" s="45"/>
      <c r="CS942" s="45"/>
      <c r="CT942" s="45"/>
      <c r="CU942" s="45"/>
      <c r="CV942" s="45"/>
      <c r="CW942" s="45"/>
      <c r="CX942" s="45"/>
      <c r="CY942" s="45"/>
      <c r="CZ942" s="45"/>
      <c r="DA942" s="45"/>
      <c r="DB942" s="45"/>
      <c r="DC942" s="45"/>
      <c r="DD942" s="45"/>
      <c r="DE942" s="45"/>
      <c r="DF942" s="45"/>
      <c r="DG942" s="45"/>
      <c r="DH942" s="45"/>
      <c r="DI942" s="45"/>
      <c r="DJ942" s="45"/>
      <c r="DK942" s="45"/>
      <c r="DL942" s="45"/>
      <c r="DM942" s="45"/>
      <c r="DN942" s="45"/>
      <c r="DO942" s="45"/>
      <c r="DP942" s="45"/>
      <c r="DQ942" s="45"/>
      <c r="DR942" s="45"/>
      <c r="DS942" s="45"/>
      <c r="DT942" s="45"/>
      <c r="DU942" s="45"/>
      <c r="DV942" s="45"/>
      <c r="DW942" s="45"/>
      <c r="DX942" s="45"/>
      <c r="DY942" s="45"/>
      <c r="DZ942" s="45"/>
      <c r="EA942" s="45"/>
      <c r="EB942" s="45"/>
      <c r="EC942" s="45"/>
      <c r="ED942" s="45"/>
      <c r="EE942" s="45"/>
      <c r="EF942" s="45"/>
      <c r="EG942" s="45"/>
      <c r="EH942" s="45"/>
      <c r="EI942" s="45"/>
      <c r="EJ942" s="45"/>
      <c r="EK942" s="45"/>
      <c r="EL942" s="45"/>
      <c r="EM942" s="45"/>
      <c r="EN942" s="45"/>
      <c r="EO942" s="45"/>
      <c r="EP942" s="45"/>
      <c r="EQ942" s="45"/>
      <c r="ER942" s="45"/>
      <c r="ES942" s="45"/>
      <c r="ET942" s="45"/>
      <c r="EU942" s="113"/>
      <c r="EV942" s="114"/>
      <c r="EW942" s="114" t="s">
        <v>1495</v>
      </c>
      <c r="EX942" s="114" t="s">
        <v>0</v>
      </c>
      <c r="EY942" s="114" t="s">
        <v>0</v>
      </c>
      <c r="EZ942" s="45"/>
      <c r="FA942" s="45"/>
      <c r="FB942" s="45"/>
      <c r="FC942" s="45"/>
      <c r="FD942" s="114"/>
      <c r="FE942" s="114"/>
      <c r="FF942" s="45"/>
      <c r="FG942" s="114"/>
      <c r="FH942" s="45"/>
      <c r="FI942" s="45"/>
      <c r="FJ942" s="45"/>
      <c r="FK942" s="45"/>
      <c r="FL942" s="45"/>
      <c r="FM942" s="45"/>
      <c r="FN942" s="45"/>
      <c r="FO942" s="45"/>
      <c r="FP942" s="45"/>
      <c r="FQ942" s="45"/>
      <c r="FR942" s="45"/>
      <c r="FS942" s="45"/>
      <c r="FT942" s="45"/>
      <c r="FU942" s="45"/>
      <c r="FV942" s="45"/>
      <c r="FW942" s="45"/>
      <c r="FX942" s="45"/>
      <c r="FY942" s="45"/>
      <c r="FZ942" s="45"/>
      <c r="GA942" s="45"/>
      <c r="GB942" s="45"/>
      <c r="GC942" s="45"/>
      <c r="GD942" s="45"/>
      <c r="GE942" s="45"/>
      <c r="GF942" s="45"/>
      <c r="GG942" s="45"/>
      <c r="GH942" s="45"/>
      <c r="GI942" s="45"/>
      <c r="GJ942" s="45"/>
      <c r="GK942" s="45"/>
      <c r="GL942" s="45"/>
      <c r="GM942" s="45"/>
      <c r="GN942" s="45"/>
      <c r="GO942" s="45"/>
      <c r="GP942" s="45"/>
      <c r="GQ942" s="45"/>
      <c r="GR942" s="45"/>
      <c r="GS942" s="45"/>
      <c r="GT942" s="45"/>
      <c r="GU942" s="45"/>
      <c r="GV942" s="45"/>
      <c r="GW942" s="45"/>
      <c r="GX942" s="45"/>
      <c r="GY942" s="45"/>
      <c r="GZ942" s="45"/>
      <c r="HA942" s="45"/>
      <c r="HB942" s="45"/>
      <c r="HC942" s="45"/>
      <c r="HD942" s="45"/>
      <c r="HE942" s="45"/>
      <c r="HF942" s="45"/>
      <c r="HG942" s="45"/>
      <c r="HH942" s="45"/>
      <c r="HI942" s="45"/>
      <c r="HJ942" s="45"/>
      <c r="HK942" s="45"/>
      <c r="HL942" s="45"/>
      <c r="HM942" s="45"/>
      <c r="HN942" s="45"/>
      <c r="HO942" s="45"/>
      <c r="HP942" s="45"/>
      <c r="HQ942" s="45"/>
      <c r="HR942" s="45"/>
      <c r="HS942" s="45"/>
      <c r="HT942" s="45"/>
    </row>
    <row r="943" spans="1:228" s="45" customFormat="1" ht="15" x14ac:dyDescent="0.25">
      <c r="A943" s="112" t="s">
        <v>1531</v>
      </c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9"/>
      <c r="EU943" s="113"/>
      <c r="EV943" s="114" t="s">
        <v>1531</v>
      </c>
      <c r="EW943" s="114"/>
      <c r="EX943" s="114"/>
      <c r="EY943" s="114"/>
      <c r="FD943" s="114"/>
      <c r="FE943" s="114"/>
      <c r="FG943" s="114"/>
    </row>
    <row r="944" spans="1:228" s="45" customFormat="1" ht="22.5" x14ac:dyDescent="0.25">
      <c r="A944" s="115" t="s">
        <v>986</v>
      </c>
      <c r="B944" s="116" t="s">
        <v>1532</v>
      </c>
      <c r="C944" s="117" t="s">
        <v>1536</v>
      </c>
      <c r="D944" s="118" t="s">
        <v>37</v>
      </c>
      <c r="E944" s="119">
        <v>0.14000000000000001</v>
      </c>
      <c r="F944" s="120">
        <v>1</v>
      </c>
      <c r="G944" s="127">
        <v>0.14000000000000001</v>
      </c>
      <c r="H944" s="122"/>
      <c r="I944" s="119"/>
      <c r="J944" s="122"/>
      <c r="K944" s="119"/>
      <c r="L944" s="123"/>
      <c r="EU944" s="113"/>
      <c r="EV944" s="114"/>
      <c r="EW944" s="114" t="s">
        <v>1536</v>
      </c>
      <c r="EX944" s="114" t="s">
        <v>0</v>
      </c>
      <c r="EY944" s="114" t="s">
        <v>0</v>
      </c>
      <c r="FD944" s="114"/>
      <c r="FE944" s="114"/>
      <c r="FG944" s="114"/>
    </row>
    <row r="945" spans="1:163" s="45" customFormat="1" ht="22.5" x14ac:dyDescent="0.25">
      <c r="A945" s="115" t="s">
        <v>987</v>
      </c>
      <c r="B945" s="116" t="s">
        <v>1537</v>
      </c>
      <c r="C945" s="117" t="s">
        <v>1538</v>
      </c>
      <c r="D945" s="118" t="s">
        <v>56</v>
      </c>
      <c r="E945" s="119">
        <v>0.16800000000000001</v>
      </c>
      <c r="F945" s="120">
        <v>1</v>
      </c>
      <c r="G945" s="130">
        <v>0.16800000000000001</v>
      </c>
      <c r="H945" s="126">
        <v>143913.41</v>
      </c>
      <c r="I945" s="119"/>
      <c r="J945" s="126">
        <v>24177.45</v>
      </c>
      <c r="K945" s="127">
        <v>8.61</v>
      </c>
      <c r="L945" s="128">
        <v>208167.84</v>
      </c>
      <c r="EU945" s="113"/>
      <c r="EV945" s="114"/>
      <c r="EW945" s="114" t="s">
        <v>1538</v>
      </c>
      <c r="EX945" s="114" t="s">
        <v>0</v>
      </c>
      <c r="EY945" s="114" t="s">
        <v>0</v>
      </c>
      <c r="FD945" s="114"/>
      <c r="FE945" s="114"/>
      <c r="FG945" s="114"/>
    </row>
    <row r="946" spans="1:163" s="45" customFormat="1" ht="33.75" x14ac:dyDescent="0.25">
      <c r="A946" s="115" t="s">
        <v>988</v>
      </c>
      <c r="B946" s="116" t="s">
        <v>1545</v>
      </c>
      <c r="C946" s="117" t="s">
        <v>1546</v>
      </c>
      <c r="D946" s="118" t="s">
        <v>1547</v>
      </c>
      <c r="E946" s="119">
        <v>10.78</v>
      </c>
      <c r="F946" s="120">
        <v>1</v>
      </c>
      <c r="G946" s="127">
        <v>10.78</v>
      </c>
      <c r="H946" s="122"/>
      <c r="I946" s="119"/>
      <c r="J946" s="122"/>
      <c r="K946" s="119"/>
      <c r="L946" s="123"/>
      <c r="EU946" s="113"/>
      <c r="EV946" s="114"/>
      <c r="EW946" s="114" t="s">
        <v>1546</v>
      </c>
      <c r="EX946" s="114" t="s">
        <v>0</v>
      </c>
      <c r="EY946" s="114" t="s">
        <v>0</v>
      </c>
      <c r="FD946" s="114"/>
      <c r="FE946" s="114"/>
      <c r="FG946" s="114"/>
    </row>
    <row r="947" spans="1:163" s="45" customFormat="1" ht="15" x14ac:dyDescent="0.25">
      <c r="A947" s="112" t="s">
        <v>1616</v>
      </c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9"/>
      <c r="EU947" s="113"/>
      <c r="EV947" s="114" t="s">
        <v>1616</v>
      </c>
      <c r="EW947" s="114"/>
      <c r="EX947" s="114"/>
      <c r="EY947" s="114"/>
      <c r="FD947" s="114"/>
      <c r="FE947" s="114"/>
      <c r="FG947" s="114"/>
    </row>
    <row r="948" spans="1:163" s="45" customFormat="1" ht="22.5" x14ac:dyDescent="0.25">
      <c r="A948" s="115" t="s">
        <v>989</v>
      </c>
      <c r="B948" s="116" t="s">
        <v>1597</v>
      </c>
      <c r="C948" s="117" t="s">
        <v>1598</v>
      </c>
      <c r="D948" s="118" t="s">
        <v>53</v>
      </c>
      <c r="E948" s="119">
        <v>0.82718000000000003</v>
      </c>
      <c r="F948" s="120">
        <v>1</v>
      </c>
      <c r="G948" s="121">
        <v>0.82718000000000003</v>
      </c>
      <c r="H948" s="122"/>
      <c r="I948" s="119"/>
      <c r="J948" s="122"/>
      <c r="K948" s="119"/>
      <c r="L948" s="123"/>
      <c r="EU948" s="113"/>
      <c r="EV948" s="114"/>
      <c r="EW948" s="114" t="s">
        <v>1598</v>
      </c>
      <c r="EX948" s="114" t="s">
        <v>0</v>
      </c>
      <c r="EY948" s="114" t="s">
        <v>0</v>
      </c>
      <c r="FD948" s="114"/>
      <c r="FE948" s="114"/>
      <c r="FG948" s="114"/>
    </row>
    <row r="949" spans="1:163" s="45" customFormat="1" ht="22.5" x14ac:dyDescent="0.25">
      <c r="A949" s="115" t="s">
        <v>990</v>
      </c>
      <c r="B949" s="116" t="s">
        <v>1589</v>
      </c>
      <c r="C949" s="117" t="s">
        <v>1590</v>
      </c>
      <c r="D949" s="118" t="s">
        <v>97</v>
      </c>
      <c r="E949" s="119">
        <v>-3639.5920000000001</v>
      </c>
      <c r="F949" s="120">
        <v>1</v>
      </c>
      <c r="G949" s="130">
        <v>-3639.5920000000001</v>
      </c>
      <c r="H949" s="125">
        <v>23.09</v>
      </c>
      <c r="I949" s="119"/>
      <c r="J949" s="126">
        <v>-84038.18</v>
      </c>
      <c r="K949" s="127">
        <v>8.61</v>
      </c>
      <c r="L949" s="128">
        <v>-723568.73</v>
      </c>
      <c r="EU949" s="113"/>
      <c r="EV949" s="114"/>
      <c r="EW949" s="114" t="s">
        <v>1590</v>
      </c>
      <c r="EX949" s="114" t="s">
        <v>0</v>
      </c>
      <c r="EY949" s="114" t="s">
        <v>0</v>
      </c>
      <c r="FD949" s="114"/>
      <c r="FE949" s="114"/>
      <c r="FG949" s="114"/>
    </row>
    <row r="950" spans="1:163" s="45" customFormat="1" ht="22.5" x14ac:dyDescent="0.25">
      <c r="A950" s="115" t="s">
        <v>991</v>
      </c>
      <c r="B950" s="116" t="s">
        <v>1617</v>
      </c>
      <c r="C950" s="117" t="s">
        <v>1618</v>
      </c>
      <c r="D950" s="118" t="s">
        <v>36</v>
      </c>
      <c r="E950" s="119">
        <v>236</v>
      </c>
      <c r="F950" s="120">
        <v>1</v>
      </c>
      <c r="G950" s="120">
        <v>236</v>
      </c>
      <c r="H950" s="126">
        <v>4887.5</v>
      </c>
      <c r="I950" s="119"/>
      <c r="J950" s="126">
        <v>133966.32</v>
      </c>
      <c r="K950" s="127">
        <v>8.61</v>
      </c>
      <c r="L950" s="128">
        <v>1153450</v>
      </c>
      <c r="EU950" s="113"/>
      <c r="EV950" s="114"/>
      <c r="EW950" s="114" t="s">
        <v>1618</v>
      </c>
      <c r="EX950" s="114" t="s">
        <v>0</v>
      </c>
      <c r="EY950" s="114" t="s">
        <v>0</v>
      </c>
      <c r="FD950" s="114"/>
      <c r="FE950" s="114"/>
      <c r="FG950" s="114"/>
    </row>
    <row r="951" spans="1:163" s="45" customFormat="1" ht="22.5" x14ac:dyDescent="0.25">
      <c r="A951" s="115" t="s">
        <v>992</v>
      </c>
      <c r="B951" s="116" t="s">
        <v>1619</v>
      </c>
      <c r="C951" s="117" t="s">
        <v>1620</v>
      </c>
      <c r="D951" s="118" t="s">
        <v>36</v>
      </c>
      <c r="E951" s="119">
        <v>236</v>
      </c>
      <c r="F951" s="120">
        <v>1</v>
      </c>
      <c r="G951" s="120">
        <v>236</v>
      </c>
      <c r="H951" s="126">
        <v>4887.5</v>
      </c>
      <c r="I951" s="119"/>
      <c r="J951" s="126">
        <v>133966.32</v>
      </c>
      <c r="K951" s="127">
        <v>8.61</v>
      </c>
      <c r="L951" s="128">
        <v>1153450</v>
      </c>
      <c r="EU951" s="113"/>
      <c r="EV951" s="114"/>
      <c r="EW951" s="114" t="s">
        <v>1620</v>
      </c>
      <c r="EX951" s="114" t="s">
        <v>0</v>
      </c>
      <c r="EY951" s="114" t="s">
        <v>0</v>
      </c>
      <c r="FD951" s="114"/>
      <c r="FE951" s="114"/>
      <c r="FG951" s="114"/>
    </row>
    <row r="952" spans="1:163" s="45" customFormat="1" ht="78.75" x14ac:dyDescent="0.25">
      <c r="A952" s="115" t="s">
        <v>993</v>
      </c>
      <c r="B952" s="116" t="s">
        <v>1614</v>
      </c>
      <c r="C952" s="117" t="s">
        <v>1615</v>
      </c>
      <c r="D952" s="118" t="s">
        <v>97</v>
      </c>
      <c r="E952" s="119">
        <v>541.62</v>
      </c>
      <c r="F952" s="120">
        <v>1</v>
      </c>
      <c r="G952" s="127">
        <v>541.62</v>
      </c>
      <c r="H952" s="125">
        <v>90.13</v>
      </c>
      <c r="I952" s="119"/>
      <c r="J952" s="126">
        <v>48816.21</v>
      </c>
      <c r="K952" s="127">
        <v>8.61</v>
      </c>
      <c r="L952" s="128">
        <v>420307.57</v>
      </c>
      <c r="EU952" s="113"/>
      <c r="EV952" s="114"/>
      <c r="EW952" s="114" t="s">
        <v>1615</v>
      </c>
      <c r="EX952" s="114" t="s">
        <v>0</v>
      </c>
      <c r="EY952" s="114" t="s">
        <v>0</v>
      </c>
      <c r="FD952" s="114"/>
      <c r="FE952" s="114"/>
      <c r="FG952" s="114"/>
    </row>
    <row r="953" spans="1:163" s="45" customFormat="1" ht="15" x14ac:dyDescent="0.25">
      <c r="A953" s="112" t="s">
        <v>1623</v>
      </c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9"/>
      <c r="EU953" s="113"/>
      <c r="EV953" s="114" t="s">
        <v>1623</v>
      </c>
      <c r="EW953" s="114"/>
      <c r="EX953" s="114"/>
      <c r="EY953" s="114"/>
      <c r="FD953" s="114"/>
      <c r="FE953" s="114"/>
      <c r="FG953" s="114"/>
    </row>
    <row r="954" spans="1:163" s="45" customFormat="1" ht="22.5" x14ac:dyDescent="0.25">
      <c r="A954" s="115" t="s">
        <v>994</v>
      </c>
      <c r="B954" s="116" t="s">
        <v>1578</v>
      </c>
      <c r="C954" s="117" t="s">
        <v>1579</v>
      </c>
      <c r="D954" s="118" t="s">
        <v>53</v>
      </c>
      <c r="E954" s="119">
        <v>0.82</v>
      </c>
      <c r="F954" s="120">
        <v>1</v>
      </c>
      <c r="G954" s="127">
        <v>0.82</v>
      </c>
      <c r="H954" s="122"/>
      <c r="I954" s="119"/>
      <c r="J954" s="122"/>
      <c r="K954" s="119"/>
      <c r="L954" s="123"/>
      <c r="EU954" s="113"/>
      <c r="EV954" s="114"/>
      <c r="EW954" s="114" t="s">
        <v>1579</v>
      </c>
      <c r="EX954" s="114" t="s">
        <v>0</v>
      </c>
      <c r="EY954" s="114" t="s">
        <v>0</v>
      </c>
      <c r="FD954" s="114"/>
      <c r="FE954" s="114"/>
      <c r="FG954" s="114"/>
    </row>
    <row r="955" spans="1:163" s="45" customFormat="1" ht="22.5" x14ac:dyDescent="0.25">
      <c r="A955" s="115" t="s">
        <v>995</v>
      </c>
      <c r="B955" s="116" t="s">
        <v>1627</v>
      </c>
      <c r="C955" s="117" t="s">
        <v>1628</v>
      </c>
      <c r="D955" s="118" t="s">
        <v>34</v>
      </c>
      <c r="E955" s="119">
        <v>9.1921999999999997</v>
      </c>
      <c r="F955" s="120">
        <v>1</v>
      </c>
      <c r="G955" s="129">
        <v>9.1921999999999997</v>
      </c>
      <c r="H955" s="126">
        <v>2041.3</v>
      </c>
      <c r="I955" s="119"/>
      <c r="J955" s="126">
        <v>18764.04</v>
      </c>
      <c r="K955" s="127">
        <v>8.61</v>
      </c>
      <c r="L955" s="128">
        <v>161558.38</v>
      </c>
      <c r="EU955" s="113"/>
      <c r="EV955" s="114"/>
      <c r="EW955" s="114" t="s">
        <v>1628</v>
      </c>
      <c r="EX955" s="114" t="s">
        <v>0</v>
      </c>
      <c r="EY955" s="114" t="s">
        <v>0</v>
      </c>
      <c r="FD955" s="114"/>
      <c r="FE955" s="114"/>
      <c r="FG955" s="114"/>
    </row>
    <row r="956" spans="1:163" s="45" customFormat="1" ht="15" x14ac:dyDescent="0.25">
      <c r="A956" s="112" t="s">
        <v>1629</v>
      </c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9"/>
      <c r="EU956" s="113"/>
      <c r="EV956" s="114" t="s">
        <v>1629</v>
      </c>
      <c r="EW956" s="114"/>
      <c r="EX956" s="114"/>
      <c r="EY956" s="114"/>
      <c r="FD956" s="114"/>
      <c r="FE956" s="114"/>
      <c r="FG956" s="114"/>
    </row>
    <row r="957" spans="1:163" s="45" customFormat="1" ht="22.5" x14ac:dyDescent="0.25">
      <c r="A957" s="115" t="s">
        <v>996</v>
      </c>
      <c r="B957" s="116" t="s">
        <v>1630</v>
      </c>
      <c r="C957" s="117" t="s">
        <v>1631</v>
      </c>
      <c r="D957" s="118" t="s">
        <v>37</v>
      </c>
      <c r="E957" s="119">
        <v>0.01</v>
      </c>
      <c r="F957" s="120">
        <v>1</v>
      </c>
      <c r="G957" s="127">
        <v>0.01</v>
      </c>
      <c r="H957" s="122"/>
      <c r="I957" s="119"/>
      <c r="J957" s="122"/>
      <c r="K957" s="119"/>
      <c r="L957" s="123"/>
      <c r="EU957" s="113"/>
      <c r="EV957" s="114"/>
      <c r="EW957" s="114" t="s">
        <v>1631</v>
      </c>
      <c r="EX957" s="114" t="s">
        <v>0</v>
      </c>
      <c r="EY957" s="114" t="s">
        <v>0</v>
      </c>
      <c r="FD957" s="114"/>
      <c r="FE957" s="114"/>
      <c r="FG957" s="114"/>
    </row>
    <row r="958" spans="1:163" s="45" customFormat="1" ht="22.5" x14ac:dyDescent="0.25">
      <c r="A958" s="115" t="s">
        <v>997</v>
      </c>
      <c r="B958" s="116" t="s">
        <v>1632</v>
      </c>
      <c r="C958" s="117" t="s">
        <v>1633</v>
      </c>
      <c r="D958" s="118" t="s">
        <v>15</v>
      </c>
      <c r="E958" s="119">
        <v>1</v>
      </c>
      <c r="F958" s="120">
        <v>1</v>
      </c>
      <c r="G958" s="120">
        <v>1</v>
      </c>
      <c r="H958" s="126">
        <v>4624</v>
      </c>
      <c r="I958" s="119"/>
      <c r="J958" s="125">
        <v>537.04999999999995</v>
      </c>
      <c r="K958" s="127">
        <v>8.61</v>
      </c>
      <c r="L958" s="128">
        <v>4624</v>
      </c>
      <c r="EU958" s="113"/>
      <c r="EV958" s="114"/>
      <c r="EW958" s="114" t="s">
        <v>1633</v>
      </c>
      <c r="EX958" s="114" t="s">
        <v>0</v>
      </c>
      <c r="EY958" s="114" t="s">
        <v>0</v>
      </c>
      <c r="FD958" s="114"/>
      <c r="FE958" s="114"/>
      <c r="FG958" s="114"/>
    </row>
    <row r="959" spans="1:163" s="45" customFormat="1" ht="15" x14ac:dyDescent="0.25">
      <c r="A959" s="112" t="s">
        <v>1636</v>
      </c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9"/>
      <c r="EU959" s="113"/>
      <c r="EV959" s="114" t="s">
        <v>1636</v>
      </c>
      <c r="EW959" s="114"/>
      <c r="EX959" s="114"/>
      <c r="EY959" s="114"/>
      <c r="FD959" s="114"/>
      <c r="FE959" s="114"/>
      <c r="FG959" s="114"/>
    </row>
    <row r="960" spans="1:163" s="45" customFormat="1" ht="22.5" x14ac:dyDescent="0.25">
      <c r="A960" s="115" t="s">
        <v>998</v>
      </c>
      <c r="B960" s="116" t="s">
        <v>45</v>
      </c>
      <c r="C960" s="117" t="s">
        <v>46</v>
      </c>
      <c r="D960" s="118" t="s">
        <v>40</v>
      </c>
      <c r="E960" s="119">
        <v>7.3000000000000001E-3</v>
      </c>
      <c r="F960" s="120">
        <v>1</v>
      </c>
      <c r="G960" s="129">
        <v>7.3000000000000001E-3</v>
      </c>
      <c r="H960" s="122"/>
      <c r="I960" s="119"/>
      <c r="J960" s="122"/>
      <c r="K960" s="119"/>
      <c r="L960" s="123"/>
      <c r="EU960" s="113"/>
      <c r="EV960" s="114"/>
      <c r="EW960" s="114" t="s">
        <v>46</v>
      </c>
      <c r="EX960" s="114" t="s">
        <v>0</v>
      </c>
      <c r="EY960" s="114" t="s">
        <v>0</v>
      </c>
      <c r="FD960" s="114"/>
      <c r="FE960" s="114"/>
      <c r="FG960" s="114"/>
    </row>
    <row r="961" spans="1:163" s="45" customFormat="1" ht="15" x14ac:dyDescent="0.25">
      <c r="A961" s="115" t="s">
        <v>1000</v>
      </c>
      <c r="B961" s="116" t="s">
        <v>1457</v>
      </c>
      <c r="C961" s="117" t="s">
        <v>1458</v>
      </c>
      <c r="D961" s="118" t="s">
        <v>34</v>
      </c>
      <c r="E961" s="119">
        <v>0.91979999999999995</v>
      </c>
      <c r="F961" s="120">
        <v>1</v>
      </c>
      <c r="G961" s="129">
        <v>0.91979999999999995</v>
      </c>
      <c r="H961" s="125">
        <v>123.51</v>
      </c>
      <c r="I961" s="119"/>
      <c r="J961" s="125">
        <v>113.6</v>
      </c>
      <c r="K961" s="127">
        <v>8.61</v>
      </c>
      <c r="L961" s="148">
        <v>978.1</v>
      </c>
      <c r="EU961" s="113"/>
      <c r="EV961" s="114"/>
      <c r="EW961" s="114" t="s">
        <v>1458</v>
      </c>
      <c r="EX961" s="114" t="s">
        <v>0</v>
      </c>
      <c r="EY961" s="114" t="s">
        <v>0</v>
      </c>
      <c r="FD961" s="114"/>
      <c r="FE961" s="114"/>
      <c r="FG961" s="114"/>
    </row>
    <row r="962" spans="1:163" s="45" customFormat="1" ht="22.5" x14ac:dyDescent="0.25">
      <c r="A962" s="115" t="s">
        <v>1001</v>
      </c>
      <c r="B962" s="116" t="s">
        <v>58</v>
      </c>
      <c r="C962" s="117" t="s">
        <v>59</v>
      </c>
      <c r="D962" s="118" t="s">
        <v>33</v>
      </c>
      <c r="E962" s="119">
        <v>0.26</v>
      </c>
      <c r="F962" s="120">
        <v>1</v>
      </c>
      <c r="G962" s="127">
        <v>0.26</v>
      </c>
      <c r="H962" s="122"/>
      <c r="I962" s="119"/>
      <c r="J962" s="122"/>
      <c r="K962" s="119"/>
      <c r="L962" s="123"/>
      <c r="EU962" s="113"/>
      <c r="EV962" s="114"/>
      <c r="EW962" s="114" t="s">
        <v>59</v>
      </c>
      <c r="EX962" s="114" t="s">
        <v>0</v>
      </c>
      <c r="EY962" s="114" t="s">
        <v>0</v>
      </c>
      <c r="FD962" s="114"/>
      <c r="FE962" s="114"/>
      <c r="FG962" s="114"/>
    </row>
    <row r="963" spans="1:163" s="45" customFormat="1" ht="22.5" x14ac:dyDescent="0.25">
      <c r="A963" s="115" t="s">
        <v>1002</v>
      </c>
      <c r="B963" s="116" t="s">
        <v>1637</v>
      </c>
      <c r="C963" s="117" t="s">
        <v>1638</v>
      </c>
      <c r="D963" s="118" t="s">
        <v>15</v>
      </c>
      <c r="E963" s="119">
        <v>26</v>
      </c>
      <c r="F963" s="120">
        <v>1</v>
      </c>
      <c r="G963" s="120">
        <v>26</v>
      </c>
      <c r="H963" s="125">
        <v>76.34</v>
      </c>
      <c r="I963" s="119"/>
      <c r="J963" s="126">
        <v>1984.84</v>
      </c>
      <c r="K963" s="127">
        <v>8.61</v>
      </c>
      <c r="L963" s="128">
        <v>17089.47</v>
      </c>
      <c r="EU963" s="113"/>
      <c r="EV963" s="114"/>
      <c r="EW963" s="114" t="s">
        <v>1638</v>
      </c>
      <c r="EX963" s="114" t="s">
        <v>0</v>
      </c>
      <c r="EY963" s="114" t="s">
        <v>0</v>
      </c>
      <c r="FD963" s="114"/>
      <c r="FE963" s="114"/>
      <c r="FG963" s="114"/>
    </row>
    <row r="964" spans="1:163" s="45" customFormat="1" ht="15" x14ac:dyDescent="0.25">
      <c r="A964" s="112" t="s">
        <v>1639</v>
      </c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9"/>
      <c r="EU964" s="113"/>
      <c r="EV964" s="114" t="s">
        <v>1639</v>
      </c>
      <c r="EW964" s="114"/>
      <c r="EX964" s="114"/>
      <c r="EY964" s="114"/>
      <c r="FD964" s="114"/>
      <c r="FE964" s="114"/>
      <c r="FG964" s="114"/>
    </row>
    <row r="965" spans="1:163" s="45" customFormat="1" ht="33.75" x14ac:dyDescent="0.25">
      <c r="A965" s="115" t="s">
        <v>1003</v>
      </c>
      <c r="B965" s="116" t="s">
        <v>1640</v>
      </c>
      <c r="C965" s="117" t="s">
        <v>1641</v>
      </c>
      <c r="D965" s="118" t="s">
        <v>1463</v>
      </c>
      <c r="E965" s="119">
        <v>6.5790000000000001E-2</v>
      </c>
      <c r="F965" s="120">
        <v>1</v>
      </c>
      <c r="G965" s="121">
        <v>6.5790000000000001E-2</v>
      </c>
      <c r="H965" s="122"/>
      <c r="I965" s="119"/>
      <c r="J965" s="122"/>
      <c r="K965" s="119"/>
      <c r="L965" s="123"/>
      <c r="EU965" s="113"/>
      <c r="EV965" s="114"/>
      <c r="EW965" s="114" t="s">
        <v>1641</v>
      </c>
      <c r="EX965" s="114" t="s">
        <v>0</v>
      </c>
      <c r="EY965" s="114" t="s">
        <v>0</v>
      </c>
      <c r="FD965" s="114"/>
      <c r="FE965" s="114"/>
      <c r="FG965" s="114"/>
    </row>
    <row r="966" spans="1:163" s="45" customFormat="1" ht="15" x14ac:dyDescent="0.25">
      <c r="A966" s="115" t="s">
        <v>1004</v>
      </c>
      <c r="B966" s="116" t="s">
        <v>1457</v>
      </c>
      <c r="C966" s="117" t="s">
        <v>1458</v>
      </c>
      <c r="D966" s="118" t="s">
        <v>34</v>
      </c>
      <c r="E966" s="119">
        <v>3.33</v>
      </c>
      <c r="F966" s="120">
        <v>1</v>
      </c>
      <c r="G966" s="127">
        <v>3.33</v>
      </c>
      <c r="H966" s="125">
        <v>123.51</v>
      </c>
      <c r="I966" s="119"/>
      <c r="J966" s="125">
        <v>411.29</v>
      </c>
      <c r="K966" s="127">
        <v>8.61</v>
      </c>
      <c r="L966" s="128">
        <v>3541.21</v>
      </c>
      <c r="EU966" s="113"/>
      <c r="EV966" s="114"/>
      <c r="EW966" s="114" t="s">
        <v>1458</v>
      </c>
      <c r="EX966" s="114" t="s">
        <v>0</v>
      </c>
      <c r="EY966" s="114" t="s">
        <v>0</v>
      </c>
      <c r="FD966" s="114"/>
      <c r="FE966" s="114"/>
      <c r="FG966" s="114"/>
    </row>
    <row r="967" spans="1:163" s="45" customFormat="1" ht="15" x14ac:dyDescent="0.25">
      <c r="A967" s="144"/>
      <c r="B967" s="145"/>
      <c r="C967" s="145"/>
      <c r="D967" s="146"/>
      <c r="E967" s="146"/>
      <c r="F967" s="146"/>
      <c r="G967" s="146"/>
      <c r="H967" s="147"/>
      <c r="I967" s="146"/>
      <c r="J967" s="147"/>
      <c r="K967" s="137"/>
      <c r="L967" s="147"/>
      <c r="EU967" s="113"/>
      <c r="EV967" s="114"/>
      <c r="EW967" s="114"/>
      <c r="EX967" s="114"/>
      <c r="EY967" s="114"/>
      <c r="FD967" s="114"/>
      <c r="FE967" s="114"/>
      <c r="FG967" s="114"/>
    </row>
    <row r="968" spans="1:163" s="45" customFormat="1" ht="15" x14ac:dyDescent="0.25">
      <c r="A968" s="111" t="s">
        <v>1767</v>
      </c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7"/>
      <c r="EU968" s="113" t="s">
        <v>1767</v>
      </c>
      <c r="EV968" s="114"/>
      <c r="EW968" s="114"/>
      <c r="EX968" s="114"/>
      <c r="EY968" s="114"/>
      <c r="FD968" s="114"/>
      <c r="FE968" s="114"/>
      <c r="FG968" s="114"/>
    </row>
    <row r="969" spans="1:163" s="45" customFormat="1" ht="15" x14ac:dyDescent="0.25">
      <c r="A969" s="112" t="s">
        <v>1433</v>
      </c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9"/>
      <c r="EU969" s="113"/>
      <c r="EV969" s="114" t="s">
        <v>1433</v>
      </c>
      <c r="EW969" s="114"/>
      <c r="EX969" s="114"/>
      <c r="EY969" s="114"/>
      <c r="FD969" s="114"/>
      <c r="FE969" s="114"/>
      <c r="FG969" s="114"/>
    </row>
    <row r="970" spans="1:163" s="45" customFormat="1" ht="15" x14ac:dyDescent="0.25">
      <c r="A970" s="112" t="s">
        <v>1434</v>
      </c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9"/>
      <c r="EU970" s="113"/>
      <c r="EV970" s="114" t="s">
        <v>1434</v>
      </c>
      <c r="EW970" s="114"/>
      <c r="EX970" s="114"/>
      <c r="EY970" s="114"/>
      <c r="FD970" s="114"/>
      <c r="FE970" s="114"/>
      <c r="FG970" s="114"/>
    </row>
    <row r="971" spans="1:163" s="45" customFormat="1" ht="15" x14ac:dyDescent="0.25">
      <c r="A971" s="112" t="s">
        <v>1435</v>
      </c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9"/>
      <c r="EU971" s="113"/>
      <c r="EV971" s="114" t="s">
        <v>1435</v>
      </c>
      <c r="EW971" s="114"/>
      <c r="EX971" s="114"/>
      <c r="EY971" s="114"/>
      <c r="FD971" s="114"/>
      <c r="FE971" s="114"/>
      <c r="FG971" s="114"/>
    </row>
    <row r="972" spans="1:163" s="45" customFormat="1" ht="33.75" x14ac:dyDescent="0.25">
      <c r="A972" s="115" t="s">
        <v>1005</v>
      </c>
      <c r="B972" s="116" t="s">
        <v>1436</v>
      </c>
      <c r="C972" s="117" t="s">
        <v>1437</v>
      </c>
      <c r="D972" s="118" t="s">
        <v>123</v>
      </c>
      <c r="E972" s="119">
        <v>0.31315999999999999</v>
      </c>
      <c r="F972" s="120">
        <v>1</v>
      </c>
      <c r="G972" s="121">
        <v>0.31315999999999999</v>
      </c>
      <c r="H972" s="122"/>
      <c r="I972" s="119"/>
      <c r="J972" s="122"/>
      <c r="K972" s="119"/>
      <c r="L972" s="123"/>
      <c r="EU972" s="113"/>
      <c r="EV972" s="114"/>
      <c r="EW972" s="114" t="s">
        <v>1437</v>
      </c>
      <c r="EX972" s="114" t="s">
        <v>0</v>
      </c>
      <c r="EY972" s="114" t="s">
        <v>0</v>
      </c>
      <c r="FD972" s="114"/>
      <c r="FE972" s="114"/>
      <c r="FG972" s="114"/>
    </row>
    <row r="973" spans="1:163" s="45" customFormat="1" ht="67.5" x14ac:dyDescent="0.25">
      <c r="A973" s="115" t="s">
        <v>1006</v>
      </c>
      <c r="B973" s="116" t="s">
        <v>1438</v>
      </c>
      <c r="C973" s="117" t="s">
        <v>1439</v>
      </c>
      <c r="D973" s="118" t="s">
        <v>123</v>
      </c>
      <c r="E973" s="119">
        <v>0.31315999999999999</v>
      </c>
      <c r="F973" s="120">
        <v>1</v>
      </c>
      <c r="G973" s="121">
        <v>0.31315999999999999</v>
      </c>
      <c r="H973" s="122"/>
      <c r="I973" s="119"/>
      <c r="J973" s="122"/>
      <c r="K973" s="119"/>
      <c r="L973" s="123"/>
      <c r="EU973" s="113"/>
      <c r="EV973" s="114"/>
      <c r="EW973" s="114" t="s">
        <v>1439</v>
      </c>
      <c r="EX973" s="114" t="s">
        <v>0</v>
      </c>
      <c r="EY973" s="114" t="s">
        <v>0</v>
      </c>
      <c r="FD973" s="114"/>
      <c r="FE973" s="114"/>
      <c r="FG973" s="114"/>
    </row>
    <row r="974" spans="1:163" s="45" customFormat="1" ht="45" x14ac:dyDescent="0.25">
      <c r="A974" s="115" t="s">
        <v>1007</v>
      </c>
      <c r="B974" s="116" t="s">
        <v>131</v>
      </c>
      <c r="C974" s="117" t="s">
        <v>1440</v>
      </c>
      <c r="D974" s="118" t="s">
        <v>126</v>
      </c>
      <c r="E974" s="119">
        <v>610.66</v>
      </c>
      <c r="F974" s="120">
        <v>1</v>
      </c>
      <c r="G974" s="127">
        <v>610.66</v>
      </c>
      <c r="H974" s="125">
        <v>15.35</v>
      </c>
      <c r="I974" s="119"/>
      <c r="J974" s="126">
        <v>9373.6299999999992</v>
      </c>
      <c r="K974" s="127">
        <v>12.22</v>
      </c>
      <c r="L974" s="128">
        <v>114545.76</v>
      </c>
      <c r="EU974" s="113"/>
      <c r="EV974" s="114"/>
      <c r="EW974" s="114" t="s">
        <v>1440</v>
      </c>
      <c r="EX974" s="114" t="s">
        <v>0</v>
      </c>
      <c r="EY974" s="114" t="s">
        <v>0</v>
      </c>
      <c r="FD974" s="114"/>
      <c r="FE974" s="114"/>
      <c r="FG974" s="114"/>
    </row>
    <row r="975" spans="1:163" s="45" customFormat="1" ht="15" x14ac:dyDescent="0.25">
      <c r="A975" s="112" t="s">
        <v>1441</v>
      </c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9"/>
      <c r="EU975" s="113"/>
      <c r="EV975" s="114" t="s">
        <v>1441</v>
      </c>
      <c r="EW975" s="114"/>
      <c r="EX975" s="114"/>
      <c r="EY975" s="114"/>
      <c r="FD975" s="114"/>
      <c r="FE975" s="114"/>
      <c r="FG975" s="114"/>
    </row>
    <row r="976" spans="1:163" s="45" customFormat="1" ht="33.75" x14ac:dyDescent="0.25">
      <c r="A976" s="115" t="s">
        <v>1008</v>
      </c>
      <c r="B976" s="116" t="s">
        <v>1436</v>
      </c>
      <c r="C976" s="117" t="s">
        <v>1437</v>
      </c>
      <c r="D976" s="118" t="s">
        <v>123</v>
      </c>
      <c r="E976" s="119">
        <v>0.11253000000000001</v>
      </c>
      <c r="F976" s="120">
        <v>1</v>
      </c>
      <c r="G976" s="121">
        <v>0.11253000000000001</v>
      </c>
      <c r="H976" s="122"/>
      <c r="I976" s="119"/>
      <c r="J976" s="122"/>
      <c r="K976" s="119"/>
      <c r="L976" s="123"/>
      <c r="EU976" s="113"/>
      <c r="EV976" s="114"/>
      <c r="EW976" s="114" t="s">
        <v>1437</v>
      </c>
      <c r="EX976" s="114" t="s">
        <v>0</v>
      </c>
      <c r="EY976" s="114" t="s">
        <v>0</v>
      </c>
      <c r="FD976" s="114"/>
      <c r="FE976" s="114"/>
      <c r="FG976" s="114"/>
    </row>
    <row r="977" spans="1:163" s="45" customFormat="1" ht="67.5" x14ac:dyDescent="0.25">
      <c r="A977" s="115" t="s">
        <v>1009</v>
      </c>
      <c r="B977" s="116" t="s">
        <v>1438</v>
      </c>
      <c r="C977" s="117" t="s">
        <v>1439</v>
      </c>
      <c r="D977" s="118" t="s">
        <v>123</v>
      </c>
      <c r="E977" s="119">
        <v>0.11253000000000001</v>
      </c>
      <c r="F977" s="120">
        <v>1</v>
      </c>
      <c r="G977" s="121">
        <v>0.11253000000000001</v>
      </c>
      <c r="H977" s="122"/>
      <c r="I977" s="119"/>
      <c r="J977" s="122"/>
      <c r="K977" s="119"/>
      <c r="L977" s="123"/>
      <c r="EU977" s="113"/>
      <c r="EV977" s="114"/>
      <c r="EW977" s="114" t="s">
        <v>1439</v>
      </c>
      <c r="EX977" s="114" t="s">
        <v>0</v>
      </c>
      <c r="EY977" s="114" t="s">
        <v>0</v>
      </c>
      <c r="FD977" s="114"/>
      <c r="FE977" s="114"/>
      <c r="FG977" s="114"/>
    </row>
    <row r="978" spans="1:163" s="45" customFormat="1" ht="45" x14ac:dyDescent="0.25">
      <c r="A978" s="115" t="s">
        <v>1010</v>
      </c>
      <c r="B978" s="116" t="s">
        <v>131</v>
      </c>
      <c r="C978" s="117" t="s">
        <v>1440</v>
      </c>
      <c r="D978" s="118" t="s">
        <v>126</v>
      </c>
      <c r="E978" s="119">
        <v>214.93</v>
      </c>
      <c r="F978" s="120">
        <v>1</v>
      </c>
      <c r="G978" s="127">
        <v>214.93</v>
      </c>
      <c r="H978" s="125">
        <v>15.35</v>
      </c>
      <c r="I978" s="119"/>
      <c r="J978" s="126">
        <v>3299.18</v>
      </c>
      <c r="K978" s="127">
        <v>12.22</v>
      </c>
      <c r="L978" s="128">
        <v>40315.980000000003</v>
      </c>
      <c r="EU978" s="113"/>
      <c r="EV978" s="114"/>
      <c r="EW978" s="114" t="s">
        <v>1440</v>
      </c>
      <c r="EX978" s="114" t="s">
        <v>0</v>
      </c>
      <c r="EY978" s="114" t="s">
        <v>0</v>
      </c>
      <c r="FD978" s="114"/>
      <c r="FE978" s="114"/>
      <c r="FG978" s="114"/>
    </row>
    <row r="979" spans="1:163" s="45" customFormat="1" ht="15" x14ac:dyDescent="0.25">
      <c r="A979" s="112" t="s">
        <v>1444</v>
      </c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9"/>
      <c r="EU979" s="113"/>
      <c r="EV979" s="114" t="s">
        <v>1444</v>
      </c>
      <c r="EW979" s="114"/>
      <c r="EX979" s="114"/>
      <c r="EY979" s="114"/>
      <c r="FD979" s="114"/>
      <c r="FE979" s="114"/>
      <c r="FG979" s="114"/>
    </row>
    <row r="980" spans="1:163" s="45" customFormat="1" ht="22.5" x14ac:dyDescent="0.25">
      <c r="A980" s="115" t="s">
        <v>1011</v>
      </c>
      <c r="B980" s="116" t="s">
        <v>41</v>
      </c>
      <c r="C980" s="117" t="s">
        <v>42</v>
      </c>
      <c r="D980" s="118" t="s">
        <v>40</v>
      </c>
      <c r="E980" s="119">
        <v>1.8463000000000001</v>
      </c>
      <c r="F980" s="120">
        <v>1</v>
      </c>
      <c r="G980" s="129">
        <v>1.8463000000000001</v>
      </c>
      <c r="H980" s="122"/>
      <c r="I980" s="119"/>
      <c r="J980" s="122"/>
      <c r="K980" s="119"/>
      <c r="L980" s="123"/>
      <c r="EU980" s="113"/>
      <c r="EV980" s="114"/>
      <c r="EW980" s="114" t="s">
        <v>42</v>
      </c>
      <c r="EX980" s="114" t="s">
        <v>0</v>
      </c>
      <c r="EY980" s="114" t="s">
        <v>0</v>
      </c>
      <c r="FD980" s="114"/>
      <c r="FE980" s="114"/>
      <c r="FG980" s="114"/>
    </row>
    <row r="981" spans="1:163" s="45" customFormat="1" ht="22.5" x14ac:dyDescent="0.25">
      <c r="A981" s="115" t="s">
        <v>1012</v>
      </c>
      <c r="B981" s="116" t="s">
        <v>1445</v>
      </c>
      <c r="C981" s="117" t="s">
        <v>1446</v>
      </c>
      <c r="D981" s="118" t="s">
        <v>34</v>
      </c>
      <c r="E981" s="119">
        <v>232.63380000000001</v>
      </c>
      <c r="F981" s="120">
        <v>1</v>
      </c>
      <c r="G981" s="129">
        <v>232.63380000000001</v>
      </c>
      <c r="H981" s="125">
        <v>55.24</v>
      </c>
      <c r="I981" s="119"/>
      <c r="J981" s="126">
        <v>12850.69</v>
      </c>
      <c r="K981" s="127">
        <v>8.61</v>
      </c>
      <c r="L981" s="128">
        <v>110644.44</v>
      </c>
      <c r="EU981" s="113"/>
      <c r="EV981" s="114"/>
      <c r="EW981" s="114" t="s">
        <v>1446</v>
      </c>
      <c r="EX981" s="114" t="s">
        <v>0</v>
      </c>
      <c r="EY981" s="114" t="s">
        <v>0</v>
      </c>
      <c r="FD981" s="114"/>
      <c r="FE981" s="114"/>
      <c r="FG981" s="114"/>
    </row>
    <row r="982" spans="1:163" s="45" customFormat="1" ht="22.5" x14ac:dyDescent="0.25">
      <c r="A982" s="115" t="s">
        <v>1013</v>
      </c>
      <c r="B982" s="116" t="s">
        <v>1447</v>
      </c>
      <c r="C982" s="117" t="s">
        <v>1448</v>
      </c>
      <c r="D982" s="118" t="s">
        <v>40</v>
      </c>
      <c r="E982" s="119">
        <v>0.51649999999999996</v>
      </c>
      <c r="F982" s="120">
        <v>1</v>
      </c>
      <c r="G982" s="129">
        <v>0.51649999999999996</v>
      </c>
      <c r="H982" s="122"/>
      <c r="I982" s="119"/>
      <c r="J982" s="122"/>
      <c r="K982" s="119"/>
      <c r="L982" s="123"/>
      <c r="EU982" s="113"/>
      <c r="EV982" s="114"/>
      <c r="EW982" s="114" t="s">
        <v>1448</v>
      </c>
      <c r="EX982" s="114" t="s">
        <v>0</v>
      </c>
      <c r="EY982" s="114" t="s">
        <v>0</v>
      </c>
      <c r="FD982" s="114"/>
      <c r="FE982" s="114"/>
      <c r="FG982" s="114"/>
    </row>
    <row r="983" spans="1:163" s="45" customFormat="1" ht="22.5" x14ac:dyDescent="0.25">
      <c r="A983" s="115" t="s">
        <v>1014</v>
      </c>
      <c r="B983" s="116" t="s">
        <v>1449</v>
      </c>
      <c r="C983" s="117" t="s">
        <v>1450</v>
      </c>
      <c r="D983" s="118" t="s">
        <v>34</v>
      </c>
      <c r="E983" s="119">
        <v>51.65</v>
      </c>
      <c r="F983" s="120">
        <v>1</v>
      </c>
      <c r="G983" s="127">
        <v>51.65</v>
      </c>
      <c r="H983" s="126">
        <v>12957.43</v>
      </c>
      <c r="I983" s="119"/>
      <c r="J983" s="126">
        <v>77729.53</v>
      </c>
      <c r="K983" s="127">
        <v>8.61</v>
      </c>
      <c r="L983" s="128">
        <v>669251.26</v>
      </c>
      <c r="EU983" s="113"/>
      <c r="EV983" s="114"/>
      <c r="EW983" s="114" t="s">
        <v>1450</v>
      </c>
      <c r="EX983" s="114" t="s">
        <v>0</v>
      </c>
      <c r="EY983" s="114" t="s">
        <v>0</v>
      </c>
      <c r="FD983" s="114"/>
      <c r="FE983" s="114"/>
      <c r="FG983" s="114"/>
    </row>
    <row r="984" spans="1:163" s="45" customFormat="1" ht="22.5" x14ac:dyDescent="0.25">
      <c r="A984" s="115" t="s">
        <v>1015</v>
      </c>
      <c r="B984" s="116" t="s">
        <v>1455</v>
      </c>
      <c r="C984" s="117" t="s">
        <v>1456</v>
      </c>
      <c r="D984" s="118" t="s">
        <v>40</v>
      </c>
      <c r="E984" s="119">
        <v>2.8561000000000001</v>
      </c>
      <c r="F984" s="120">
        <v>1</v>
      </c>
      <c r="G984" s="129">
        <v>2.8561000000000001</v>
      </c>
      <c r="H984" s="122"/>
      <c r="I984" s="119"/>
      <c r="J984" s="122"/>
      <c r="K984" s="119"/>
      <c r="L984" s="123"/>
      <c r="EU984" s="113"/>
      <c r="EV984" s="114"/>
      <c r="EW984" s="114" t="s">
        <v>1456</v>
      </c>
      <c r="EX984" s="114" t="s">
        <v>0</v>
      </c>
      <c r="EY984" s="114" t="s">
        <v>0</v>
      </c>
      <c r="FD984" s="114"/>
      <c r="FE984" s="114"/>
      <c r="FG984" s="114"/>
    </row>
    <row r="985" spans="1:163" s="45" customFormat="1" ht="15" x14ac:dyDescent="0.25">
      <c r="A985" s="115" t="s">
        <v>1016</v>
      </c>
      <c r="B985" s="116" t="s">
        <v>1457</v>
      </c>
      <c r="C985" s="117" t="s">
        <v>1458</v>
      </c>
      <c r="D985" s="118" t="s">
        <v>34</v>
      </c>
      <c r="E985" s="119">
        <v>334.16370000000001</v>
      </c>
      <c r="F985" s="120">
        <v>1</v>
      </c>
      <c r="G985" s="129">
        <v>334.16370000000001</v>
      </c>
      <c r="H985" s="125">
        <v>123.51</v>
      </c>
      <c r="I985" s="119"/>
      <c r="J985" s="126">
        <v>41272.559999999998</v>
      </c>
      <c r="K985" s="127">
        <v>8.61</v>
      </c>
      <c r="L985" s="128">
        <v>355356.74</v>
      </c>
      <c r="EU985" s="113"/>
      <c r="EV985" s="114"/>
      <c r="EW985" s="114" t="s">
        <v>1458</v>
      </c>
      <c r="EX985" s="114" t="s">
        <v>0</v>
      </c>
      <c r="EY985" s="114" t="s">
        <v>0</v>
      </c>
      <c r="FD985" s="114"/>
      <c r="FE985" s="114"/>
      <c r="FG985" s="114"/>
    </row>
    <row r="986" spans="1:163" s="45" customFormat="1" ht="15" x14ac:dyDescent="0.25">
      <c r="A986" s="112" t="s">
        <v>1489</v>
      </c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9"/>
      <c r="EU986" s="113"/>
      <c r="EV986" s="114" t="s">
        <v>1489</v>
      </c>
      <c r="EW986" s="114"/>
      <c r="EX986" s="114"/>
      <c r="EY986" s="114"/>
      <c r="FD986" s="114"/>
      <c r="FE986" s="114"/>
      <c r="FG986" s="114"/>
    </row>
    <row r="987" spans="1:163" s="45" customFormat="1" ht="15" x14ac:dyDescent="0.25">
      <c r="A987" s="112" t="s">
        <v>1460</v>
      </c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9"/>
      <c r="EU987" s="113"/>
      <c r="EV987" s="114" t="s">
        <v>1460</v>
      </c>
      <c r="EW987" s="114"/>
      <c r="EX987" s="114"/>
      <c r="EY987" s="114"/>
      <c r="FD987" s="114"/>
      <c r="FE987" s="114"/>
      <c r="FG987" s="114"/>
    </row>
    <row r="988" spans="1:163" s="45" customFormat="1" ht="78.75" x14ac:dyDescent="0.25">
      <c r="A988" s="115" t="s">
        <v>1017</v>
      </c>
      <c r="B988" s="116" t="s">
        <v>1461</v>
      </c>
      <c r="C988" s="117" t="s">
        <v>1711</v>
      </c>
      <c r="D988" s="118" t="s">
        <v>1463</v>
      </c>
      <c r="E988" s="119">
        <v>0.16087000000000001</v>
      </c>
      <c r="F988" s="120">
        <v>1</v>
      </c>
      <c r="G988" s="121">
        <v>0.16087000000000001</v>
      </c>
      <c r="H988" s="122"/>
      <c r="I988" s="119"/>
      <c r="J988" s="122"/>
      <c r="K988" s="119"/>
      <c r="L988" s="123"/>
      <c r="EU988" s="113"/>
      <c r="EV988" s="114"/>
      <c r="EW988" s="114" t="s">
        <v>1711</v>
      </c>
      <c r="EX988" s="114" t="s">
        <v>0</v>
      </c>
      <c r="EY988" s="114" t="s">
        <v>0</v>
      </c>
      <c r="FD988" s="114"/>
      <c r="FE988" s="114"/>
      <c r="FG988" s="114"/>
    </row>
    <row r="989" spans="1:163" s="45" customFormat="1" ht="33.75" x14ac:dyDescent="0.25">
      <c r="A989" s="115" t="s">
        <v>1018</v>
      </c>
      <c r="B989" s="116" t="s">
        <v>1471</v>
      </c>
      <c r="C989" s="117" t="s">
        <v>1472</v>
      </c>
      <c r="D989" s="118" t="s">
        <v>56</v>
      </c>
      <c r="E989" s="119">
        <v>-0.80113259999999997</v>
      </c>
      <c r="F989" s="120">
        <v>1</v>
      </c>
      <c r="G989" s="132">
        <v>-0.80113259999999997</v>
      </c>
      <c r="H989" s="126">
        <v>10483.620000000001</v>
      </c>
      <c r="I989" s="119"/>
      <c r="J989" s="126">
        <v>-8398.77</v>
      </c>
      <c r="K989" s="127">
        <v>8.61</v>
      </c>
      <c r="L989" s="128">
        <v>-72313.41</v>
      </c>
      <c r="EU989" s="113"/>
      <c r="EV989" s="114"/>
      <c r="EW989" s="114" t="s">
        <v>1472</v>
      </c>
      <c r="EX989" s="114" t="s">
        <v>0</v>
      </c>
      <c r="EY989" s="114" t="s">
        <v>0</v>
      </c>
      <c r="FD989" s="114"/>
      <c r="FE989" s="114"/>
      <c r="FG989" s="114"/>
    </row>
    <row r="990" spans="1:163" s="45" customFormat="1" ht="15" x14ac:dyDescent="0.25">
      <c r="A990" s="115" t="s">
        <v>1019</v>
      </c>
      <c r="B990" s="116" t="s">
        <v>1468</v>
      </c>
      <c r="C990" s="117" t="s">
        <v>1469</v>
      </c>
      <c r="D990" s="118" t="s">
        <v>1470</v>
      </c>
      <c r="E990" s="119">
        <v>-1.0826551</v>
      </c>
      <c r="F990" s="120">
        <v>1</v>
      </c>
      <c r="G990" s="132">
        <v>-1.0826551</v>
      </c>
      <c r="H990" s="126">
        <v>3468.64</v>
      </c>
      <c r="I990" s="119"/>
      <c r="J990" s="126">
        <v>-3755.34</v>
      </c>
      <c r="K990" s="127">
        <v>8.61</v>
      </c>
      <c r="L990" s="128">
        <v>-32333.48</v>
      </c>
      <c r="EU990" s="113"/>
      <c r="EV990" s="114"/>
      <c r="EW990" s="114" t="s">
        <v>1469</v>
      </c>
      <c r="EX990" s="114" t="s">
        <v>0</v>
      </c>
      <c r="EY990" s="114" t="s">
        <v>0</v>
      </c>
      <c r="FD990" s="114"/>
      <c r="FE990" s="114"/>
      <c r="FG990" s="114"/>
    </row>
    <row r="991" spans="1:163" s="45" customFormat="1" ht="15" x14ac:dyDescent="0.25">
      <c r="A991" s="115" t="s">
        <v>1020</v>
      </c>
      <c r="B991" s="116" t="s">
        <v>1466</v>
      </c>
      <c r="C991" s="117" t="s">
        <v>1467</v>
      </c>
      <c r="D991" s="118" t="s">
        <v>15</v>
      </c>
      <c r="E991" s="119">
        <v>-1089.0898999999999</v>
      </c>
      <c r="F991" s="120">
        <v>1</v>
      </c>
      <c r="G991" s="129">
        <v>-1089.0898999999999</v>
      </c>
      <c r="H991" s="125">
        <v>17.760000000000002</v>
      </c>
      <c r="I991" s="119"/>
      <c r="J991" s="126">
        <v>-19342.240000000002</v>
      </c>
      <c r="K991" s="127">
        <v>8.61</v>
      </c>
      <c r="L991" s="128">
        <v>-166536.69</v>
      </c>
      <c r="EU991" s="113"/>
      <c r="EV991" s="114"/>
      <c r="EW991" s="114" t="s">
        <v>1467</v>
      </c>
      <c r="EX991" s="114" t="s">
        <v>0</v>
      </c>
      <c r="EY991" s="114" t="s">
        <v>0</v>
      </c>
      <c r="FD991" s="114"/>
      <c r="FE991" s="114"/>
      <c r="FG991" s="114"/>
    </row>
    <row r="992" spans="1:163" s="45" customFormat="1" ht="22.5" x14ac:dyDescent="0.25">
      <c r="A992" s="115" t="s">
        <v>1021</v>
      </c>
      <c r="B992" s="116" t="s">
        <v>1464</v>
      </c>
      <c r="C992" s="117" t="s">
        <v>1465</v>
      </c>
      <c r="D992" s="118" t="s">
        <v>56</v>
      </c>
      <c r="E992" s="119">
        <v>-3.2174000000000001E-2</v>
      </c>
      <c r="F992" s="120">
        <v>1</v>
      </c>
      <c r="G992" s="131">
        <v>-3.2174000000000001E-2</v>
      </c>
      <c r="H992" s="126">
        <v>13627.62</v>
      </c>
      <c r="I992" s="119"/>
      <c r="J992" s="125">
        <v>-438.46</v>
      </c>
      <c r="K992" s="127">
        <v>8.61</v>
      </c>
      <c r="L992" s="128">
        <v>-3775.14</v>
      </c>
      <c r="EU992" s="113"/>
      <c r="EV992" s="114"/>
      <c r="EW992" s="114" t="s">
        <v>1465</v>
      </c>
      <c r="EX992" s="114" t="s">
        <v>0</v>
      </c>
      <c r="EY992" s="114" t="s">
        <v>0</v>
      </c>
      <c r="FD992" s="114"/>
      <c r="FE992" s="114"/>
      <c r="FG992" s="114"/>
    </row>
    <row r="993" spans="1:228" s="45" customFormat="1" ht="22.5" x14ac:dyDescent="0.25">
      <c r="A993" s="115" t="s">
        <v>1022</v>
      </c>
      <c r="B993" s="116" t="s">
        <v>1490</v>
      </c>
      <c r="C993" s="117" t="s">
        <v>1491</v>
      </c>
      <c r="D993" s="118" t="s">
        <v>1475</v>
      </c>
      <c r="E993" s="119">
        <v>16</v>
      </c>
      <c r="F993" s="120">
        <v>1</v>
      </c>
      <c r="G993" s="120">
        <v>16</v>
      </c>
      <c r="H993" s="126">
        <v>13770</v>
      </c>
      <c r="I993" s="127">
        <v>0.12</v>
      </c>
      <c r="J993" s="126">
        <v>3070.66</v>
      </c>
      <c r="K993" s="127">
        <v>8.61</v>
      </c>
      <c r="L993" s="128">
        <v>26438.400000000001</v>
      </c>
      <c r="EU993" s="113"/>
      <c r="EV993" s="114"/>
      <c r="EW993" s="114" t="s">
        <v>1491</v>
      </c>
      <c r="EX993" s="114" t="s">
        <v>0</v>
      </c>
      <c r="EY993" s="114" t="s">
        <v>0</v>
      </c>
      <c r="FD993" s="114"/>
      <c r="FE993" s="114"/>
      <c r="FG993" s="114"/>
    </row>
    <row r="994" spans="1:228" s="45" customFormat="1" ht="15" x14ac:dyDescent="0.25">
      <c r="A994" s="112" t="s">
        <v>1476</v>
      </c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9"/>
      <c r="EU994" s="113"/>
      <c r="EV994" s="114" t="s">
        <v>1476</v>
      </c>
      <c r="EW994" s="114"/>
      <c r="EX994" s="114"/>
      <c r="EY994" s="114"/>
      <c r="FD994" s="114"/>
      <c r="FE994" s="114"/>
      <c r="FG994" s="114"/>
    </row>
    <row r="995" spans="1:228" s="45" customFormat="1" ht="33.75" x14ac:dyDescent="0.25">
      <c r="A995" s="115" t="s">
        <v>1023</v>
      </c>
      <c r="B995" s="116" t="s">
        <v>1695</v>
      </c>
      <c r="C995" s="117" t="s">
        <v>1493</v>
      </c>
      <c r="D995" s="118" t="s">
        <v>15</v>
      </c>
      <c r="E995" s="119">
        <v>270</v>
      </c>
      <c r="F995" s="120">
        <v>1</v>
      </c>
      <c r="G995" s="120">
        <v>270</v>
      </c>
      <c r="H995" s="126">
        <v>9718.0499999999993</v>
      </c>
      <c r="I995" s="119"/>
      <c r="J995" s="126">
        <v>304747.21000000002</v>
      </c>
      <c r="K995" s="127">
        <v>8.61</v>
      </c>
      <c r="L995" s="128">
        <v>2623873.5</v>
      </c>
      <c r="EU995" s="113"/>
      <c r="EV995" s="114"/>
      <c r="EW995" s="114" t="s">
        <v>1493</v>
      </c>
      <c r="EX995" s="114" t="s">
        <v>0</v>
      </c>
      <c r="EY995" s="114" t="s">
        <v>0</v>
      </c>
      <c r="FD995" s="114"/>
      <c r="FE995" s="114"/>
      <c r="FG995" s="114"/>
    </row>
    <row r="996" spans="1:228" s="177" customFormat="1" ht="22.5" x14ac:dyDescent="0.25">
      <c r="A996" s="168" t="s">
        <v>1024</v>
      </c>
      <c r="B996" s="169" t="s">
        <v>1494</v>
      </c>
      <c r="C996" s="170" t="s">
        <v>1495</v>
      </c>
      <c r="D996" s="171" t="s">
        <v>36</v>
      </c>
      <c r="E996" s="172">
        <v>321.74</v>
      </c>
      <c r="F996" s="173">
        <v>1</v>
      </c>
      <c r="G996" s="174">
        <v>321.74</v>
      </c>
      <c r="H996" s="175">
        <v>9226.7199999999993</v>
      </c>
      <c r="I996" s="172"/>
      <c r="J996" s="175">
        <v>344785.7</v>
      </c>
      <c r="K996" s="174">
        <v>8.61</v>
      </c>
      <c r="L996" s="176">
        <v>2968604.89</v>
      </c>
      <c r="M996" s="45"/>
      <c r="N996" s="45"/>
      <c r="O996" s="45"/>
      <c r="T996" s="45"/>
      <c r="U996" s="45"/>
      <c r="V996" s="45"/>
      <c r="W996" s="45"/>
      <c r="X996" s="45"/>
      <c r="Y996" s="45"/>
      <c r="Z996" s="45"/>
      <c r="AA996" s="45"/>
      <c r="AB996" s="45"/>
      <c r="AC996" s="45"/>
      <c r="AD996" s="45"/>
      <c r="AE996" s="45"/>
      <c r="AF996" s="45"/>
      <c r="AG996" s="45"/>
      <c r="AH996" s="45"/>
      <c r="AI996" s="45"/>
      <c r="AJ996" s="45"/>
      <c r="AK996" s="45"/>
      <c r="AL996" s="45"/>
      <c r="AM996" s="45"/>
      <c r="AN996" s="45"/>
      <c r="AO996" s="45"/>
      <c r="AP996" s="45"/>
      <c r="AQ996" s="45"/>
      <c r="AR996" s="45"/>
      <c r="AS996" s="45"/>
      <c r="AT996" s="45"/>
      <c r="AU996" s="45"/>
      <c r="AV996" s="45"/>
      <c r="AW996" s="45"/>
      <c r="AX996" s="45"/>
      <c r="AY996" s="45"/>
      <c r="AZ996" s="45"/>
      <c r="BA996" s="45"/>
      <c r="BB996" s="45"/>
      <c r="BC996" s="45"/>
      <c r="BD996" s="45"/>
      <c r="BE996" s="45"/>
      <c r="BF996" s="45"/>
      <c r="BG996" s="45"/>
      <c r="BH996" s="45"/>
      <c r="BI996" s="45"/>
      <c r="BJ996" s="45"/>
      <c r="BK996" s="45"/>
      <c r="BL996" s="45"/>
      <c r="BM996" s="45"/>
      <c r="BN996" s="45"/>
      <c r="BO996" s="45"/>
      <c r="BP996" s="45"/>
      <c r="BQ996" s="45"/>
      <c r="BR996" s="45"/>
      <c r="BS996" s="45"/>
      <c r="BT996" s="45"/>
      <c r="BU996" s="45"/>
      <c r="BV996" s="45"/>
      <c r="BW996" s="45"/>
      <c r="BX996" s="45"/>
      <c r="BY996" s="45"/>
      <c r="BZ996" s="45"/>
      <c r="CA996" s="45"/>
      <c r="CB996" s="45"/>
      <c r="CC996" s="45"/>
      <c r="CD996" s="45"/>
      <c r="CE996" s="45"/>
      <c r="CF996" s="45"/>
      <c r="CG996" s="45"/>
      <c r="CH996" s="45"/>
      <c r="CI996" s="45"/>
      <c r="CJ996" s="45"/>
      <c r="CK996" s="45"/>
      <c r="CL996" s="45"/>
      <c r="CM996" s="45"/>
      <c r="CN996" s="45"/>
      <c r="CO996" s="45"/>
      <c r="CP996" s="45"/>
      <c r="CQ996" s="45"/>
      <c r="CR996" s="45"/>
      <c r="CS996" s="45"/>
      <c r="CT996" s="45"/>
      <c r="CU996" s="45"/>
      <c r="CV996" s="45"/>
      <c r="CW996" s="45"/>
      <c r="CX996" s="45"/>
      <c r="CY996" s="45"/>
      <c r="CZ996" s="45"/>
      <c r="DA996" s="45"/>
      <c r="DB996" s="45"/>
      <c r="DC996" s="45"/>
      <c r="DD996" s="45"/>
      <c r="DE996" s="45"/>
      <c r="DF996" s="45"/>
      <c r="DG996" s="45"/>
      <c r="DH996" s="45"/>
      <c r="DI996" s="45"/>
      <c r="DJ996" s="45"/>
      <c r="DK996" s="45"/>
      <c r="DL996" s="45"/>
      <c r="DM996" s="45"/>
      <c r="DN996" s="45"/>
      <c r="DO996" s="45"/>
      <c r="DP996" s="45"/>
      <c r="DQ996" s="45"/>
      <c r="DR996" s="45"/>
      <c r="DS996" s="45"/>
      <c r="DT996" s="45"/>
      <c r="DU996" s="45"/>
      <c r="DV996" s="45"/>
      <c r="DW996" s="45"/>
      <c r="DX996" s="45"/>
      <c r="DY996" s="45"/>
      <c r="DZ996" s="45"/>
      <c r="EA996" s="45"/>
      <c r="EB996" s="45"/>
      <c r="EC996" s="45"/>
      <c r="ED996" s="45"/>
      <c r="EE996" s="45"/>
      <c r="EF996" s="45"/>
      <c r="EG996" s="45"/>
      <c r="EH996" s="45"/>
      <c r="EI996" s="45"/>
      <c r="EJ996" s="45"/>
      <c r="EK996" s="45"/>
      <c r="EL996" s="45"/>
      <c r="EM996" s="45"/>
      <c r="EN996" s="45"/>
      <c r="EO996" s="45"/>
      <c r="EP996" s="45"/>
      <c r="EQ996" s="45"/>
      <c r="ER996" s="45"/>
      <c r="ES996" s="45"/>
      <c r="ET996" s="45"/>
      <c r="EU996" s="113"/>
      <c r="EV996" s="114"/>
      <c r="EW996" s="114" t="s">
        <v>1495</v>
      </c>
      <c r="EX996" s="114" t="s">
        <v>0</v>
      </c>
      <c r="EY996" s="114" t="s">
        <v>0</v>
      </c>
      <c r="EZ996" s="45"/>
      <c r="FA996" s="45"/>
      <c r="FB996" s="45"/>
      <c r="FC996" s="45"/>
      <c r="FD996" s="114"/>
      <c r="FE996" s="114"/>
      <c r="FF996" s="45"/>
      <c r="FG996" s="114"/>
      <c r="FH996" s="45"/>
      <c r="FI996" s="45"/>
      <c r="FJ996" s="45"/>
      <c r="FK996" s="45"/>
      <c r="FL996" s="45"/>
      <c r="FM996" s="45"/>
      <c r="FN996" s="45"/>
      <c r="FO996" s="45"/>
      <c r="FP996" s="45"/>
      <c r="FQ996" s="45"/>
      <c r="FR996" s="45"/>
      <c r="FS996" s="45"/>
      <c r="FT996" s="45"/>
      <c r="FU996" s="45"/>
      <c r="FV996" s="45"/>
      <c r="FW996" s="45"/>
      <c r="FX996" s="45"/>
      <c r="FY996" s="45"/>
      <c r="FZ996" s="45"/>
      <c r="GA996" s="45"/>
      <c r="GB996" s="45"/>
      <c r="GC996" s="45"/>
      <c r="GD996" s="45"/>
      <c r="GE996" s="45"/>
      <c r="GF996" s="45"/>
      <c r="GG996" s="45"/>
      <c r="GH996" s="45"/>
      <c r="GI996" s="45"/>
      <c r="GJ996" s="45"/>
      <c r="GK996" s="45"/>
      <c r="GL996" s="45"/>
      <c r="GM996" s="45"/>
      <c r="GN996" s="45"/>
      <c r="GO996" s="45"/>
      <c r="GP996" s="45"/>
      <c r="GQ996" s="45"/>
      <c r="GR996" s="45"/>
      <c r="GS996" s="45"/>
      <c r="GT996" s="45"/>
      <c r="GU996" s="45"/>
      <c r="GV996" s="45"/>
      <c r="GW996" s="45"/>
      <c r="GX996" s="45"/>
      <c r="GY996" s="45"/>
      <c r="GZ996" s="45"/>
      <c r="HA996" s="45"/>
      <c r="HB996" s="45"/>
      <c r="HC996" s="45"/>
      <c r="HD996" s="45"/>
      <c r="HE996" s="45"/>
      <c r="HF996" s="45"/>
      <c r="HG996" s="45"/>
      <c r="HH996" s="45"/>
      <c r="HI996" s="45"/>
      <c r="HJ996" s="45"/>
      <c r="HK996" s="45"/>
      <c r="HL996" s="45"/>
      <c r="HM996" s="45"/>
      <c r="HN996" s="45"/>
      <c r="HO996" s="45"/>
      <c r="HP996" s="45"/>
      <c r="HQ996" s="45"/>
      <c r="HR996" s="45"/>
      <c r="HS996" s="45"/>
      <c r="HT996" s="45"/>
    </row>
    <row r="997" spans="1:228" s="45" customFormat="1" ht="15" x14ac:dyDescent="0.25">
      <c r="A997" s="112" t="s">
        <v>1496</v>
      </c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9"/>
      <c r="EU997" s="113"/>
      <c r="EV997" s="114" t="s">
        <v>1496</v>
      </c>
      <c r="EW997" s="114"/>
      <c r="EX997" s="114"/>
      <c r="EY997" s="114"/>
      <c r="FD997" s="114"/>
      <c r="FE997" s="114"/>
      <c r="FG997" s="114"/>
    </row>
    <row r="998" spans="1:228" s="45" customFormat="1" ht="78.75" x14ac:dyDescent="0.25">
      <c r="A998" s="115" t="s">
        <v>1025</v>
      </c>
      <c r="B998" s="116" t="s">
        <v>1461</v>
      </c>
      <c r="C998" s="117" t="s">
        <v>1497</v>
      </c>
      <c r="D998" s="118" t="s">
        <v>1463</v>
      </c>
      <c r="E998" s="119">
        <v>0.12463</v>
      </c>
      <c r="F998" s="120">
        <v>1</v>
      </c>
      <c r="G998" s="121">
        <v>0.12463</v>
      </c>
      <c r="H998" s="122"/>
      <c r="I998" s="119"/>
      <c r="J998" s="122"/>
      <c r="K998" s="119"/>
      <c r="L998" s="123"/>
      <c r="EU998" s="113"/>
      <c r="EV998" s="114"/>
      <c r="EW998" s="114" t="s">
        <v>1497</v>
      </c>
      <c r="EX998" s="114" t="s">
        <v>0</v>
      </c>
      <c r="EY998" s="114" t="s">
        <v>0</v>
      </c>
      <c r="FD998" s="114"/>
      <c r="FE998" s="114"/>
      <c r="FG998" s="114"/>
    </row>
    <row r="999" spans="1:228" s="45" customFormat="1" ht="33.75" x14ac:dyDescent="0.25">
      <c r="A999" s="115" t="s">
        <v>1026</v>
      </c>
      <c r="B999" s="116" t="s">
        <v>1471</v>
      </c>
      <c r="C999" s="117" t="s">
        <v>1472</v>
      </c>
      <c r="D999" s="118" t="s">
        <v>56</v>
      </c>
      <c r="E999" s="119">
        <v>-0.62065740000000003</v>
      </c>
      <c r="F999" s="120">
        <v>1</v>
      </c>
      <c r="G999" s="132">
        <v>-0.62065740000000003</v>
      </c>
      <c r="H999" s="126">
        <v>10483.620000000001</v>
      </c>
      <c r="I999" s="119"/>
      <c r="J999" s="126">
        <v>-6506.74</v>
      </c>
      <c r="K999" s="127">
        <v>8.61</v>
      </c>
      <c r="L999" s="128">
        <v>-56023.03</v>
      </c>
      <c r="EU999" s="113"/>
      <c r="EV999" s="114"/>
      <c r="EW999" s="114" t="s">
        <v>1472</v>
      </c>
      <c r="EX999" s="114" t="s">
        <v>0</v>
      </c>
      <c r="EY999" s="114" t="s">
        <v>0</v>
      </c>
      <c r="FD999" s="114"/>
      <c r="FE999" s="114"/>
      <c r="FG999" s="114"/>
    </row>
    <row r="1000" spans="1:228" s="45" customFormat="1" ht="15" x14ac:dyDescent="0.25">
      <c r="A1000" s="115" t="s">
        <v>1027</v>
      </c>
      <c r="B1000" s="116" t="s">
        <v>1468</v>
      </c>
      <c r="C1000" s="117" t="s">
        <v>1469</v>
      </c>
      <c r="D1000" s="118" t="s">
        <v>1470</v>
      </c>
      <c r="E1000" s="119">
        <v>-0.8387599</v>
      </c>
      <c r="F1000" s="120">
        <v>1</v>
      </c>
      <c r="G1000" s="132">
        <v>-0.8387599</v>
      </c>
      <c r="H1000" s="126">
        <v>3468.64</v>
      </c>
      <c r="I1000" s="119"/>
      <c r="J1000" s="126">
        <v>-2909.36</v>
      </c>
      <c r="K1000" s="127">
        <v>8.61</v>
      </c>
      <c r="L1000" s="128">
        <v>-25049.59</v>
      </c>
      <c r="EU1000" s="113"/>
      <c r="EV1000" s="114"/>
      <c r="EW1000" s="114" t="s">
        <v>1469</v>
      </c>
      <c r="EX1000" s="114" t="s">
        <v>0</v>
      </c>
      <c r="EY1000" s="114" t="s">
        <v>0</v>
      </c>
      <c r="FD1000" s="114"/>
      <c r="FE1000" s="114"/>
      <c r="FG1000" s="114"/>
    </row>
    <row r="1001" spans="1:228" s="45" customFormat="1" ht="15" x14ac:dyDescent="0.25">
      <c r="A1001" s="115" t="s">
        <v>1028</v>
      </c>
      <c r="B1001" s="116" t="s">
        <v>1466</v>
      </c>
      <c r="C1001" s="117" t="s">
        <v>1467</v>
      </c>
      <c r="D1001" s="118" t="s">
        <v>15</v>
      </c>
      <c r="E1001" s="119">
        <v>-843.74509999999998</v>
      </c>
      <c r="F1001" s="120">
        <v>1</v>
      </c>
      <c r="G1001" s="129">
        <v>-843.74509999999998</v>
      </c>
      <c r="H1001" s="125">
        <v>17.760000000000002</v>
      </c>
      <c r="I1001" s="119"/>
      <c r="J1001" s="126">
        <v>-14984.91</v>
      </c>
      <c r="K1001" s="127">
        <v>8.61</v>
      </c>
      <c r="L1001" s="128">
        <v>-129020.08</v>
      </c>
      <c r="EU1001" s="113"/>
      <c r="EV1001" s="114"/>
      <c r="EW1001" s="114" t="s">
        <v>1467</v>
      </c>
      <c r="EX1001" s="114" t="s">
        <v>0</v>
      </c>
      <c r="EY1001" s="114" t="s">
        <v>0</v>
      </c>
      <c r="FD1001" s="114"/>
      <c r="FE1001" s="114"/>
      <c r="FG1001" s="114"/>
    </row>
    <row r="1002" spans="1:228" s="45" customFormat="1" ht="22.5" x14ac:dyDescent="0.25">
      <c r="A1002" s="115" t="s">
        <v>1029</v>
      </c>
      <c r="B1002" s="116" t="s">
        <v>1464</v>
      </c>
      <c r="C1002" s="117" t="s">
        <v>1465</v>
      </c>
      <c r="D1002" s="118" t="s">
        <v>56</v>
      </c>
      <c r="E1002" s="119">
        <v>-2.4926E-2</v>
      </c>
      <c r="F1002" s="120">
        <v>1</v>
      </c>
      <c r="G1002" s="131">
        <v>-2.4926E-2</v>
      </c>
      <c r="H1002" s="126">
        <v>13627.62</v>
      </c>
      <c r="I1002" s="119"/>
      <c r="J1002" s="125">
        <v>-339.68</v>
      </c>
      <c r="K1002" s="127">
        <v>8.61</v>
      </c>
      <c r="L1002" s="128">
        <v>-2924.64</v>
      </c>
      <c r="EU1002" s="113"/>
      <c r="EV1002" s="114"/>
      <c r="EW1002" s="114" t="s">
        <v>1465</v>
      </c>
      <c r="EX1002" s="114" t="s">
        <v>0</v>
      </c>
      <c r="EY1002" s="114" t="s">
        <v>0</v>
      </c>
      <c r="FD1002" s="114"/>
      <c r="FE1002" s="114"/>
      <c r="FG1002" s="114"/>
    </row>
    <row r="1003" spans="1:228" s="45" customFormat="1" ht="15" x14ac:dyDescent="0.25">
      <c r="A1003" s="112" t="s">
        <v>1483</v>
      </c>
      <c r="B1003" s="38"/>
      <c r="C1003" s="38"/>
      <c r="D1003" s="38"/>
      <c r="E1003" s="38"/>
      <c r="F1003" s="38"/>
      <c r="G1003" s="38"/>
      <c r="H1003" s="38"/>
      <c r="I1003" s="38"/>
      <c r="J1003" s="38"/>
      <c r="K1003" s="38"/>
      <c r="L1003" s="39"/>
      <c r="EU1003" s="113"/>
      <c r="EV1003" s="114" t="s">
        <v>1483</v>
      </c>
      <c r="EW1003" s="114"/>
      <c r="EX1003" s="114"/>
      <c r="EY1003" s="114"/>
      <c r="FD1003" s="114"/>
      <c r="FE1003" s="114"/>
      <c r="FG1003" s="114"/>
    </row>
    <row r="1004" spans="1:228" s="45" customFormat="1" ht="56.25" x14ac:dyDescent="0.25">
      <c r="A1004" s="115" t="s">
        <v>1030</v>
      </c>
      <c r="B1004" s="116" t="s">
        <v>1484</v>
      </c>
      <c r="C1004" s="117" t="s">
        <v>1485</v>
      </c>
      <c r="D1004" s="118" t="s">
        <v>1463</v>
      </c>
      <c r="E1004" s="119">
        <v>0.12463</v>
      </c>
      <c r="F1004" s="120">
        <v>1</v>
      </c>
      <c r="G1004" s="121">
        <v>0.12463</v>
      </c>
      <c r="H1004" s="122"/>
      <c r="I1004" s="119"/>
      <c r="J1004" s="122"/>
      <c r="K1004" s="119"/>
      <c r="L1004" s="123"/>
      <c r="EU1004" s="113"/>
      <c r="EV1004" s="114"/>
      <c r="EW1004" s="114" t="s">
        <v>1485</v>
      </c>
      <c r="EX1004" s="114" t="s">
        <v>0</v>
      </c>
      <c r="EY1004" s="114" t="s">
        <v>0</v>
      </c>
      <c r="FD1004" s="114"/>
      <c r="FE1004" s="114"/>
      <c r="FG1004" s="114"/>
    </row>
    <row r="1005" spans="1:228" s="45" customFormat="1" ht="56.25" x14ac:dyDescent="0.25">
      <c r="A1005" s="115" t="s">
        <v>1031</v>
      </c>
      <c r="B1005" s="116" t="s">
        <v>1486</v>
      </c>
      <c r="C1005" s="117" t="s">
        <v>1487</v>
      </c>
      <c r="D1005" s="118" t="s">
        <v>1463</v>
      </c>
      <c r="E1005" s="119">
        <v>-0.12463</v>
      </c>
      <c r="F1005" s="120">
        <v>1</v>
      </c>
      <c r="G1005" s="121">
        <v>-0.12463</v>
      </c>
      <c r="H1005" s="122"/>
      <c r="I1005" s="119"/>
      <c r="J1005" s="122"/>
      <c r="K1005" s="119"/>
      <c r="L1005" s="123"/>
      <c r="EU1005" s="113"/>
      <c r="EV1005" s="114"/>
      <c r="EW1005" s="114" t="s">
        <v>1487</v>
      </c>
      <c r="EX1005" s="114" t="s">
        <v>0</v>
      </c>
      <c r="EY1005" s="114" t="s">
        <v>0</v>
      </c>
      <c r="FD1005" s="114"/>
      <c r="FE1005" s="114"/>
      <c r="FG1005" s="114"/>
    </row>
    <row r="1006" spans="1:228" s="45" customFormat="1" ht="15" x14ac:dyDescent="0.25">
      <c r="A1006" s="112" t="s">
        <v>1476</v>
      </c>
      <c r="B1006" s="38"/>
      <c r="C1006" s="38"/>
      <c r="D1006" s="38"/>
      <c r="E1006" s="38"/>
      <c r="F1006" s="38"/>
      <c r="G1006" s="38"/>
      <c r="H1006" s="38"/>
      <c r="I1006" s="38"/>
      <c r="J1006" s="38"/>
      <c r="K1006" s="38"/>
      <c r="L1006" s="39"/>
      <c r="EU1006" s="113"/>
      <c r="EV1006" s="114" t="s">
        <v>1476</v>
      </c>
      <c r="EW1006" s="114"/>
      <c r="EX1006" s="114"/>
      <c r="EY1006" s="114"/>
      <c r="FD1006" s="114"/>
      <c r="FE1006" s="114"/>
      <c r="FG1006" s="114"/>
    </row>
    <row r="1007" spans="1:228" s="45" customFormat="1" ht="33.75" x14ac:dyDescent="0.25">
      <c r="A1007" s="115" t="s">
        <v>1032</v>
      </c>
      <c r="B1007" s="116" t="s">
        <v>1695</v>
      </c>
      <c r="C1007" s="117" t="s">
        <v>1493</v>
      </c>
      <c r="D1007" s="118" t="s">
        <v>15</v>
      </c>
      <c r="E1007" s="119">
        <v>209</v>
      </c>
      <c r="F1007" s="120">
        <v>1</v>
      </c>
      <c r="G1007" s="120">
        <v>209</v>
      </c>
      <c r="H1007" s="126">
        <v>9718.0499999999993</v>
      </c>
      <c r="I1007" s="119"/>
      <c r="J1007" s="126">
        <v>235896.92</v>
      </c>
      <c r="K1007" s="127">
        <v>8.61</v>
      </c>
      <c r="L1007" s="128">
        <v>2031072.45</v>
      </c>
      <c r="EU1007" s="113"/>
      <c r="EV1007" s="114"/>
      <c r="EW1007" s="114" t="s">
        <v>1493</v>
      </c>
      <c r="EX1007" s="114" t="s">
        <v>0</v>
      </c>
      <c r="EY1007" s="114" t="s">
        <v>0</v>
      </c>
      <c r="FD1007" s="114"/>
      <c r="FE1007" s="114"/>
      <c r="FG1007" s="114"/>
    </row>
    <row r="1008" spans="1:228" s="177" customFormat="1" ht="22.5" x14ac:dyDescent="0.25">
      <c r="A1008" s="168" t="s">
        <v>1033</v>
      </c>
      <c r="B1008" s="169" t="s">
        <v>1494</v>
      </c>
      <c r="C1008" s="170" t="s">
        <v>1495</v>
      </c>
      <c r="D1008" s="171" t="s">
        <v>36</v>
      </c>
      <c r="E1008" s="172">
        <v>249.26</v>
      </c>
      <c r="F1008" s="173">
        <v>1</v>
      </c>
      <c r="G1008" s="174">
        <v>249.26</v>
      </c>
      <c r="H1008" s="175">
        <v>9226.7199999999993</v>
      </c>
      <c r="I1008" s="172"/>
      <c r="J1008" s="175">
        <v>267114.08</v>
      </c>
      <c r="K1008" s="174">
        <v>8.61</v>
      </c>
      <c r="L1008" s="176">
        <v>2299852.23</v>
      </c>
      <c r="M1008" s="45"/>
      <c r="N1008" s="45"/>
      <c r="O1008" s="45"/>
      <c r="T1008" s="45"/>
      <c r="U1008" s="45"/>
      <c r="V1008" s="45"/>
      <c r="W1008" s="45"/>
      <c r="X1008" s="45"/>
      <c r="Y1008" s="45"/>
      <c r="Z1008" s="45"/>
      <c r="AA1008" s="45"/>
      <c r="AB1008" s="45"/>
      <c r="AC1008" s="45"/>
      <c r="AD1008" s="45"/>
      <c r="AE1008" s="45"/>
      <c r="AF1008" s="45"/>
      <c r="AG1008" s="45"/>
      <c r="AH1008" s="45"/>
      <c r="AI1008" s="45"/>
      <c r="AJ1008" s="45"/>
      <c r="AK1008" s="45"/>
      <c r="AL1008" s="45"/>
      <c r="AM1008" s="45"/>
      <c r="AN1008" s="45"/>
      <c r="AO1008" s="45"/>
      <c r="AP1008" s="45"/>
      <c r="AQ1008" s="45"/>
      <c r="AR1008" s="45"/>
      <c r="AS1008" s="45"/>
      <c r="AT1008" s="45"/>
      <c r="AU1008" s="45"/>
      <c r="AV1008" s="45"/>
      <c r="AW1008" s="45"/>
      <c r="AX1008" s="45"/>
      <c r="AY1008" s="45"/>
      <c r="AZ1008" s="45"/>
      <c r="BA1008" s="45"/>
      <c r="BB1008" s="45"/>
      <c r="BC1008" s="45"/>
      <c r="BD1008" s="45"/>
      <c r="BE1008" s="45"/>
      <c r="BF1008" s="45"/>
      <c r="BG1008" s="45"/>
      <c r="BH1008" s="45"/>
      <c r="BI1008" s="45"/>
      <c r="BJ1008" s="45"/>
      <c r="BK1008" s="45"/>
      <c r="BL1008" s="45"/>
      <c r="BM1008" s="45"/>
      <c r="BN1008" s="45"/>
      <c r="BO1008" s="45"/>
      <c r="BP1008" s="45"/>
      <c r="BQ1008" s="45"/>
      <c r="BR1008" s="45"/>
      <c r="BS1008" s="45"/>
      <c r="BT1008" s="45"/>
      <c r="BU1008" s="45"/>
      <c r="BV1008" s="45"/>
      <c r="BW1008" s="45"/>
      <c r="BX1008" s="45"/>
      <c r="BY1008" s="45"/>
      <c r="BZ1008" s="45"/>
      <c r="CA1008" s="45"/>
      <c r="CB1008" s="45"/>
      <c r="CC1008" s="45"/>
      <c r="CD1008" s="45"/>
      <c r="CE1008" s="45"/>
      <c r="CF1008" s="45"/>
      <c r="CG1008" s="45"/>
      <c r="CH1008" s="45"/>
      <c r="CI1008" s="45"/>
      <c r="CJ1008" s="45"/>
      <c r="CK1008" s="45"/>
      <c r="CL1008" s="45"/>
      <c r="CM1008" s="45"/>
      <c r="CN1008" s="45"/>
      <c r="CO1008" s="45"/>
      <c r="CP1008" s="45"/>
      <c r="CQ1008" s="45"/>
      <c r="CR1008" s="45"/>
      <c r="CS1008" s="45"/>
      <c r="CT1008" s="45"/>
      <c r="CU1008" s="45"/>
      <c r="CV1008" s="45"/>
      <c r="CW1008" s="45"/>
      <c r="CX1008" s="45"/>
      <c r="CY1008" s="45"/>
      <c r="CZ1008" s="45"/>
      <c r="DA1008" s="45"/>
      <c r="DB1008" s="45"/>
      <c r="DC1008" s="45"/>
      <c r="DD1008" s="45"/>
      <c r="DE1008" s="45"/>
      <c r="DF1008" s="45"/>
      <c r="DG1008" s="45"/>
      <c r="DH1008" s="45"/>
      <c r="DI1008" s="45"/>
      <c r="DJ1008" s="45"/>
      <c r="DK1008" s="45"/>
      <c r="DL1008" s="45"/>
      <c r="DM1008" s="45"/>
      <c r="DN1008" s="45"/>
      <c r="DO1008" s="45"/>
      <c r="DP1008" s="45"/>
      <c r="DQ1008" s="45"/>
      <c r="DR1008" s="45"/>
      <c r="DS1008" s="45"/>
      <c r="DT1008" s="45"/>
      <c r="DU1008" s="45"/>
      <c r="DV1008" s="45"/>
      <c r="DW1008" s="45"/>
      <c r="DX1008" s="45"/>
      <c r="DY1008" s="45"/>
      <c r="DZ1008" s="45"/>
      <c r="EA1008" s="45"/>
      <c r="EB1008" s="45"/>
      <c r="EC1008" s="45"/>
      <c r="ED1008" s="45"/>
      <c r="EE1008" s="45"/>
      <c r="EF1008" s="45"/>
      <c r="EG1008" s="45"/>
      <c r="EH1008" s="45"/>
      <c r="EI1008" s="45"/>
      <c r="EJ1008" s="45"/>
      <c r="EK1008" s="45"/>
      <c r="EL1008" s="45"/>
      <c r="EM1008" s="45"/>
      <c r="EN1008" s="45"/>
      <c r="EO1008" s="45"/>
      <c r="EP1008" s="45"/>
      <c r="EQ1008" s="45"/>
      <c r="ER1008" s="45"/>
      <c r="ES1008" s="45"/>
      <c r="ET1008" s="45"/>
      <c r="EU1008" s="113"/>
      <c r="EV1008" s="114"/>
      <c r="EW1008" s="114" t="s">
        <v>1495</v>
      </c>
      <c r="EX1008" s="114" t="s">
        <v>0</v>
      </c>
      <c r="EY1008" s="114" t="s">
        <v>0</v>
      </c>
      <c r="EZ1008" s="45"/>
      <c r="FA1008" s="45"/>
      <c r="FB1008" s="45"/>
      <c r="FC1008" s="45"/>
      <c r="FD1008" s="114"/>
      <c r="FE1008" s="114"/>
      <c r="FF1008" s="45"/>
      <c r="FG1008" s="114"/>
      <c r="FH1008" s="45"/>
      <c r="FI1008" s="45"/>
      <c r="FJ1008" s="45"/>
      <c r="FK1008" s="45"/>
      <c r="FL1008" s="45"/>
      <c r="FM1008" s="45"/>
      <c r="FN1008" s="45"/>
      <c r="FO1008" s="45"/>
      <c r="FP1008" s="45"/>
      <c r="FQ1008" s="45"/>
      <c r="FR1008" s="45"/>
      <c r="FS1008" s="45"/>
      <c r="FT1008" s="45"/>
      <c r="FU1008" s="45"/>
      <c r="FV1008" s="45"/>
      <c r="FW1008" s="45"/>
      <c r="FX1008" s="45"/>
      <c r="FY1008" s="45"/>
      <c r="FZ1008" s="45"/>
      <c r="GA1008" s="45"/>
      <c r="GB1008" s="45"/>
      <c r="GC1008" s="45"/>
      <c r="GD1008" s="45"/>
      <c r="GE1008" s="45"/>
      <c r="GF1008" s="45"/>
      <c r="GG1008" s="45"/>
      <c r="GH1008" s="45"/>
      <c r="GI1008" s="45"/>
      <c r="GJ1008" s="45"/>
      <c r="GK1008" s="45"/>
      <c r="GL1008" s="45"/>
      <c r="GM1008" s="45"/>
      <c r="GN1008" s="45"/>
      <c r="GO1008" s="45"/>
      <c r="GP1008" s="45"/>
      <c r="GQ1008" s="45"/>
      <c r="GR1008" s="45"/>
      <c r="GS1008" s="45"/>
      <c r="GT1008" s="45"/>
      <c r="GU1008" s="45"/>
      <c r="GV1008" s="45"/>
      <c r="GW1008" s="45"/>
      <c r="GX1008" s="45"/>
      <c r="GY1008" s="45"/>
      <c r="GZ1008" s="45"/>
      <c r="HA1008" s="45"/>
      <c r="HB1008" s="45"/>
      <c r="HC1008" s="45"/>
      <c r="HD1008" s="45"/>
      <c r="HE1008" s="45"/>
      <c r="HF1008" s="45"/>
      <c r="HG1008" s="45"/>
      <c r="HH1008" s="45"/>
      <c r="HI1008" s="45"/>
      <c r="HJ1008" s="45"/>
      <c r="HK1008" s="45"/>
      <c r="HL1008" s="45"/>
      <c r="HM1008" s="45"/>
      <c r="HN1008" s="45"/>
      <c r="HO1008" s="45"/>
      <c r="HP1008" s="45"/>
      <c r="HQ1008" s="45"/>
      <c r="HR1008" s="45"/>
      <c r="HS1008" s="45"/>
      <c r="HT1008" s="45"/>
    </row>
    <row r="1009" spans="1:163" s="45" customFormat="1" ht="15" x14ac:dyDescent="0.25">
      <c r="A1009" s="112" t="s">
        <v>1531</v>
      </c>
      <c r="B1009" s="38"/>
      <c r="C1009" s="38"/>
      <c r="D1009" s="38"/>
      <c r="E1009" s="38"/>
      <c r="F1009" s="38"/>
      <c r="G1009" s="38"/>
      <c r="H1009" s="38"/>
      <c r="I1009" s="38"/>
      <c r="J1009" s="38"/>
      <c r="K1009" s="38"/>
      <c r="L1009" s="39"/>
      <c r="EU1009" s="113"/>
      <c r="EV1009" s="114" t="s">
        <v>1531</v>
      </c>
      <c r="EW1009" s="114"/>
      <c r="EX1009" s="114"/>
      <c r="EY1009" s="114"/>
      <c r="FD1009" s="114"/>
      <c r="FE1009" s="114"/>
      <c r="FG1009" s="114"/>
    </row>
    <row r="1010" spans="1:163" s="45" customFormat="1" ht="22.5" x14ac:dyDescent="0.25">
      <c r="A1010" s="115" t="s">
        <v>1034</v>
      </c>
      <c r="B1010" s="116" t="s">
        <v>1532</v>
      </c>
      <c r="C1010" s="117" t="s">
        <v>1536</v>
      </c>
      <c r="D1010" s="118" t="s">
        <v>37</v>
      </c>
      <c r="E1010" s="119">
        <v>0.14000000000000001</v>
      </c>
      <c r="F1010" s="120">
        <v>1</v>
      </c>
      <c r="G1010" s="127">
        <v>0.14000000000000001</v>
      </c>
      <c r="H1010" s="122"/>
      <c r="I1010" s="119"/>
      <c r="J1010" s="122"/>
      <c r="K1010" s="119"/>
      <c r="L1010" s="123"/>
      <c r="EU1010" s="113"/>
      <c r="EV1010" s="114"/>
      <c r="EW1010" s="114" t="s">
        <v>1536</v>
      </c>
      <c r="EX1010" s="114" t="s">
        <v>0</v>
      </c>
      <c r="EY1010" s="114" t="s">
        <v>0</v>
      </c>
      <c r="FD1010" s="114"/>
      <c r="FE1010" s="114"/>
      <c r="FG1010" s="114"/>
    </row>
    <row r="1011" spans="1:163" s="45" customFormat="1" ht="22.5" x14ac:dyDescent="0.25">
      <c r="A1011" s="115" t="s">
        <v>1035</v>
      </c>
      <c r="B1011" s="116" t="s">
        <v>1537</v>
      </c>
      <c r="C1011" s="117" t="s">
        <v>1538</v>
      </c>
      <c r="D1011" s="118" t="s">
        <v>56</v>
      </c>
      <c r="E1011" s="119">
        <v>0.16800000000000001</v>
      </c>
      <c r="F1011" s="120">
        <v>1</v>
      </c>
      <c r="G1011" s="130">
        <v>0.16800000000000001</v>
      </c>
      <c r="H1011" s="126">
        <v>143913.41</v>
      </c>
      <c r="I1011" s="119"/>
      <c r="J1011" s="126">
        <v>24177.45</v>
      </c>
      <c r="K1011" s="127">
        <v>8.61</v>
      </c>
      <c r="L1011" s="128">
        <v>208167.84</v>
      </c>
      <c r="EU1011" s="113"/>
      <c r="EV1011" s="114"/>
      <c r="EW1011" s="114" t="s">
        <v>1538</v>
      </c>
      <c r="EX1011" s="114" t="s">
        <v>0</v>
      </c>
      <c r="EY1011" s="114" t="s">
        <v>0</v>
      </c>
      <c r="FD1011" s="114"/>
      <c r="FE1011" s="114"/>
      <c r="FG1011" s="114"/>
    </row>
    <row r="1012" spans="1:163" s="45" customFormat="1" ht="33.75" x14ac:dyDescent="0.25">
      <c r="A1012" s="115" t="s">
        <v>1036</v>
      </c>
      <c r="B1012" s="116" t="s">
        <v>1532</v>
      </c>
      <c r="C1012" s="117" t="s">
        <v>1768</v>
      </c>
      <c r="D1012" s="118" t="s">
        <v>37</v>
      </c>
      <c r="E1012" s="119">
        <v>0.04</v>
      </c>
      <c r="F1012" s="120">
        <v>1</v>
      </c>
      <c r="G1012" s="127">
        <v>0.04</v>
      </c>
      <c r="H1012" s="122"/>
      <c r="I1012" s="119"/>
      <c r="J1012" s="122"/>
      <c r="K1012" s="119"/>
      <c r="L1012" s="123"/>
      <c r="EU1012" s="113"/>
      <c r="EV1012" s="114"/>
      <c r="EW1012" s="114" t="s">
        <v>1768</v>
      </c>
      <c r="EX1012" s="114" t="s">
        <v>0</v>
      </c>
      <c r="EY1012" s="114" t="s">
        <v>0</v>
      </c>
      <c r="FD1012" s="114"/>
      <c r="FE1012" s="114"/>
      <c r="FG1012" s="114"/>
    </row>
    <row r="1013" spans="1:163" s="45" customFormat="1" ht="22.5" x14ac:dyDescent="0.25">
      <c r="A1013" s="115" t="s">
        <v>1037</v>
      </c>
      <c r="B1013" s="116" t="s">
        <v>1534</v>
      </c>
      <c r="C1013" s="117" t="s">
        <v>1535</v>
      </c>
      <c r="D1013" s="118" t="s">
        <v>56</v>
      </c>
      <c r="E1013" s="119">
        <v>4.0800000000000003E-2</v>
      </c>
      <c r="F1013" s="120">
        <v>1</v>
      </c>
      <c r="G1013" s="129">
        <v>4.0800000000000003E-2</v>
      </c>
      <c r="H1013" s="126">
        <v>143913.41</v>
      </c>
      <c r="I1013" s="119"/>
      <c r="J1013" s="126">
        <v>5871.67</v>
      </c>
      <c r="K1013" s="127">
        <v>8.61</v>
      </c>
      <c r="L1013" s="128">
        <v>50555.08</v>
      </c>
      <c r="EU1013" s="113"/>
      <c r="EV1013" s="114"/>
      <c r="EW1013" s="114" t="s">
        <v>1535</v>
      </c>
      <c r="EX1013" s="114" t="s">
        <v>0</v>
      </c>
      <c r="EY1013" s="114" t="s">
        <v>0</v>
      </c>
      <c r="FD1013" s="114"/>
      <c r="FE1013" s="114"/>
      <c r="FG1013" s="114"/>
    </row>
    <row r="1014" spans="1:163" s="45" customFormat="1" ht="33.75" x14ac:dyDescent="0.25">
      <c r="A1014" s="115" t="s">
        <v>1038</v>
      </c>
      <c r="B1014" s="116" t="s">
        <v>1545</v>
      </c>
      <c r="C1014" s="117" t="s">
        <v>1546</v>
      </c>
      <c r="D1014" s="118" t="s">
        <v>1547</v>
      </c>
      <c r="E1014" s="119">
        <v>12.32</v>
      </c>
      <c r="F1014" s="120">
        <v>1</v>
      </c>
      <c r="G1014" s="127">
        <v>12.32</v>
      </c>
      <c r="H1014" s="122"/>
      <c r="I1014" s="119"/>
      <c r="J1014" s="122"/>
      <c r="K1014" s="119"/>
      <c r="L1014" s="123"/>
      <c r="EU1014" s="113"/>
      <c r="EV1014" s="114"/>
      <c r="EW1014" s="114" t="s">
        <v>1546</v>
      </c>
      <c r="EX1014" s="114" t="s">
        <v>0</v>
      </c>
      <c r="EY1014" s="114" t="s">
        <v>0</v>
      </c>
      <c r="FD1014" s="114"/>
      <c r="FE1014" s="114"/>
      <c r="FG1014" s="114"/>
    </row>
    <row r="1015" spans="1:163" s="45" customFormat="1" ht="15" x14ac:dyDescent="0.25">
      <c r="A1015" s="112" t="s">
        <v>1548</v>
      </c>
      <c r="B1015" s="38"/>
      <c r="C1015" s="38"/>
      <c r="D1015" s="38"/>
      <c r="E1015" s="38"/>
      <c r="F1015" s="38"/>
      <c r="G1015" s="38"/>
      <c r="H1015" s="38"/>
      <c r="I1015" s="38"/>
      <c r="J1015" s="38"/>
      <c r="K1015" s="38"/>
      <c r="L1015" s="39"/>
      <c r="EU1015" s="113"/>
      <c r="EV1015" s="114" t="s">
        <v>1548</v>
      </c>
      <c r="EW1015" s="114"/>
      <c r="EX1015" s="114"/>
      <c r="EY1015" s="114"/>
      <c r="FD1015" s="114"/>
      <c r="FE1015" s="114"/>
      <c r="FG1015" s="114"/>
    </row>
    <row r="1016" spans="1:163" s="45" customFormat="1" ht="22.5" x14ac:dyDescent="0.25">
      <c r="A1016" s="115" t="s">
        <v>1039</v>
      </c>
      <c r="B1016" s="116" t="s">
        <v>1549</v>
      </c>
      <c r="C1016" s="117" t="s">
        <v>1550</v>
      </c>
      <c r="D1016" s="118" t="s">
        <v>25</v>
      </c>
      <c r="E1016" s="119">
        <v>1</v>
      </c>
      <c r="F1016" s="120">
        <v>1</v>
      </c>
      <c r="G1016" s="120">
        <v>1</v>
      </c>
      <c r="H1016" s="122"/>
      <c r="I1016" s="119"/>
      <c r="J1016" s="122"/>
      <c r="K1016" s="119"/>
      <c r="L1016" s="123"/>
      <c r="EU1016" s="113"/>
      <c r="EV1016" s="114"/>
      <c r="EW1016" s="114" t="s">
        <v>1550</v>
      </c>
      <c r="EX1016" s="114" t="s">
        <v>0</v>
      </c>
      <c r="EY1016" s="114" t="s">
        <v>0</v>
      </c>
      <c r="FD1016" s="114"/>
      <c r="FE1016" s="114"/>
      <c r="FG1016" s="114"/>
    </row>
    <row r="1017" spans="1:163" s="45" customFormat="1" ht="33.75" x14ac:dyDescent="0.25">
      <c r="A1017" s="115" t="s">
        <v>1040</v>
      </c>
      <c r="B1017" s="116" t="s">
        <v>1503</v>
      </c>
      <c r="C1017" s="117" t="s">
        <v>1504</v>
      </c>
      <c r="D1017" s="118" t="s">
        <v>15</v>
      </c>
      <c r="E1017" s="119">
        <v>-5</v>
      </c>
      <c r="F1017" s="120">
        <v>1</v>
      </c>
      <c r="G1017" s="120">
        <v>-5</v>
      </c>
      <c r="H1017" s="125">
        <v>292.25</v>
      </c>
      <c r="I1017" s="119"/>
      <c r="J1017" s="126">
        <v>-1461.25</v>
      </c>
      <c r="K1017" s="127">
        <v>8.61</v>
      </c>
      <c r="L1017" s="128">
        <v>-12581.36</v>
      </c>
      <c r="EU1017" s="113"/>
      <c r="EV1017" s="114"/>
      <c r="EW1017" s="114" t="s">
        <v>1504</v>
      </c>
      <c r="EX1017" s="114" t="s">
        <v>0</v>
      </c>
      <c r="EY1017" s="114" t="s">
        <v>0</v>
      </c>
      <c r="FD1017" s="114"/>
      <c r="FE1017" s="114"/>
      <c r="FG1017" s="114"/>
    </row>
    <row r="1018" spans="1:163" s="45" customFormat="1" ht="15" x14ac:dyDescent="0.25">
      <c r="A1018" s="115" t="s">
        <v>1041</v>
      </c>
      <c r="B1018" s="116" t="s">
        <v>1551</v>
      </c>
      <c r="C1018" s="117" t="s">
        <v>1552</v>
      </c>
      <c r="D1018" s="118" t="s">
        <v>25</v>
      </c>
      <c r="E1018" s="119">
        <v>-1</v>
      </c>
      <c r="F1018" s="120">
        <v>1</v>
      </c>
      <c r="G1018" s="120">
        <v>-1</v>
      </c>
      <c r="H1018" s="126">
        <v>3803.58</v>
      </c>
      <c r="I1018" s="119"/>
      <c r="J1018" s="126">
        <v>-3803.58</v>
      </c>
      <c r="K1018" s="127">
        <v>8.61</v>
      </c>
      <c r="L1018" s="128">
        <v>-32748.82</v>
      </c>
      <c r="EU1018" s="113"/>
      <c r="EV1018" s="114"/>
      <c r="EW1018" s="114" t="s">
        <v>1552</v>
      </c>
      <c r="EX1018" s="114" t="s">
        <v>0</v>
      </c>
      <c r="EY1018" s="114" t="s">
        <v>0</v>
      </c>
      <c r="FD1018" s="114"/>
      <c r="FE1018" s="114"/>
      <c r="FG1018" s="114"/>
    </row>
    <row r="1019" spans="1:163" s="45" customFormat="1" ht="15" x14ac:dyDescent="0.25">
      <c r="A1019" s="115" t="s">
        <v>1042</v>
      </c>
      <c r="B1019" s="116" t="s">
        <v>1553</v>
      </c>
      <c r="C1019" s="117" t="s">
        <v>1554</v>
      </c>
      <c r="D1019" s="118" t="s">
        <v>15</v>
      </c>
      <c r="E1019" s="119">
        <v>4</v>
      </c>
      <c r="F1019" s="120">
        <v>1</v>
      </c>
      <c r="G1019" s="120">
        <v>4</v>
      </c>
      <c r="H1019" s="122"/>
      <c r="I1019" s="119"/>
      <c r="J1019" s="125">
        <v>747.81</v>
      </c>
      <c r="K1019" s="119"/>
      <c r="L1019" s="128">
        <v>6534.7</v>
      </c>
      <c r="EU1019" s="113"/>
      <c r="EV1019" s="114"/>
      <c r="EW1019" s="114" t="s">
        <v>1554</v>
      </c>
      <c r="EX1019" s="114" t="s">
        <v>0</v>
      </c>
      <c r="EY1019" s="114" t="s">
        <v>0</v>
      </c>
      <c r="FD1019" s="114"/>
      <c r="FE1019" s="114"/>
      <c r="FG1019" s="114"/>
    </row>
    <row r="1020" spans="1:163" s="45" customFormat="1" ht="15" x14ac:dyDescent="0.25">
      <c r="A1020" s="133" t="s">
        <v>1042</v>
      </c>
      <c r="B1020" s="134" t="s">
        <v>1553</v>
      </c>
      <c r="C1020" s="135" t="s">
        <v>1554</v>
      </c>
      <c r="D1020" s="136" t="s">
        <v>15</v>
      </c>
      <c r="E1020" s="137"/>
      <c r="F1020" s="137"/>
      <c r="G1020" s="138">
        <v>4</v>
      </c>
      <c r="H1020" s="139">
        <v>180.3</v>
      </c>
      <c r="I1020" s="137"/>
      <c r="J1020" s="139">
        <v>721.2</v>
      </c>
      <c r="K1020" s="141">
        <v>8.61</v>
      </c>
      <c r="L1020" s="142">
        <v>6209.53</v>
      </c>
      <c r="EU1020" s="113"/>
      <c r="EV1020" s="114"/>
      <c r="EW1020" s="114"/>
      <c r="EX1020" s="114"/>
      <c r="EY1020" s="114"/>
      <c r="FB1020" s="48" t="s">
        <v>1554</v>
      </c>
      <c r="FD1020" s="114"/>
      <c r="FE1020" s="114"/>
      <c r="FG1020" s="114"/>
    </row>
    <row r="1021" spans="1:163" s="45" customFormat="1" ht="33.75" x14ac:dyDescent="0.25">
      <c r="A1021" s="133" t="s">
        <v>1769</v>
      </c>
      <c r="B1021" s="134" t="s">
        <v>1556</v>
      </c>
      <c r="C1021" s="135" t="s">
        <v>1557</v>
      </c>
      <c r="D1021" s="136" t="s">
        <v>126</v>
      </c>
      <c r="E1021" s="137"/>
      <c r="F1021" s="137"/>
      <c r="G1021" s="143">
        <v>0.11799999999999999</v>
      </c>
      <c r="H1021" s="139">
        <v>34.17</v>
      </c>
      <c r="I1021" s="138">
        <v>-1</v>
      </c>
      <c r="J1021" s="139">
        <v>-4.03</v>
      </c>
      <c r="K1021" s="141">
        <v>12.22</v>
      </c>
      <c r="L1021" s="149">
        <v>-49.25</v>
      </c>
      <c r="EU1021" s="113"/>
      <c r="EV1021" s="114"/>
      <c r="EW1021" s="114"/>
      <c r="EX1021" s="114"/>
      <c r="EY1021" s="114"/>
      <c r="FB1021" s="48" t="s">
        <v>1557</v>
      </c>
      <c r="FD1021" s="114"/>
      <c r="FE1021" s="114"/>
      <c r="FG1021" s="114"/>
    </row>
    <row r="1022" spans="1:163" s="45" customFormat="1" ht="33.75" x14ac:dyDescent="0.25">
      <c r="A1022" s="133" t="s">
        <v>1770</v>
      </c>
      <c r="B1022" s="134" t="s">
        <v>1559</v>
      </c>
      <c r="C1022" s="135" t="s">
        <v>1560</v>
      </c>
      <c r="D1022" s="136" t="s">
        <v>126</v>
      </c>
      <c r="E1022" s="137"/>
      <c r="F1022" s="137"/>
      <c r="G1022" s="143">
        <v>0.11799999999999999</v>
      </c>
      <c r="H1022" s="139">
        <v>137.9</v>
      </c>
      <c r="I1022" s="137"/>
      <c r="J1022" s="139">
        <v>16.27</v>
      </c>
      <c r="K1022" s="141">
        <v>12.22</v>
      </c>
      <c r="L1022" s="149">
        <v>198.82</v>
      </c>
      <c r="EU1022" s="113"/>
      <c r="EV1022" s="114"/>
      <c r="EW1022" s="114"/>
      <c r="EX1022" s="114"/>
      <c r="EY1022" s="114"/>
      <c r="FB1022" s="48" t="s">
        <v>1560</v>
      </c>
      <c r="FD1022" s="114"/>
      <c r="FE1022" s="114"/>
      <c r="FG1022" s="114"/>
    </row>
    <row r="1023" spans="1:163" s="45" customFormat="1" ht="33.75" x14ac:dyDescent="0.25">
      <c r="A1023" s="133" t="s">
        <v>1771</v>
      </c>
      <c r="B1023" s="134" t="s">
        <v>1562</v>
      </c>
      <c r="C1023" s="135" t="s">
        <v>1563</v>
      </c>
      <c r="D1023" s="136" t="s">
        <v>126</v>
      </c>
      <c r="E1023" s="137"/>
      <c r="F1023" s="137"/>
      <c r="G1023" s="143">
        <v>0.11799999999999999</v>
      </c>
      <c r="H1023" s="139">
        <v>0.57999999999999996</v>
      </c>
      <c r="I1023" s="138">
        <v>210</v>
      </c>
      <c r="J1023" s="139">
        <v>14.37</v>
      </c>
      <c r="K1023" s="141">
        <v>12.22</v>
      </c>
      <c r="L1023" s="149">
        <v>175.6</v>
      </c>
      <c r="EU1023" s="113"/>
      <c r="EV1023" s="114"/>
      <c r="EW1023" s="114"/>
      <c r="EX1023" s="114"/>
      <c r="EY1023" s="114"/>
      <c r="FB1023" s="48" t="s">
        <v>1563</v>
      </c>
      <c r="FD1023" s="114"/>
      <c r="FE1023" s="114"/>
      <c r="FG1023" s="114"/>
    </row>
    <row r="1024" spans="1:163" s="45" customFormat="1" ht="22.5" x14ac:dyDescent="0.25">
      <c r="A1024" s="115" t="s">
        <v>1043</v>
      </c>
      <c r="B1024" s="116" t="s">
        <v>1564</v>
      </c>
      <c r="C1024" s="117" t="s">
        <v>1565</v>
      </c>
      <c r="D1024" s="118" t="s">
        <v>1470</v>
      </c>
      <c r="E1024" s="119">
        <v>0.01</v>
      </c>
      <c r="F1024" s="120">
        <v>1</v>
      </c>
      <c r="G1024" s="127">
        <v>0.01</v>
      </c>
      <c r="H1024" s="122"/>
      <c r="I1024" s="119"/>
      <c r="J1024" s="125">
        <v>162.11000000000001</v>
      </c>
      <c r="K1024" s="119"/>
      <c r="L1024" s="128">
        <v>1656.35</v>
      </c>
      <c r="EU1024" s="113"/>
      <c r="EV1024" s="114"/>
      <c r="EW1024" s="114" t="s">
        <v>1565</v>
      </c>
      <c r="EX1024" s="114" t="s">
        <v>0</v>
      </c>
      <c r="EY1024" s="114" t="s">
        <v>0</v>
      </c>
      <c r="FD1024" s="114"/>
      <c r="FE1024" s="114"/>
      <c r="FG1024" s="114"/>
    </row>
    <row r="1025" spans="1:163" s="45" customFormat="1" ht="22.5" x14ac:dyDescent="0.25">
      <c r="A1025" s="133" t="s">
        <v>1043</v>
      </c>
      <c r="B1025" s="134" t="s">
        <v>1564</v>
      </c>
      <c r="C1025" s="135" t="s">
        <v>1565</v>
      </c>
      <c r="D1025" s="136" t="s">
        <v>1470</v>
      </c>
      <c r="E1025" s="137"/>
      <c r="F1025" s="137"/>
      <c r="G1025" s="141">
        <v>0.01</v>
      </c>
      <c r="H1025" s="140">
        <v>8993.39</v>
      </c>
      <c r="I1025" s="137"/>
      <c r="J1025" s="139">
        <v>89.93</v>
      </c>
      <c r="K1025" s="141">
        <v>8.61</v>
      </c>
      <c r="L1025" s="149">
        <v>774.3</v>
      </c>
      <c r="EU1025" s="113"/>
      <c r="EV1025" s="114"/>
      <c r="EW1025" s="114"/>
      <c r="EX1025" s="114"/>
      <c r="EY1025" s="114"/>
      <c r="FB1025" s="48" t="s">
        <v>1565</v>
      </c>
      <c r="FD1025" s="114"/>
      <c r="FE1025" s="114"/>
      <c r="FG1025" s="114"/>
    </row>
    <row r="1026" spans="1:163" s="45" customFormat="1" ht="33.75" x14ac:dyDescent="0.25">
      <c r="A1026" s="133" t="s">
        <v>1772</v>
      </c>
      <c r="B1026" s="134" t="s">
        <v>1567</v>
      </c>
      <c r="C1026" s="135" t="s">
        <v>1557</v>
      </c>
      <c r="D1026" s="136" t="s">
        <v>126</v>
      </c>
      <c r="E1026" s="137"/>
      <c r="F1026" s="137"/>
      <c r="G1026" s="141">
        <v>0.32</v>
      </c>
      <c r="H1026" s="139">
        <v>34.17</v>
      </c>
      <c r="I1026" s="138">
        <v>-1</v>
      </c>
      <c r="J1026" s="139">
        <v>-10.93</v>
      </c>
      <c r="K1026" s="141">
        <v>12.22</v>
      </c>
      <c r="L1026" s="149">
        <v>-133.56</v>
      </c>
      <c r="EU1026" s="113"/>
      <c r="EV1026" s="114"/>
      <c r="EW1026" s="114"/>
      <c r="EX1026" s="114"/>
      <c r="EY1026" s="114"/>
      <c r="FB1026" s="48" t="s">
        <v>1557</v>
      </c>
      <c r="FD1026" s="114"/>
      <c r="FE1026" s="114"/>
      <c r="FG1026" s="114"/>
    </row>
    <row r="1027" spans="1:163" s="45" customFormat="1" ht="33.75" x14ac:dyDescent="0.25">
      <c r="A1027" s="133" t="s">
        <v>1773</v>
      </c>
      <c r="B1027" s="134" t="s">
        <v>1569</v>
      </c>
      <c r="C1027" s="135" t="s">
        <v>1560</v>
      </c>
      <c r="D1027" s="136" t="s">
        <v>126</v>
      </c>
      <c r="E1027" s="137"/>
      <c r="F1027" s="137"/>
      <c r="G1027" s="141">
        <v>0.32</v>
      </c>
      <c r="H1027" s="139">
        <v>137.9</v>
      </c>
      <c r="I1027" s="137"/>
      <c r="J1027" s="139">
        <v>44.13</v>
      </c>
      <c r="K1027" s="141">
        <v>12.22</v>
      </c>
      <c r="L1027" s="149">
        <v>539.27</v>
      </c>
      <c r="EU1027" s="113"/>
      <c r="EV1027" s="114"/>
      <c r="EW1027" s="114"/>
      <c r="EX1027" s="114"/>
      <c r="EY1027" s="114"/>
      <c r="FB1027" s="48" t="s">
        <v>1560</v>
      </c>
      <c r="FD1027" s="114"/>
      <c r="FE1027" s="114"/>
      <c r="FG1027" s="114"/>
    </row>
    <row r="1028" spans="1:163" s="45" customFormat="1" ht="33.75" x14ac:dyDescent="0.25">
      <c r="A1028" s="133" t="s">
        <v>1774</v>
      </c>
      <c r="B1028" s="134" t="s">
        <v>1571</v>
      </c>
      <c r="C1028" s="135" t="s">
        <v>1563</v>
      </c>
      <c r="D1028" s="136" t="s">
        <v>126</v>
      </c>
      <c r="E1028" s="137"/>
      <c r="F1028" s="137"/>
      <c r="G1028" s="141">
        <v>0.32</v>
      </c>
      <c r="H1028" s="139">
        <v>0.57999999999999996</v>
      </c>
      <c r="I1028" s="138">
        <v>210</v>
      </c>
      <c r="J1028" s="139">
        <v>38.979999999999997</v>
      </c>
      <c r="K1028" s="141">
        <v>12.22</v>
      </c>
      <c r="L1028" s="149">
        <v>476.34</v>
      </c>
      <c r="EU1028" s="113"/>
      <c r="EV1028" s="114"/>
      <c r="EW1028" s="114"/>
      <c r="EX1028" s="114"/>
      <c r="EY1028" s="114"/>
      <c r="FB1028" s="48" t="s">
        <v>1563</v>
      </c>
      <c r="FD1028" s="114"/>
      <c r="FE1028" s="114"/>
      <c r="FG1028" s="114"/>
    </row>
    <row r="1029" spans="1:163" s="45" customFormat="1" ht="45" x14ac:dyDescent="0.25">
      <c r="A1029" s="115" t="s">
        <v>1044</v>
      </c>
      <c r="B1029" s="116" t="s">
        <v>1551</v>
      </c>
      <c r="C1029" s="117" t="s">
        <v>1574</v>
      </c>
      <c r="D1029" s="118" t="s">
        <v>25</v>
      </c>
      <c r="E1029" s="119">
        <v>1</v>
      </c>
      <c r="F1029" s="120">
        <v>1</v>
      </c>
      <c r="G1029" s="120">
        <v>1</v>
      </c>
      <c r="H1029" s="126">
        <v>3803.58</v>
      </c>
      <c r="I1029" s="119"/>
      <c r="J1029" s="126">
        <v>3803.58</v>
      </c>
      <c r="K1029" s="127">
        <v>8.61</v>
      </c>
      <c r="L1029" s="128">
        <v>32748.82</v>
      </c>
      <c r="EU1029" s="113"/>
      <c r="EV1029" s="114"/>
      <c r="EW1029" s="114" t="s">
        <v>1574</v>
      </c>
      <c r="EX1029" s="114" t="s">
        <v>0</v>
      </c>
      <c r="EY1029" s="114" t="s">
        <v>0</v>
      </c>
      <c r="FD1029" s="114"/>
      <c r="FE1029" s="114"/>
      <c r="FG1029" s="114"/>
    </row>
    <row r="1030" spans="1:163" s="45" customFormat="1" ht="22.5" x14ac:dyDescent="0.25">
      <c r="A1030" s="115" t="s">
        <v>1045</v>
      </c>
      <c r="B1030" s="116" t="s">
        <v>1575</v>
      </c>
      <c r="C1030" s="117" t="s">
        <v>1576</v>
      </c>
      <c r="D1030" s="118" t="s">
        <v>15</v>
      </c>
      <c r="E1030" s="119">
        <v>7</v>
      </c>
      <c r="F1030" s="120">
        <v>1</v>
      </c>
      <c r="G1030" s="120">
        <v>7</v>
      </c>
      <c r="H1030" s="126">
        <v>20564.900000000001</v>
      </c>
      <c r="I1030" s="119"/>
      <c r="J1030" s="126">
        <v>16719.43</v>
      </c>
      <c r="K1030" s="127">
        <v>8.61</v>
      </c>
      <c r="L1030" s="128">
        <v>143954.29999999999</v>
      </c>
      <c r="EU1030" s="113"/>
      <c r="EV1030" s="114"/>
      <c r="EW1030" s="114" t="s">
        <v>1576</v>
      </c>
      <c r="EX1030" s="114" t="s">
        <v>0</v>
      </c>
      <c r="EY1030" s="114" t="s">
        <v>0</v>
      </c>
      <c r="FD1030" s="114"/>
      <c r="FE1030" s="114"/>
      <c r="FG1030" s="114"/>
    </row>
    <row r="1031" spans="1:163" s="45" customFormat="1" ht="15" x14ac:dyDescent="0.25">
      <c r="A1031" s="112" t="s">
        <v>1616</v>
      </c>
      <c r="B1031" s="38"/>
      <c r="C1031" s="38"/>
      <c r="D1031" s="38"/>
      <c r="E1031" s="38"/>
      <c r="F1031" s="38"/>
      <c r="G1031" s="38"/>
      <c r="H1031" s="38"/>
      <c r="I1031" s="38"/>
      <c r="J1031" s="38"/>
      <c r="K1031" s="38"/>
      <c r="L1031" s="39"/>
      <c r="EU1031" s="113"/>
      <c r="EV1031" s="114" t="s">
        <v>1616</v>
      </c>
      <c r="EW1031" s="114"/>
      <c r="EX1031" s="114"/>
      <c r="EY1031" s="114"/>
      <c r="FD1031" s="114"/>
      <c r="FE1031" s="114"/>
      <c r="FG1031" s="114"/>
    </row>
    <row r="1032" spans="1:163" s="45" customFormat="1" ht="22.5" x14ac:dyDescent="0.25">
      <c r="A1032" s="115" t="s">
        <v>1046</v>
      </c>
      <c r="B1032" s="116" t="s">
        <v>1597</v>
      </c>
      <c r="C1032" s="117" t="s">
        <v>1598</v>
      </c>
      <c r="D1032" s="118" t="s">
        <v>53</v>
      </c>
      <c r="E1032" s="119">
        <v>4.5249550000000003</v>
      </c>
      <c r="F1032" s="120">
        <v>1</v>
      </c>
      <c r="G1032" s="131">
        <v>4.5249550000000003</v>
      </c>
      <c r="H1032" s="122"/>
      <c r="I1032" s="119"/>
      <c r="J1032" s="122"/>
      <c r="K1032" s="119"/>
      <c r="L1032" s="123"/>
      <c r="EU1032" s="113"/>
      <c r="EV1032" s="114"/>
      <c r="EW1032" s="114" t="s">
        <v>1598</v>
      </c>
      <c r="EX1032" s="114" t="s">
        <v>0</v>
      </c>
      <c r="EY1032" s="114" t="s">
        <v>0</v>
      </c>
      <c r="FD1032" s="114"/>
      <c r="FE1032" s="114"/>
      <c r="FG1032" s="114"/>
    </row>
    <row r="1033" spans="1:163" s="45" customFormat="1" ht="22.5" x14ac:dyDescent="0.25">
      <c r="A1033" s="115" t="s">
        <v>1047</v>
      </c>
      <c r="B1033" s="116" t="s">
        <v>1589</v>
      </c>
      <c r="C1033" s="117" t="s">
        <v>1590</v>
      </c>
      <c r="D1033" s="118" t="s">
        <v>97</v>
      </c>
      <c r="E1033" s="119">
        <v>-19909.802</v>
      </c>
      <c r="F1033" s="120">
        <v>1</v>
      </c>
      <c r="G1033" s="130">
        <v>-19909.802</v>
      </c>
      <c r="H1033" s="125">
        <v>23.09</v>
      </c>
      <c r="I1033" s="119"/>
      <c r="J1033" s="126">
        <v>-459717.33</v>
      </c>
      <c r="K1033" s="127">
        <v>8.61</v>
      </c>
      <c r="L1033" s="128">
        <v>-3958166.21</v>
      </c>
      <c r="EU1033" s="113"/>
      <c r="EV1033" s="114"/>
      <c r="EW1033" s="114" t="s">
        <v>1590</v>
      </c>
      <c r="EX1033" s="114" t="s">
        <v>0</v>
      </c>
      <c r="EY1033" s="114" t="s">
        <v>0</v>
      </c>
      <c r="FD1033" s="114"/>
      <c r="FE1033" s="114"/>
      <c r="FG1033" s="114"/>
    </row>
    <row r="1034" spans="1:163" s="45" customFormat="1" ht="22.5" x14ac:dyDescent="0.25">
      <c r="A1034" s="115" t="s">
        <v>1048</v>
      </c>
      <c r="B1034" s="116" t="s">
        <v>1617</v>
      </c>
      <c r="C1034" s="117" t="s">
        <v>1618</v>
      </c>
      <c r="D1034" s="118" t="s">
        <v>36</v>
      </c>
      <c r="E1034" s="119">
        <v>1291</v>
      </c>
      <c r="F1034" s="120">
        <v>1</v>
      </c>
      <c r="G1034" s="120">
        <v>1291</v>
      </c>
      <c r="H1034" s="126">
        <v>4887.5</v>
      </c>
      <c r="I1034" s="119"/>
      <c r="J1034" s="126">
        <v>732841.17</v>
      </c>
      <c r="K1034" s="127">
        <v>8.61</v>
      </c>
      <c r="L1034" s="128">
        <v>6309762.5</v>
      </c>
      <c r="EU1034" s="113"/>
      <c r="EV1034" s="114"/>
      <c r="EW1034" s="114" t="s">
        <v>1618</v>
      </c>
      <c r="EX1034" s="114" t="s">
        <v>0</v>
      </c>
      <c r="EY1034" s="114" t="s">
        <v>0</v>
      </c>
      <c r="FD1034" s="114"/>
      <c r="FE1034" s="114"/>
      <c r="FG1034" s="114"/>
    </row>
    <row r="1035" spans="1:163" s="45" customFormat="1" ht="22.5" x14ac:dyDescent="0.25">
      <c r="A1035" s="115" t="s">
        <v>1049</v>
      </c>
      <c r="B1035" s="116" t="s">
        <v>1619</v>
      </c>
      <c r="C1035" s="117" t="s">
        <v>1620</v>
      </c>
      <c r="D1035" s="118" t="s">
        <v>36</v>
      </c>
      <c r="E1035" s="119">
        <v>1291</v>
      </c>
      <c r="F1035" s="120">
        <v>1</v>
      </c>
      <c r="G1035" s="120">
        <v>1291</v>
      </c>
      <c r="H1035" s="126">
        <v>4887.5</v>
      </c>
      <c r="I1035" s="119"/>
      <c r="J1035" s="126">
        <v>732841.17</v>
      </c>
      <c r="K1035" s="127">
        <v>8.61</v>
      </c>
      <c r="L1035" s="128">
        <v>6309762.5</v>
      </c>
      <c r="EU1035" s="113"/>
      <c r="EV1035" s="114"/>
      <c r="EW1035" s="114" t="s">
        <v>1620</v>
      </c>
      <c r="EX1035" s="114" t="s">
        <v>0</v>
      </c>
      <c r="EY1035" s="114" t="s">
        <v>0</v>
      </c>
      <c r="FD1035" s="114"/>
      <c r="FE1035" s="114"/>
      <c r="FG1035" s="114"/>
    </row>
    <row r="1036" spans="1:163" s="45" customFormat="1" ht="78.75" x14ac:dyDescent="0.25">
      <c r="A1036" s="115" t="s">
        <v>1050</v>
      </c>
      <c r="B1036" s="116" t="s">
        <v>1614</v>
      </c>
      <c r="C1036" s="117" t="s">
        <v>1615</v>
      </c>
      <c r="D1036" s="118" t="s">
        <v>97</v>
      </c>
      <c r="E1036" s="119">
        <v>2962.11</v>
      </c>
      <c r="F1036" s="120">
        <v>1</v>
      </c>
      <c r="G1036" s="127">
        <v>2962.11</v>
      </c>
      <c r="H1036" s="125">
        <v>90.13</v>
      </c>
      <c r="I1036" s="119"/>
      <c r="J1036" s="126">
        <v>266974.96999999997</v>
      </c>
      <c r="K1036" s="127">
        <v>8.61</v>
      </c>
      <c r="L1036" s="128">
        <v>2298654.4900000002</v>
      </c>
      <c r="EU1036" s="113"/>
      <c r="EV1036" s="114"/>
      <c r="EW1036" s="114" t="s">
        <v>1615</v>
      </c>
      <c r="EX1036" s="114" t="s">
        <v>0</v>
      </c>
      <c r="EY1036" s="114" t="s">
        <v>0</v>
      </c>
      <c r="FD1036" s="114"/>
      <c r="FE1036" s="114"/>
      <c r="FG1036" s="114"/>
    </row>
    <row r="1037" spans="1:163" s="45" customFormat="1" ht="15" x14ac:dyDescent="0.25">
      <c r="A1037" s="112" t="s">
        <v>1623</v>
      </c>
      <c r="B1037" s="38"/>
      <c r="C1037" s="38"/>
      <c r="D1037" s="38"/>
      <c r="E1037" s="38"/>
      <c r="F1037" s="38"/>
      <c r="G1037" s="38"/>
      <c r="H1037" s="38"/>
      <c r="I1037" s="38"/>
      <c r="J1037" s="38"/>
      <c r="K1037" s="38"/>
      <c r="L1037" s="39"/>
      <c r="EU1037" s="113"/>
      <c r="EV1037" s="114" t="s">
        <v>1623</v>
      </c>
      <c r="EW1037" s="114"/>
      <c r="EX1037" s="114"/>
      <c r="EY1037" s="114"/>
      <c r="FD1037" s="114"/>
      <c r="FE1037" s="114"/>
      <c r="FG1037" s="114"/>
    </row>
    <row r="1038" spans="1:163" s="45" customFormat="1" ht="33.75" x14ac:dyDescent="0.25">
      <c r="A1038" s="115" t="s">
        <v>1051</v>
      </c>
      <c r="B1038" s="116" t="s">
        <v>45</v>
      </c>
      <c r="C1038" s="117" t="s">
        <v>1743</v>
      </c>
      <c r="D1038" s="118" t="s">
        <v>40</v>
      </c>
      <c r="E1038" s="119">
        <v>0.76019999999999999</v>
      </c>
      <c r="F1038" s="120">
        <v>1</v>
      </c>
      <c r="G1038" s="129">
        <v>0.76019999999999999</v>
      </c>
      <c r="H1038" s="122"/>
      <c r="I1038" s="119"/>
      <c r="J1038" s="122"/>
      <c r="K1038" s="119"/>
      <c r="L1038" s="123"/>
      <c r="EU1038" s="113"/>
      <c r="EV1038" s="114"/>
      <c r="EW1038" s="114" t="s">
        <v>1743</v>
      </c>
      <c r="EX1038" s="114" t="s">
        <v>0</v>
      </c>
      <c r="EY1038" s="114" t="s">
        <v>0</v>
      </c>
      <c r="FD1038" s="114"/>
      <c r="FE1038" s="114"/>
      <c r="FG1038" s="114"/>
    </row>
    <row r="1039" spans="1:163" s="45" customFormat="1" ht="15" x14ac:dyDescent="0.25">
      <c r="A1039" s="115" t="s">
        <v>1053</v>
      </c>
      <c r="B1039" s="116" t="s">
        <v>1625</v>
      </c>
      <c r="C1039" s="117" t="s">
        <v>1626</v>
      </c>
      <c r="D1039" s="118" t="s">
        <v>34</v>
      </c>
      <c r="E1039" s="119">
        <v>95.785200000000003</v>
      </c>
      <c r="F1039" s="120">
        <v>1</v>
      </c>
      <c r="G1039" s="129">
        <v>95.785200000000003</v>
      </c>
      <c r="H1039" s="125">
        <v>137.36000000000001</v>
      </c>
      <c r="I1039" s="119"/>
      <c r="J1039" s="126">
        <v>13157.06</v>
      </c>
      <c r="K1039" s="127">
        <v>8.61</v>
      </c>
      <c r="L1039" s="128">
        <v>113282.29</v>
      </c>
      <c r="EU1039" s="113"/>
      <c r="EV1039" s="114"/>
      <c r="EW1039" s="114" t="s">
        <v>1626</v>
      </c>
      <c r="EX1039" s="114" t="s">
        <v>0</v>
      </c>
      <c r="EY1039" s="114" t="s">
        <v>0</v>
      </c>
      <c r="FD1039" s="114"/>
      <c r="FE1039" s="114"/>
      <c r="FG1039" s="114"/>
    </row>
    <row r="1040" spans="1:163" s="45" customFormat="1" ht="22.5" x14ac:dyDescent="0.25">
      <c r="A1040" s="115" t="s">
        <v>1054</v>
      </c>
      <c r="B1040" s="116" t="s">
        <v>1578</v>
      </c>
      <c r="C1040" s="117" t="s">
        <v>1579</v>
      </c>
      <c r="D1040" s="118" t="s">
        <v>53</v>
      </c>
      <c r="E1040" s="119">
        <v>10.14</v>
      </c>
      <c r="F1040" s="120">
        <v>1</v>
      </c>
      <c r="G1040" s="127">
        <v>10.14</v>
      </c>
      <c r="H1040" s="122"/>
      <c r="I1040" s="119"/>
      <c r="J1040" s="122"/>
      <c r="K1040" s="119"/>
      <c r="L1040" s="123"/>
      <c r="EU1040" s="113"/>
      <c r="EV1040" s="114"/>
      <c r="EW1040" s="114" t="s">
        <v>1579</v>
      </c>
      <c r="EX1040" s="114" t="s">
        <v>0</v>
      </c>
      <c r="EY1040" s="114" t="s">
        <v>0</v>
      </c>
      <c r="FD1040" s="114"/>
      <c r="FE1040" s="114"/>
      <c r="FG1040" s="114"/>
    </row>
    <row r="1041" spans="1:163" s="45" customFormat="1" ht="22.5" x14ac:dyDescent="0.25">
      <c r="A1041" s="115" t="s">
        <v>1057</v>
      </c>
      <c r="B1041" s="116" t="s">
        <v>1627</v>
      </c>
      <c r="C1041" s="117" t="s">
        <v>1628</v>
      </c>
      <c r="D1041" s="118" t="s">
        <v>34</v>
      </c>
      <c r="E1041" s="119">
        <v>113.6694</v>
      </c>
      <c r="F1041" s="120">
        <v>1</v>
      </c>
      <c r="G1041" s="129">
        <v>113.6694</v>
      </c>
      <c r="H1041" s="126">
        <v>2041.3</v>
      </c>
      <c r="I1041" s="119"/>
      <c r="J1041" s="126">
        <v>232033.35</v>
      </c>
      <c r="K1041" s="127">
        <v>8.61</v>
      </c>
      <c r="L1041" s="128">
        <v>1997807.14</v>
      </c>
      <c r="EU1041" s="113"/>
      <c r="EV1041" s="114"/>
      <c r="EW1041" s="114" t="s">
        <v>1628</v>
      </c>
      <c r="EX1041" s="114" t="s">
        <v>0</v>
      </c>
      <c r="EY1041" s="114" t="s">
        <v>0</v>
      </c>
      <c r="FD1041" s="114"/>
      <c r="FE1041" s="114"/>
      <c r="FG1041" s="114"/>
    </row>
    <row r="1042" spans="1:163" s="45" customFormat="1" ht="15" x14ac:dyDescent="0.25">
      <c r="A1042" s="112" t="s">
        <v>1629</v>
      </c>
      <c r="B1042" s="38"/>
      <c r="C1042" s="38"/>
      <c r="D1042" s="38"/>
      <c r="E1042" s="38"/>
      <c r="F1042" s="38"/>
      <c r="G1042" s="38"/>
      <c r="H1042" s="38"/>
      <c r="I1042" s="38"/>
      <c r="J1042" s="38"/>
      <c r="K1042" s="38"/>
      <c r="L1042" s="39"/>
      <c r="EU1042" s="113"/>
      <c r="EV1042" s="114" t="s">
        <v>1629</v>
      </c>
      <c r="EW1042" s="114"/>
      <c r="EX1042" s="114"/>
      <c r="EY1042" s="114"/>
      <c r="FD1042" s="114"/>
      <c r="FE1042" s="114"/>
      <c r="FG1042" s="114"/>
    </row>
    <row r="1043" spans="1:163" s="45" customFormat="1" ht="22.5" x14ac:dyDescent="0.25">
      <c r="A1043" s="115" t="s">
        <v>1058</v>
      </c>
      <c r="B1043" s="116" t="s">
        <v>1630</v>
      </c>
      <c r="C1043" s="117" t="s">
        <v>1631</v>
      </c>
      <c r="D1043" s="118" t="s">
        <v>37</v>
      </c>
      <c r="E1043" s="119">
        <v>0.02</v>
      </c>
      <c r="F1043" s="120">
        <v>1</v>
      </c>
      <c r="G1043" s="127">
        <v>0.02</v>
      </c>
      <c r="H1043" s="122"/>
      <c r="I1043" s="119"/>
      <c r="J1043" s="122"/>
      <c r="K1043" s="119"/>
      <c r="L1043" s="123"/>
      <c r="EU1043" s="113"/>
      <c r="EV1043" s="114"/>
      <c r="EW1043" s="114" t="s">
        <v>1631</v>
      </c>
      <c r="EX1043" s="114" t="s">
        <v>0</v>
      </c>
      <c r="EY1043" s="114" t="s">
        <v>0</v>
      </c>
      <c r="FD1043" s="114"/>
      <c r="FE1043" s="114"/>
      <c r="FG1043" s="114"/>
    </row>
    <row r="1044" spans="1:163" s="45" customFormat="1" ht="22.5" x14ac:dyDescent="0.25">
      <c r="A1044" s="115" t="s">
        <v>1059</v>
      </c>
      <c r="B1044" s="116" t="s">
        <v>1632</v>
      </c>
      <c r="C1044" s="117" t="s">
        <v>1633</v>
      </c>
      <c r="D1044" s="118" t="s">
        <v>15</v>
      </c>
      <c r="E1044" s="119">
        <v>2</v>
      </c>
      <c r="F1044" s="120">
        <v>1</v>
      </c>
      <c r="G1044" s="120">
        <v>2</v>
      </c>
      <c r="H1044" s="126">
        <v>4624</v>
      </c>
      <c r="I1044" s="119"/>
      <c r="J1044" s="126">
        <v>1074.0999999999999</v>
      </c>
      <c r="K1044" s="127">
        <v>8.61</v>
      </c>
      <c r="L1044" s="128">
        <v>9248</v>
      </c>
      <c r="EU1044" s="113"/>
      <c r="EV1044" s="114"/>
      <c r="EW1044" s="114" t="s">
        <v>1633</v>
      </c>
      <c r="EX1044" s="114" t="s">
        <v>0</v>
      </c>
      <c r="EY1044" s="114" t="s">
        <v>0</v>
      </c>
      <c r="FD1044" s="114"/>
      <c r="FE1044" s="114"/>
      <c r="FG1044" s="114"/>
    </row>
    <row r="1045" spans="1:163" s="45" customFormat="1" ht="15" x14ac:dyDescent="0.25">
      <c r="A1045" s="112" t="s">
        <v>1636</v>
      </c>
      <c r="B1045" s="38"/>
      <c r="C1045" s="38"/>
      <c r="D1045" s="38"/>
      <c r="E1045" s="38"/>
      <c r="F1045" s="38"/>
      <c r="G1045" s="38"/>
      <c r="H1045" s="38"/>
      <c r="I1045" s="38"/>
      <c r="J1045" s="38"/>
      <c r="K1045" s="38"/>
      <c r="L1045" s="39"/>
      <c r="EU1045" s="113"/>
      <c r="EV1045" s="114" t="s">
        <v>1636</v>
      </c>
      <c r="EW1045" s="114"/>
      <c r="EX1045" s="114"/>
      <c r="EY1045" s="114"/>
      <c r="FD1045" s="114"/>
      <c r="FE1045" s="114"/>
      <c r="FG1045" s="114"/>
    </row>
    <row r="1046" spans="1:163" s="45" customFormat="1" ht="22.5" x14ac:dyDescent="0.25">
      <c r="A1046" s="115" t="s">
        <v>1060</v>
      </c>
      <c r="B1046" s="116" t="s">
        <v>45</v>
      </c>
      <c r="C1046" s="117" t="s">
        <v>46</v>
      </c>
      <c r="D1046" s="118" t="s">
        <v>40</v>
      </c>
      <c r="E1046" s="119">
        <v>0.1613</v>
      </c>
      <c r="F1046" s="120">
        <v>1</v>
      </c>
      <c r="G1046" s="129">
        <v>0.1613</v>
      </c>
      <c r="H1046" s="122"/>
      <c r="I1046" s="119"/>
      <c r="J1046" s="122"/>
      <c r="K1046" s="119"/>
      <c r="L1046" s="123"/>
      <c r="EU1046" s="113"/>
      <c r="EV1046" s="114"/>
      <c r="EW1046" s="114" t="s">
        <v>46</v>
      </c>
      <c r="EX1046" s="114" t="s">
        <v>0</v>
      </c>
      <c r="EY1046" s="114" t="s">
        <v>0</v>
      </c>
      <c r="FD1046" s="114"/>
      <c r="FE1046" s="114"/>
      <c r="FG1046" s="114"/>
    </row>
    <row r="1047" spans="1:163" s="45" customFormat="1" ht="15" x14ac:dyDescent="0.25">
      <c r="A1047" s="115" t="s">
        <v>1061</v>
      </c>
      <c r="B1047" s="116" t="s">
        <v>1457</v>
      </c>
      <c r="C1047" s="117" t="s">
        <v>1458</v>
      </c>
      <c r="D1047" s="118" t="s">
        <v>34</v>
      </c>
      <c r="E1047" s="119">
        <v>20.323799999999999</v>
      </c>
      <c r="F1047" s="120">
        <v>1</v>
      </c>
      <c r="G1047" s="129">
        <v>20.323799999999999</v>
      </c>
      <c r="H1047" s="125">
        <v>123.51</v>
      </c>
      <c r="I1047" s="119"/>
      <c r="J1047" s="126">
        <v>2510.19</v>
      </c>
      <c r="K1047" s="127">
        <v>8.61</v>
      </c>
      <c r="L1047" s="128">
        <v>21612.74</v>
      </c>
      <c r="EU1047" s="113"/>
      <c r="EV1047" s="114"/>
      <c r="EW1047" s="114" t="s">
        <v>1458</v>
      </c>
      <c r="EX1047" s="114" t="s">
        <v>0</v>
      </c>
      <c r="EY1047" s="114" t="s">
        <v>0</v>
      </c>
      <c r="FD1047" s="114"/>
      <c r="FE1047" s="114"/>
      <c r="FG1047" s="114"/>
    </row>
    <row r="1048" spans="1:163" s="45" customFormat="1" ht="22.5" x14ac:dyDescent="0.25">
      <c r="A1048" s="115" t="s">
        <v>1062</v>
      </c>
      <c r="B1048" s="116" t="s">
        <v>58</v>
      </c>
      <c r="C1048" s="117" t="s">
        <v>59</v>
      </c>
      <c r="D1048" s="118" t="s">
        <v>33</v>
      </c>
      <c r="E1048" s="119">
        <v>5.76</v>
      </c>
      <c r="F1048" s="120">
        <v>1</v>
      </c>
      <c r="G1048" s="127">
        <v>5.76</v>
      </c>
      <c r="H1048" s="122"/>
      <c r="I1048" s="119"/>
      <c r="J1048" s="122"/>
      <c r="K1048" s="119"/>
      <c r="L1048" s="123"/>
      <c r="EU1048" s="113"/>
      <c r="EV1048" s="114"/>
      <c r="EW1048" s="114" t="s">
        <v>59</v>
      </c>
      <c r="EX1048" s="114" t="s">
        <v>0</v>
      </c>
      <c r="EY1048" s="114" t="s">
        <v>0</v>
      </c>
      <c r="FD1048" s="114"/>
      <c r="FE1048" s="114"/>
      <c r="FG1048" s="114"/>
    </row>
    <row r="1049" spans="1:163" s="45" customFormat="1" ht="22.5" x14ac:dyDescent="0.25">
      <c r="A1049" s="115" t="s">
        <v>1063</v>
      </c>
      <c r="B1049" s="116" t="s">
        <v>1637</v>
      </c>
      <c r="C1049" s="117" t="s">
        <v>1638</v>
      </c>
      <c r="D1049" s="118" t="s">
        <v>15</v>
      </c>
      <c r="E1049" s="119">
        <v>576</v>
      </c>
      <c r="F1049" s="120">
        <v>1</v>
      </c>
      <c r="G1049" s="120">
        <v>576</v>
      </c>
      <c r="H1049" s="125">
        <v>76.34</v>
      </c>
      <c r="I1049" s="119"/>
      <c r="J1049" s="126">
        <v>43971.839999999997</v>
      </c>
      <c r="K1049" s="127">
        <v>8.61</v>
      </c>
      <c r="L1049" s="128">
        <v>378597.54</v>
      </c>
      <c r="EU1049" s="113"/>
      <c r="EV1049" s="114"/>
      <c r="EW1049" s="114" t="s">
        <v>1638</v>
      </c>
      <c r="EX1049" s="114" t="s">
        <v>0</v>
      </c>
      <c r="EY1049" s="114" t="s">
        <v>0</v>
      </c>
      <c r="FD1049" s="114"/>
      <c r="FE1049" s="114"/>
      <c r="FG1049" s="114"/>
    </row>
    <row r="1050" spans="1:163" s="45" customFormat="1" ht="15" x14ac:dyDescent="0.25">
      <c r="A1050" s="112" t="s">
        <v>1639</v>
      </c>
      <c r="B1050" s="38"/>
      <c r="C1050" s="38"/>
      <c r="D1050" s="38"/>
      <c r="E1050" s="38"/>
      <c r="F1050" s="38"/>
      <c r="G1050" s="38"/>
      <c r="H1050" s="38"/>
      <c r="I1050" s="38"/>
      <c r="J1050" s="38"/>
      <c r="K1050" s="38"/>
      <c r="L1050" s="39"/>
      <c r="EU1050" s="113"/>
      <c r="EV1050" s="114" t="s">
        <v>1639</v>
      </c>
      <c r="EW1050" s="114"/>
      <c r="EX1050" s="114"/>
      <c r="EY1050" s="114"/>
      <c r="FD1050" s="114"/>
      <c r="FE1050" s="114"/>
      <c r="FG1050" s="114"/>
    </row>
    <row r="1051" spans="1:163" s="45" customFormat="1" ht="33.75" x14ac:dyDescent="0.25">
      <c r="A1051" s="115" t="s">
        <v>1064</v>
      </c>
      <c r="B1051" s="116" t="s">
        <v>1640</v>
      </c>
      <c r="C1051" s="117" t="s">
        <v>1641</v>
      </c>
      <c r="D1051" s="118" t="s">
        <v>1463</v>
      </c>
      <c r="E1051" s="119">
        <v>0.28875000000000001</v>
      </c>
      <c r="F1051" s="120">
        <v>1</v>
      </c>
      <c r="G1051" s="121">
        <v>0.28875000000000001</v>
      </c>
      <c r="H1051" s="122"/>
      <c r="I1051" s="119"/>
      <c r="J1051" s="122"/>
      <c r="K1051" s="119"/>
      <c r="L1051" s="123"/>
      <c r="EU1051" s="113"/>
      <c r="EV1051" s="114"/>
      <c r="EW1051" s="114" t="s">
        <v>1641</v>
      </c>
      <c r="EX1051" s="114" t="s">
        <v>0</v>
      </c>
      <c r="EY1051" s="114" t="s">
        <v>0</v>
      </c>
      <c r="FD1051" s="114"/>
      <c r="FE1051" s="114"/>
      <c r="FG1051" s="114"/>
    </row>
    <row r="1052" spans="1:163" s="45" customFormat="1" ht="15" x14ac:dyDescent="0.25">
      <c r="A1052" s="115" t="s">
        <v>1065</v>
      </c>
      <c r="B1052" s="116" t="s">
        <v>1457</v>
      </c>
      <c r="C1052" s="117" t="s">
        <v>1458</v>
      </c>
      <c r="D1052" s="118" t="s">
        <v>34</v>
      </c>
      <c r="E1052" s="119">
        <v>7.22</v>
      </c>
      <c r="F1052" s="120">
        <v>1</v>
      </c>
      <c r="G1052" s="127">
        <v>7.22</v>
      </c>
      <c r="H1052" s="125">
        <v>123.51</v>
      </c>
      <c r="I1052" s="119"/>
      <c r="J1052" s="125">
        <v>891.74</v>
      </c>
      <c r="K1052" s="127">
        <v>8.61</v>
      </c>
      <c r="L1052" s="128">
        <v>7677.88</v>
      </c>
      <c r="EU1052" s="113"/>
      <c r="EV1052" s="114"/>
      <c r="EW1052" s="114" t="s">
        <v>1458</v>
      </c>
      <c r="EX1052" s="114" t="s">
        <v>0</v>
      </c>
      <c r="EY1052" s="114" t="s">
        <v>0</v>
      </c>
      <c r="FD1052" s="114"/>
      <c r="FE1052" s="114"/>
      <c r="FG1052" s="114"/>
    </row>
    <row r="1053" spans="1:163" s="45" customFormat="1" ht="15" x14ac:dyDescent="0.25">
      <c r="A1053" s="112" t="s">
        <v>1655</v>
      </c>
      <c r="B1053" s="38"/>
      <c r="C1053" s="38"/>
      <c r="D1053" s="38"/>
      <c r="E1053" s="38"/>
      <c r="F1053" s="38"/>
      <c r="G1053" s="38"/>
      <c r="H1053" s="38"/>
      <c r="I1053" s="38"/>
      <c r="J1053" s="38"/>
      <c r="K1053" s="38"/>
      <c r="L1053" s="39"/>
      <c r="EU1053" s="113"/>
      <c r="EV1053" s="114" t="s">
        <v>1655</v>
      </c>
      <c r="EW1053" s="114"/>
      <c r="EX1053" s="114"/>
      <c r="EY1053" s="114"/>
      <c r="FD1053" s="114"/>
      <c r="FE1053" s="114"/>
      <c r="FG1053" s="114"/>
    </row>
    <row r="1054" spans="1:163" s="45" customFormat="1" ht="45" x14ac:dyDescent="0.25">
      <c r="A1054" s="115" t="s">
        <v>1066</v>
      </c>
      <c r="B1054" s="116" t="s">
        <v>1656</v>
      </c>
      <c r="C1054" s="117" t="s">
        <v>1657</v>
      </c>
      <c r="D1054" s="118" t="s">
        <v>15</v>
      </c>
      <c r="E1054" s="119">
        <v>1</v>
      </c>
      <c r="F1054" s="120">
        <v>1</v>
      </c>
      <c r="G1054" s="120">
        <v>1</v>
      </c>
      <c r="H1054" s="122"/>
      <c r="I1054" s="119"/>
      <c r="J1054" s="122"/>
      <c r="K1054" s="119"/>
      <c r="L1054" s="123"/>
      <c r="EU1054" s="113"/>
      <c r="EV1054" s="114"/>
      <c r="EW1054" s="114" t="s">
        <v>1657</v>
      </c>
      <c r="EX1054" s="114" t="s">
        <v>0</v>
      </c>
      <c r="EY1054" s="114" t="s">
        <v>0</v>
      </c>
      <c r="FD1054" s="114"/>
      <c r="FE1054" s="114"/>
      <c r="FG1054" s="114"/>
    </row>
    <row r="1055" spans="1:163" s="45" customFormat="1" ht="22.5" x14ac:dyDescent="0.25">
      <c r="A1055" s="115" t="s">
        <v>1067</v>
      </c>
      <c r="B1055" s="116" t="s">
        <v>1658</v>
      </c>
      <c r="C1055" s="117" t="s">
        <v>1659</v>
      </c>
      <c r="D1055" s="118" t="s">
        <v>56</v>
      </c>
      <c r="E1055" s="119">
        <v>1.46E-2</v>
      </c>
      <c r="F1055" s="120">
        <v>1</v>
      </c>
      <c r="G1055" s="129">
        <v>1.46E-2</v>
      </c>
      <c r="H1055" s="122"/>
      <c r="I1055" s="119"/>
      <c r="J1055" s="122"/>
      <c r="K1055" s="119"/>
      <c r="L1055" s="123"/>
      <c r="EU1055" s="113"/>
      <c r="EV1055" s="114"/>
      <c r="EW1055" s="114" t="s">
        <v>1659</v>
      </c>
      <c r="EX1055" s="114" t="s">
        <v>0</v>
      </c>
      <c r="EY1055" s="114" t="s">
        <v>0</v>
      </c>
      <c r="FD1055" s="114"/>
      <c r="FE1055" s="114"/>
      <c r="FG1055" s="114"/>
    </row>
    <row r="1056" spans="1:163" s="45" customFormat="1" ht="22.5" x14ac:dyDescent="0.25">
      <c r="A1056" s="115" t="s">
        <v>1068</v>
      </c>
      <c r="B1056" s="116" t="s">
        <v>1660</v>
      </c>
      <c r="C1056" s="117" t="s">
        <v>1661</v>
      </c>
      <c r="D1056" s="118" t="s">
        <v>56</v>
      </c>
      <c r="E1056" s="119">
        <v>-1.46E-2</v>
      </c>
      <c r="F1056" s="120">
        <v>1</v>
      </c>
      <c r="G1056" s="129">
        <v>-1.46E-2</v>
      </c>
      <c r="H1056" s="126">
        <v>11500</v>
      </c>
      <c r="I1056" s="119"/>
      <c r="J1056" s="125">
        <v>-167.9</v>
      </c>
      <c r="K1056" s="127">
        <v>8.61</v>
      </c>
      <c r="L1056" s="128">
        <v>-1445.62</v>
      </c>
      <c r="EU1056" s="113"/>
      <c r="EV1056" s="114"/>
      <c r="EW1056" s="114" t="s">
        <v>1661</v>
      </c>
      <c r="EX1056" s="114" t="s">
        <v>0</v>
      </c>
      <c r="EY1056" s="114" t="s">
        <v>0</v>
      </c>
      <c r="FD1056" s="114"/>
      <c r="FE1056" s="114"/>
      <c r="FG1056" s="114"/>
    </row>
    <row r="1057" spans="1:163" s="45" customFormat="1" ht="45" x14ac:dyDescent="0.25">
      <c r="A1057" s="115" t="s">
        <v>1069</v>
      </c>
      <c r="B1057" s="116" t="s">
        <v>1662</v>
      </c>
      <c r="C1057" s="117" t="s">
        <v>1663</v>
      </c>
      <c r="D1057" s="118" t="s">
        <v>15</v>
      </c>
      <c r="E1057" s="119">
        <v>1</v>
      </c>
      <c r="F1057" s="120">
        <v>1</v>
      </c>
      <c r="G1057" s="120">
        <v>1</v>
      </c>
      <c r="H1057" s="122"/>
      <c r="I1057" s="119"/>
      <c r="J1057" s="122"/>
      <c r="K1057" s="119"/>
      <c r="L1057" s="123"/>
      <c r="EU1057" s="113"/>
      <c r="EV1057" s="114"/>
      <c r="EW1057" s="114" t="s">
        <v>1663</v>
      </c>
      <c r="EX1057" s="114" t="s">
        <v>0</v>
      </c>
      <c r="EY1057" s="114" t="s">
        <v>0</v>
      </c>
      <c r="FD1057" s="114"/>
      <c r="FE1057" s="114"/>
      <c r="FG1057" s="114"/>
    </row>
    <row r="1058" spans="1:163" s="45" customFormat="1" ht="33.75" x14ac:dyDescent="0.25">
      <c r="A1058" s="115" t="s">
        <v>1070</v>
      </c>
      <c r="B1058" s="116" t="s">
        <v>1664</v>
      </c>
      <c r="C1058" s="117" t="s">
        <v>1665</v>
      </c>
      <c r="D1058" s="118" t="s">
        <v>37</v>
      </c>
      <c r="E1058" s="119">
        <v>0.02</v>
      </c>
      <c r="F1058" s="120">
        <v>1</v>
      </c>
      <c r="G1058" s="127">
        <v>0.02</v>
      </c>
      <c r="H1058" s="122"/>
      <c r="I1058" s="119"/>
      <c r="J1058" s="122"/>
      <c r="K1058" s="119"/>
      <c r="L1058" s="123"/>
      <c r="EU1058" s="113"/>
      <c r="EV1058" s="114"/>
      <c r="EW1058" s="114" t="s">
        <v>1665</v>
      </c>
      <c r="EX1058" s="114" t="s">
        <v>0</v>
      </c>
      <c r="EY1058" s="114" t="s">
        <v>0</v>
      </c>
      <c r="FD1058" s="114"/>
      <c r="FE1058" s="114"/>
      <c r="FG1058" s="114"/>
    </row>
    <row r="1059" spans="1:163" s="45" customFormat="1" ht="33.75" x14ac:dyDescent="0.25">
      <c r="A1059" s="115" t="s">
        <v>1072</v>
      </c>
      <c r="B1059" s="116" t="s">
        <v>1666</v>
      </c>
      <c r="C1059" s="117" t="s">
        <v>1667</v>
      </c>
      <c r="D1059" s="118" t="s">
        <v>15</v>
      </c>
      <c r="E1059" s="119">
        <v>2</v>
      </c>
      <c r="F1059" s="120">
        <v>1</v>
      </c>
      <c r="G1059" s="120">
        <v>2</v>
      </c>
      <c r="H1059" s="122"/>
      <c r="I1059" s="119"/>
      <c r="J1059" s="122"/>
      <c r="K1059" s="119"/>
      <c r="L1059" s="123"/>
      <c r="EU1059" s="113"/>
      <c r="EV1059" s="114"/>
      <c r="EW1059" s="114" t="s">
        <v>1667</v>
      </c>
      <c r="EX1059" s="114" t="s">
        <v>0</v>
      </c>
      <c r="EY1059" s="114" t="s">
        <v>0</v>
      </c>
      <c r="FD1059" s="114"/>
      <c r="FE1059" s="114"/>
      <c r="FG1059" s="114"/>
    </row>
    <row r="1060" spans="1:163" s="45" customFormat="1" ht="33.75" x14ac:dyDescent="0.25">
      <c r="A1060" s="115" t="s">
        <v>1073</v>
      </c>
      <c r="B1060" s="116" t="s">
        <v>855</v>
      </c>
      <c r="C1060" s="117" t="s">
        <v>1668</v>
      </c>
      <c r="D1060" s="118" t="s">
        <v>33</v>
      </c>
      <c r="E1060" s="119">
        <v>0.2</v>
      </c>
      <c r="F1060" s="120">
        <v>1</v>
      </c>
      <c r="G1060" s="124">
        <v>0.2</v>
      </c>
      <c r="H1060" s="122"/>
      <c r="I1060" s="119"/>
      <c r="J1060" s="122"/>
      <c r="K1060" s="119"/>
      <c r="L1060" s="123"/>
      <c r="EU1060" s="113"/>
      <c r="EV1060" s="114"/>
      <c r="EW1060" s="114" t="s">
        <v>1668</v>
      </c>
      <c r="EX1060" s="114" t="s">
        <v>0</v>
      </c>
      <c r="EY1060" s="114" t="s">
        <v>0</v>
      </c>
      <c r="FD1060" s="114"/>
      <c r="FE1060" s="114"/>
      <c r="FG1060" s="114"/>
    </row>
    <row r="1061" spans="1:163" s="45" customFormat="1" ht="45" x14ac:dyDescent="0.25">
      <c r="A1061" s="115" t="s">
        <v>1074</v>
      </c>
      <c r="B1061" s="116" t="s">
        <v>1669</v>
      </c>
      <c r="C1061" s="117" t="s">
        <v>1670</v>
      </c>
      <c r="D1061" s="118" t="s">
        <v>33</v>
      </c>
      <c r="E1061" s="119">
        <v>0.2</v>
      </c>
      <c r="F1061" s="120">
        <v>1</v>
      </c>
      <c r="G1061" s="124">
        <v>0.2</v>
      </c>
      <c r="H1061" s="122"/>
      <c r="I1061" s="119"/>
      <c r="J1061" s="122"/>
      <c r="K1061" s="119"/>
      <c r="L1061" s="123"/>
      <c r="EU1061" s="113"/>
      <c r="EV1061" s="114"/>
      <c r="EW1061" s="114" t="s">
        <v>1670</v>
      </c>
      <c r="EX1061" s="114" t="s">
        <v>0</v>
      </c>
      <c r="EY1061" s="114" t="s">
        <v>0</v>
      </c>
      <c r="FD1061" s="114"/>
      <c r="FE1061" s="114"/>
      <c r="FG1061" s="114"/>
    </row>
    <row r="1062" spans="1:163" s="45" customFormat="1" ht="33.75" x14ac:dyDescent="0.25">
      <c r="A1062" s="115" t="s">
        <v>1075</v>
      </c>
      <c r="B1062" s="116" t="s">
        <v>1671</v>
      </c>
      <c r="C1062" s="117" t="s">
        <v>1672</v>
      </c>
      <c r="D1062" s="118" t="s">
        <v>1475</v>
      </c>
      <c r="E1062" s="119">
        <v>1</v>
      </c>
      <c r="F1062" s="120">
        <v>1</v>
      </c>
      <c r="G1062" s="120">
        <v>1</v>
      </c>
      <c r="H1062" s="126">
        <v>1232500</v>
      </c>
      <c r="I1062" s="119"/>
      <c r="J1062" s="126">
        <v>143147.5</v>
      </c>
      <c r="K1062" s="127">
        <v>8.61</v>
      </c>
      <c r="L1062" s="128">
        <v>1232500</v>
      </c>
      <c r="EU1062" s="113"/>
      <c r="EV1062" s="114"/>
      <c r="EW1062" s="114" t="s">
        <v>1672</v>
      </c>
      <c r="EX1062" s="114" t="s">
        <v>0</v>
      </c>
      <c r="EY1062" s="114" t="s">
        <v>0</v>
      </c>
      <c r="FD1062" s="114"/>
      <c r="FE1062" s="114"/>
      <c r="FG1062" s="114"/>
    </row>
    <row r="1063" spans="1:163" s="45" customFormat="1" ht="15" x14ac:dyDescent="0.25">
      <c r="A1063" s="144"/>
      <c r="B1063" s="145"/>
      <c r="C1063" s="145"/>
      <c r="D1063" s="146"/>
      <c r="E1063" s="146"/>
      <c r="F1063" s="146"/>
      <c r="G1063" s="146"/>
      <c r="H1063" s="147"/>
      <c r="I1063" s="146"/>
      <c r="J1063" s="147"/>
      <c r="K1063" s="137"/>
      <c r="L1063" s="147"/>
      <c r="EU1063" s="113"/>
      <c r="EV1063" s="114"/>
      <c r="EW1063" s="114"/>
      <c r="EX1063" s="114"/>
      <c r="EY1063" s="114"/>
      <c r="FD1063" s="114"/>
      <c r="FE1063" s="114"/>
      <c r="FG1063" s="114"/>
    </row>
    <row r="1064" spans="1:163" s="45" customFormat="1" ht="15" x14ac:dyDescent="0.25">
      <c r="A1064" s="111" t="s">
        <v>1775</v>
      </c>
      <c r="B1064" s="36"/>
      <c r="C1064" s="36"/>
      <c r="D1064" s="36"/>
      <c r="E1064" s="36"/>
      <c r="F1064" s="36"/>
      <c r="G1064" s="36"/>
      <c r="H1064" s="36"/>
      <c r="I1064" s="36"/>
      <c r="J1064" s="36"/>
      <c r="K1064" s="36"/>
      <c r="L1064" s="37"/>
      <c r="EU1064" s="113" t="s">
        <v>1775</v>
      </c>
      <c r="EV1064" s="114"/>
      <c r="EW1064" s="114"/>
      <c r="EX1064" s="114"/>
      <c r="EY1064" s="114"/>
      <c r="FD1064" s="114"/>
      <c r="FE1064" s="114"/>
      <c r="FG1064" s="114"/>
    </row>
    <row r="1065" spans="1:163" s="45" customFormat="1" ht="15" x14ac:dyDescent="0.25">
      <c r="A1065" s="112" t="s">
        <v>1433</v>
      </c>
      <c r="B1065" s="38"/>
      <c r="C1065" s="38"/>
      <c r="D1065" s="38"/>
      <c r="E1065" s="38"/>
      <c r="F1065" s="38"/>
      <c r="G1065" s="38"/>
      <c r="H1065" s="38"/>
      <c r="I1065" s="38"/>
      <c r="J1065" s="38"/>
      <c r="K1065" s="38"/>
      <c r="L1065" s="39"/>
      <c r="EU1065" s="113"/>
      <c r="EV1065" s="114" t="s">
        <v>1433</v>
      </c>
      <c r="EW1065" s="114"/>
      <c r="EX1065" s="114"/>
      <c r="EY1065" s="114"/>
      <c r="FD1065" s="114"/>
      <c r="FE1065" s="114"/>
      <c r="FG1065" s="114"/>
    </row>
    <row r="1066" spans="1:163" s="45" customFormat="1" ht="15" x14ac:dyDescent="0.25">
      <c r="A1066" s="112" t="s">
        <v>1434</v>
      </c>
      <c r="B1066" s="38"/>
      <c r="C1066" s="38"/>
      <c r="D1066" s="38"/>
      <c r="E1066" s="38"/>
      <c r="F1066" s="38"/>
      <c r="G1066" s="38"/>
      <c r="H1066" s="38"/>
      <c r="I1066" s="38"/>
      <c r="J1066" s="38"/>
      <c r="K1066" s="38"/>
      <c r="L1066" s="39"/>
      <c r="EU1066" s="113"/>
      <c r="EV1066" s="114" t="s">
        <v>1434</v>
      </c>
      <c r="EW1066" s="114"/>
      <c r="EX1066" s="114"/>
      <c r="EY1066" s="114"/>
      <c r="FD1066" s="114"/>
      <c r="FE1066" s="114"/>
      <c r="FG1066" s="114"/>
    </row>
    <row r="1067" spans="1:163" s="45" customFormat="1" ht="15" x14ac:dyDescent="0.25">
      <c r="A1067" s="112" t="s">
        <v>1435</v>
      </c>
      <c r="B1067" s="38"/>
      <c r="C1067" s="38"/>
      <c r="D1067" s="38"/>
      <c r="E1067" s="38"/>
      <c r="F1067" s="38"/>
      <c r="G1067" s="38"/>
      <c r="H1067" s="38"/>
      <c r="I1067" s="38"/>
      <c r="J1067" s="38"/>
      <c r="K1067" s="38"/>
      <c r="L1067" s="39"/>
      <c r="EU1067" s="113"/>
      <c r="EV1067" s="114" t="s">
        <v>1435</v>
      </c>
      <c r="EW1067" s="114"/>
      <c r="EX1067" s="114"/>
      <c r="EY1067" s="114"/>
      <c r="FD1067" s="114"/>
      <c r="FE1067" s="114"/>
      <c r="FG1067" s="114"/>
    </row>
    <row r="1068" spans="1:163" s="45" customFormat="1" ht="33.75" x14ac:dyDescent="0.25">
      <c r="A1068" s="115" t="s">
        <v>1076</v>
      </c>
      <c r="B1068" s="116" t="s">
        <v>1436</v>
      </c>
      <c r="C1068" s="117" t="s">
        <v>1437</v>
      </c>
      <c r="D1068" s="118" t="s">
        <v>123</v>
      </c>
      <c r="E1068" s="119">
        <v>0.36508000000000002</v>
      </c>
      <c r="F1068" s="120">
        <v>1</v>
      </c>
      <c r="G1068" s="121">
        <v>0.36508000000000002</v>
      </c>
      <c r="H1068" s="122"/>
      <c r="I1068" s="119"/>
      <c r="J1068" s="122"/>
      <c r="K1068" s="119"/>
      <c r="L1068" s="123"/>
      <c r="EU1068" s="113"/>
      <c r="EV1068" s="114"/>
      <c r="EW1068" s="114" t="s">
        <v>1437</v>
      </c>
      <c r="EX1068" s="114" t="s">
        <v>0</v>
      </c>
      <c r="EY1068" s="114" t="s">
        <v>0</v>
      </c>
      <c r="FD1068" s="114"/>
      <c r="FE1068" s="114"/>
      <c r="FG1068" s="114"/>
    </row>
    <row r="1069" spans="1:163" s="45" customFormat="1" ht="67.5" x14ac:dyDescent="0.25">
      <c r="A1069" s="115" t="s">
        <v>1077</v>
      </c>
      <c r="B1069" s="116" t="s">
        <v>1438</v>
      </c>
      <c r="C1069" s="117" t="s">
        <v>1439</v>
      </c>
      <c r="D1069" s="118" t="s">
        <v>123</v>
      </c>
      <c r="E1069" s="119">
        <v>0.36508000000000002</v>
      </c>
      <c r="F1069" s="120">
        <v>1</v>
      </c>
      <c r="G1069" s="121">
        <v>0.36508000000000002</v>
      </c>
      <c r="H1069" s="122"/>
      <c r="I1069" s="119"/>
      <c r="J1069" s="122"/>
      <c r="K1069" s="119"/>
      <c r="L1069" s="123"/>
      <c r="EU1069" s="113"/>
      <c r="EV1069" s="114"/>
      <c r="EW1069" s="114" t="s">
        <v>1439</v>
      </c>
      <c r="EX1069" s="114" t="s">
        <v>0</v>
      </c>
      <c r="EY1069" s="114" t="s">
        <v>0</v>
      </c>
      <c r="FD1069" s="114"/>
      <c r="FE1069" s="114"/>
      <c r="FG1069" s="114"/>
    </row>
    <row r="1070" spans="1:163" s="45" customFormat="1" ht="45" x14ac:dyDescent="0.25">
      <c r="A1070" s="115" t="s">
        <v>1078</v>
      </c>
      <c r="B1070" s="116" t="s">
        <v>131</v>
      </c>
      <c r="C1070" s="117" t="s">
        <v>1440</v>
      </c>
      <c r="D1070" s="118" t="s">
        <v>126</v>
      </c>
      <c r="E1070" s="119">
        <v>711.91</v>
      </c>
      <c r="F1070" s="120">
        <v>1</v>
      </c>
      <c r="G1070" s="127">
        <v>711.91</v>
      </c>
      <c r="H1070" s="125">
        <v>15.35</v>
      </c>
      <c r="I1070" s="119"/>
      <c r="J1070" s="126">
        <v>10927.82</v>
      </c>
      <c r="K1070" s="127">
        <v>12.22</v>
      </c>
      <c r="L1070" s="128">
        <v>133537.96</v>
      </c>
      <c r="EU1070" s="113"/>
      <c r="EV1070" s="114"/>
      <c r="EW1070" s="114" t="s">
        <v>1440</v>
      </c>
      <c r="EX1070" s="114" t="s">
        <v>0</v>
      </c>
      <c r="EY1070" s="114" t="s">
        <v>0</v>
      </c>
      <c r="FD1070" s="114"/>
      <c r="FE1070" s="114"/>
      <c r="FG1070" s="114"/>
    </row>
    <row r="1071" spans="1:163" s="45" customFormat="1" ht="15" x14ac:dyDescent="0.25">
      <c r="A1071" s="112" t="s">
        <v>1444</v>
      </c>
      <c r="B1071" s="38"/>
      <c r="C1071" s="38"/>
      <c r="D1071" s="38"/>
      <c r="E1071" s="38"/>
      <c r="F1071" s="38"/>
      <c r="G1071" s="38"/>
      <c r="H1071" s="38"/>
      <c r="I1071" s="38"/>
      <c r="J1071" s="38"/>
      <c r="K1071" s="38"/>
      <c r="L1071" s="39"/>
      <c r="EU1071" s="113"/>
      <c r="EV1071" s="114" t="s">
        <v>1444</v>
      </c>
      <c r="EW1071" s="114"/>
      <c r="EX1071" s="114"/>
      <c r="EY1071" s="114"/>
      <c r="FD1071" s="114"/>
      <c r="FE1071" s="114"/>
      <c r="FG1071" s="114"/>
    </row>
    <row r="1072" spans="1:163" s="45" customFormat="1" ht="22.5" x14ac:dyDescent="0.25">
      <c r="A1072" s="115" t="s">
        <v>1079</v>
      </c>
      <c r="B1072" s="116" t="s">
        <v>41</v>
      </c>
      <c r="C1072" s="117" t="s">
        <v>42</v>
      </c>
      <c r="D1072" s="118" t="s">
        <v>40</v>
      </c>
      <c r="E1072" s="119">
        <v>0.67910000000000004</v>
      </c>
      <c r="F1072" s="120">
        <v>1</v>
      </c>
      <c r="G1072" s="129">
        <v>0.67910000000000004</v>
      </c>
      <c r="H1072" s="122"/>
      <c r="I1072" s="119"/>
      <c r="J1072" s="122"/>
      <c r="K1072" s="119"/>
      <c r="L1072" s="123"/>
      <c r="EU1072" s="113"/>
      <c r="EV1072" s="114"/>
      <c r="EW1072" s="114" t="s">
        <v>42</v>
      </c>
      <c r="EX1072" s="114" t="s">
        <v>0</v>
      </c>
      <c r="EY1072" s="114" t="s">
        <v>0</v>
      </c>
      <c r="FD1072" s="114"/>
      <c r="FE1072" s="114"/>
      <c r="FG1072" s="114"/>
    </row>
    <row r="1073" spans="1:228" s="45" customFormat="1" ht="22.5" x14ac:dyDescent="0.25">
      <c r="A1073" s="115" t="s">
        <v>1080</v>
      </c>
      <c r="B1073" s="116" t="s">
        <v>1445</v>
      </c>
      <c r="C1073" s="117" t="s">
        <v>1446</v>
      </c>
      <c r="D1073" s="118" t="s">
        <v>34</v>
      </c>
      <c r="E1073" s="119">
        <v>85.566599999999994</v>
      </c>
      <c r="F1073" s="120">
        <v>1</v>
      </c>
      <c r="G1073" s="129">
        <v>85.566599999999994</v>
      </c>
      <c r="H1073" s="125">
        <v>55.24</v>
      </c>
      <c r="I1073" s="119"/>
      <c r="J1073" s="126">
        <v>4726.7</v>
      </c>
      <c r="K1073" s="127">
        <v>8.61</v>
      </c>
      <c r="L1073" s="128">
        <v>40696.89</v>
      </c>
      <c r="EU1073" s="113"/>
      <c r="EV1073" s="114"/>
      <c r="EW1073" s="114" t="s">
        <v>1446</v>
      </c>
      <c r="EX1073" s="114" t="s">
        <v>0</v>
      </c>
      <c r="EY1073" s="114" t="s">
        <v>0</v>
      </c>
      <c r="FD1073" s="114"/>
      <c r="FE1073" s="114"/>
      <c r="FG1073" s="114"/>
    </row>
    <row r="1074" spans="1:228" s="45" customFormat="1" ht="22.5" x14ac:dyDescent="0.25">
      <c r="A1074" s="115" t="s">
        <v>1081</v>
      </c>
      <c r="B1074" s="116" t="s">
        <v>1447</v>
      </c>
      <c r="C1074" s="117" t="s">
        <v>1448</v>
      </c>
      <c r="D1074" s="118" t="s">
        <v>40</v>
      </c>
      <c r="E1074" s="119">
        <v>0.219</v>
      </c>
      <c r="F1074" s="120">
        <v>1</v>
      </c>
      <c r="G1074" s="130">
        <v>0.219</v>
      </c>
      <c r="H1074" s="122"/>
      <c r="I1074" s="119"/>
      <c r="J1074" s="122"/>
      <c r="K1074" s="119"/>
      <c r="L1074" s="123"/>
      <c r="EU1074" s="113"/>
      <c r="EV1074" s="114"/>
      <c r="EW1074" s="114" t="s">
        <v>1448</v>
      </c>
      <c r="EX1074" s="114" t="s">
        <v>0</v>
      </c>
      <c r="EY1074" s="114" t="s">
        <v>0</v>
      </c>
      <c r="FD1074" s="114"/>
      <c r="FE1074" s="114"/>
      <c r="FG1074" s="114"/>
    </row>
    <row r="1075" spans="1:228" s="45" customFormat="1" ht="22.5" x14ac:dyDescent="0.25">
      <c r="A1075" s="115" t="s">
        <v>1082</v>
      </c>
      <c r="B1075" s="116" t="s">
        <v>1449</v>
      </c>
      <c r="C1075" s="117" t="s">
        <v>1450</v>
      </c>
      <c r="D1075" s="118" t="s">
        <v>34</v>
      </c>
      <c r="E1075" s="119">
        <v>21.9</v>
      </c>
      <c r="F1075" s="120">
        <v>1</v>
      </c>
      <c r="G1075" s="124">
        <v>21.9</v>
      </c>
      <c r="H1075" s="126">
        <v>12957.43</v>
      </c>
      <c r="I1075" s="119"/>
      <c r="J1075" s="126">
        <v>32957.919999999998</v>
      </c>
      <c r="K1075" s="127">
        <v>8.61</v>
      </c>
      <c r="L1075" s="128">
        <v>283767.71999999997</v>
      </c>
      <c r="EU1075" s="113"/>
      <c r="EV1075" s="114"/>
      <c r="EW1075" s="114" t="s">
        <v>1450</v>
      </c>
      <c r="EX1075" s="114" t="s">
        <v>0</v>
      </c>
      <c r="EY1075" s="114" t="s">
        <v>0</v>
      </c>
      <c r="FD1075" s="114"/>
      <c r="FE1075" s="114"/>
      <c r="FG1075" s="114"/>
    </row>
    <row r="1076" spans="1:228" s="45" customFormat="1" ht="22.5" x14ac:dyDescent="0.25">
      <c r="A1076" s="115" t="s">
        <v>1083</v>
      </c>
      <c r="B1076" s="116" t="s">
        <v>1455</v>
      </c>
      <c r="C1076" s="117" t="s">
        <v>1456</v>
      </c>
      <c r="D1076" s="118" t="s">
        <v>40</v>
      </c>
      <c r="E1076" s="119">
        <v>1.1087</v>
      </c>
      <c r="F1076" s="120">
        <v>1</v>
      </c>
      <c r="G1076" s="129">
        <v>1.1087</v>
      </c>
      <c r="H1076" s="122"/>
      <c r="I1076" s="119"/>
      <c r="J1076" s="122"/>
      <c r="K1076" s="119"/>
      <c r="L1076" s="123"/>
      <c r="EU1076" s="113"/>
      <c r="EV1076" s="114"/>
      <c r="EW1076" s="114" t="s">
        <v>1456</v>
      </c>
      <c r="EX1076" s="114" t="s">
        <v>0</v>
      </c>
      <c r="EY1076" s="114" t="s">
        <v>0</v>
      </c>
      <c r="FD1076" s="114"/>
      <c r="FE1076" s="114"/>
      <c r="FG1076" s="114"/>
    </row>
    <row r="1077" spans="1:228" s="45" customFormat="1" ht="15" x14ac:dyDescent="0.25">
      <c r="A1077" s="115" t="s">
        <v>1084</v>
      </c>
      <c r="B1077" s="116" t="s">
        <v>1457</v>
      </c>
      <c r="C1077" s="117" t="s">
        <v>1458</v>
      </c>
      <c r="D1077" s="118" t="s">
        <v>34</v>
      </c>
      <c r="E1077" s="119">
        <v>129.71789999999999</v>
      </c>
      <c r="F1077" s="120">
        <v>1</v>
      </c>
      <c r="G1077" s="129">
        <v>129.71789999999999</v>
      </c>
      <c r="H1077" s="125">
        <v>123.51</v>
      </c>
      <c r="I1077" s="119"/>
      <c r="J1077" s="126">
        <v>16021.46</v>
      </c>
      <c r="K1077" s="127">
        <v>8.61</v>
      </c>
      <c r="L1077" s="128">
        <v>137944.76999999999</v>
      </c>
      <c r="EU1077" s="113"/>
      <c r="EV1077" s="114"/>
      <c r="EW1077" s="114" t="s">
        <v>1458</v>
      </c>
      <c r="EX1077" s="114" t="s">
        <v>0</v>
      </c>
      <c r="EY1077" s="114" t="s">
        <v>0</v>
      </c>
      <c r="FD1077" s="114"/>
      <c r="FE1077" s="114"/>
      <c r="FG1077" s="114"/>
    </row>
    <row r="1078" spans="1:228" s="45" customFormat="1" ht="15" x14ac:dyDescent="0.25">
      <c r="A1078" s="112" t="s">
        <v>1489</v>
      </c>
      <c r="B1078" s="38"/>
      <c r="C1078" s="38"/>
      <c r="D1078" s="38"/>
      <c r="E1078" s="38"/>
      <c r="F1078" s="38"/>
      <c r="G1078" s="38"/>
      <c r="H1078" s="38"/>
      <c r="I1078" s="38"/>
      <c r="J1078" s="38"/>
      <c r="K1078" s="38"/>
      <c r="L1078" s="39"/>
      <c r="EU1078" s="113"/>
      <c r="EV1078" s="114" t="s">
        <v>1489</v>
      </c>
      <c r="EW1078" s="114"/>
      <c r="EX1078" s="114"/>
      <c r="EY1078" s="114"/>
      <c r="FD1078" s="114"/>
      <c r="FE1078" s="114"/>
      <c r="FG1078" s="114"/>
    </row>
    <row r="1079" spans="1:228" s="45" customFormat="1" ht="15" x14ac:dyDescent="0.25">
      <c r="A1079" s="112" t="s">
        <v>1460</v>
      </c>
      <c r="B1079" s="38"/>
      <c r="C1079" s="38"/>
      <c r="D1079" s="38"/>
      <c r="E1079" s="38"/>
      <c r="F1079" s="38"/>
      <c r="G1079" s="38"/>
      <c r="H1079" s="38"/>
      <c r="I1079" s="38"/>
      <c r="J1079" s="38"/>
      <c r="K1079" s="38"/>
      <c r="L1079" s="39"/>
      <c r="EU1079" s="113"/>
      <c r="EV1079" s="114" t="s">
        <v>1460</v>
      </c>
      <c r="EW1079" s="114"/>
      <c r="EX1079" s="114"/>
      <c r="EY1079" s="114"/>
      <c r="FD1079" s="114"/>
      <c r="FE1079" s="114"/>
      <c r="FG1079" s="114"/>
    </row>
    <row r="1080" spans="1:228" s="45" customFormat="1" ht="78.75" x14ac:dyDescent="0.25">
      <c r="A1080" s="115" t="s">
        <v>1085</v>
      </c>
      <c r="B1080" s="116" t="s">
        <v>1461</v>
      </c>
      <c r="C1080" s="117" t="s">
        <v>1711</v>
      </c>
      <c r="D1080" s="118" t="s">
        <v>1463</v>
      </c>
      <c r="E1080" s="119">
        <v>4.4220000000000002E-2</v>
      </c>
      <c r="F1080" s="120">
        <v>1</v>
      </c>
      <c r="G1080" s="121">
        <v>4.4220000000000002E-2</v>
      </c>
      <c r="H1080" s="122"/>
      <c r="I1080" s="119"/>
      <c r="J1080" s="122"/>
      <c r="K1080" s="119"/>
      <c r="L1080" s="123"/>
      <c r="EU1080" s="113"/>
      <c r="EV1080" s="114"/>
      <c r="EW1080" s="114" t="s">
        <v>1711</v>
      </c>
      <c r="EX1080" s="114" t="s">
        <v>0</v>
      </c>
      <c r="EY1080" s="114" t="s">
        <v>0</v>
      </c>
      <c r="FD1080" s="114"/>
      <c r="FE1080" s="114"/>
      <c r="FG1080" s="114"/>
    </row>
    <row r="1081" spans="1:228" s="45" customFormat="1" ht="33.75" x14ac:dyDescent="0.25">
      <c r="A1081" s="115" t="s">
        <v>1086</v>
      </c>
      <c r="B1081" s="116" t="s">
        <v>1471</v>
      </c>
      <c r="C1081" s="117" t="s">
        <v>1472</v>
      </c>
      <c r="D1081" s="118" t="s">
        <v>56</v>
      </c>
      <c r="E1081" s="119">
        <v>-0.22021560000000001</v>
      </c>
      <c r="F1081" s="120">
        <v>1</v>
      </c>
      <c r="G1081" s="132">
        <v>-0.22021560000000001</v>
      </c>
      <c r="H1081" s="126">
        <v>10483.620000000001</v>
      </c>
      <c r="I1081" s="119"/>
      <c r="J1081" s="126">
        <v>-2308.66</v>
      </c>
      <c r="K1081" s="127">
        <v>8.61</v>
      </c>
      <c r="L1081" s="128">
        <v>-19877.560000000001</v>
      </c>
      <c r="EU1081" s="113"/>
      <c r="EV1081" s="114"/>
      <c r="EW1081" s="114" t="s">
        <v>1472</v>
      </c>
      <c r="EX1081" s="114" t="s">
        <v>0</v>
      </c>
      <c r="EY1081" s="114" t="s">
        <v>0</v>
      </c>
      <c r="FD1081" s="114"/>
      <c r="FE1081" s="114"/>
      <c r="FG1081" s="114"/>
    </row>
    <row r="1082" spans="1:228" s="45" customFormat="1" ht="15" x14ac:dyDescent="0.25">
      <c r="A1082" s="115" t="s">
        <v>1087</v>
      </c>
      <c r="B1082" s="116" t="s">
        <v>1468</v>
      </c>
      <c r="C1082" s="117" t="s">
        <v>1469</v>
      </c>
      <c r="D1082" s="118" t="s">
        <v>1470</v>
      </c>
      <c r="E1082" s="119">
        <v>-0.29760059999999999</v>
      </c>
      <c r="F1082" s="120">
        <v>1</v>
      </c>
      <c r="G1082" s="132">
        <v>-0.29760059999999999</v>
      </c>
      <c r="H1082" s="126">
        <v>3468.64</v>
      </c>
      <c r="I1082" s="119"/>
      <c r="J1082" s="126">
        <v>-1032.27</v>
      </c>
      <c r="K1082" s="127">
        <v>8.61</v>
      </c>
      <c r="L1082" s="128">
        <v>-8887.84</v>
      </c>
      <c r="EU1082" s="113"/>
      <c r="EV1082" s="114"/>
      <c r="EW1082" s="114" t="s">
        <v>1469</v>
      </c>
      <c r="EX1082" s="114" t="s">
        <v>0</v>
      </c>
      <c r="EY1082" s="114" t="s">
        <v>0</v>
      </c>
      <c r="FD1082" s="114"/>
      <c r="FE1082" s="114"/>
      <c r="FG1082" s="114"/>
    </row>
    <row r="1083" spans="1:228" s="45" customFormat="1" ht="15" x14ac:dyDescent="0.25">
      <c r="A1083" s="115" t="s">
        <v>1088</v>
      </c>
      <c r="B1083" s="116" t="s">
        <v>1466</v>
      </c>
      <c r="C1083" s="117" t="s">
        <v>1467</v>
      </c>
      <c r="D1083" s="118" t="s">
        <v>15</v>
      </c>
      <c r="E1083" s="119">
        <v>-299.36939999999998</v>
      </c>
      <c r="F1083" s="120">
        <v>1</v>
      </c>
      <c r="G1083" s="129">
        <v>-299.36939999999998</v>
      </c>
      <c r="H1083" s="125">
        <v>17.760000000000002</v>
      </c>
      <c r="I1083" s="119"/>
      <c r="J1083" s="126">
        <v>-5316.8</v>
      </c>
      <c r="K1083" s="127">
        <v>8.61</v>
      </c>
      <c r="L1083" s="128">
        <v>-45777.65</v>
      </c>
      <c r="EU1083" s="113"/>
      <c r="EV1083" s="114"/>
      <c r="EW1083" s="114" t="s">
        <v>1467</v>
      </c>
      <c r="EX1083" s="114" t="s">
        <v>0</v>
      </c>
      <c r="EY1083" s="114" t="s">
        <v>0</v>
      </c>
      <c r="FD1083" s="114"/>
      <c r="FE1083" s="114"/>
      <c r="FG1083" s="114"/>
    </row>
    <row r="1084" spans="1:228" s="45" customFormat="1" ht="22.5" x14ac:dyDescent="0.25">
      <c r="A1084" s="115" t="s">
        <v>1089</v>
      </c>
      <c r="B1084" s="116" t="s">
        <v>1464</v>
      </c>
      <c r="C1084" s="117" t="s">
        <v>1465</v>
      </c>
      <c r="D1084" s="118" t="s">
        <v>56</v>
      </c>
      <c r="E1084" s="119">
        <v>-8.8439999999999994E-3</v>
      </c>
      <c r="F1084" s="120">
        <v>1</v>
      </c>
      <c r="G1084" s="131">
        <v>-8.8439999999999994E-3</v>
      </c>
      <c r="H1084" s="126">
        <v>13627.62</v>
      </c>
      <c r="I1084" s="119"/>
      <c r="J1084" s="125">
        <v>-120.52</v>
      </c>
      <c r="K1084" s="127">
        <v>8.61</v>
      </c>
      <c r="L1084" s="128">
        <v>-1037.68</v>
      </c>
      <c r="EU1084" s="113"/>
      <c r="EV1084" s="114"/>
      <c r="EW1084" s="114" t="s">
        <v>1465</v>
      </c>
      <c r="EX1084" s="114" t="s">
        <v>0</v>
      </c>
      <c r="EY1084" s="114" t="s">
        <v>0</v>
      </c>
      <c r="FD1084" s="114"/>
      <c r="FE1084" s="114"/>
      <c r="FG1084" s="114"/>
    </row>
    <row r="1085" spans="1:228" s="45" customFormat="1" ht="22.5" x14ac:dyDescent="0.25">
      <c r="A1085" s="115" t="s">
        <v>1090</v>
      </c>
      <c r="B1085" s="116" t="s">
        <v>1490</v>
      </c>
      <c r="C1085" s="117" t="s">
        <v>1491</v>
      </c>
      <c r="D1085" s="118" t="s">
        <v>1475</v>
      </c>
      <c r="E1085" s="119">
        <v>12</v>
      </c>
      <c r="F1085" s="120">
        <v>1</v>
      </c>
      <c r="G1085" s="120">
        <v>12</v>
      </c>
      <c r="H1085" s="126">
        <v>13770</v>
      </c>
      <c r="I1085" s="127">
        <v>0.12</v>
      </c>
      <c r="J1085" s="126">
        <v>2303</v>
      </c>
      <c r="K1085" s="127">
        <v>8.61</v>
      </c>
      <c r="L1085" s="128">
        <v>19828.8</v>
      </c>
      <c r="EU1085" s="113"/>
      <c r="EV1085" s="114"/>
      <c r="EW1085" s="114" t="s">
        <v>1491</v>
      </c>
      <c r="EX1085" s="114" t="s">
        <v>0</v>
      </c>
      <c r="EY1085" s="114" t="s">
        <v>0</v>
      </c>
      <c r="FD1085" s="114"/>
      <c r="FE1085" s="114"/>
      <c r="FG1085" s="114"/>
    </row>
    <row r="1086" spans="1:228" s="45" customFormat="1" ht="15" x14ac:dyDescent="0.25">
      <c r="A1086" s="112" t="s">
        <v>1476</v>
      </c>
      <c r="B1086" s="38"/>
      <c r="C1086" s="38"/>
      <c r="D1086" s="38"/>
      <c r="E1086" s="38"/>
      <c r="F1086" s="38"/>
      <c r="G1086" s="38"/>
      <c r="H1086" s="38"/>
      <c r="I1086" s="38"/>
      <c r="J1086" s="38"/>
      <c r="K1086" s="38"/>
      <c r="L1086" s="39"/>
      <c r="EU1086" s="113"/>
      <c r="EV1086" s="114" t="s">
        <v>1476</v>
      </c>
      <c r="EW1086" s="114"/>
      <c r="EX1086" s="114"/>
      <c r="EY1086" s="114"/>
      <c r="FD1086" s="114"/>
      <c r="FE1086" s="114"/>
      <c r="FG1086" s="114"/>
    </row>
    <row r="1087" spans="1:228" s="45" customFormat="1" ht="33.75" x14ac:dyDescent="0.25">
      <c r="A1087" s="115" t="s">
        <v>1091</v>
      </c>
      <c r="B1087" s="116" t="s">
        <v>1695</v>
      </c>
      <c r="C1087" s="117" t="s">
        <v>1493</v>
      </c>
      <c r="D1087" s="118" t="s">
        <v>15</v>
      </c>
      <c r="E1087" s="119">
        <v>74</v>
      </c>
      <c r="F1087" s="120">
        <v>1</v>
      </c>
      <c r="G1087" s="120">
        <v>74</v>
      </c>
      <c r="H1087" s="126">
        <v>9718.0499999999993</v>
      </c>
      <c r="I1087" s="119"/>
      <c r="J1087" s="126">
        <v>83523.31</v>
      </c>
      <c r="K1087" s="127">
        <v>8.61</v>
      </c>
      <c r="L1087" s="128">
        <v>719135.7</v>
      </c>
      <c r="EU1087" s="113"/>
      <c r="EV1087" s="114"/>
      <c r="EW1087" s="114" t="s">
        <v>1493</v>
      </c>
      <c r="EX1087" s="114" t="s">
        <v>0</v>
      </c>
      <c r="EY1087" s="114" t="s">
        <v>0</v>
      </c>
      <c r="FD1087" s="114"/>
      <c r="FE1087" s="114"/>
      <c r="FG1087" s="114"/>
    </row>
    <row r="1088" spans="1:228" s="177" customFormat="1" ht="22.5" x14ac:dyDescent="0.25">
      <c r="A1088" s="168" t="s">
        <v>1092</v>
      </c>
      <c r="B1088" s="169" t="s">
        <v>1494</v>
      </c>
      <c r="C1088" s="170" t="s">
        <v>1495</v>
      </c>
      <c r="D1088" s="171" t="s">
        <v>36</v>
      </c>
      <c r="E1088" s="172">
        <v>88.44</v>
      </c>
      <c r="F1088" s="173">
        <v>1</v>
      </c>
      <c r="G1088" s="174">
        <v>88.44</v>
      </c>
      <c r="H1088" s="175">
        <v>9226.7199999999993</v>
      </c>
      <c r="I1088" s="172"/>
      <c r="J1088" s="175">
        <v>94774.81</v>
      </c>
      <c r="K1088" s="174">
        <v>8.61</v>
      </c>
      <c r="L1088" s="176">
        <v>816011.12</v>
      </c>
      <c r="M1088" s="45"/>
      <c r="N1088" s="45"/>
      <c r="O1088" s="45"/>
      <c r="T1088" s="45"/>
      <c r="U1088" s="45"/>
      <c r="V1088" s="45"/>
      <c r="W1088" s="45"/>
      <c r="X1088" s="45"/>
      <c r="Y1088" s="45"/>
      <c r="Z1088" s="45"/>
      <c r="AA1088" s="45"/>
      <c r="AB1088" s="45"/>
      <c r="AC1088" s="45"/>
      <c r="AD1088" s="45"/>
      <c r="AE1088" s="45"/>
      <c r="AF1088" s="45"/>
      <c r="AG1088" s="45"/>
      <c r="AH1088" s="45"/>
      <c r="AI1088" s="45"/>
      <c r="AJ1088" s="45"/>
      <c r="AK1088" s="45"/>
      <c r="AL1088" s="45"/>
      <c r="AM1088" s="45"/>
      <c r="AN1088" s="45"/>
      <c r="AO1088" s="45"/>
      <c r="AP1088" s="45"/>
      <c r="AQ1088" s="45"/>
      <c r="AR1088" s="45"/>
      <c r="AS1088" s="45"/>
      <c r="AT1088" s="45"/>
      <c r="AU1088" s="45"/>
      <c r="AV1088" s="45"/>
      <c r="AW1088" s="45"/>
      <c r="AX1088" s="45"/>
      <c r="AY1088" s="45"/>
      <c r="AZ1088" s="45"/>
      <c r="BA1088" s="45"/>
      <c r="BB1088" s="45"/>
      <c r="BC1088" s="45"/>
      <c r="BD1088" s="45"/>
      <c r="BE1088" s="45"/>
      <c r="BF1088" s="45"/>
      <c r="BG1088" s="45"/>
      <c r="BH1088" s="45"/>
      <c r="BI1088" s="45"/>
      <c r="BJ1088" s="45"/>
      <c r="BK1088" s="45"/>
      <c r="BL1088" s="45"/>
      <c r="BM1088" s="45"/>
      <c r="BN1088" s="45"/>
      <c r="BO1088" s="45"/>
      <c r="BP1088" s="45"/>
      <c r="BQ1088" s="45"/>
      <c r="BR1088" s="45"/>
      <c r="BS1088" s="45"/>
      <c r="BT1088" s="45"/>
      <c r="BU1088" s="45"/>
      <c r="BV1088" s="45"/>
      <c r="BW1088" s="45"/>
      <c r="BX1088" s="45"/>
      <c r="BY1088" s="45"/>
      <c r="BZ1088" s="45"/>
      <c r="CA1088" s="45"/>
      <c r="CB1088" s="45"/>
      <c r="CC1088" s="45"/>
      <c r="CD1088" s="45"/>
      <c r="CE1088" s="45"/>
      <c r="CF1088" s="45"/>
      <c r="CG1088" s="45"/>
      <c r="CH1088" s="45"/>
      <c r="CI1088" s="45"/>
      <c r="CJ1088" s="45"/>
      <c r="CK1088" s="45"/>
      <c r="CL1088" s="45"/>
      <c r="CM1088" s="45"/>
      <c r="CN1088" s="45"/>
      <c r="CO1088" s="45"/>
      <c r="CP1088" s="45"/>
      <c r="CQ1088" s="45"/>
      <c r="CR1088" s="45"/>
      <c r="CS1088" s="45"/>
      <c r="CT1088" s="45"/>
      <c r="CU1088" s="45"/>
      <c r="CV1088" s="45"/>
      <c r="CW1088" s="45"/>
      <c r="CX1088" s="45"/>
      <c r="CY1088" s="45"/>
      <c r="CZ1088" s="45"/>
      <c r="DA1088" s="45"/>
      <c r="DB1088" s="45"/>
      <c r="DC1088" s="45"/>
      <c r="DD1088" s="45"/>
      <c r="DE1088" s="45"/>
      <c r="DF1088" s="45"/>
      <c r="DG1088" s="45"/>
      <c r="DH1088" s="45"/>
      <c r="DI1088" s="45"/>
      <c r="DJ1088" s="45"/>
      <c r="DK1088" s="45"/>
      <c r="DL1088" s="45"/>
      <c r="DM1088" s="45"/>
      <c r="DN1088" s="45"/>
      <c r="DO1088" s="45"/>
      <c r="DP1088" s="45"/>
      <c r="DQ1088" s="45"/>
      <c r="DR1088" s="45"/>
      <c r="DS1088" s="45"/>
      <c r="DT1088" s="45"/>
      <c r="DU1088" s="45"/>
      <c r="DV1088" s="45"/>
      <c r="DW1088" s="45"/>
      <c r="DX1088" s="45"/>
      <c r="DY1088" s="45"/>
      <c r="DZ1088" s="45"/>
      <c r="EA1088" s="45"/>
      <c r="EB1088" s="45"/>
      <c r="EC1088" s="45"/>
      <c r="ED1088" s="45"/>
      <c r="EE1088" s="45"/>
      <c r="EF1088" s="45"/>
      <c r="EG1088" s="45"/>
      <c r="EH1088" s="45"/>
      <c r="EI1088" s="45"/>
      <c r="EJ1088" s="45"/>
      <c r="EK1088" s="45"/>
      <c r="EL1088" s="45"/>
      <c r="EM1088" s="45"/>
      <c r="EN1088" s="45"/>
      <c r="EO1088" s="45"/>
      <c r="EP1088" s="45"/>
      <c r="EQ1088" s="45"/>
      <c r="ER1088" s="45"/>
      <c r="ES1088" s="45"/>
      <c r="ET1088" s="45"/>
      <c r="EU1088" s="113"/>
      <c r="EV1088" s="114"/>
      <c r="EW1088" s="114" t="s">
        <v>1495</v>
      </c>
      <c r="EX1088" s="114" t="s">
        <v>0</v>
      </c>
      <c r="EY1088" s="114" t="s">
        <v>0</v>
      </c>
      <c r="EZ1088" s="45"/>
      <c r="FA1088" s="45"/>
      <c r="FB1088" s="45"/>
      <c r="FC1088" s="45"/>
      <c r="FD1088" s="114"/>
      <c r="FE1088" s="114"/>
      <c r="FF1088" s="45"/>
      <c r="FG1088" s="114"/>
      <c r="FH1088" s="45"/>
      <c r="FI1088" s="45"/>
      <c r="FJ1088" s="45"/>
      <c r="FK1088" s="45"/>
      <c r="FL1088" s="45"/>
      <c r="FM1088" s="45"/>
      <c r="FN1088" s="45"/>
      <c r="FO1088" s="45"/>
      <c r="FP1088" s="45"/>
      <c r="FQ1088" s="45"/>
      <c r="FR1088" s="45"/>
      <c r="FS1088" s="45"/>
      <c r="FT1088" s="45"/>
      <c r="FU1088" s="45"/>
      <c r="FV1088" s="45"/>
      <c r="FW1088" s="45"/>
      <c r="FX1088" s="45"/>
      <c r="FY1088" s="45"/>
      <c r="FZ1088" s="45"/>
      <c r="GA1088" s="45"/>
      <c r="GB1088" s="45"/>
      <c r="GC1088" s="45"/>
      <c r="GD1088" s="45"/>
      <c r="GE1088" s="45"/>
      <c r="GF1088" s="45"/>
      <c r="GG1088" s="45"/>
      <c r="GH1088" s="45"/>
      <c r="GI1088" s="45"/>
      <c r="GJ1088" s="45"/>
      <c r="GK1088" s="45"/>
      <c r="GL1088" s="45"/>
      <c r="GM1088" s="45"/>
      <c r="GN1088" s="45"/>
      <c r="GO1088" s="45"/>
      <c r="GP1088" s="45"/>
      <c r="GQ1088" s="45"/>
      <c r="GR1088" s="45"/>
      <c r="GS1088" s="45"/>
      <c r="GT1088" s="45"/>
      <c r="GU1088" s="45"/>
      <c r="GV1088" s="45"/>
      <c r="GW1088" s="45"/>
      <c r="GX1088" s="45"/>
      <c r="GY1088" s="45"/>
      <c r="GZ1088" s="45"/>
      <c r="HA1088" s="45"/>
      <c r="HB1088" s="45"/>
      <c r="HC1088" s="45"/>
      <c r="HD1088" s="45"/>
      <c r="HE1088" s="45"/>
      <c r="HF1088" s="45"/>
      <c r="HG1088" s="45"/>
      <c r="HH1088" s="45"/>
      <c r="HI1088" s="45"/>
      <c r="HJ1088" s="45"/>
      <c r="HK1088" s="45"/>
      <c r="HL1088" s="45"/>
      <c r="HM1088" s="45"/>
      <c r="HN1088" s="45"/>
      <c r="HO1088" s="45"/>
      <c r="HP1088" s="45"/>
      <c r="HQ1088" s="45"/>
      <c r="HR1088" s="45"/>
      <c r="HS1088" s="45"/>
      <c r="HT1088" s="45"/>
    </row>
    <row r="1089" spans="1:228" s="45" customFormat="1" ht="15" x14ac:dyDescent="0.25">
      <c r="A1089" s="112" t="s">
        <v>1496</v>
      </c>
      <c r="B1089" s="38"/>
      <c r="C1089" s="38"/>
      <c r="D1089" s="38"/>
      <c r="E1089" s="38"/>
      <c r="F1089" s="38"/>
      <c r="G1089" s="38"/>
      <c r="H1089" s="38"/>
      <c r="I1089" s="38"/>
      <c r="J1089" s="38"/>
      <c r="K1089" s="38"/>
      <c r="L1089" s="39"/>
      <c r="EU1089" s="113"/>
      <c r="EV1089" s="114" t="s">
        <v>1496</v>
      </c>
      <c r="EW1089" s="114"/>
      <c r="EX1089" s="114"/>
      <c r="EY1089" s="114"/>
      <c r="FD1089" s="114"/>
      <c r="FE1089" s="114"/>
      <c r="FG1089" s="114"/>
    </row>
    <row r="1090" spans="1:228" s="45" customFormat="1" ht="78.75" x14ac:dyDescent="0.25">
      <c r="A1090" s="115" t="s">
        <v>1093</v>
      </c>
      <c r="B1090" s="116" t="s">
        <v>1461</v>
      </c>
      <c r="C1090" s="117" t="s">
        <v>1497</v>
      </c>
      <c r="D1090" s="118" t="s">
        <v>1463</v>
      </c>
      <c r="E1090" s="119">
        <v>7.0250000000000007E-2</v>
      </c>
      <c r="F1090" s="120">
        <v>1</v>
      </c>
      <c r="G1090" s="121">
        <v>7.0250000000000007E-2</v>
      </c>
      <c r="H1090" s="122"/>
      <c r="I1090" s="119"/>
      <c r="J1090" s="122"/>
      <c r="K1090" s="119"/>
      <c r="L1090" s="123"/>
      <c r="EU1090" s="113"/>
      <c r="EV1090" s="114"/>
      <c r="EW1090" s="114" t="s">
        <v>1497</v>
      </c>
      <c r="EX1090" s="114" t="s">
        <v>0</v>
      </c>
      <c r="EY1090" s="114" t="s">
        <v>0</v>
      </c>
      <c r="FD1090" s="114"/>
      <c r="FE1090" s="114"/>
      <c r="FG1090" s="114"/>
    </row>
    <row r="1091" spans="1:228" s="45" customFormat="1" ht="33.75" x14ac:dyDescent="0.25">
      <c r="A1091" s="115" t="s">
        <v>1094</v>
      </c>
      <c r="B1091" s="116" t="s">
        <v>1471</v>
      </c>
      <c r="C1091" s="117" t="s">
        <v>1472</v>
      </c>
      <c r="D1091" s="118" t="s">
        <v>56</v>
      </c>
      <c r="E1091" s="119">
        <v>-0.34984500000000002</v>
      </c>
      <c r="F1091" s="120">
        <v>1</v>
      </c>
      <c r="G1091" s="131">
        <v>-0.34984500000000002</v>
      </c>
      <c r="H1091" s="126">
        <v>10483.620000000001</v>
      </c>
      <c r="I1091" s="119"/>
      <c r="J1091" s="126">
        <v>-3667.64</v>
      </c>
      <c r="K1091" s="127">
        <v>8.61</v>
      </c>
      <c r="L1091" s="128">
        <v>-31578.38</v>
      </c>
      <c r="EU1091" s="113"/>
      <c r="EV1091" s="114"/>
      <c r="EW1091" s="114" t="s">
        <v>1472</v>
      </c>
      <c r="EX1091" s="114" t="s">
        <v>0</v>
      </c>
      <c r="EY1091" s="114" t="s">
        <v>0</v>
      </c>
      <c r="FD1091" s="114"/>
      <c r="FE1091" s="114"/>
      <c r="FG1091" s="114"/>
    </row>
    <row r="1092" spans="1:228" s="45" customFormat="1" ht="15" x14ac:dyDescent="0.25">
      <c r="A1092" s="115" t="s">
        <v>1095</v>
      </c>
      <c r="B1092" s="116" t="s">
        <v>1468</v>
      </c>
      <c r="C1092" s="117" t="s">
        <v>1469</v>
      </c>
      <c r="D1092" s="118" t="s">
        <v>1470</v>
      </c>
      <c r="E1092" s="119">
        <v>-0.47278249999999999</v>
      </c>
      <c r="F1092" s="120">
        <v>1</v>
      </c>
      <c r="G1092" s="132">
        <v>-0.47278249999999999</v>
      </c>
      <c r="H1092" s="126">
        <v>3468.64</v>
      </c>
      <c r="I1092" s="119"/>
      <c r="J1092" s="126">
        <v>-1639.91</v>
      </c>
      <c r="K1092" s="127">
        <v>8.61</v>
      </c>
      <c r="L1092" s="128">
        <v>-14119.63</v>
      </c>
      <c r="EU1092" s="113"/>
      <c r="EV1092" s="114"/>
      <c r="EW1092" s="114" t="s">
        <v>1469</v>
      </c>
      <c r="EX1092" s="114" t="s">
        <v>0</v>
      </c>
      <c r="EY1092" s="114" t="s">
        <v>0</v>
      </c>
      <c r="FD1092" s="114"/>
      <c r="FE1092" s="114"/>
      <c r="FG1092" s="114"/>
    </row>
    <row r="1093" spans="1:228" s="45" customFormat="1" ht="15" x14ac:dyDescent="0.25">
      <c r="A1093" s="115" t="s">
        <v>1096</v>
      </c>
      <c r="B1093" s="116" t="s">
        <v>1466</v>
      </c>
      <c r="C1093" s="117" t="s">
        <v>1467</v>
      </c>
      <c r="D1093" s="118" t="s">
        <v>15</v>
      </c>
      <c r="E1093" s="119">
        <v>-475.59249999999997</v>
      </c>
      <c r="F1093" s="120">
        <v>1</v>
      </c>
      <c r="G1093" s="129">
        <v>-475.59249999999997</v>
      </c>
      <c r="H1093" s="125">
        <v>17.760000000000002</v>
      </c>
      <c r="I1093" s="119"/>
      <c r="J1093" s="126">
        <v>-8446.52</v>
      </c>
      <c r="K1093" s="127">
        <v>8.61</v>
      </c>
      <c r="L1093" s="128">
        <v>-72724.539999999994</v>
      </c>
      <c r="EU1093" s="113"/>
      <c r="EV1093" s="114"/>
      <c r="EW1093" s="114" t="s">
        <v>1467</v>
      </c>
      <c r="EX1093" s="114" t="s">
        <v>0</v>
      </c>
      <c r="EY1093" s="114" t="s">
        <v>0</v>
      </c>
      <c r="FD1093" s="114"/>
      <c r="FE1093" s="114"/>
      <c r="FG1093" s="114"/>
    </row>
    <row r="1094" spans="1:228" s="45" customFormat="1" ht="22.5" x14ac:dyDescent="0.25">
      <c r="A1094" s="115" t="s">
        <v>1097</v>
      </c>
      <c r="B1094" s="116" t="s">
        <v>1464</v>
      </c>
      <c r="C1094" s="117" t="s">
        <v>1465</v>
      </c>
      <c r="D1094" s="118" t="s">
        <v>56</v>
      </c>
      <c r="E1094" s="119">
        <v>-1.405E-2</v>
      </c>
      <c r="F1094" s="120">
        <v>1</v>
      </c>
      <c r="G1094" s="121">
        <v>-1.405E-2</v>
      </c>
      <c r="H1094" s="126">
        <v>13627.62</v>
      </c>
      <c r="I1094" s="119"/>
      <c r="J1094" s="125">
        <v>-191.47</v>
      </c>
      <c r="K1094" s="127">
        <v>8.61</v>
      </c>
      <c r="L1094" s="128">
        <v>-1648.56</v>
      </c>
      <c r="EU1094" s="113"/>
      <c r="EV1094" s="114"/>
      <c r="EW1094" s="114" t="s">
        <v>1465</v>
      </c>
      <c r="EX1094" s="114" t="s">
        <v>0</v>
      </c>
      <c r="EY1094" s="114" t="s">
        <v>0</v>
      </c>
      <c r="FD1094" s="114"/>
      <c r="FE1094" s="114"/>
      <c r="FG1094" s="114"/>
    </row>
    <row r="1095" spans="1:228" s="45" customFormat="1" ht="15" x14ac:dyDescent="0.25">
      <c r="A1095" s="112" t="s">
        <v>1483</v>
      </c>
      <c r="B1095" s="38"/>
      <c r="C1095" s="38"/>
      <c r="D1095" s="38"/>
      <c r="E1095" s="38"/>
      <c r="F1095" s="38"/>
      <c r="G1095" s="38"/>
      <c r="H1095" s="38"/>
      <c r="I1095" s="38"/>
      <c r="J1095" s="38"/>
      <c r="K1095" s="38"/>
      <c r="L1095" s="39"/>
      <c r="EU1095" s="113"/>
      <c r="EV1095" s="114" t="s">
        <v>1483</v>
      </c>
      <c r="EW1095" s="114"/>
      <c r="EX1095" s="114"/>
      <c r="EY1095" s="114"/>
      <c r="FD1095" s="114"/>
      <c r="FE1095" s="114"/>
      <c r="FG1095" s="114"/>
    </row>
    <row r="1096" spans="1:228" s="45" customFormat="1" ht="56.25" x14ac:dyDescent="0.25">
      <c r="A1096" s="115" t="s">
        <v>1098</v>
      </c>
      <c r="B1096" s="116" t="s">
        <v>1484</v>
      </c>
      <c r="C1096" s="117" t="s">
        <v>1485</v>
      </c>
      <c r="D1096" s="118" t="s">
        <v>1463</v>
      </c>
      <c r="E1096" s="119">
        <v>7.0250000000000007E-2</v>
      </c>
      <c r="F1096" s="120">
        <v>1</v>
      </c>
      <c r="G1096" s="121">
        <v>7.0250000000000007E-2</v>
      </c>
      <c r="H1096" s="122"/>
      <c r="I1096" s="119"/>
      <c r="J1096" s="122"/>
      <c r="K1096" s="119"/>
      <c r="L1096" s="123"/>
      <c r="EU1096" s="113"/>
      <c r="EV1096" s="114"/>
      <c r="EW1096" s="114" t="s">
        <v>1485</v>
      </c>
      <c r="EX1096" s="114" t="s">
        <v>0</v>
      </c>
      <c r="EY1096" s="114" t="s">
        <v>0</v>
      </c>
      <c r="FD1096" s="114"/>
      <c r="FE1096" s="114"/>
      <c r="FG1096" s="114"/>
    </row>
    <row r="1097" spans="1:228" s="45" customFormat="1" ht="56.25" x14ac:dyDescent="0.25">
      <c r="A1097" s="115" t="s">
        <v>1099</v>
      </c>
      <c r="B1097" s="116" t="s">
        <v>1486</v>
      </c>
      <c r="C1097" s="117" t="s">
        <v>1487</v>
      </c>
      <c r="D1097" s="118" t="s">
        <v>1463</v>
      </c>
      <c r="E1097" s="119">
        <v>-7.0250000000000007E-2</v>
      </c>
      <c r="F1097" s="120">
        <v>1</v>
      </c>
      <c r="G1097" s="121">
        <v>-7.0250000000000007E-2</v>
      </c>
      <c r="H1097" s="122"/>
      <c r="I1097" s="119"/>
      <c r="J1097" s="122"/>
      <c r="K1097" s="119"/>
      <c r="L1097" s="123"/>
      <c r="EU1097" s="113"/>
      <c r="EV1097" s="114"/>
      <c r="EW1097" s="114" t="s">
        <v>1487</v>
      </c>
      <c r="EX1097" s="114" t="s">
        <v>0</v>
      </c>
      <c r="EY1097" s="114" t="s">
        <v>0</v>
      </c>
      <c r="FD1097" s="114"/>
      <c r="FE1097" s="114"/>
      <c r="FG1097" s="114"/>
    </row>
    <row r="1098" spans="1:228" s="45" customFormat="1" ht="15" x14ac:dyDescent="0.25">
      <c r="A1098" s="112" t="s">
        <v>1476</v>
      </c>
      <c r="B1098" s="38"/>
      <c r="C1098" s="38"/>
      <c r="D1098" s="38"/>
      <c r="E1098" s="38"/>
      <c r="F1098" s="38"/>
      <c r="G1098" s="38"/>
      <c r="H1098" s="38"/>
      <c r="I1098" s="38"/>
      <c r="J1098" s="38"/>
      <c r="K1098" s="38"/>
      <c r="L1098" s="39"/>
      <c r="EU1098" s="113"/>
      <c r="EV1098" s="114" t="s">
        <v>1476</v>
      </c>
      <c r="EW1098" s="114"/>
      <c r="EX1098" s="114"/>
      <c r="EY1098" s="114"/>
      <c r="FD1098" s="114"/>
      <c r="FE1098" s="114"/>
      <c r="FG1098" s="114"/>
    </row>
    <row r="1099" spans="1:228" s="45" customFormat="1" ht="33.75" x14ac:dyDescent="0.25">
      <c r="A1099" s="115" t="s">
        <v>1100</v>
      </c>
      <c r="B1099" s="116" t="s">
        <v>1695</v>
      </c>
      <c r="C1099" s="117" t="s">
        <v>1493</v>
      </c>
      <c r="D1099" s="118" t="s">
        <v>15</v>
      </c>
      <c r="E1099" s="119">
        <v>118</v>
      </c>
      <c r="F1099" s="120">
        <v>1</v>
      </c>
      <c r="G1099" s="120">
        <v>118</v>
      </c>
      <c r="H1099" s="126">
        <v>9718.0499999999993</v>
      </c>
      <c r="I1099" s="119"/>
      <c r="J1099" s="126">
        <v>133185.82</v>
      </c>
      <c r="K1099" s="127">
        <v>8.61</v>
      </c>
      <c r="L1099" s="128">
        <v>1146729.8999999999</v>
      </c>
      <c r="EU1099" s="113"/>
      <c r="EV1099" s="114"/>
      <c r="EW1099" s="114" t="s">
        <v>1493</v>
      </c>
      <c r="EX1099" s="114" t="s">
        <v>0</v>
      </c>
      <c r="EY1099" s="114" t="s">
        <v>0</v>
      </c>
      <c r="FD1099" s="114"/>
      <c r="FE1099" s="114"/>
      <c r="FG1099" s="114"/>
    </row>
    <row r="1100" spans="1:228" s="177" customFormat="1" ht="22.5" x14ac:dyDescent="0.25">
      <c r="A1100" s="168" t="s">
        <v>1101</v>
      </c>
      <c r="B1100" s="169" t="s">
        <v>1494</v>
      </c>
      <c r="C1100" s="170" t="s">
        <v>1495</v>
      </c>
      <c r="D1100" s="171" t="s">
        <v>36</v>
      </c>
      <c r="E1100" s="172">
        <v>140.5</v>
      </c>
      <c r="F1100" s="173">
        <v>1</v>
      </c>
      <c r="G1100" s="178">
        <v>140.5</v>
      </c>
      <c r="H1100" s="175">
        <v>9226.7199999999993</v>
      </c>
      <c r="I1100" s="172"/>
      <c r="J1100" s="175">
        <v>150563.78</v>
      </c>
      <c r="K1100" s="174">
        <v>8.61</v>
      </c>
      <c r="L1100" s="176">
        <v>1296354.1599999999</v>
      </c>
      <c r="M1100" s="45"/>
      <c r="N1100" s="45"/>
      <c r="O1100" s="45"/>
      <c r="T1100" s="45"/>
      <c r="U1100" s="45"/>
      <c r="V1100" s="45"/>
      <c r="W1100" s="45"/>
      <c r="X1100" s="45"/>
      <c r="Y1100" s="45"/>
      <c r="Z1100" s="45"/>
      <c r="AA1100" s="45"/>
      <c r="AB1100" s="45"/>
      <c r="AC1100" s="45"/>
      <c r="AD1100" s="45"/>
      <c r="AE1100" s="45"/>
      <c r="AF1100" s="45"/>
      <c r="AG1100" s="45"/>
      <c r="AH1100" s="45"/>
      <c r="AI1100" s="45"/>
      <c r="AJ1100" s="45"/>
      <c r="AK1100" s="45"/>
      <c r="AL1100" s="45"/>
      <c r="AM1100" s="45"/>
      <c r="AN1100" s="45"/>
      <c r="AO1100" s="45"/>
      <c r="AP1100" s="45"/>
      <c r="AQ1100" s="45"/>
      <c r="AR1100" s="45"/>
      <c r="AS1100" s="45"/>
      <c r="AT1100" s="45"/>
      <c r="AU1100" s="45"/>
      <c r="AV1100" s="45"/>
      <c r="AW1100" s="45"/>
      <c r="AX1100" s="45"/>
      <c r="AY1100" s="45"/>
      <c r="AZ1100" s="45"/>
      <c r="BA1100" s="45"/>
      <c r="BB1100" s="45"/>
      <c r="BC1100" s="45"/>
      <c r="BD1100" s="45"/>
      <c r="BE1100" s="45"/>
      <c r="BF1100" s="45"/>
      <c r="BG1100" s="45"/>
      <c r="BH1100" s="45"/>
      <c r="BI1100" s="45"/>
      <c r="BJ1100" s="45"/>
      <c r="BK1100" s="45"/>
      <c r="BL1100" s="45"/>
      <c r="BM1100" s="45"/>
      <c r="BN1100" s="45"/>
      <c r="BO1100" s="45"/>
      <c r="BP1100" s="45"/>
      <c r="BQ1100" s="45"/>
      <c r="BR1100" s="45"/>
      <c r="BS1100" s="45"/>
      <c r="BT1100" s="45"/>
      <c r="BU1100" s="45"/>
      <c r="BV1100" s="45"/>
      <c r="BW1100" s="45"/>
      <c r="BX1100" s="45"/>
      <c r="BY1100" s="45"/>
      <c r="BZ1100" s="45"/>
      <c r="CA1100" s="45"/>
      <c r="CB1100" s="45"/>
      <c r="CC1100" s="45"/>
      <c r="CD1100" s="45"/>
      <c r="CE1100" s="45"/>
      <c r="CF1100" s="45"/>
      <c r="CG1100" s="45"/>
      <c r="CH1100" s="45"/>
      <c r="CI1100" s="45"/>
      <c r="CJ1100" s="45"/>
      <c r="CK1100" s="45"/>
      <c r="CL1100" s="45"/>
      <c r="CM1100" s="45"/>
      <c r="CN1100" s="45"/>
      <c r="CO1100" s="45"/>
      <c r="CP1100" s="45"/>
      <c r="CQ1100" s="45"/>
      <c r="CR1100" s="45"/>
      <c r="CS1100" s="45"/>
      <c r="CT1100" s="45"/>
      <c r="CU1100" s="45"/>
      <c r="CV1100" s="45"/>
      <c r="CW1100" s="45"/>
      <c r="CX1100" s="45"/>
      <c r="CY1100" s="45"/>
      <c r="CZ1100" s="45"/>
      <c r="DA1100" s="45"/>
      <c r="DB1100" s="45"/>
      <c r="DC1100" s="45"/>
      <c r="DD1100" s="45"/>
      <c r="DE1100" s="45"/>
      <c r="DF1100" s="45"/>
      <c r="DG1100" s="45"/>
      <c r="DH1100" s="45"/>
      <c r="DI1100" s="45"/>
      <c r="DJ1100" s="45"/>
      <c r="DK1100" s="45"/>
      <c r="DL1100" s="45"/>
      <c r="DM1100" s="45"/>
      <c r="DN1100" s="45"/>
      <c r="DO1100" s="45"/>
      <c r="DP1100" s="45"/>
      <c r="DQ1100" s="45"/>
      <c r="DR1100" s="45"/>
      <c r="DS1100" s="45"/>
      <c r="DT1100" s="45"/>
      <c r="DU1100" s="45"/>
      <c r="DV1100" s="45"/>
      <c r="DW1100" s="45"/>
      <c r="DX1100" s="45"/>
      <c r="DY1100" s="45"/>
      <c r="DZ1100" s="45"/>
      <c r="EA1100" s="45"/>
      <c r="EB1100" s="45"/>
      <c r="EC1100" s="45"/>
      <c r="ED1100" s="45"/>
      <c r="EE1100" s="45"/>
      <c r="EF1100" s="45"/>
      <c r="EG1100" s="45"/>
      <c r="EH1100" s="45"/>
      <c r="EI1100" s="45"/>
      <c r="EJ1100" s="45"/>
      <c r="EK1100" s="45"/>
      <c r="EL1100" s="45"/>
      <c r="EM1100" s="45"/>
      <c r="EN1100" s="45"/>
      <c r="EO1100" s="45"/>
      <c r="EP1100" s="45"/>
      <c r="EQ1100" s="45"/>
      <c r="ER1100" s="45"/>
      <c r="ES1100" s="45"/>
      <c r="ET1100" s="45"/>
      <c r="EU1100" s="113"/>
      <c r="EV1100" s="114"/>
      <c r="EW1100" s="114" t="s">
        <v>1495</v>
      </c>
      <c r="EX1100" s="114" t="s">
        <v>0</v>
      </c>
      <c r="EY1100" s="114" t="s">
        <v>0</v>
      </c>
      <c r="EZ1100" s="45"/>
      <c r="FA1100" s="45"/>
      <c r="FB1100" s="45"/>
      <c r="FC1100" s="45"/>
      <c r="FD1100" s="114"/>
      <c r="FE1100" s="114"/>
      <c r="FF1100" s="45"/>
      <c r="FG1100" s="114"/>
      <c r="FH1100" s="45"/>
      <c r="FI1100" s="45"/>
      <c r="FJ1100" s="45"/>
      <c r="FK1100" s="45"/>
      <c r="FL1100" s="45"/>
      <c r="FM1100" s="45"/>
      <c r="FN1100" s="45"/>
      <c r="FO1100" s="45"/>
      <c r="FP1100" s="45"/>
      <c r="FQ1100" s="45"/>
      <c r="FR1100" s="45"/>
      <c r="FS1100" s="45"/>
      <c r="FT1100" s="45"/>
      <c r="FU1100" s="45"/>
      <c r="FV1100" s="45"/>
      <c r="FW1100" s="45"/>
      <c r="FX1100" s="45"/>
      <c r="FY1100" s="45"/>
      <c r="FZ1100" s="45"/>
      <c r="GA1100" s="45"/>
      <c r="GB1100" s="45"/>
      <c r="GC1100" s="45"/>
      <c r="GD1100" s="45"/>
      <c r="GE1100" s="45"/>
      <c r="GF1100" s="45"/>
      <c r="GG1100" s="45"/>
      <c r="GH1100" s="45"/>
      <c r="GI1100" s="45"/>
      <c r="GJ1100" s="45"/>
      <c r="GK1100" s="45"/>
      <c r="GL1100" s="45"/>
      <c r="GM1100" s="45"/>
      <c r="GN1100" s="45"/>
      <c r="GO1100" s="45"/>
      <c r="GP1100" s="45"/>
      <c r="GQ1100" s="45"/>
      <c r="GR1100" s="45"/>
      <c r="GS1100" s="45"/>
      <c r="GT1100" s="45"/>
      <c r="GU1100" s="45"/>
      <c r="GV1100" s="45"/>
      <c r="GW1100" s="45"/>
      <c r="GX1100" s="45"/>
      <c r="GY1100" s="45"/>
      <c r="GZ1100" s="45"/>
      <c r="HA1100" s="45"/>
      <c r="HB1100" s="45"/>
      <c r="HC1100" s="45"/>
      <c r="HD1100" s="45"/>
      <c r="HE1100" s="45"/>
      <c r="HF1100" s="45"/>
      <c r="HG1100" s="45"/>
      <c r="HH1100" s="45"/>
      <c r="HI1100" s="45"/>
      <c r="HJ1100" s="45"/>
      <c r="HK1100" s="45"/>
      <c r="HL1100" s="45"/>
      <c r="HM1100" s="45"/>
      <c r="HN1100" s="45"/>
      <c r="HO1100" s="45"/>
      <c r="HP1100" s="45"/>
      <c r="HQ1100" s="45"/>
      <c r="HR1100" s="45"/>
      <c r="HS1100" s="45"/>
      <c r="HT1100" s="45"/>
    </row>
    <row r="1101" spans="1:228" s="45" customFormat="1" ht="15" x14ac:dyDescent="0.25">
      <c r="A1101" s="112" t="s">
        <v>1531</v>
      </c>
      <c r="B1101" s="38"/>
      <c r="C1101" s="38"/>
      <c r="D1101" s="38"/>
      <c r="E1101" s="38"/>
      <c r="F1101" s="38"/>
      <c r="G1101" s="38"/>
      <c r="H1101" s="38"/>
      <c r="I1101" s="38"/>
      <c r="J1101" s="38"/>
      <c r="K1101" s="38"/>
      <c r="L1101" s="39"/>
      <c r="EU1101" s="113"/>
      <c r="EV1101" s="114" t="s">
        <v>1531</v>
      </c>
      <c r="EW1101" s="114"/>
      <c r="EX1101" s="114"/>
      <c r="EY1101" s="114"/>
      <c r="FD1101" s="114"/>
      <c r="FE1101" s="114"/>
      <c r="FG1101" s="114"/>
    </row>
    <row r="1102" spans="1:228" s="45" customFormat="1" ht="22.5" x14ac:dyDescent="0.25">
      <c r="A1102" s="115" t="s">
        <v>1102</v>
      </c>
      <c r="B1102" s="116" t="s">
        <v>1532</v>
      </c>
      <c r="C1102" s="117" t="s">
        <v>1536</v>
      </c>
      <c r="D1102" s="118" t="s">
        <v>37</v>
      </c>
      <c r="E1102" s="119">
        <v>0.12</v>
      </c>
      <c r="F1102" s="120">
        <v>1</v>
      </c>
      <c r="G1102" s="127">
        <v>0.12</v>
      </c>
      <c r="H1102" s="122"/>
      <c r="I1102" s="119"/>
      <c r="J1102" s="122"/>
      <c r="K1102" s="119"/>
      <c r="L1102" s="123"/>
      <c r="EU1102" s="113"/>
      <c r="EV1102" s="114"/>
      <c r="EW1102" s="114" t="s">
        <v>1536</v>
      </c>
      <c r="EX1102" s="114" t="s">
        <v>0</v>
      </c>
      <c r="EY1102" s="114" t="s">
        <v>0</v>
      </c>
      <c r="FD1102" s="114"/>
      <c r="FE1102" s="114"/>
      <c r="FG1102" s="114"/>
    </row>
    <row r="1103" spans="1:228" s="45" customFormat="1" ht="22.5" x14ac:dyDescent="0.25">
      <c r="A1103" s="115" t="s">
        <v>1103</v>
      </c>
      <c r="B1103" s="116" t="s">
        <v>1537</v>
      </c>
      <c r="C1103" s="117" t="s">
        <v>1538</v>
      </c>
      <c r="D1103" s="118" t="s">
        <v>56</v>
      </c>
      <c r="E1103" s="119">
        <v>0.14399999999999999</v>
      </c>
      <c r="F1103" s="120">
        <v>1</v>
      </c>
      <c r="G1103" s="130">
        <v>0.14399999999999999</v>
      </c>
      <c r="H1103" s="126">
        <v>143913.41</v>
      </c>
      <c r="I1103" s="119"/>
      <c r="J1103" s="126">
        <v>20723.53</v>
      </c>
      <c r="K1103" s="127">
        <v>8.61</v>
      </c>
      <c r="L1103" s="128">
        <v>178429.59</v>
      </c>
      <c r="EU1103" s="113"/>
      <c r="EV1103" s="114"/>
      <c r="EW1103" s="114" t="s">
        <v>1538</v>
      </c>
      <c r="EX1103" s="114" t="s">
        <v>0</v>
      </c>
      <c r="EY1103" s="114" t="s">
        <v>0</v>
      </c>
      <c r="FD1103" s="114"/>
      <c r="FE1103" s="114"/>
      <c r="FG1103" s="114"/>
    </row>
    <row r="1104" spans="1:228" s="45" customFormat="1" ht="33.75" x14ac:dyDescent="0.25">
      <c r="A1104" s="115" t="s">
        <v>1104</v>
      </c>
      <c r="B1104" s="116" t="s">
        <v>1545</v>
      </c>
      <c r="C1104" s="117" t="s">
        <v>1546</v>
      </c>
      <c r="D1104" s="118" t="s">
        <v>1547</v>
      </c>
      <c r="E1104" s="119">
        <v>9.24</v>
      </c>
      <c r="F1104" s="120">
        <v>1</v>
      </c>
      <c r="G1104" s="127">
        <v>9.24</v>
      </c>
      <c r="H1104" s="122"/>
      <c r="I1104" s="119"/>
      <c r="J1104" s="122"/>
      <c r="K1104" s="119"/>
      <c r="L1104" s="123"/>
      <c r="EU1104" s="113"/>
      <c r="EV1104" s="114"/>
      <c r="EW1104" s="114" t="s">
        <v>1546</v>
      </c>
      <c r="EX1104" s="114" t="s">
        <v>0</v>
      </c>
      <c r="EY1104" s="114" t="s">
        <v>0</v>
      </c>
      <c r="FD1104" s="114"/>
      <c r="FE1104" s="114"/>
      <c r="FG1104" s="114"/>
    </row>
    <row r="1105" spans="1:163" s="45" customFormat="1" ht="15" x14ac:dyDescent="0.25">
      <c r="A1105" s="112" t="s">
        <v>1616</v>
      </c>
      <c r="B1105" s="38"/>
      <c r="C1105" s="38"/>
      <c r="D1105" s="38"/>
      <c r="E1105" s="38"/>
      <c r="F1105" s="38"/>
      <c r="G1105" s="38"/>
      <c r="H1105" s="38"/>
      <c r="I1105" s="38"/>
      <c r="J1105" s="38"/>
      <c r="K1105" s="38"/>
      <c r="L1105" s="39"/>
      <c r="EU1105" s="113"/>
      <c r="EV1105" s="114" t="s">
        <v>1616</v>
      </c>
      <c r="EW1105" s="114"/>
      <c r="EX1105" s="114"/>
      <c r="EY1105" s="114"/>
      <c r="FD1105" s="114"/>
      <c r="FE1105" s="114"/>
      <c r="FG1105" s="114"/>
    </row>
    <row r="1106" spans="1:163" s="45" customFormat="1" ht="22.5" x14ac:dyDescent="0.25">
      <c r="A1106" s="115" t="s">
        <v>1105</v>
      </c>
      <c r="B1106" s="116" t="s">
        <v>1597</v>
      </c>
      <c r="C1106" s="117" t="s">
        <v>1598</v>
      </c>
      <c r="D1106" s="118" t="s">
        <v>53</v>
      </c>
      <c r="E1106" s="119">
        <v>1.917235</v>
      </c>
      <c r="F1106" s="120">
        <v>1</v>
      </c>
      <c r="G1106" s="131">
        <v>1.917235</v>
      </c>
      <c r="H1106" s="122"/>
      <c r="I1106" s="119"/>
      <c r="J1106" s="122"/>
      <c r="K1106" s="119"/>
      <c r="L1106" s="123"/>
      <c r="EU1106" s="113"/>
      <c r="EV1106" s="114"/>
      <c r="EW1106" s="114" t="s">
        <v>1598</v>
      </c>
      <c r="EX1106" s="114" t="s">
        <v>0</v>
      </c>
      <c r="EY1106" s="114" t="s">
        <v>0</v>
      </c>
      <c r="FD1106" s="114"/>
      <c r="FE1106" s="114"/>
      <c r="FG1106" s="114"/>
    </row>
    <row r="1107" spans="1:163" s="45" customFormat="1" ht="22.5" x14ac:dyDescent="0.25">
      <c r="A1107" s="115" t="s">
        <v>1106</v>
      </c>
      <c r="B1107" s="116" t="s">
        <v>1589</v>
      </c>
      <c r="C1107" s="117" t="s">
        <v>1590</v>
      </c>
      <c r="D1107" s="118" t="s">
        <v>97</v>
      </c>
      <c r="E1107" s="119">
        <v>-8435.8340000000007</v>
      </c>
      <c r="F1107" s="120">
        <v>1</v>
      </c>
      <c r="G1107" s="130">
        <v>-8435.8340000000007</v>
      </c>
      <c r="H1107" s="125">
        <v>23.09</v>
      </c>
      <c r="I1107" s="119"/>
      <c r="J1107" s="126">
        <v>-194783.41</v>
      </c>
      <c r="K1107" s="127">
        <v>8.61</v>
      </c>
      <c r="L1107" s="128">
        <v>-1677085.16</v>
      </c>
      <c r="EU1107" s="113"/>
      <c r="EV1107" s="114"/>
      <c r="EW1107" s="114" t="s">
        <v>1590</v>
      </c>
      <c r="EX1107" s="114" t="s">
        <v>0</v>
      </c>
      <c r="EY1107" s="114" t="s">
        <v>0</v>
      </c>
      <c r="FD1107" s="114"/>
      <c r="FE1107" s="114"/>
      <c r="FG1107" s="114"/>
    </row>
    <row r="1108" spans="1:163" s="45" customFormat="1" ht="22.5" x14ac:dyDescent="0.25">
      <c r="A1108" s="115" t="s">
        <v>1107</v>
      </c>
      <c r="B1108" s="116" t="s">
        <v>1617</v>
      </c>
      <c r="C1108" s="117" t="s">
        <v>1618</v>
      </c>
      <c r="D1108" s="118" t="s">
        <v>36</v>
      </c>
      <c r="E1108" s="119">
        <v>547</v>
      </c>
      <c r="F1108" s="120">
        <v>1</v>
      </c>
      <c r="G1108" s="120">
        <v>547</v>
      </c>
      <c r="H1108" s="126">
        <v>4887.5</v>
      </c>
      <c r="I1108" s="119"/>
      <c r="J1108" s="126">
        <v>310506.68</v>
      </c>
      <c r="K1108" s="127">
        <v>8.61</v>
      </c>
      <c r="L1108" s="128">
        <v>2673462.5</v>
      </c>
      <c r="EU1108" s="113"/>
      <c r="EV1108" s="114"/>
      <c r="EW1108" s="114" t="s">
        <v>1618</v>
      </c>
      <c r="EX1108" s="114" t="s">
        <v>0</v>
      </c>
      <c r="EY1108" s="114" t="s">
        <v>0</v>
      </c>
      <c r="FD1108" s="114"/>
      <c r="FE1108" s="114"/>
      <c r="FG1108" s="114"/>
    </row>
    <row r="1109" spans="1:163" s="45" customFormat="1" ht="22.5" x14ac:dyDescent="0.25">
      <c r="A1109" s="115" t="s">
        <v>1108</v>
      </c>
      <c r="B1109" s="116" t="s">
        <v>1619</v>
      </c>
      <c r="C1109" s="117" t="s">
        <v>1620</v>
      </c>
      <c r="D1109" s="118" t="s">
        <v>36</v>
      </c>
      <c r="E1109" s="119">
        <v>547</v>
      </c>
      <c r="F1109" s="120">
        <v>1</v>
      </c>
      <c r="G1109" s="120">
        <v>547</v>
      </c>
      <c r="H1109" s="126">
        <v>4887.5</v>
      </c>
      <c r="I1109" s="119"/>
      <c r="J1109" s="126">
        <v>310506.68</v>
      </c>
      <c r="K1109" s="127">
        <v>8.61</v>
      </c>
      <c r="L1109" s="128">
        <v>2673462.5</v>
      </c>
      <c r="EU1109" s="113"/>
      <c r="EV1109" s="114"/>
      <c r="EW1109" s="114" t="s">
        <v>1620</v>
      </c>
      <c r="EX1109" s="114" t="s">
        <v>0</v>
      </c>
      <c r="EY1109" s="114" t="s">
        <v>0</v>
      </c>
      <c r="FD1109" s="114"/>
      <c r="FE1109" s="114"/>
      <c r="FG1109" s="114"/>
    </row>
    <row r="1110" spans="1:163" s="45" customFormat="1" ht="78.75" x14ac:dyDescent="0.25">
      <c r="A1110" s="115" t="s">
        <v>1109</v>
      </c>
      <c r="B1110" s="116" t="s">
        <v>1614</v>
      </c>
      <c r="C1110" s="117" t="s">
        <v>1615</v>
      </c>
      <c r="D1110" s="118" t="s">
        <v>97</v>
      </c>
      <c r="E1110" s="119">
        <v>1255.0899999999999</v>
      </c>
      <c r="F1110" s="120">
        <v>1</v>
      </c>
      <c r="G1110" s="127">
        <v>1255.0899999999999</v>
      </c>
      <c r="H1110" s="125">
        <v>90.13</v>
      </c>
      <c r="I1110" s="119"/>
      <c r="J1110" s="126">
        <v>113121.26</v>
      </c>
      <c r="K1110" s="127">
        <v>8.61</v>
      </c>
      <c r="L1110" s="128">
        <v>973974.05</v>
      </c>
      <c r="EU1110" s="113"/>
      <c r="EV1110" s="114"/>
      <c r="EW1110" s="114" t="s">
        <v>1615</v>
      </c>
      <c r="EX1110" s="114" t="s">
        <v>0</v>
      </c>
      <c r="EY1110" s="114" t="s">
        <v>0</v>
      </c>
      <c r="FD1110" s="114"/>
      <c r="FE1110" s="114"/>
      <c r="FG1110" s="114"/>
    </row>
    <row r="1111" spans="1:163" s="45" customFormat="1" ht="15" x14ac:dyDescent="0.25">
      <c r="A1111" s="112" t="s">
        <v>1623</v>
      </c>
      <c r="B1111" s="38"/>
      <c r="C1111" s="38"/>
      <c r="D1111" s="38"/>
      <c r="E1111" s="38"/>
      <c r="F1111" s="38"/>
      <c r="G1111" s="38"/>
      <c r="H1111" s="38"/>
      <c r="I1111" s="38"/>
      <c r="J1111" s="38"/>
      <c r="K1111" s="38"/>
      <c r="L1111" s="39"/>
      <c r="EU1111" s="113"/>
      <c r="EV1111" s="114" t="s">
        <v>1623</v>
      </c>
      <c r="EW1111" s="114"/>
      <c r="EX1111" s="114"/>
      <c r="EY1111" s="114"/>
      <c r="FD1111" s="114"/>
      <c r="FE1111" s="114"/>
      <c r="FG1111" s="114"/>
    </row>
    <row r="1112" spans="1:163" s="45" customFormat="1" ht="33.75" x14ac:dyDescent="0.25">
      <c r="A1112" s="115" t="s">
        <v>1110</v>
      </c>
      <c r="B1112" s="116" t="s">
        <v>45</v>
      </c>
      <c r="C1112" s="117" t="s">
        <v>1743</v>
      </c>
      <c r="D1112" s="118" t="s">
        <v>40</v>
      </c>
      <c r="E1112" s="119">
        <v>1.0206</v>
      </c>
      <c r="F1112" s="120">
        <v>1</v>
      </c>
      <c r="G1112" s="129">
        <v>1.0206</v>
      </c>
      <c r="H1112" s="122"/>
      <c r="I1112" s="119"/>
      <c r="J1112" s="122"/>
      <c r="K1112" s="119"/>
      <c r="L1112" s="123"/>
      <c r="EU1112" s="113"/>
      <c r="EV1112" s="114"/>
      <c r="EW1112" s="114" t="s">
        <v>1743</v>
      </c>
      <c r="EX1112" s="114" t="s">
        <v>0</v>
      </c>
      <c r="EY1112" s="114" t="s">
        <v>0</v>
      </c>
      <c r="FD1112" s="114"/>
      <c r="FE1112" s="114"/>
      <c r="FG1112" s="114"/>
    </row>
    <row r="1113" spans="1:163" s="45" customFormat="1" ht="15" x14ac:dyDescent="0.25">
      <c r="A1113" s="115" t="s">
        <v>1111</v>
      </c>
      <c r="B1113" s="116" t="s">
        <v>1625</v>
      </c>
      <c r="C1113" s="117" t="s">
        <v>1626</v>
      </c>
      <c r="D1113" s="118" t="s">
        <v>34</v>
      </c>
      <c r="E1113" s="119">
        <v>128.59559999999999</v>
      </c>
      <c r="F1113" s="120">
        <v>1</v>
      </c>
      <c r="G1113" s="129">
        <v>128.59559999999999</v>
      </c>
      <c r="H1113" s="125">
        <v>137.36000000000001</v>
      </c>
      <c r="I1113" s="119"/>
      <c r="J1113" s="126">
        <v>17663.89</v>
      </c>
      <c r="K1113" s="127">
        <v>8.61</v>
      </c>
      <c r="L1113" s="128">
        <v>152086.09</v>
      </c>
      <c r="EU1113" s="113"/>
      <c r="EV1113" s="114"/>
      <c r="EW1113" s="114" t="s">
        <v>1626</v>
      </c>
      <c r="EX1113" s="114" t="s">
        <v>0</v>
      </c>
      <c r="EY1113" s="114" t="s">
        <v>0</v>
      </c>
      <c r="FD1113" s="114"/>
      <c r="FE1113" s="114"/>
      <c r="FG1113" s="114"/>
    </row>
    <row r="1114" spans="1:163" s="45" customFormat="1" ht="22.5" x14ac:dyDescent="0.25">
      <c r="A1114" s="115" t="s">
        <v>1112</v>
      </c>
      <c r="B1114" s="116" t="s">
        <v>1578</v>
      </c>
      <c r="C1114" s="117" t="s">
        <v>1579</v>
      </c>
      <c r="D1114" s="118" t="s">
        <v>53</v>
      </c>
      <c r="E1114" s="119">
        <v>13.61</v>
      </c>
      <c r="F1114" s="120">
        <v>1</v>
      </c>
      <c r="G1114" s="127">
        <v>13.61</v>
      </c>
      <c r="H1114" s="122"/>
      <c r="I1114" s="119"/>
      <c r="J1114" s="122"/>
      <c r="K1114" s="119"/>
      <c r="L1114" s="123"/>
      <c r="EU1114" s="113"/>
      <c r="EV1114" s="114"/>
      <c r="EW1114" s="114" t="s">
        <v>1579</v>
      </c>
      <c r="EX1114" s="114" t="s">
        <v>0</v>
      </c>
      <c r="EY1114" s="114" t="s">
        <v>0</v>
      </c>
      <c r="FD1114" s="114"/>
      <c r="FE1114" s="114"/>
      <c r="FG1114" s="114"/>
    </row>
    <row r="1115" spans="1:163" s="45" customFormat="1" ht="22.5" x14ac:dyDescent="0.25">
      <c r="A1115" s="115" t="s">
        <v>1113</v>
      </c>
      <c r="B1115" s="116" t="s">
        <v>1627</v>
      </c>
      <c r="C1115" s="117" t="s">
        <v>1628</v>
      </c>
      <c r="D1115" s="118" t="s">
        <v>34</v>
      </c>
      <c r="E1115" s="119">
        <v>152.56809999999999</v>
      </c>
      <c r="F1115" s="120">
        <v>1</v>
      </c>
      <c r="G1115" s="129">
        <v>152.56809999999999</v>
      </c>
      <c r="H1115" s="126">
        <v>2041.3</v>
      </c>
      <c r="I1115" s="119"/>
      <c r="J1115" s="126">
        <v>311437.26</v>
      </c>
      <c r="K1115" s="127">
        <v>8.61</v>
      </c>
      <c r="L1115" s="128">
        <v>2681474.81</v>
      </c>
      <c r="EU1115" s="113"/>
      <c r="EV1115" s="114"/>
      <c r="EW1115" s="114" t="s">
        <v>1628</v>
      </c>
      <c r="EX1115" s="114" t="s">
        <v>0</v>
      </c>
      <c r="EY1115" s="114" t="s">
        <v>0</v>
      </c>
      <c r="FD1115" s="114"/>
      <c r="FE1115" s="114"/>
      <c r="FG1115" s="114"/>
    </row>
    <row r="1116" spans="1:163" s="45" customFormat="1" ht="15" x14ac:dyDescent="0.25">
      <c r="A1116" s="112" t="s">
        <v>1629</v>
      </c>
      <c r="B1116" s="38"/>
      <c r="C1116" s="38"/>
      <c r="D1116" s="38"/>
      <c r="E1116" s="38"/>
      <c r="F1116" s="38"/>
      <c r="G1116" s="38"/>
      <c r="H1116" s="38"/>
      <c r="I1116" s="38"/>
      <c r="J1116" s="38"/>
      <c r="K1116" s="38"/>
      <c r="L1116" s="39"/>
      <c r="EU1116" s="113"/>
      <c r="EV1116" s="114" t="s">
        <v>1629</v>
      </c>
      <c r="EW1116" s="114"/>
      <c r="EX1116" s="114"/>
      <c r="EY1116" s="114"/>
      <c r="FD1116" s="114"/>
      <c r="FE1116" s="114"/>
      <c r="FG1116" s="114"/>
    </row>
    <row r="1117" spans="1:163" s="45" customFormat="1" ht="22.5" x14ac:dyDescent="0.25">
      <c r="A1117" s="115" t="s">
        <v>1114</v>
      </c>
      <c r="B1117" s="116" t="s">
        <v>1630</v>
      </c>
      <c r="C1117" s="117" t="s">
        <v>1631</v>
      </c>
      <c r="D1117" s="118" t="s">
        <v>37</v>
      </c>
      <c r="E1117" s="119">
        <v>0.01</v>
      </c>
      <c r="F1117" s="120">
        <v>1</v>
      </c>
      <c r="G1117" s="127">
        <v>0.01</v>
      </c>
      <c r="H1117" s="122"/>
      <c r="I1117" s="119"/>
      <c r="J1117" s="122"/>
      <c r="K1117" s="119"/>
      <c r="L1117" s="123"/>
      <c r="EU1117" s="113"/>
      <c r="EV1117" s="114"/>
      <c r="EW1117" s="114" t="s">
        <v>1631</v>
      </c>
      <c r="EX1117" s="114" t="s">
        <v>0</v>
      </c>
      <c r="EY1117" s="114" t="s">
        <v>0</v>
      </c>
      <c r="FD1117" s="114"/>
      <c r="FE1117" s="114"/>
      <c r="FG1117" s="114"/>
    </row>
    <row r="1118" spans="1:163" s="45" customFormat="1" ht="22.5" x14ac:dyDescent="0.25">
      <c r="A1118" s="115" t="s">
        <v>1115</v>
      </c>
      <c r="B1118" s="116" t="s">
        <v>1632</v>
      </c>
      <c r="C1118" s="117" t="s">
        <v>1633</v>
      </c>
      <c r="D1118" s="118" t="s">
        <v>15</v>
      </c>
      <c r="E1118" s="119">
        <v>1</v>
      </c>
      <c r="F1118" s="120">
        <v>1</v>
      </c>
      <c r="G1118" s="120">
        <v>1</v>
      </c>
      <c r="H1118" s="126">
        <v>4624</v>
      </c>
      <c r="I1118" s="119"/>
      <c r="J1118" s="125">
        <v>537.04999999999995</v>
      </c>
      <c r="K1118" s="127">
        <v>8.61</v>
      </c>
      <c r="L1118" s="128">
        <v>4624</v>
      </c>
      <c r="EU1118" s="113"/>
      <c r="EV1118" s="114"/>
      <c r="EW1118" s="114" t="s">
        <v>1633</v>
      </c>
      <c r="EX1118" s="114" t="s">
        <v>0</v>
      </c>
      <c r="EY1118" s="114" t="s">
        <v>0</v>
      </c>
      <c r="FD1118" s="114"/>
      <c r="FE1118" s="114"/>
      <c r="FG1118" s="114"/>
    </row>
    <row r="1119" spans="1:163" s="45" customFormat="1" ht="15" x14ac:dyDescent="0.25">
      <c r="A1119" s="112" t="s">
        <v>1636</v>
      </c>
      <c r="B1119" s="38"/>
      <c r="C1119" s="38"/>
      <c r="D1119" s="38"/>
      <c r="E1119" s="38"/>
      <c r="F1119" s="38"/>
      <c r="G1119" s="38"/>
      <c r="H1119" s="38"/>
      <c r="I1119" s="38"/>
      <c r="J1119" s="38"/>
      <c r="K1119" s="38"/>
      <c r="L1119" s="39"/>
      <c r="EU1119" s="113"/>
      <c r="EV1119" s="114" t="s">
        <v>1636</v>
      </c>
      <c r="EW1119" s="114"/>
      <c r="EX1119" s="114"/>
      <c r="EY1119" s="114"/>
      <c r="FD1119" s="114"/>
      <c r="FE1119" s="114"/>
      <c r="FG1119" s="114"/>
    </row>
    <row r="1120" spans="1:163" s="45" customFormat="1" ht="22.5" x14ac:dyDescent="0.25">
      <c r="A1120" s="115" t="s">
        <v>1116</v>
      </c>
      <c r="B1120" s="116" t="s">
        <v>45</v>
      </c>
      <c r="C1120" s="117" t="s">
        <v>46</v>
      </c>
      <c r="D1120" s="118" t="s">
        <v>40</v>
      </c>
      <c r="E1120" s="119">
        <v>5.8799999999999998E-2</v>
      </c>
      <c r="F1120" s="120">
        <v>1</v>
      </c>
      <c r="G1120" s="129">
        <v>5.8799999999999998E-2</v>
      </c>
      <c r="H1120" s="122"/>
      <c r="I1120" s="119"/>
      <c r="J1120" s="122"/>
      <c r="K1120" s="119"/>
      <c r="L1120" s="123"/>
      <c r="EU1120" s="113"/>
      <c r="EV1120" s="114"/>
      <c r="EW1120" s="114" t="s">
        <v>46</v>
      </c>
      <c r="EX1120" s="114" t="s">
        <v>0</v>
      </c>
      <c r="EY1120" s="114" t="s">
        <v>0</v>
      </c>
      <c r="FD1120" s="114"/>
      <c r="FE1120" s="114"/>
      <c r="FG1120" s="114"/>
    </row>
    <row r="1121" spans="1:228" s="45" customFormat="1" ht="15" x14ac:dyDescent="0.25">
      <c r="A1121" s="115" t="s">
        <v>1117</v>
      </c>
      <c r="B1121" s="116" t="s">
        <v>1457</v>
      </c>
      <c r="C1121" s="117" t="s">
        <v>1458</v>
      </c>
      <c r="D1121" s="118" t="s">
        <v>34</v>
      </c>
      <c r="E1121" s="119">
        <v>7.4088000000000003</v>
      </c>
      <c r="F1121" s="120">
        <v>1</v>
      </c>
      <c r="G1121" s="129">
        <v>7.4088000000000003</v>
      </c>
      <c r="H1121" s="125">
        <v>123.51</v>
      </c>
      <c r="I1121" s="119"/>
      <c r="J1121" s="125">
        <v>915.06</v>
      </c>
      <c r="K1121" s="127">
        <v>8.61</v>
      </c>
      <c r="L1121" s="128">
        <v>7878.67</v>
      </c>
      <c r="EU1121" s="113"/>
      <c r="EV1121" s="114"/>
      <c r="EW1121" s="114" t="s">
        <v>1458</v>
      </c>
      <c r="EX1121" s="114" t="s">
        <v>0</v>
      </c>
      <c r="EY1121" s="114" t="s">
        <v>0</v>
      </c>
      <c r="FD1121" s="114"/>
      <c r="FE1121" s="114"/>
      <c r="FG1121" s="114"/>
    </row>
    <row r="1122" spans="1:228" s="45" customFormat="1" ht="22.5" x14ac:dyDescent="0.25">
      <c r="A1122" s="115" t="s">
        <v>1118</v>
      </c>
      <c r="B1122" s="116" t="s">
        <v>58</v>
      </c>
      <c r="C1122" s="117" t="s">
        <v>59</v>
      </c>
      <c r="D1122" s="118" t="s">
        <v>33</v>
      </c>
      <c r="E1122" s="119">
        <v>2.1</v>
      </c>
      <c r="F1122" s="120">
        <v>1</v>
      </c>
      <c r="G1122" s="124">
        <v>2.1</v>
      </c>
      <c r="H1122" s="122"/>
      <c r="I1122" s="119"/>
      <c r="J1122" s="122"/>
      <c r="K1122" s="119"/>
      <c r="L1122" s="123"/>
      <c r="EU1122" s="113"/>
      <c r="EV1122" s="114"/>
      <c r="EW1122" s="114" t="s">
        <v>59</v>
      </c>
      <c r="EX1122" s="114" t="s">
        <v>0</v>
      </c>
      <c r="EY1122" s="114" t="s">
        <v>0</v>
      </c>
      <c r="FD1122" s="114"/>
      <c r="FE1122" s="114"/>
      <c r="FG1122" s="114"/>
    </row>
    <row r="1123" spans="1:228" s="45" customFormat="1" ht="22.5" x14ac:dyDescent="0.25">
      <c r="A1123" s="115" t="s">
        <v>1119</v>
      </c>
      <c r="B1123" s="116" t="s">
        <v>1637</v>
      </c>
      <c r="C1123" s="117" t="s">
        <v>1638</v>
      </c>
      <c r="D1123" s="118" t="s">
        <v>15</v>
      </c>
      <c r="E1123" s="119">
        <v>210</v>
      </c>
      <c r="F1123" s="120">
        <v>1</v>
      </c>
      <c r="G1123" s="120">
        <v>210</v>
      </c>
      <c r="H1123" s="125">
        <v>76.34</v>
      </c>
      <c r="I1123" s="119"/>
      <c r="J1123" s="126">
        <v>16031.4</v>
      </c>
      <c r="K1123" s="127">
        <v>8.61</v>
      </c>
      <c r="L1123" s="128">
        <v>138030.35</v>
      </c>
      <c r="EU1123" s="113"/>
      <c r="EV1123" s="114"/>
      <c r="EW1123" s="114" t="s">
        <v>1638</v>
      </c>
      <c r="EX1123" s="114" t="s">
        <v>0</v>
      </c>
      <c r="EY1123" s="114" t="s">
        <v>0</v>
      </c>
      <c r="FD1123" s="114"/>
      <c r="FE1123" s="114"/>
      <c r="FG1123" s="114"/>
    </row>
    <row r="1124" spans="1:228" s="45" customFormat="1" ht="15" x14ac:dyDescent="0.25">
      <c r="A1124" s="112" t="s">
        <v>1639</v>
      </c>
      <c r="B1124" s="38"/>
      <c r="C1124" s="38"/>
      <c r="D1124" s="38"/>
      <c r="E1124" s="38"/>
      <c r="F1124" s="38"/>
      <c r="G1124" s="38"/>
      <c r="H1124" s="38"/>
      <c r="I1124" s="38"/>
      <c r="J1124" s="38"/>
      <c r="K1124" s="38"/>
      <c r="L1124" s="39"/>
      <c r="EU1124" s="113"/>
      <c r="EV1124" s="114" t="s">
        <v>1639</v>
      </c>
      <c r="EW1124" s="114"/>
      <c r="EX1124" s="114"/>
      <c r="EY1124" s="114"/>
      <c r="FD1124" s="114"/>
      <c r="FE1124" s="114"/>
      <c r="FG1124" s="114"/>
    </row>
    <row r="1125" spans="1:228" s="45" customFormat="1" ht="33.75" x14ac:dyDescent="0.25">
      <c r="A1125" s="115" t="s">
        <v>1120</v>
      </c>
      <c r="B1125" s="116" t="s">
        <v>1640</v>
      </c>
      <c r="C1125" s="117" t="s">
        <v>1641</v>
      </c>
      <c r="D1125" s="118" t="s">
        <v>1463</v>
      </c>
      <c r="E1125" s="119">
        <v>0.11447</v>
      </c>
      <c r="F1125" s="120">
        <v>1</v>
      </c>
      <c r="G1125" s="121">
        <v>0.11447</v>
      </c>
      <c r="H1125" s="122"/>
      <c r="I1125" s="119"/>
      <c r="J1125" s="122"/>
      <c r="K1125" s="119"/>
      <c r="L1125" s="123"/>
      <c r="EU1125" s="113"/>
      <c r="EV1125" s="114"/>
      <c r="EW1125" s="114" t="s">
        <v>1641</v>
      </c>
      <c r="EX1125" s="114" t="s">
        <v>0</v>
      </c>
      <c r="EY1125" s="114" t="s">
        <v>0</v>
      </c>
      <c r="FD1125" s="114"/>
      <c r="FE1125" s="114"/>
      <c r="FG1125" s="114"/>
    </row>
    <row r="1126" spans="1:228" s="45" customFormat="1" ht="15" x14ac:dyDescent="0.25">
      <c r="A1126" s="115" t="s">
        <v>1121</v>
      </c>
      <c r="B1126" s="116" t="s">
        <v>1457</v>
      </c>
      <c r="C1126" s="117" t="s">
        <v>1458</v>
      </c>
      <c r="D1126" s="118" t="s">
        <v>34</v>
      </c>
      <c r="E1126" s="119">
        <v>2.86</v>
      </c>
      <c r="F1126" s="120">
        <v>1</v>
      </c>
      <c r="G1126" s="127">
        <v>2.86</v>
      </c>
      <c r="H1126" s="125">
        <v>123.51</v>
      </c>
      <c r="I1126" s="119"/>
      <c r="J1126" s="125">
        <v>353.24</v>
      </c>
      <c r="K1126" s="127">
        <v>8.61</v>
      </c>
      <c r="L1126" s="128">
        <v>3041.4</v>
      </c>
      <c r="EU1126" s="113"/>
      <c r="EV1126" s="114"/>
      <c r="EW1126" s="114" t="s">
        <v>1458</v>
      </c>
      <c r="EX1126" s="114" t="s">
        <v>0</v>
      </c>
      <c r="EY1126" s="114" t="s">
        <v>0</v>
      </c>
      <c r="FD1126" s="114"/>
      <c r="FE1126" s="114"/>
      <c r="FG1126" s="114"/>
    </row>
    <row r="1127" spans="1:228" s="45" customFormat="1" ht="15" x14ac:dyDescent="0.25">
      <c r="A1127" s="144"/>
      <c r="B1127" s="145"/>
      <c r="C1127" s="145"/>
      <c r="D1127" s="146"/>
      <c r="E1127" s="146"/>
      <c r="F1127" s="146"/>
      <c r="G1127" s="146"/>
      <c r="H1127" s="147"/>
      <c r="I1127" s="146"/>
      <c r="J1127" s="147"/>
      <c r="K1127" s="137"/>
      <c r="L1127" s="147"/>
      <c r="EU1127" s="113"/>
      <c r="EV1127" s="114"/>
      <c r="EW1127" s="114"/>
      <c r="EX1127" s="114"/>
      <c r="EY1127" s="114"/>
      <c r="FD1127" s="114"/>
      <c r="FE1127" s="114"/>
      <c r="FG1127" s="114"/>
    </row>
    <row r="1128" spans="1:228" s="45" customFormat="1" ht="15" x14ac:dyDescent="0.25">
      <c r="A1128" s="111" t="s">
        <v>1776</v>
      </c>
      <c r="B1128" s="36"/>
      <c r="C1128" s="36"/>
      <c r="D1128" s="36"/>
      <c r="E1128" s="36"/>
      <c r="F1128" s="36"/>
      <c r="G1128" s="36"/>
      <c r="H1128" s="36"/>
      <c r="I1128" s="36"/>
      <c r="J1128" s="36"/>
      <c r="K1128" s="36"/>
      <c r="L1128" s="37"/>
      <c r="EU1128" s="113" t="s">
        <v>1776</v>
      </c>
      <c r="EV1128" s="114"/>
      <c r="EW1128" s="114"/>
      <c r="EX1128" s="114"/>
      <c r="EY1128" s="114"/>
      <c r="FD1128" s="114"/>
      <c r="FE1128" s="114"/>
      <c r="FG1128" s="114"/>
    </row>
    <row r="1129" spans="1:228" s="45" customFormat="1" ht="22.5" x14ac:dyDescent="0.25">
      <c r="A1129" s="115" t="s">
        <v>1122</v>
      </c>
      <c r="B1129" s="116" t="s">
        <v>1777</v>
      </c>
      <c r="C1129" s="117" t="s">
        <v>1778</v>
      </c>
      <c r="D1129" s="118" t="s">
        <v>1779</v>
      </c>
      <c r="E1129" s="119">
        <v>1</v>
      </c>
      <c r="F1129" s="120">
        <v>1</v>
      </c>
      <c r="G1129" s="120">
        <v>1</v>
      </c>
      <c r="H1129" s="126">
        <v>1210634.68</v>
      </c>
      <c r="I1129" s="119"/>
      <c r="J1129" s="126">
        <v>140607.98000000001</v>
      </c>
      <c r="K1129" s="127">
        <v>8.61</v>
      </c>
      <c r="L1129" s="128">
        <v>1210634.68</v>
      </c>
      <c r="EU1129" s="113"/>
      <c r="EV1129" s="114"/>
      <c r="EW1129" s="114" t="s">
        <v>1778</v>
      </c>
      <c r="EX1129" s="114" t="s">
        <v>0</v>
      </c>
      <c r="EY1129" s="114" t="s">
        <v>0</v>
      </c>
      <c r="FD1129" s="114"/>
      <c r="FE1129" s="114"/>
      <c r="FG1129" s="114"/>
    </row>
    <row r="1130" spans="1:228" s="45" customFormat="1" ht="15" x14ac:dyDescent="0.25">
      <c r="A1130" s="144"/>
      <c r="B1130" s="145"/>
      <c r="C1130" s="145"/>
      <c r="D1130" s="146"/>
      <c r="E1130" s="146"/>
      <c r="F1130" s="146"/>
      <c r="G1130" s="146"/>
      <c r="H1130" s="147"/>
      <c r="I1130" s="146"/>
      <c r="J1130" s="147"/>
      <c r="K1130" s="137"/>
      <c r="L1130" s="147"/>
      <c r="EU1130" s="113"/>
      <c r="EV1130" s="114"/>
      <c r="EW1130" s="114"/>
      <c r="EX1130" s="114"/>
      <c r="EY1130" s="114"/>
      <c r="FD1130" s="114"/>
      <c r="FE1130" s="114"/>
      <c r="FG1130" s="114"/>
    </row>
    <row r="1131" spans="1:228" s="152" customFormat="1" x14ac:dyDescent="0.25">
      <c r="A1131" s="151"/>
      <c r="C1131" s="4"/>
      <c r="D1131" s="4"/>
      <c r="E1131" s="4"/>
      <c r="F1131" s="4"/>
      <c r="G1131" s="4"/>
      <c r="H1131" s="4"/>
      <c r="I1131" s="4"/>
      <c r="J1131" s="4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  <c r="DP1131" s="1"/>
      <c r="DQ1131" s="1"/>
      <c r="DR1131" s="1"/>
      <c r="DS1131" s="1"/>
      <c r="DT1131" s="1"/>
      <c r="DU1131" s="1"/>
      <c r="DV1131" s="1"/>
      <c r="DW1131" s="1"/>
      <c r="DX1131" s="1"/>
      <c r="DY1131" s="1"/>
      <c r="DZ1131" s="1"/>
      <c r="EA1131" s="1"/>
      <c r="EB1131" s="1"/>
      <c r="EC1131" s="1"/>
      <c r="ED1131" s="1"/>
      <c r="EE1131" s="1"/>
      <c r="EF1131" s="1"/>
      <c r="EG1131" s="1"/>
      <c r="EH1131" s="1"/>
      <c r="EI1131" s="1"/>
      <c r="EJ1131" s="1"/>
      <c r="EK1131" s="1"/>
      <c r="EL1131" s="1"/>
      <c r="EM1131" s="1"/>
      <c r="EN1131" s="1"/>
      <c r="EO1131" s="1"/>
      <c r="EP1131" s="1"/>
      <c r="EQ1131" s="1"/>
      <c r="ER1131" s="1"/>
      <c r="ES1131" s="1"/>
      <c r="ET1131" s="1"/>
      <c r="EU1131" s="1"/>
      <c r="EV1131" s="1"/>
      <c r="EW1131" s="1"/>
      <c r="EX1131" s="1"/>
      <c r="EY1131" s="1"/>
      <c r="EZ1131" s="1"/>
      <c r="FA1131" s="1"/>
      <c r="FB1131" s="1"/>
      <c r="FC1131" s="1"/>
      <c r="FD1131" s="1"/>
      <c r="FE1131" s="1"/>
      <c r="FF1131" s="1"/>
      <c r="FG1131" s="1"/>
      <c r="FH1131" s="1"/>
      <c r="FI1131" s="1"/>
      <c r="FJ1131" s="1"/>
      <c r="FK1131" s="1"/>
      <c r="FL1131" s="1"/>
      <c r="FM1131" s="1"/>
      <c r="FN1131" s="1"/>
      <c r="FO1131" s="1"/>
      <c r="FP1131" s="1"/>
      <c r="FQ1131" s="1"/>
      <c r="FR1131" s="1"/>
      <c r="FS1131" s="1"/>
      <c r="FT1131" s="1"/>
      <c r="FU1131" s="1"/>
      <c r="FV1131" s="1"/>
      <c r="FW1131" s="1"/>
      <c r="FX1131" s="1"/>
      <c r="FY1131" s="1"/>
      <c r="FZ1131" s="1"/>
      <c r="GA1131" s="1"/>
      <c r="GB1131" s="1"/>
      <c r="GC1131" s="1"/>
      <c r="GD1131" s="1"/>
      <c r="GE1131" s="1"/>
      <c r="GF1131" s="1"/>
      <c r="GG1131" s="1"/>
      <c r="GH1131" s="1"/>
      <c r="GI1131" s="1"/>
      <c r="GJ1131" s="1"/>
      <c r="GK1131" s="1"/>
      <c r="GL1131" s="1"/>
      <c r="GM1131" s="1"/>
      <c r="GN1131" s="1"/>
      <c r="GO1131" s="1"/>
      <c r="GP1131" s="1"/>
      <c r="GQ1131" s="1"/>
      <c r="GR1131" s="1"/>
      <c r="GS1131" s="1"/>
      <c r="GT1131" s="1"/>
      <c r="GU1131" s="1"/>
      <c r="GV1131" s="1"/>
      <c r="GW1131" s="1"/>
      <c r="GX1131" s="1"/>
      <c r="GY1131" s="1"/>
      <c r="GZ1131" s="1"/>
      <c r="HA1131" s="1"/>
      <c r="HB1131" s="1"/>
      <c r="HC1131" s="1"/>
      <c r="HD1131" s="1"/>
      <c r="HE1131" s="1"/>
      <c r="HF1131" s="1"/>
      <c r="HG1131" s="1"/>
      <c r="HH1131" s="1"/>
      <c r="HI1131" s="1"/>
      <c r="HJ1131" s="1"/>
      <c r="HK1131" s="1"/>
      <c r="HL1131" s="1"/>
      <c r="HM1131" s="1"/>
      <c r="HN1131" s="1"/>
      <c r="HO1131" s="1"/>
      <c r="HP1131" s="1"/>
      <c r="HQ1131" s="1"/>
      <c r="HR1131" s="1"/>
      <c r="HS1131" s="1"/>
      <c r="HT1131" s="1"/>
    </row>
    <row r="1132" spans="1:228" s="45" customFormat="1" ht="22.5" x14ac:dyDescent="0.25">
      <c r="A1132" s="153" t="s">
        <v>18</v>
      </c>
      <c r="B1132" s="48"/>
      <c r="C1132" s="48"/>
      <c r="D1132" s="48"/>
      <c r="E1132" s="48"/>
      <c r="F1132" s="48"/>
      <c r="G1132" s="48"/>
      <c r="H1132" s="48"/>
      <c r="I1132" s="48"/>
      <c r="J1132" s="48"/>
      <c r="K1132" s="48"/>
      <c r="L1132" s="48"/>
      <c r="M1132" s="2"/>
      <c r="N1132" s="2"/>
      <c r="GE1132" s="48" t="s">
        <v>18</v>
      </c>
      <c r="GF1132" s="48" t="s">
        <v>0</v>
      </c>
      <c r="GG1132" s="48" t="s">
        <v>0</v>
      </c>
      <c r="GH1132" s="48" t="s">
        <v>0</v>
      </c>
      <c r="GI1132" s="48" t="s">
        <v>0</v>
      </c>
      <c r="GJ1132" s="48" t="s">
        <v>0</v>
      </c>
      <c r="GK1132" s="48" t="s">
        <v>0</v>
      </c>
      <c r="GL1132" s="48" t="s">
        <v>0</v>
      </c>
      <c r="GM1132" s="48" t="s">
        <v>0</v>
      </c>
      <c r="GN1132" s="48" t="s">
        <v>0</v>
      </c>
      <c r="GO1132" s="48" t="s">
        <v>0</v>
      </c>
      <c r="GP1132" s="48" t="s">
        <v>0</v>
      </c>
      <c r="GQ1132" s="48" t="s">
        <v>0</v>
      </c>
      <c r="GR1132" s="48" t="s">
        <v>0</v>
      </c>
    </row>
    <row r="1133" spans="1:228" s="45" customFormat="1" ht="15" x14ac:dyDescent="0.25">
      <c r="A1133" s="153" t="s">
        <v>19</v>
      </c>
      <c r="B1133" s="48"/>
      <c r="C1133" s="48"/>
      <c r="D1133" s="48"/>
      <c r="E1133" s="48"/>
      <c r="F1133" s="48"/>
      <c r="G1133" s="48"/>
      <c r="H1133" s="48"/>
      <c r="I1133" s="48"/>
      <c r="J1133" s="48"/>
      <c r="K1133" s="48"/>
      <c r="L1133" s="48"/>
      <c r="M1133" s="2"/>
      <c r="N1133" s="2"/>
      <c r="GS1133" s="48" t="s">
        <v>19</v>
      </c>
      <c r="GT1133" s="48" t="s">
        <v>0</v>
      </c>
      <c r="GU1133" s="48" t="s">
        <v>0</v>
      </c>
      <c r="GV1133" s="48" t="s">
        <v>0</v>
      </c>
      <c r="GW1133" s="48" t="s">
        <v>0</v>
      </c>
      <c r="GX1133" s="48" t="s">
        <v>0</v>
      </c>
      <c r="GY1133" s="48" t="s">
        <v>0</v>
      </c>
      <c r="GZ1133" s="48" t="s">
        <v>0</v>
      </c>
      <c r="HA1133" s="48" t="s">
        <v>0</v>
      </c>
      <c r="HB1133" s="48" t="s">
        <v>0</v>
      </c>
      <c r="HC1133" s="48" t="s">
        <v>0</v>
      </c>
      <c r="HD1133" s="48" t="s">
        <v>0</v>
      </c>
      <c r="HE1133" s="48" t="s">
        <v>0</v>
      </c>
      <c r="HF1133" s="48" t="s">
        <v>0</v>
      </c>
    </row>
    <row r="1134" spans="1:228" s="45" customFormat="1" ht="15" x14ac:dyDescent="0.25">
      <c r="A1134" s="153" t="s">
        <v>20</v>
      </c>
      <c r="B1134" s="48"/>
      <c r="C1134" s="48"/>
      <c r="D1134" s="48"/>
      <c r="E1134" s="48"/>
      <c r="F1134" s="48"/>
      <c r="G1134" s="48"/>
      <c r="H1134" s="48"/>
      <c r="I1134" s="48"/>
      <c r="J1134" s="48"/>
      <c r="K1134" s="48"/>
      <c r="L1134" s="48"/>
      <c r="M1134" s="2"/>
      <c r="N1134" s="2"/>
      <c r="HG1134" s="48" t="s">
        <v>20</v>
      </c>
      <c r="HH1134" s="48" t="s">
        <v>0</v>
      </c>
      <c r="HI1134" s="48" t="s">
        <v>0</v>
      </c>
      <c r="HJ1134" s="48" t="s">
        <v>0</v>
      </c>
      <c r="HK1134" s="48" t="s">
        <v>0</v>
      </c>
      <c r="HL1134" s="48" t="s">
        <v>0</v>
      </c>
      <c r="HM1134" s="48" t="s">
        <v>0</v>
      </c>
      <c r="HN1134" s="48" t="s">
        <v>0</v>
      </c>
      <c r="HO1134" s="48" t="s">
        <v>0</v>
      </c>
      <c r="HP1134" s="48" t="s">
        <v>0</v>
      </c>
      <c r="HQ1134" s="48" t="s">
        <v>0</v>
      </c>
      <c r="HR1134" s="48" t="s">
        <v>0</v>
      </c>
      <c r="HS1134" s="48" t="s">
        <v>0</v>
      </c>
      <c r="HT1134" s="48" t="s">
        <v>0</v>
      </c>
    </row>
    <row r="1135" spans="1:228" s="45" customFormat="1" ht="15" x14ac:dyDescent="0.25">
      <c r="A1135" s="154"/>
    </row>
    <row r="1136" spans="1:228" s="45" customFormat="1" ht="15" x14ac:dyDescent="0.25">
      <c r="A1136" s="154"/>
      <c r="B1136" s="114"/>
      <c r="D1136" s="114"/>
    </row>
    <row r="1171" spans="3:16" x14ac:dyDescent="0.25">
      <c r="E1171" s="56" t="s">
        <v>2009</v>
      </c>
      <c r="F1171" s="46"/>
      <c r="G1171" s="56" t="s">
        <v>2010</v>
      </c>
      <c r="H1171" s="56" t="s">
        <v>2217</v>
      </c>
      <c r="I1171" s="46"/>
      <c r="J1171" s="46"/>
      <c r="K1171" s="46"/>
      <c r="L1171" s="46"/>
      <c r="M1171" s="46"/>
      <c r="N1171" s="46"/>
      <c r="O1171" s="46"/>
      <c r="P1171" s="46"/>
    </row>
    <row r="1172" spans="3:16" x14ac:dyDescent="0.25">
      <c r="C1172" s="159" t="s">
        <v>1480</v>
      </c>
      <c r="D1172" s="179"/>
      <c r="E1172" s="181">
        <f>E43+E55+E237+E341+E490+E502+E536+E549+E557+E723+E735+E770+E778</f>
        <v>26369.66</v>
      </c>
      <c r="F1172" s="181"/>
      <c r="G1172" s="181">
        <f>'ПД ТП'!H359</f>
        <v>26122.620000000003</v>
      </c>
      <c r="H1172" s="258">
        <f>E1172-G1172</f>
        <v>247.03999999999724</v>
      </c>
      <c r="I1172" s="258"/>
      <c r="J1172" s="258"/>
      <c r="K1172" s="258"/>
      <c r="L1172" s="258"/>
      <c r="M1172" s="258"/>
      <c r="N1172" s="258"/>
      <c r="O1172" s="258"/>
      <c r="P1172" s="258"/>
    </row>
    <row r="1173" spans="3:16" x14ac:dyDescent="0.25">
      <c r="C1173" s="170" t="s">
        <v>1495</v>
      </c>
      <c r="D1173" s="180"/>
      <c r="E1173" s="182">
        <f>E66+E79+E248+E261+E352+E365+E513+E526+E746+E759+E930+E942+E996+E1008+E1088+E1100</f>
        <v>4347.22</v>
      </c>
      <c r="F1173" s="182"/>
      <c r="G1173" s="182">
        <f>'ПД ТП'!H360</f>
        <v>4582.3599999999997</v>
      </c>
      <c r="H1173" s="258">
        <f>E1173-G1173</f>
        <v>-235.13999999999942</v>
      </c>
      <c r="I1173" s="258"/>
      <c r="J1173" s="258"/>
      <c r="K1173" s="258"/>
      <c r="L1173" s="258"/>
      <c r="M1173" s="258"/>
      <c r="N1173" s="258"/>
      <c r="O1173" s="258"/>
      <c r="P1173" s="258"/>
    </row>
    <row r="1174" spans="3:16" x14ac:dyDescent="0.25">
      <c r="D1174" s="156"/>
      <c r="E1174" s="156"/>
      <c r="F1174" s="156"/>
      <c r="G1174" s="156"/>
      <c r="H1174" s="258"/>
      <c r="I1174" s="258"/>
      <c r="J1174" s="258"/>
      <c r="K1174" s="258"/>
      <c r="L1174" s="258"/>
      <c r="M1174" s="258"/>
      <c r="N1174" s="258"/>
      <c r="O1174" s="258"/>
      <c r="P1174" s="258"/>
    </row>
    <row r="1175" spans="3:16" x14ac:dyDescent="0.25">
      <c r="D1175" s="156"/>
      <c r="E1175" s="156"/>
      <c r="F1175" s="156"/>
      <c r="G1175" s="156"/>
      <c r="H1175" s="156"/>
      <c r="I1175" s="156"/>
      <c r="J1175" s="156"/>
      <c r="K1175" s="156"/>
      <c r="L1175" s="156"/>
      <c r="M1175" s="156"/>
      <c r="N1175" s="156"/>
      <c r="O1175" s="156"/>
      <c r="P1175" s="156"/>
    </row>
  </sheetData>
  <autoFilter ref="A1:L1170" xr:uid="{00000000-0001-0000-1100-000000000000}"/>
  <printOptions horizontalCentered="1"/>
  <pageMargins left="0.31496062874794001" right="0.31496062874794001" top="0.78740155696868896" bottom="0.31496062874794001" header="0.19685038924217199" footer="0.19685038924217199"/>
  <pageSetup paperSize="9" scale="53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6835B-8869-485E-B865-9F407C074A4E}">
  <sheetPr>
    <tabColor rgb="FF00B0F0"/>
  </sheetPr>
  <dimension ref="A1:J360"/>
  <sheetViews>
    <sheetView topLeftCell="A235" workbookViewId="0">
      <selection activeCell="B46" sqref="B46"/>
    </sheetView>
  </sheetViews>
  <sheetFormatPr defaultRowHeight="16.5" x14ac:dyDescent="0.25"/>
  <cols>
    <col min="1" max="1" width="12" style="188" customWidth="1"/>
    <col min="2" max="2" width="125.5703125" style="188" customWidth="1"/>
    <col min="3" max="3" width="69" style="188" customWidth="1"/>
    <col min="4" max="4" width="33.85546875" style="188" customWidth="1"/>
    <col min="5" max="5" width="20" style="188" customWidth="1"/>
    <col min="6" max="6" width="25.85546875" style="188" customWidth="1"/>
    <col min="7" max="8" width="10.85546875" style="188" customWidth="1"/>
    <col min="9" max="9" width="13.85546875" style="188" customWidth="1"/>
    <col min="10" max="10" width="21" style="188" customWidth="1"/>
    <col min="11" max="16384" width="9.140625" style="188"/>
  </cols>
  <sheetData>
    <row r="1" spans="1:10" ht="51.75" x14ac:dyDescent="0.25">
      <c r="A1" s="183" t="s">
        <v>2011</v>
      </c>
      <c r="B1" s="184" t="s">
        <v>2012</v>
      </c>
      <c r="C1" s="185"/>
      <c r="D1" s="186" t="s">
        <v>2013</v>
      </c>
      <c r="E1" s="186" t="s">
        <v>2014</v>
      </c>
      <c r="F1" s="183" t="s">
        <v>2015</v>
      </c>
      <c r="G1" s="186" t="s">
        <v>2016</v>
      </c>
      <c r="H1" s="186" t="s">
        <v>2017</v>
      </c>
      <c r="I1" s="186" t="s">
        <v>2018</v>
      </c>
      <c r="J1" s="187" t="s">
        <v>2019</v>
      </c>
    </row>
    <row r="2" spans="1:10" x14ac:dyDescent="0.25">
      <c r="A2" s="189">
        <v>1</v>
      </c>
      <c r="B2" s="190">
        <v>2</v>
      </c>
      <c r="C2" s="191"/>
      <c r="D2" s="189">
        <v>3</v>
      </c>
      <c r="E2" s="189">
        <v>4</v>
      </c>
      <c r="F2" s="189">
        <v>5</v>
      </c>
      <c r="G2" s="189">
        <v>6</v>
      </c>
      <c r="H2" s="189">
        <v>7</v>
      </c>
      <c r="I2" s="189">
        <v>8</v>
      </c>
      <c r="J2" s="189">
        <v>9</v>
      </c>
    </row>
    <row r="3" spans="1:10" x14ac:dyDescent="0.3">
      <c r="A3" s="192"/>
      <c r="B3" s="193" t="s">
        <v>2020</v>
      </c>
      <c r="C3" s="194"/>
      <c r="D3" s="192"/>
      <c r="E3" s="192"/>
      <c r="F3" s="192"/>
      <c r="G3" s="192"/>
      <c r="H3" s="192"/>
      <c r="I3" s="192"/>
      <c r="J3" s="192"/>
    </row>
    <row r="4" spans="1:10" x14ac:dyDescent="0.25">
      <c r="A4" s="186"/>
      <c r="B4" s="195" t="s">
        <v>2021</v>
      </c>
      <c r="C4" s="196"/>
      <c r="D4" s="186"/>
      <c r="E4" s="186"/>
      <c r="F4" s="186"/>
      <c r="G4" s="186"/>
      <c r="H4" s="186"/>
      <c r="I4" s="186"/>
      <c r="J4" s="186"/>
    </row>
    <row r="5" spans="1:10" ht="33" x14ac:dyDescent="0.3">
      <c r="A5" s="187"/>
      <c r="B5" s="195" t="s">
        <v>2022</v>
      </c>
      <c r="C5" s="196"/>
      <c r="D5" s="192" t="s">
        <v>2023</v>
      </c>
      <c r="E5" s="187"/>
      <c r="F5" s="187"/>
      <c r="G5" s="197" t="s">
        <v>2024</v>
      </c>
      <c r="H5" s="198" t="s">
        <v>2025</v>
      </c>
      <c r="I5" s="187"/>
      <c r="J5" s="187"/>
    </row>
    <row r="6" spans="1:10" ht="33" x14ac:dyDescent="0.25">
      <c r="A6" s="186"/>
      <c r="B6" s="195" t="s">
        <v>2026</v>
      </c>
      <c r="C6" s="196"/>
      <c r="D6" s="187" t="s">
        <v>2027</v>
      </c>
      <c r="E6" s="186"/>
      <c r="F6" s="186"/>
      <c r="G6" s="183" t="s">
        <v>15</v>
      </c>
      <c r="H6" s="199">
        <v>73</v>
      </c>
      <c r="I6" s="200">
        <v>265</v>
      </c>
      <c r="J6" s="201" t="s">
        <v>2028</v>
      </c>
    </row>
    <row r="7" spans="1:10" ht="33" x14ac:dyDescent="0.25">
      <c r="A7" s="186"/>
      <c r="B7" s="195" t="s">
        <v>2029</v>
      </c>
      <c r="C7" s="196"/>
      <c r="D7" s="187" t="s">
        <v>2030</v>
      </c>
      <c r="E7" s="186"/>
      <c r="F7" s="186"/>
      <c r="G7" s="183" t="s">
        <v>15</v>
      </c>
      <c r="H7" s="200">
        <v>242</v>
      </c>
      <c r="I7" s="200">
        <v>265</v>
      </c>
      <c r="J7" s="201" t="s">
        <v>2031</v>
      </c>
    </row>
    <row r="8" spans="1:10" s="208" customFormat="1" ht="33" x14ac:dyDescent="0.25">
      <c r="A8" s="202"/>
      <c r="B8" s="203" t="s">
        <v>2032</v>
      </c>
      <c r="C8" s="204"/>
      <c r="D8" s="202" t="s">
        <v>2033</v>
      </c>
      <c r="E8" s="202"/>
      <c r="F8" s="202"/>
      <c r="G8" s="205" t="s">
        <v>2034</v>
      </c>
      <c r="H8" s="206" t="s">
        <v>2035</v>
      </c>
      <c r="I8" s="206" t="s">
        <v>2036</v>
      </c>
      <c r="J8" s="207" t="s">
        <v>2037</v>
      </c>
    </row>
    <row r="9" spans="1:10" s="216" customFormat="1" ht="33" x14ac:dyDescent="0.25">
      <c r="A9" s="209"/>
      <c r="B9" s="210" t="s">
        <v>2038</v>
      </c>
      <c r="C9" s="211"/>
      <c r="D9" s="212" t="s">
        <v>2039</v>
      </c>
      <c r="E9" s="209"/>
      <c r="F9" s="209"/>
      <c r="G9" s="213" t="s">
        <v>2034</v>
      </c>
      <c r="H9" s="214" t="s">
        <v>2040</v>
      </c>
      <c r="I9" s="214" t="s">
        <v>2041</v>
      </c>
      <c r="J9" s="215" t="s">
        <v>2042</v>
      </c>
    </row>
    <row r="10" spans="1:10" ht="33" x14ac:dyDescent="0.25">
      <c r="A10" s="186"/>
      <c r="B10" s="195" t="s">
        <v>2043</v>
      </c>
      <c r="C10" s="196"/>
      <c r="D10" s="186"/>
      <c r="E10" s="186"/>
      <c r="F10" s="186"/>
      <c r="G10" s="183" t="s">
        <v>25</v>
      </c>
      <c r="H10" s="199">
        <v>22</v>
      </c>
      <c r="I10" s="199">
        <v>32</v>
      </c>
      <c r="J10" s="201" t="s">
        <v>2044</v>
      </c>
    </row>
    <row r="11" spans="1:10" ht="33" x14ac:dyDescent="0.25">
      <c r="A11" s="186"/>
      <c r="B11" s="195" t="s">
        <v>2045</v>
      </c>
      <c r="C11" s="196"/>
      <c r="D11" s="186"/>
      <c r="E11" s="186"/>
      <c r="F11" s="186"/>
      <c r="G11" s="183" t="s">
        <v>25</v>
      </c>
      <c r="H11" s="199">
        <v>8</v>
      </c>
      <c r="I11" s="217" t="s">
        <v>2046</v>
      </c>
      <c r="J11" s="201" t="s">
        <v>2047</v>
      </c>
    </row>
    <row r="12" spans="1:10" ht="33" x14ac:dyDescent="0.25">
      <c r="A12" s="186"/>
      <c r="B12" s="195" t="s">
        <v>2048</v>
      </c>
      <c r="C12" s="196"/>
      <c r="D12" s="186"/>
      <c r="E12" s="186"/>
      <c r="F12" s="186"/>
      <c r="G12" s="183" t="s">
        <v>25</v>
      </c>
      <c r="H12" s="199">
        <v>4</v>
      </c>
      <c r="I12" s="217" t="s">
        <v>2049</v>
      </c>
      <c r="J12" s="201" t="s">
        <v>2050</v>
      </c>
    </row>
    <row r="13" spans="1:10" x14ac:dyDescent="0.25">
      <c r="A13" s="186"/>
      <c r="B13" s="193" t="s">
        <v>2051</v>
      </c>
      <c r="C13" s="194"/>
      <c r="D13" s="186"/>
      <c r="E13" s="186"/>
      <c r="F13" s="186"/>
      <c r="G13" s="218" t="s">
        <v>25</v>
      </c>
      <c r="H13" s="189">
        <v>8</v>
      </c>
      <c r="I13" s="186"/>
      <c r="J13" s="186"/>
    </row>
    <row r="14" spans="1:10" ht="33" x14ac:dyDescent="0.25">
      <c r="A14" s="186"/>
      <c r="B14" s="195" t="s">
        <v>2052</v>
      </c>
      <c r="C14" s="196"/>
      <c r="D14" s="186"/>
      <c r="E14" s="186"/>
      <c r="F14" s="186"/>
      <c r="G14" s="218" t="s">
        <v>2053</v>
      </c>
      <c r="H14" s="199">
        <v>8</v>
      </c>
      <c r="I14" s="186"/>
      <c r="J14" s="186"/>
    </row>
    <row r="15" spans="1:10" x14ac:dyDescent="0.25">
      <c r="A15" s="186"/>
      <c r="B15" s="195" t="s">
        <v>2054</v>
      </c>
      <c r="C15" s="196"/>
      <c r="D15" s="186"/>
      <c r="E15" s="186"/>
      <c r="F15" s="186"/>
      <c r="G15" s="218" t="s">
        <v>2053</v>
      </c>
      <c r="H15" s="189">
        <v>8</v>
      </c>
      <c r="I15" s="186"/>
      <c r="J15" s="186"/>
    </row>
    <row r="16" spans="1:10" x14ac:dyDescent="0.25">
      <c r="A16" s="186"/>
      <c r="B16" s="195" t="s">
        <v>2055</v>
      </c>
      <c r="C16" s="196"/>
      <c r="D16" s="186"/>
      <c r="E16" s="186"/>
      <c r="F16" s="186"/>
      <c r="G16" s="218" t="s">
        <v>15</v>
      </c>
      <c r="H16" s="189">
        <v>8</v>
      </c>
      <c r="I16" s="186"/>
      <c r="J16" s="186"/>
    </row>
    <row r="17" spans="1:10" x14ac:dyDescent="0.25">
      <c r="A17" s="186"/>
      <c r="B17" s="195" t="s">
        <v>2056</v>
      </c>
      <c r="C17" s="196"/>
      <c r="D17" s="186"/>
      <c r="E17" s="186"/>
      <c r="F17" s="186"/>
      <c r="G17" s="218" t="s">
        <v>15</v>
      </c>
      <c r="H17" s="189">
        <v>8</v>
      </c>
      <c r="I17" s="186"/>
      <c r="J17" s="186"/>
    </row>
    <row r="18" spans="1:10" x14ac:dyDescent="0.25">
      <c r="A18" s="186"/>
      <c r="B18" s="195" t="s">
        <v>2057</v>
      </c>
      <c r="C18" s="196"/>
      <c r="D18" s="186"/>
      <c r="E18" s="186"/>
      <c r="F18" s="186"/>
      <c r="G18" s="218" t="s">
        <v>2053</v>
      </c>
      <c r="H18" s="189">
        <v>8</v>
      </c>
      <c r="I18" s="186"/>
      <c r="J18" s="186"/>
    </row>
    <row r="19" spans="1:10" x14ac:dyDescent="0.25">
      <c r="A19" s="186"/>
      <c r="B19" s="195" t="s">
        <v>2058</v>
      </c>
      <c r="C19" s="196"/>
      <c r="D19" s="186"/>
      <c r="E19" s="186"/>
      <c r="F19" s="186"/>
      <c r="G19" s="218" t="s">
        <v>15</v>
      </c>
      <c r="H19" s="189">
        <v>8</v>
      </c>
      <c r="I19" s="186"/>
      <c r="J19" s="186"/>
    </row>
    <row r="20" spans="1:10" x14ac:dyDescent="0.25">
      <c r="A20" s="186"/>
      <c r="B20" s="195" t="s">
        <v>2059</v>
      </c>
      <c r="C20" s="196"/>
      <c r="D20" s="186"/>
      <c r="E20" s="186"/>
      <c r="F20" s="186"/>
      <c r="G20" s="218" t="s">
        <v>15</v>
      </c>
      <c r="H20" s="189">
        <v>8</v>
      </c>
      <c r="I20" s="186"/>
      <c r="J20" s="186"/>
    </row>
    <row r="21" spans="1:10" x14ac:dyDescent="0.25">
      <c r="A21" s="186"/>
      <c r="B21" s="195" t="s">
        <v>2060</v>
      </c>
      <c r="C21" s="196"/>
      <c r="D21" s="186"/>
      <c r="E21" s="186"/>
      <c r="F21" s="186"/>
      <c r="G21" s="218" t="s">
        <v>1475</v>
      </c>
      <c r="H21" s="189">
        <v>8</v>
      </c>
      <c r="I21" s="186"/>
      <c r="J21" s="186"/>
    </row>
    <row r="22" spans="1:10" x14ac:dyDescent="0.25">
      <c r="A22" s="186"/>
      <c r="B22" s="195" t="s">
        <v>2061</v>
      </c>
      <c r="C22" s="196"/>
      <c r="D22" s="186"/>
      <c r="E22" s="186"/>
      <c r="F22" s="186"/>
      <c r="G22" s="218" t="s">
        <v>15</v>
      </c>
      <c r="H22" s="189">
        <v>8</v>
      </c>
      <c r="I22" s="186"/>
      <c r="J22" s="186"/>
    </row>
    <row r="23" spans="1:10" x14ac:dyDescent="0.25">
      <c r="A23" s="186"/>
      <c r="B23" s="195" t="s">
        <v>2062</v>
      </c>
      <c r="C23" s="196"/>
      <c r="D23" s="186"/>
      <c r="E23" s="186"/>
      <c r="F23" s="186"/>
      <c r="G23" s="218" t="s">
        <v>15</v>
      </c>
      <c r="H23" s="189">
        <v>8</v>
      </c>
      <c r="I23" s="186"/>
      <c r="J23" s="186"/>
    </row>
    <row r="24" spans="1:10" x14ac:dyDescent="0.25">
      <c r="A24" s="186"/>
      <c r="B24" s="195" t="s">
        <v>2063</v>
      </c>
      <c r="C24" s="196"/>
      <c r="D24" s="186"/>
      <c r="E24" s="186"/>
      <c r="F24" s="186"/>
      <c r="G24" s="218" t="s">
        <v>15</v>
      </c>
      <c r="H24" s="189">
        <v>8</v>
      </c>
      <c r="I24" s="186"/>
      <c r="J24" s="186"/>
    </row>
    <row r="25" spans="1:10" x14ac:dyDescent="0.25">
      <c r="A25" s="195"/>
      <c r="B25" s="219"/>
      <c r="C25" s="219"/>
      <c r="D25" s="219"/>
      <c r="E25" s="219"/>
      <c r="F25" s="219"/>
      <c r="G25" s="219"/>
      <c r="H25" s="219"/>
      <c r="I25" s="219"/>
      <c r="J25" s="196"/>
    </row>
    <row r="26" spans="1:10" x14ac:dyDescent="0.25">
      <c r="A26" s="189">
        <v>1</v>
      </c>
      <c r="B26" s="190">
        <v>2</v>
      </c>
      <c r="C26" s="191"/>
      <c r="D26" s="189">
        <v>3</v>
      </c>
      <c r="E26" s="189">
        <v>4</v>
      </c>
      <c r="F26" s="189">
        <v>5</v>
      </c>
      <c r="G26" s="189">
        <v>6</v>
      </c>
      <c r="H26" s="189">
        <v>7</v>
      </c>
      <c r="I26" s="189">
        <v>8</v>
      </c>
      <c r="J26" s="189">
        <v>9</v>
      </c>
    </row>
    <row r="27" spans="1:10" x14ac:dyDescent="0.25">
      <c r="A27" s="186"/>
      <c r="B27" s="195" t="s">
        <v>2064</v>
      </c>
      <c r="C27" s="196"/>
      <c r="D27" s="186"/>
      <c r="E27" s="186"/>
      <c r="F27" s="186"/>
      <c r="G27" s="183" t="s">
        <v>25</v>
      </c>
      <c r="H27" s="199">
        <v>22</v>
      </c>
      <c r="I27" s="186"/>
      <c r="J27" s="186"/>
    </row>
    <row r="28" spans="1:10" ht="33" x14ac:dyDescent="0.25">
      <c r="A28" s="186"/>
      <c r="B28" s="195" t="s">
        <v>2065</v>
      </c>
      <c r="C28" s="196"/>
      <c r="D28" s="186"/>
      <c r="E28" s="186"/>
      <c r="F28" s="186"/>
      <c r="G28" s="218" t="s">
        <v>2053</v>
      </c>
      <c r="H28" s="199">
        <v>22</v>
      </c>
      <c r="I28" s="186"/>
      <c r="J28" s="186"/>
    </row>
    <row r="29" spans="1:10" x14ac:dyDescent="0.25">
      <c r="A29" s="186"/>
      <c r="B29" s="195" t="s">
        <v>2054</v>
      </c>
      <c r="C29" s="196"/>
      <c r="D29" s="186"/>
      <c r="E29" s="186"/>
      <c r="F29" s="186"/>
      <c r="G29" s="218" t="s">
        <v>2053</v>
      </c>
      <c r="H29" s="189">
        <v>22</v>
      </c>
      <c r="I29" s="186"/>
      <c r="J29" s="186"/>
    </row>
    <row r="30" spans="1:10" x14ac:dyDescent="0.25">
      <c r="A30" s="186"/>
      <c r="B30" s="195" t="s">
        <v>2055</v>
      </c>
      <c r="C30" s="196"/>
      <c r="D30" s="186"/>
      <c r="E30" s="186"/>
      <c r="F30" s="186"/>
      <c r="G30" s="220" t="s">
        <v>2066</v>
      </c>
      <c r="H30" s="189">
        <v>22</v>
      </c>
      <c r="I30" s="186"/>
      <c r="J30" s="186"/>
    </row>
    <row r="31" spans="1:10" x14ac:dyDescent="0.25">
      <c r="A31" s="186"/>
      <c r="B31" s="195" t="s">
        <v>2056</v>
      </c>
      <c r="C31" s="196"/>
      <c r="D31" s="186"/>
      <c r="E31" s="186"/>
      <c r="F31" s="186"/>
      <c r="G31" s="220" t="s">
        <v>2066</v>
      </c>
      <c r="H31" s="189">
        <v>22</v>
      </c>
      <c r="I31" s="186"/>
      <c r="J31" s="186"/>
    </row>
    <row r="32" spans="1:10" x14ac:dyDescent="0.25">
      <c r="A32" s="186"/>
      <c r="B32" s="195" t="s">
        <v>2057</v>
      </c>
      <c r="C32" s="196"/>
      <c r="D32" s="186"/>
      <c r="E32" s="186"/>
      <c r="F32" s="186"/>
      <c r="G32" s="218" t="s">
        <v>2053</v>
      </c>
      <c r="H32" s="189">
        <v>22</v>
      </c>
      <c r="I32" s="186"/>
      <c r="J32" s="186"/>
    </row>
    <row r="33" spans="1:10" x14ac:dyDescent="0.25">
      <c r="A33" s="186"/>
      <c r="B33" s="195" t="s">
        <v>2058</v>
      </c>
      <c r="C33" s="196"/>
      <c r="D33" s="186"/>
      <c r="E33" s="186"/>
      <c r="F33" s="186"/>
      <c r="G33" s="220" t="s">
        <v>2066</v>
      </c>
      <c r="H33" s="189">
        <v>22</v>
      </c>
      <c r="I33" s="186"/>
      <c r="J33" s="186"/>
    </row>
    <row r="34" spans="1:10" x14ac:dyDescent="0.25">
      <c r="A34" s="186"/>
      <c r="B34" s="195" t="s">
        <v>2059</v>
      </c>
      <c r="C34" s="196"/>
      <c r="D34" s="186"/>
      <c r="E34" s="186"/>
      <c r="F34" s="186"/>
      <c r="G34" s="220" t="s">
        <v>2066</v>
      </c>
      <c r="H34" s="189">
        <v>22</v>
      </c>
      <c r="I34" s="186"/>
      <c r="J34" s="186"/>
    </row>
    <row r="35" spans="1:10" x14ac:dyDescent="0.25">
      <c r="A35" s="186"/>
      <c r="B35" s="195" t="s">
        <v>2067</v>
      </c>
      <c r="C35" s="196"/>
      <c r="D35" s="186"/>
      <c r="E35" s="186"/>
      <c r="F35" s="186"/>
      <c r="G35" s="218" t="s">
        <v>1475</v>
      </c>
      <c r="H35" s="189">
        <v>22</v>
      </c>
      <c r="I35" s="186"/>
      <c r="J35" s="186"/>
    </row>
    <row r="36" spans="1:10" x14ac:dyDescent="0.25">
      <c r="A36" s="186"/>
      <c r="B36" s="195" t="s">
        <v>2068</v>
      </c>
      <c r="C36" s="196"/>
      <c r="D36" s="186"/>
      <c r="E36" s="186"/>
      <c r="F36" s="186"/>
      <c r="G36" s="220" t="s">
        <v>2066</v>
      </c>
      <c r="H36" s="189">
        <v>22</v>
      </c>
      <c r="I36" s="186"/>
      <c r="J36" s="186"/>
    </row>
    <row r="37" spans="1:10" x14ac:dyDescent="0.25">
      <c r="A37" s="186"/>
      <c r="B37" s="195" t="s">
        <v>2062</v>
      </c>
      <c r="C37" s="196"/>
      <c r="D37" s="186"/>
      <c r="E37" s="186"/>
      <c r="F37" s="186"/>
      <c r="G37" s="220" t="s">
        <v>2066</v>
      </c>
      <c r="H37" s="189">
        <v>22</v>
      </c>
      <c r="I37" s="186"/>
      <c r="J37" s="186"/>
    </row>
    <row r="38" spans="1:10" ht="33" x14ac:dyDescent="0.25">
      <c r="A38" s="186"/>
      <c r="B38" s="195" t="s">
        <v>2069</v>
      </c>
      <c r="C38" s="196"/>
      <c r="D38" s="186"/>
      <c r="E38" s="186"/>
      <c r="F38" s="186"/>
      <c r="G38" s="183" t="s">
        <v>25</v>
      </c>
      <c r="H38" s="199">
        <v>4</v>
      </c>
      <c r="I38" s="186"/>
      <c r="J38" s="186"/>
    </row>
    <row r="39" spans="1:10" x14ac:dyDescent="0.25">
      <c r="A39" s="186"/>
      <c r="B39" s="195" t="s">
        <v>2070</v>
      </c>
      <c r="C39" s="196"/>
      <c r="D39" s="186"/>
      <c r="E39" s="186"/>
      <c r="F39" s="186"/>
      <c r="G39" s="218" t="s">
        <v>2053</v>
      </c>
      <c r="H39" s="199">
        <v>4</v>
      </c>
      <c r="I39" s="186"/>
      <c r="J39" s="186"/>
    </row>
    <row r="40" spans="1:10" x14ac:dyDescent="0.25">
      <c r="A40" s="186"/>
      <c r="B40" s="195" t="s">
        <v>2054</v>
      </c>
      <c r="C40" s="196"/>
      <c r="D40" s="186"/>
      <c r="E40" s="186"/>
      <c r="F40" s="186"/>
      <c r="G40" s="218" t="s">
        <v>2053</v>
      </c>
      <c r="H40" s="189">
        <v>4</v>
      </c>
      <c r="I40" s="186"/>
      <c r="J40" s="186"/>
    </row>
    <row r="41" spans="1:10" x14ac:dyDescent="0.25">
      <c r="A41" s="186"/>
      <c r="B41" s="195" t="s">
        <v>2055</v>
      </c>
      <c r="C41" s="196"/>
      <c r="D41" s="186"/>
      <c r="E41" s="186"/>
      <c r="F41" s="186"/>
      <c r="G41" s="220" t="s">
        <v>2066</v>
      </c>
      <c r="H41" s="189">
        <v>4</v>
      </c>
      <c r="I41" s="186"/>
      <c r="J41" s="186"/>
    </row>
    <row r="42" spans="1:10" x14ac:dyDescent="0.25">
      <c r="A42" s="186"/>
      <c r="B42" s="195" t="s">
        <v>2056</v>
      </c>
      <c r="C42" s="196"/>
      <c r="D42" s="186"/>
      <c r="E42" s="186"/>
      <c r="F42" s="186"/>
      <c r="G42" s="220" t="s">
        <v>2066</v>
      </c>
      <c r="H42" s="189">
        <v>4</v>
      </c>
      <c r="I42" s="186"/>
      <c r="J42" s="186"/>
    </row>
    <row r="43" spans="1:10" x14ac:dyDescent="0.25">
      <c r="A43" s="186"/>
      <c r="B43" s="195" t="s">
        <v>2057</v>
      </c>
      <c r="C43" s="196"/>
      <c r="D43" s="186"/>
      <c r="E43" s="186"/>
      <c r="F43" s="186"/>
      <c r="G43" s="218" t="s">
        <v>2053</v>
      </c>
      <c r="H43" s="189">
        <v>4</v>
      </c>
      <c r="I43" s="186"/>
      <c r="J43" s="186"/>
    </row>
    <row r="44" spans="1:10" x14ac:dyDescent="0.25">
      <c r="A44" s="186"/>
      <c r="B44" s="195" t="s">
        <v>2058</v>
      </c>
      <c r="C44" s="196"/>
      <c r="D44" s="186"/>
      <c r="E44" s="186"/>
      <c r="F44" s="186"/>
      <c r="G44" s="220" t="s">
        <v>2066</v>
      </c>
      <c r="H44" s="189">
        <v>4</v>
      </c>
      <c r="I44" s="186"/>
      <c r="J44" s="186"/>
    </row>
    <row r="45" spans="1:10" x14ac:dyDescent="0.25">
      <c r="A45" s="186"/>
      <c r="B45" s="195" t="s">
        <v>2059</v>
      </c>
      <c r="C45" s="196"/>
      <c r="D45" s="186"/>
      <c r="E45" s="186"/>
      <c r="F45" s="186"/>
      <c r="G45" s="220" t="s">
        <v>2066</v>
      </c>
      <c r="H45" s="189">
        <v>4</v>
      </c>
      <c r="I45" s="186"/>
      <c r="J45" s="186"/>
    </row>
    <row r="46" spans="1:10" x14ac:dyDescent="0.25">
      <c r="A46" s="186"/>
      <c r="B46" s="195" t="s">
        <v>2071</v>
      </c>
      <c r="C46" s="196"/>
      <c r="D46" s="186"/>
      <c r="E46" s="186"/>
      <c r="F46" s="186"/>
      <c r="G46" s="218" t="s">
        <v>1475</v>
      </c>
      <c r="H46" s="199">
        <v>4</v>
      </c>
      <c r="I46" s="186"/>
      <c r="J46" s="186"/>
    </row>
    <row r="47" spans="1:10" ht="33" x14ac:dyDescent="0.25">
      <c r="A47" s="186"/>
      <c r="B47" s="195" t="s">
        <v>2072</v>
      </c>
      <c r="C47" s="196"/>
      <c r="D47" s="186"/>
      <c r="E47" s="186"/>
      <c r="F47" s="186"/>
      <c r="G47" s="220" t="s">
        <v>2066</v>
      </c>
      <c r="H47" s="199">
        <v>4</v>
      </c>
      <c r="I47" s="186"/>
      <c r="J47" s="186"/>
    </row>
    <row r="48" spans="1:10" x14ac:dyDescent="0.25">
      <c r="A48" s="186"/>
      <c r="B48" s="195" t="s">
        <v>2062</v>
      </c>
      <c r="C48" s="196"/>
      <c r="D48" s="186"/>
      <c r="E48" s="186"/>
      <c r="F48" s="186"/>
      <c r="G48" s="220" t="s">
        <v>2066</v>
      </c>
      <c r="H48" s="189">
        <v>4</v>
      </c>
      <c r="I48" s="186"/>
      <c r="J48" s="186"/>
    </row>
    <row r="49" spans="1:10" ht="33" x14ac:dyDescent="0.25">
      <c r="A49" s="186"/>
      <c r="B49" s="195" t="s">
        <v>2073</v>
      </c>
      <c r="C49" s="196"/>
      <c r="D49" s="186"/>
      <c r="E49" s="186"/>
      <c r="F49" s="186"/>
      <c r="G49" s="220" t="s">
        <v>2066</v>
      </c>
      <c r="H49" s="199">
        <v>4</v>
      </c>
      <c r="I49" s="186"/>
      <c r="J49" s="186"/>
    </row>
    <row r="50" spans="1:10" x14ac:dyDescent="0.25">
      <c r="A50" s="186"/>
      <c r="B50" s="195" t="s">
        <v>2074</v>
      </c>
      <c r="C50" s="196"/>
      <c r="D50" s="186"/>
      <c r="E50" s="186"/>
      <c r="F50" s="186"/>
      <c r="G50" s="186"/>
      <c r="H50" s="186"/>
      <c r="I50" s="186"/>
      <c r="J50" s="186"/>
    </row>
    <row r="51" spans="1:10" x14ac:dyDescent="0.25">
      <c r="A51" s="186"/>
      <c r="B51" s="193" t="s">
        <v>2075</v>
      </c>
      <c r="C51" s="194"/>
      <c r="D51" s="186"/>
      <c r="E51" s="220" t="s">
        <v>2076</v>
      </c>
      <c r="F51" s="221" t="s">
        <v>2077</v>
      </c>
      <c r="G51" s="220" t="s">
        <v>2066</v>
      </c>
      <c r="H51" s="189">
        <v>1</v>
      </c>
      <c r="I51" s="186"/>
      <c r="J51" s="186"/>
    </row>
    <row r="52" spans="1:10" x14ac:dyDescent="0.25">
      <c r="A52" s="186"/>
      <c r="B52" s="193" t="s">
        <v>2078</v>
      </c>
      <c r="C52" s="194"/>
      <c r="D52" s="221" t="s">
        <v>15</v>
      </c>
      <c r="E52" s="186"/>
      <c r="F52" s="187" t="s">
        <v>2079</v>
      </c>
      <c r="G52" s="186"/>
      <c r="H52" s="189">
        <v>1</v>
      </c>
      <c r="I52" s="186"/>
      <c r="J52" s="186"/>
    </row>
    <row r="53" spans="1:10" x14ac:dyDescent="0.25">
      <c r="A53" s="186"/>
      <c r="B53" s="193" t="s">
        <v>2080</v>
      </c>
      <c r="C53" s="194"/>
      <c r="D53" s="221" t="s">
        <v>15</v>
      </c>
      <c r="E53" s="186"/>
      <c r="F53" s="187" t="s">
        <v>2079</v>
      </c>
      <c r="G53" s="186"/>
      <c r="H53" s="189">
        <v>1</v>
      </c>
      <c r="I53" s="186"/>
      <c r="J53" s="186"/>
    </row>
    <row r="54" spans="1:10" x14ac:dyDescent="0.25">
      <c r="A54" s="186"/>
      <c r="B54" s="193" t="s">
        <v>2081</v>
      </c>
      <c r="C54" s="194"/>
      <c r="D54" s="218" t="s">
        <v>15</v>
      </c>
      <c r="E54" s="186"/>
      <c r="F54" s="187" t="s">
        <v>2079</v>
      </c>
      <c r="G54" s="186"/>
      <c r="H54" s="189">
        <v>2</v>
      </c>
      <c r="I54" s="186"/>
      <c r="J54" s="186"/>
    </row>
    <row r="55" spans="1:10" x14ac:dyDescent="0.25">
      <c r="A55" s="186"/>
      <c r="B55" s="193" t="s">
        <v>2082</v>
      </c>
      <c r="C55" s="194"/>
      <c r="D55" s="218" t="s">
        <v>15</v>
      </c>
      <c r="E55" s="186"/>
      <c r="F55" s="187" t="s">
        <v>2079</v>
      </c>
      <c r="G55" s="186"/>
      <c r="H55" s="189">
        <v>2</v>
      </c>
      <c r="I55" s="186"/>
      <c r="J55" s="186"/>
    </row>
    <row r="56" spans="1:10" x14ac:dyDescent="0.25">
      <c r="A56" s="186"/>
      <c r="B56" s="193" t="s">
        <v>1476</v>
      </c>
      <c r="C56" s="194"/>
      <c r="D56" s="186"/>
      <c r="E56" s="186"/>
      <c r="F56" s="186"/>
      <c r="G56" s="186"/>
      <c r="H56" s="186"/>
      <c r="I56" s="186"/>
      <c r="J56" s="186"/>
    </row>
    <row r="57" spans="1:10" x14ac:dyDescent="0.25">
      <c r="A57" s="186"/>
      <c r="B57" s="195" t="s">
        <v>2083</v>
      </c>
      <c r="C57" s="196"/>
      <c r="D57" s="187" t="s">
        <v>2084</v>
      </c>
      <c r="E57" s="186"/>
      <c r="F57" s="186"/>
      <c r="G57" s="220" t="s">
        <v>2085</v>
      </c>
      <c r="H57" s="222" t="s">
        <v>2086</v>
      </c>
      <c r="I57" s="186"/>
      <c r="J57" s="186"/>
    </row>
    <row r="58" spans="1:10" x14ac:dyDescent="0.25">
      <c r="A58" s="195"/>
      <c r="B58" s="219"/>
      <c r="C58" s="219"/>
      <c r="D58" s="219"/>
      <c r="E58" s="219"/>
      <c r="F58" s="219"/>
      <c r="G58" s="219"/>
      <c r="H58" s="219"/>
      <c r="I58" s="219"/>
      <c r="J58" s="196"/>
    </row>
    <row r="59" spans="1:10" x14ac:dyDescent="0.25">
      <c r="A59" s="189">
        <v>1</v>
      </c>
      <c r="B59" s="190">
        <v>2</v>
      </c>
      <c r="C59" s="191"/>
      <c r="D59" s="189">
        <v>3</v>
      </c>
      <c r="E59" s="189">
        <v>4</v>
      </c>
      <c r="F59" s="189">
        <v>5</v>
      </c>
      <c r="G59" s="189">
        <v>6</v>
      </c>
      <c r="H59" s="189">
        <v>7</v>
      </c>
      <c r="I59" s="189">
        <v>8</v>
      </c>
      <c r="J59" s="189">
        <v>9</v>
      </c>
    </row>
    <row r="60" spans="1:10" x14ac:dyDescent="0.25">
      <c r="A60" s="186"/>
      <c r="B60" s="195" t="s">
        <v>2087</v>
      </c>
      <c r="C60" s="196"/>
      <c r="D60" s="186"/>
      <c r="E60" s="186"/>
      <c r="F60" s="186"/>
      <c r="G60" s="186"/>
      <c r="H60" s="201" t="s">
        <v>2088</v>
      </c>
      <c r="I60" s="186"/>
      <c r="J60" s="186"/>
    </row>
    <row r="61" spans="1:10" ht="49.5" x14ac:dyDescent="0.3">
      <c r="A61" s="186"/>
      <c r="B61" s="223"/>
      <c r="C61" s="224" t="s">
        <v>2089</v>
      </c>
      <c r="D61" s="225" t="s">
        <v>2090</v>
      </c>
      <c r="E61" s="226"/>
      <c r="F61" s="226"/>
      <c r="G61" s="227" t="s">
        <v>2085</v>
      </c>
      <c r="H61" s="222" t="s">
        <v>2091</v>
      </c>
      <c r="I61" s="186"/>
      <c r="J61" s="186"/>
    </row>
    <row r="62" spans="1:10" x14ac:dyDescent="0.3">
      <c r="A62" s="186"/>
      <c r="B62" s="223"/>
      <c r="C62" s="228"/>
      <c r="D62" s="229"/>
      <c r="E62" s="230"/>
      <c r="F62" s="230"/>
      <c r="G62" s="231"/>
      <c r="H62" s="222" t="s">
        <v>2092</v>
      </c>
      <c r="I62" s="186"/>
      <c r="J62" s="186"/>
    </row>
    <row r="63" spans="1:10" x14ac:dyDescent="0.25">
      <c r="A63" s="186"/>
      <c r="B63" s="195" t="s">
        <v>2093</v>
      </c>
      <c r="C63" s="196"/>
      <c r="D63" s="187" t="s">
        <v>2094</v>
      </c>
      <c r="E63" s="186"/>
      <c r="F63" s="186"/>
      <c r="G63" s="218" t="s">
        <v>2095</v>
      </c>
      <c r="H63" s="189">
        <v>350</v>
      </c>
      <c r="I63" s="186"/>
      <c r="J63" s="186"/>
    </row>
    <row r="64" spans="1:10" x14ac:dyDescent="0.25">
      <c r="A64" s="186"/>
      <c r="B64" s="195" t="s">
        <v>2096</v>
      </c>
      <c r="C64" s="196"/>
      <c r="D64" s="187" t="s">
        <v>2097</v>
      </c>
      <c r="E64" s="186"/>
      <c r="F64" s="186"/>
      <c r="G64" s="220" t="s">
        <v>2098</v>
      </c>
      <c r="H64" s="222" t="s">
        <v>2099</v>
      </c>
      <c r="I64" s="186"/>
      <c r="J64" s="186"/>
    </row>
    <row r="65" spans="1:10" ht="33" x14ac:dyDescent="0.25">
      <c r="A65" s="186"/>
      <c r="B65" s="223"/>
      <c r="C65" s="232" t="s">
        <v>2100</v>
      </c>
      <c r="D65" s="186"/>
      <c r="E65" s="186"/>
      <c r="F65" s="186"/>
      <c r="G65" s="220" t="s">
        <v>2098</v>
      </c>
      <c r="H65" s="222" t="s">
        <v>2101</v>
      </c>
      <c r="I65" s="186"/>
      <c r="J65" s="186"/>
    </row>
    <row r="66" spans="1:10" x14ac:dyDescent="0.3">
      <c r="A66" s="192"/>
      <c r="B66" s="233"/>
      <c r="C66" s="234"/>
      <c r="D66" s="192"/>
      <c r="E66" s="192"/>
      <c r="F66" s="192"/>
      <c r="G66" s="218" t="s">
        <v>2095</v>
      </c>
      <c r="H66" s="189">
        <v>128</v>
      </c>
      <c r="I66" s="192"/>
      <c r="J66" s="192"/>
    </row>
    <row r="67" spans="1:10" x14ac:dyDescent="0.25">
      <c r="A67" s="186"/>
      <c r="B67" s="193" t="s">
        <v>1792</v>
      </c>
      <c r="C67" s="194"/>
      <c r="D67" s="186"/>
      <c r="E67" s="186"/>
      <c r="F67" s="186"/>
      <c r="G67" s="220" t="s">
        <v>2098</v>
      </c>
      <c r="H67" s="222" t="s">
        <v>2086</v>
      </c>
      <c r="I67" s="186"/>
      <c r="J67" s="186"/>
    </row>
    <row r="68" spans="1:10" x14ac:dyDescent="0.3">
      <c r="A68" s="192"/>
      <c r="B68" s="193" t="s">
        <v>2020</v>
      </c>
      <c r="C68" s="194"/>
      <c r="D68" s="192"/>
      <c r="E68" s="192"/>
      <c r="F68" s="192"/>
      <c r="G68" s="192"/>
      <c r="H68" s="192"/>
      <c r="I68" s="192"/>
      <c r="J68" s="192"/>
    </row>
    <row r="69" spans="1:10" x14ac:dyDescent="0.3">
      <c r="A69" s="192"/>
      <c r="B69" s="195" t="s">
        <v>2102</v>
      </c>
      <c r="C69" s="196"/>
      <c r="D69" s="192"/>
      <c r="E69" s="192"/>
      <c r="F69" s="192"/>
      <c r="G69" s="192"/>
      <c r="H69" s="192"/>
      <c r="I69" s="192"/>
      <c r="J69" s="192"/>
    </row>
    <row r="70" spans="1:10" ht="33" x14ac:dyDescent="0.3">
      <c r="A70" s="187"/>
      <c r="B70" s="195" t="s">
        <v>2103</v>
      </c>
      <c r="C70" s="196"/>
      <c r="D70" s="192" t="s">
        <v>2023</v>
      </c>
      <c r="E70" s="187"/>
      <c r="F70" s="187"/>
      <c r="G70" s="197" t="s">
        <v>2024</v>
      </c>
      <c r="H70" s="235">
        <v>27593</v>
      </c>
      <c r="I70" s="187"/>
      <c r="J70" s="187"/>
    </row>
    <row r="71" spans="1:10" x14ac:dyDescent="0.25">
      <c r="A71" s="186"/>
      <c r="B71" s="193" t="s">
        <v>2104</v>
      </c>
      <c r="C71" s="194"/>
      <c r="D71" s="187" t="s">
        <v>2105</v>
      </c>
      <c r="E71" s="187" t="s">
        <v>2106</v>
      </c>
      <c r="F71" s="186"/>
      <c r="G71" s="220" t="s">
        <v>2024</v>
      </c>
      <c r="H71" s="222" t="s">
        <v>2107</v>
      </c>
      <c r="I71" s="186"/>
      <c r="J71" s="186"/>
    </row>
    <row r="72" spans="1:10" ht="33" x14ac:dyDescent="0.25">
      <c r="A72" s="186"/>
      <c r="B72" s="195" t="s">
        <v>2026</v>
      </c>
      <c r="C72" s="196"/>
      <c r="D72" s="187" t="s">
        <v>2027</v>
      </c>
      <c r="E72" s="186"/>
      <c r="F72" s="186"/>
      <c r="G72" s="183" t="s">
        <v>15</v>
      </c>
      <c r="H72" s="199">
        <v>12364</v>
      </c>
      <c r="I72" s="199">
        <v>265</v>
      </c>
      <c r="J72" s="201" t="s">
        <v>2108</v>
      </c>
    </row>
    <row r="73" spans="1:10" x14ac:dyDescent="0.3">
      <c r="A73" s="192"/>
      <c r="B73" s="193" t="s">
        <v>2109</v>
      </c>
      <c r="C73" s="194"/>
      <c r="D73" s="187" t="s">
        <v>2110</v>
      </c>
      <c r="E73" s="192"/>
      <c r="F73" s="192"/>
      <c r="G73" s="218" t="s">
        <v>15</v>
      </c>
      <c r="H73" s="189">
        <v>1358</v>
      </c>
      <c r="I73" s="189">
        <v>265</v>
      </c>
      <c r="J73" s="222" t="s">
        <v>2111</v>
      </c>
    </row>
    <row r="74" spans="1:10" x14ac:dyDescent="0.3">
      <c r="A74" s="192"/>
      <c r="B74" s="193" t="s">
        <v>2112</v>
      </c>
      <c r="C74" s="194"/>
      <c r="D74" s="187" t="s">
        <v>2113</v>
      </c>
      <c r="E74" s="192"/>
      <c r="F74" s="192"/>
      <c r="G74" s="218" t="s">
        <v>15</v>
      </c>
      <c r="H74" s="189">
        <v>126</v>
      </c>
      <c r="I74" s="189">
        <v>70</v>
      </c>
      <c r="J74" s="222" t="s">
        <v>2114</v>
      </c>
    </row>
    <row r="75" spans="1:10" x14ac:dyDescent="0.3">
      <c r="A75" s="192"/>
      <c r="B75" s="193" t="s">
        <v>2115</v>
      </c>
      <c r="C75" s="194"/>
      <c r="D75" s="187" t="s">
        <v>2116</v>
      </c>
      <c r="E75" s="192"/>
      <c r="F75" s="192"/>
      <c r="G75" s="218" t="s">
        <v>15</v>
      </c>
      <c r="H75" s="189">
        <v>189</v>
      </c>
      <c r="I75" s="189">
        <v>70</v>
      </c>
      <c r="J75" s="222" t="s">
        <v>2117</v>
      </c>
    </row>
    <row r="76" spans="1:10" s="208" customFormat="1" x14ac:dyDescent="0.25">
      <c r="A76" s="202"/>
      <c r="B76" s="203" t="s">
        <v>2118</v>
      </c>
      <c r="C76" s="204"/>
      <c r="D76" s="202" t="s">
        <v>2033</v>
      </c>
      <c r="E76" s="202"/>
      <c r="F76" s="202"/>
      <c r="G76" s="205" t="s">
        <v>2095</v>
      </c>
      <c r="H76" s="207" t="s">
        <v>2119</v>
      </c>
      <c r="I76" s="207" t="s">
        <v>2036</v>
      </c>
      <c r="J76" s="207" t="s">
        <v>2120</v>
      </c>
    </row>
    <row r="77" spans="1:10" s="216" customFormat="1" x14ac:dyDescent="0.3">
      <c r="A77" s="236"/>
      <c r="B77" s="237" t="s">
        <v>2121</v>
      </c>
      <c r="C77" s="238"/>
      <c r="D77" s="212" t="s">
        <v>2122</v>
      </c>
      <c r="E77" s="236"/>
      <c r="F77" s="236"/>
      <c r="G77" s="239" t="s">
        <v>2095</v>
      </c>
      <c r="H77" s="240" t="s">
        <v>2123</v>
      </c>
      <c r="I77" s="240" t="s">
        <v>2041</v>
      </c>
      <c r="J77" s="240" t="s">
        <v>2124</v>
      </c>
    </row>
    <row r="78" spans="1:10" ht="33" x14ac:dyDescent="0.25">
      <c r="A78" s="186"/>
      <c r="B78" s="195" t="s">
        <v>2125</v>
      </c>
      <c r="C78" s="196"/>
      <c r="D78" s="186"/>
      <c r="E78" s="186"/>
      <c r="F78" s="186"/>
      <c r="G78" s="183" t="s">
        <v>25</v>
      </c>
      <c r="H78" s="199">
        <v>119</v>
      </c>
      <c r="I78" s="199">
        <v>32</v>
      </c>
      <c r="J78" s="241">
        <v>3808</v>
      </c>
    </row>
    <row r="79" spans="1:10" ht="33" x14ac:dyDescent="0.25">
      <c r="A79" s="186"/>
      <c r="B79" s="195" t="s">
        <v>2126</v>
      </c>
      <c r="C79" s="196"/>
      <c r="D79" s="186"/>
      <c r="E79" s="186"/>
      <c r="F79" s="186"/>
      <c r="G79" s="183" t="s">
        <v>25</v>
      </c>
      <c r="H79" s="199">
        <v>1251</v>
      </c>
      <c r="I79" s="201" t="s">
        <v>2046</v>
      </c>
      <c r="J79" s="201" t="s">
        <v>2127</v>
      </c>
    </row>
    <row r="80" spans="1:10" ht="33" x14ac:dyDescent="0.25">
      <c r="A80" s="186"/>
      <c r="B80" s="195" t="s">
        <v>2048</v>
      </c>
      <c r="C80" s="196"/>
      <c r="D80" s="186"/>
      <c r="E80" s="186"/>
      <c r="F80" s="186"/>
      <c r="G80" s="183" t="s">
        <v>25</v>
      </c>
      <c r="H80" s="199">
        <v>50</v>
      </c>
      <c r="I80" s="201" t="s">
        <v>2049</v>
      </c>
      <c r="J80" s="201" t="s">
        <v>2128</v>
      </c>
    </row>
    <row r="81" spans="1:10" x14ac:dyDescent="0.25">
      <c r="A81" s="186"/>
      <c r="B81" s="193" t="s">
        <v>2051</v>
      </c>
      <c r="C81" s="194"/>
      <c r="D81" s="186"/>
      <c r="E81" s="186"/>
      <c r="F81" s="186"/>
      <c r="G81" s="218" t="s">
        <v>25</v>
      </c>
      <c r="H81" s="189">
        <v>1420</v>
      </c>
      <c r="I81" s="186"/>
      <c r="J81" s="186"/>
    </row>
    <row r="82" spans="1:10" x14ac:dyDescent="0.25">
      <c r="A82" s="186"/>
      <c r="B82" s="193" t="s">
        <v>2129</v>
      </c>
      <c r="C82" s="194"/>
      <c r="D82" s="186"/>
      <c r="E82" s="186"/>
      <c r="F82" s="186"/>
      <c r="G82" s="218" t="s">
        <v>25</v>
      </c>
      <c r="H82" s="189">
        <v>20</v>
      </c>
      <c r="I82" s="186"/>
      <c r="J82" s="186"/>
    </row>
    <row r="83" spans="1:10" x14ac:dyDescent="0.25">
      <c r="A83" s="186"/>
      <c r="B83" s="193" t="s">
        <v>2051</v>
      </c>
      <c r="C83" s="194"/>
      <c r="D83" s="186"/>
      <c r="E83" s="186"/>
      <c r="F83" s="186"/>
      <c r="G83" s="218" t="s">
        <v>25</v>
      </c>
      <c r="H83" s="189">
        <v>1251</v>
      </c>
      <c r="I83" s="186"/>
      <c r="J83" s="186"/>
    </row>
    <row r="84" spans="1:10" ht="33" x14ac:dyDescent="0.25">
      <c r="A84" s="186"/>
      <c r="B84" s="195" t="s">
        <v>2130</v>
      </c>
      <c r="C84" s="196"/>
      <c r="D84" s="186"/>
      <c r="E84" s="186"/>
      <c r="F84" s="186"/>
      <c r="G84" s="218" t="s">
        <v>2053</v>
      </c>
      <c r="H84" s="199">
        <v>1251</v>
      </c>
      <c r="I84" s="186"/>
      <c r="J84" s="186"/>
    </row>
    <row r="85" spans="1:10" x14ac:dyDescent="0.25">
      <c r="A85" s="186"/>
      <c r="B85" s="195" t="s">
        <v>2054</v>
      </c>
      <c r="C85" s="196"/>
      <c r="D85" s="186"/>
      <c r="E85" s="186"/>
      <c r="F85" s="186"/>
      <c r="G85" s="218" t="s">
        <v>2053</v>
      </c>
      <c r="H85" s="189">
        <v>1251</v>
      </c>
      <c r="I85" s="186"/>
      <c r="J85" s="186"/>
    </row>
    <row r="86" spans="1:10" x14ac:dyDescent="0.25">
      <c r="A86" s="186"/>
      <c r="B86" s="195" t="s">
        <v>2055</v>
      </c>
      <c r="C86" s="196"/>
      <c r="D86" s="186"/>
      <c r="E86" s="186"/>
      <c r="F86" s="186"/>
      <c r="G86" s="218" t="s">
        <v>15</v>
      </c>
      <c r="H86" s="189">
        <v>1251</v>
      </c>
      <c r="I86" s="186"/>
      <c r="J86" s="186"/>
    </row>
    <row r="87" spans="1:10" x14ac:dyDescent="0.25">
      <c r="A87" s="186"/>
      <c r="B87" s="195" t="s">
        <v>2056</v>
      </c>
      <c r="C87" s="196"/>
      <c r="D87" s="186"/>
      <c r="E87" s="186"/>
      <c r="F87" s="186"/>
      <c r="G87" s="218" t="s">
        <v>15</v>
      </c>
      <c r="H87" s="189">
        <v>1251</v>
      </c>
      <c r="I87" s="186"/>
      <c r="J87" s="186"/>
    </row>
    <row r="88" spans="1:10" x14ac:dyDescent="0.25">
      <c r="A88" s="186"/>
      <c r="B88" s="195" t="s">
        <v>2057</v>
      </c>
      <c r="C88" s="196"/>
      <c r="D88" s="186"/>
      <c r="E88" s="186"/>
      <c r="F88" s="186"/>
      <c r="G88" s="218" t="s">
        <v>2053</v>
      </c>
      <c r="H88" s="189">
        <v>1251</v>
      </c>
      <c r="I88" s="186"/>
      <c r="J88" s="186"/>
    </row>
    <row r="89" spans="1:10" x14ac:dyDescent="0.25">
      <c r="A89" s="186"/>
      <c r="B89" s="195" t="s">
        <v>2058</v>
      </c>
      <c r="C89" s="196"/>
      <c r="D89" s="186"/>
      <c r="E89" s="186"/>
      <c r="F89" s="186"/>
      <c r="G89" s="218" t="s">
        <v>15</v>
      </c>
      <c r="H89" s="189">
        <v>1251</v>
      </c>
      <c r="I89" s="186"/>
      <c r="J89" s="186"/>
    </row>
    <row r="90" spans="1:10" x14ac:dyDescent="0.25">
      <c r="A90" s="195"/>
      <c r="B90" s="219"/>
      <c r="C90" s="219"/>
      <c r="D90" s="219"/>
      <c r="E90" s="219"/>
      <c r="F90" s="219"/>
      <c r="G90" s="219"/>
      <c r="H90" s="219"/>
      <c r="I90" s="219"/>
      <c r="J90" s="196"/>
    </row>
    <row r="91" spans="1:10" x14ac:dyDescent="0.25">
      <c r="A91" s="189">
        <v>1</v>
      </c>
      <c r="B91" s="190">
        <v>2</v>
      </c>
      <c r="C91" s="191"/>
      <c r="D91" s="189">
        <v>3</v>
      </c>
      <c r="E91" s="189">
        <v>4</v>
      </c>
      <c r="F91" s="189">
        <v>5</v>
      </c>
      <c r="G91" s="189">
        <v>6</v>
      </c>
      <c r="H91" s="189">
        <v>7</v>
      </c>
      <c r="I91" s="189">
        <v>8</v>
      </c>
      <c r="J91" s="189">
        <v>9</v>
      </c>
    </row>
    <row r="92" spans="1:10" x14ac:dyDescent="0.25">
      <c r="A92" s="186"/>
      <c r="B92" s="195" t="s">
        <v>2059</v>
      </c>
      <c r="C92" s="196"/>
      <c r="D92" s="186"/>
      <c r="E92" s="186"/>
      <c r="F92" s="186"/>
      <c r="G92" s="218" t="s">
        <v>15</v>
      </c>
      <c r="H92" s="189">
        <v>1251</v>
      </c>
      <c r="I92" s="186"/>
      <c r="J92" s="186"/>
    </row>
    <row r="93" spans="1:10" x14ac:dyDescent="0.25">
      <c r="A93" s="186"/>
      <c r="B93" s="195" t="s">
        <v>2060</v>
      </c>
      <c r="C93" s="196"/>
      <c r="D93" s="186"/>
      <c r="E93" s="186"/>
      <c r="F93" s="186"/>
      <c r="G93" s="218" t="s">
        <v>1475</v>
      </c>
      <c r="H93" s="189">
        <v>1251</v>
      </c>
      <c r="I93" s="186"/>
      <c r="J93" s="186"/>
    </row>
    <row r="94" spans="1:10" x14ac:dyDescent="0.25">
      <c r="A94" s="186"/>
      <c r="B94" s="195" t="s">
        <v>2061</v>
      </c>
      <c r="C94" s="196"/>
      <c r="D94" s="186"/>
      <c r="E94" s="186"/>
      <c r="F94" s="186"/>
      <c r="G94" s="218" t="s">
        <v>15</v>
      </c>
      <c r="H94" s="189">
        <v>1251</v>
      </c>
      <c r="I94" s="186"/>
      <c r="J94" s="186"/>
    </row>
    <row r="95" spans="1:10" x14ac:dyDescent="0.25">
      <c r="A95" s="186"/>
      <c r="B95" s="195" t="s">
        <v>2062</v>
      </c>
      <c r="C95" s="196"/>
      <c r="D95" s="186"/>
      <c r="E95" s="186"/>
      <c r="F95" s="186"/>
      <c r="G95" s="218" t="s">
        <v>15</v>
      </c>
      <c r="H95" s="189">
        <v>1251</v>
      </c>
      <c r="I95" s="186"/>
      <c r="J95" s="186"/>
    </row>
    <row r="96" spans="1:10" x14ac:dyDescent="0.25">
      <c r="A96" s="186"/>
      <c r="B96" s="195" t="s">
        <v>2063</v>
      </c>
      <c r="C96" s="196"/>
      <c r="D96" s="186"/>
      <c r="E96" s="186"/>
      <c r="F96" s="186"/>
      <c r="G96" s="218" t="s">
        <v>15</v>
      </c>
      <c r="H96" s="189">
        <v>1251</v>
      </c>
      <c r="I96" s="186"/>
      <c r="J96" s="186"/>
    </row>
    <row r="97" spans="1:10" ht="33" x14ac:dyDescent="0.25">
      <c r="A97" s="186"/>
      <c r="B97" s="195" t="s">
        <v>2131</v>
      </c>
      <c r="C97" s="196"/>
      <c r="D97" s="186"/>
      <c r="E97" s="186"/>
      <c r="F97" s="186"/>
      <c r="G97" s="183" t="s">
        <v>25</v>
      </c>
      <c r="H97" s="199">
        <v>119</v>
      </c>
      <c r="I97" s="186"/>
      <c r="J97" s="186"/>
    </row>
    <row r="98" spans="1:10" x14ac:dyDescent="0.25">
      <c r="A98" s="186"/>
      <c r="B98" s="195" t="s">
        <v>2070</v>
      </c>
      <c r="C98" s="196"/>
      <c r="D98" s="186"/>
      <c r="E98" s="186"/>
      <c r="F98" s="186"/>
      <c r="G98" s="218" t="s">
        <v>2053</v>
      </c>
      <c r="H98" s="199">
        <v>119</v>
      </c>
      <c r="I98" s="186"/>
      <c r="J98" s="186"/>
    </row>
    <row r="99" spans="1:10" x14ac:dyDescent="0.25">
      <c r="A99" s="186"/>
      <c r="B99" s="195" t="s">
        <v>2054</v>
      </c>
      <c r="C99" s="196"/>
      <c r="D99" s="186"/>
      <c r="E99" s="186"/>
      <c r="F99" s="186"/>
      <c r="G99" s="218" t="s">
        <v>2053</v>
      </c>
      <c r="H99" s="189">
        <v>119</v>
      </c>
      <c r="I99" s="186"/>
      <c r="J99" s="186"/>
    </row>
    <row r="100" spans="1:10" x14ac:dyDescent="0.25">
      <c r="A100" s="186"/>
      <c r="B100" s="195" t="s">
        <v>2055</v>
      </c>
      <c r="C100" s="196"/>
      <c r="D100" s="186"/>
      <c r="E100" s="186"/>
      <c r="F100" s="186"/>
      <c r="G100" s="220" t="s">
        <v>2066</v>
      </c>
      <c r="H100" s="189">
        <v>119</v>
      </c>
      <c r="I100" s="186"/>
      <c r="J100" s="186"/>
    </row>
    <row r="101" spans="1:10" x14ac:dyDescent="0.25">
      <c r="A101" s="186"/>
      <c r="B101" s="195" t="s">
        <v>2056</v>
      </c>
      <c r="C101" s="196"/>
      <c r="D101" s="186"/>
      <c r="E101" s="186"/>
      <c r="F101" s="186"/>
      <c r="G101" s="220" t="s">
        <v>2066</v>
      </c>
      <c r="H101" s="189">
        <v>119</v>
      </c>
      <c r="I101" s="186"/>
      <c r="J101" s="186"/>
    </row>
    <row r="102" spans="1:10" x14ac:dyDescent="0.25">
      <c r="A102" s="186"/>
      <c r="B102" s="195" t="s">
        <v>2057</v>
      </c>
      <c r="C102" s="196"/>
      <c r="D102" s="186"/>
      <c r="E102" s="186"/>
      <c r="F102" s="186"/>
      <c r="G102" s="218" t="s">
        <v>2053</v>
      </c>
      <c r="H102" s="189">
        <v>119</v>
      </c>
      <c r="I102" s="186"/>
      <c r="J102" s="186"/>
    </row>
    <row r="103" spans="1:10" x14ac:dyDescent="0.25">
      <c r="A103" s="186"/>
      <c r="B103" s="195" t="s">
        <v>2058</v>
      </c>
      <c r="C103" s="196"/>
      <c r="D103" s="186"/>
      <c r="E103" s="186"/>
      <c r="F103" s="186"/>
      <c r="G103" s="220" t="s">
        <v>2066</v>
      </c>
      <c r="H103" s="189">
        <v>119</v>
      </c>
      <c r="I103" s="186"/>
      <c r="J103" s="186"/>
    </row>
    <row r="104" spans="1:10" x14ac:dyDescent="0.25">
      <c r="A104" s="186"/>
      <c r="B104" s="195" t="s">
        <v>2059</v>
      </c>
      <c r="C104" s="196"/>
      <c r="D104" s="186"/>
      <c r="E104" s="186"/>
      <c r="F104" s="186"/>
      <c r="G104" s="220" t="s">
        <v>2066</v>
      </c>
      <c r="H104" s="189">
        <v>119</v>
      </c>
      <c r="I104" s="186"/>
      <c r="J104" s="186"/>
    </row>
    <row r="105" spans="1:10" x14ac:dyDescent="0.25">
      <c r="A105" s="186"/>
      <c r="B105" s="195" t="s">
        <v>2067</v>
      </c>
      <c r="C105" s="196"/>
      <c r="D105" s="186"/>
      <c r="E105" s="186"/>
      <c r="F105" s="186"/>
      <c r="G105" s="218" t="s">
        <v>1475</v>
      </c>
      <c r="H105" s="189">
        <v>119</v>
      </c>
      <c r="I105" s="186"/>
      <c r="J105" s="186"/>
    </row>
    <row r="106" spans="1:10" x14ac:dyDescent="0.25">
      <c r="A106" s="186"/>
      <c r="B106" s="195" t="s">
        <v>2068</v>
      </c>
      <c r="C106" s="196"/>
      <c r="D106" s="186"/>
      <c r="E106" s="186"/>
      <c r="F106" s="186"/>
      <c r="G106" s="220" t="s">
        <v>2066</v>
      </c>
      <c r="H106" s="189">
        <v>119</v>
      </c>
      <c r="I106" s="186"/>
      <c r="J106" s="186"/>
    </row>
    <row r="107" spans="1:10" x14ac:dyDescent="0.25">
      <c r="A107" s="186"/>
      <c r="B107" s="195" t="s">
        <v>2062</v>
      </c>
      <c r="C107" s="196"/>
      <c r="D107" s="186"/>
      <c r="E107" s="186"/>
      <c r="F107" s="186"/>
      <c r="G107" s="220" t="s">
        <v>2066</v>
      </c>
      <c r="H107" s="189">
        <v>119</v>
      </c>
      <c r="I107" s="186"/>
      <c r="J107" s="186"/>
    </row>
    <row r="108" spans="1:10" ht="33" x14ac:dyDescent="0.25">
      <c r="A108" s="186"/>
      <c r="B108" s="195" t="s">
        <v>2073</v>
      </c>
      <c r="C108" s="196"/>
      <c r="D108" s="186"/>
      <c r="E108" s="186"/>
      <c r="F108" s="186"/>
      <c r="G108" s="220" t="s">
        <v>2066</v>
      </c>
      <c r="H108" s="199">
        <v>119</v>
      </c>
      <c r="I108" s="186"/>
      <c r="J108" s="186"/>
    </row>
    <row r="109" spans="1:10" ht="33" x14ac:dyDescent="0.25">
      <c r="A109" s="186"/>
      <c r="B109" s="195" t="s">
        <v>2069</v>
      </c>
      <c r="C109" s="196"/>
      <c r="D109" s="186"/>
      <c r="E109" s="186"/>
      <c r="F109" s="186"/>
      <c r="G109" s="183" t="s">
        <v>25</v>
      </c>
      <c r="H109" s="189">
        <v>50</v>
      </c>
      <c r="I109" s="186"/>
      <c r="J109" s="186"/>
    </row>
    <row r="110" spans="1:10" x14ac:dyDescent="0.25">
      <c r="A110" s="186"/>
      <c r="B110" s="195" t="s">
        <v>2070</v>
      </c>
      <c r="C110" s="196"/>
      <c r="D110" s="186"/>
      <c r="E110" s="186"/>
      <c r="F110" s="186"/>
      <c r="G110" s="218" t="s">
        <v>2053</v>
      </c>
      <c r="H110" s="199">
        <v>50</v>
      </c>
      <c r="I110" s="186"/>
      <c r="J110" s="186"/>
    </row>
    <row r="111" spans="1:10" x14ac:dyDescent="0.25">
      <c r="A111" s="186"/>
      <c r="B111" s="195" t="s">
        <v>2054</v>
      </c>
      <c r="C111" s="196"/>
      <c r="D111" s="186"/>
      <c r="E111" s="186"/>
      <c r="F111" s="186"/>
      <c r="G111" s="218" t="s">
        <v>2053</v>
      </c>
      <c r="H111" s="189">
        <v>50</v>
      </c>
      <c r="I111" s="186"/>
      <c r="J111" s="186"/>
    </row>
    <row r="112" spans="1:10" x14ac:dyDescent="0.25">
      <c r="A112" s="186"/>
      <c r="B112" s="195" t="s">
        <v>2055</v>
      </c>
      <c r="C112" s="196"/>
      <c r="D112" s="186"/>
      <c r="E112" s="186"/>
      <c r="F112" s="186"/>
      <c r="G112" s="220" t="s">
        <v>2066</v>
      </c>
      <c r="H112" s="189">
        <v>50</v>
      </c>
      <c r="I112" s="186"/>
      <c r="J112" s="186"/>
    </row>
    <row r="113" spans="1:10" x14ac:dyDescent="0.25">
      <c r="A113" s="186"/>
      <c r="B113" s="195" t="s">
        <v>2056</v>
      </c>
      <c r="C113" s="196"/>
      <c r="D113" s="186"/>
      <c r="E113" s="186"/>
      <c r="F113" s="186"/>
      <c r="G113" s="220" t="s">
        <v>2066</v>
      </c>
      <c r="H113" s="189">
        <v>50</v>
      </c>
      <c r="I113" s="186"/>
      <c r="J113" s="186"/>
    </row>
    <row r="114" spans="1:10" x14ac:dyDescent="0.25">
      <c r="A114" s="186"/>
      <c r="B114" s="195" t="s">
        <v>2057</v>
      </c>
      <c r="C114" s="196"/>
      <c r="D114" s="186"/>
      <c r="E114" s="186"/>
      <c r="F114" s="186"/>
      <c r="G114" s="218" t="s">
        <v>2053</v>
      </c>
      <c r="H114" s="189">
        <v>50</v>
      </c>
      <c r="I114" s="186"/>
      <c r="J114" s="186"/>
    </row>
    <row r="115" spans="1:10" x14ac:dyDescent="0.25">
      <c r="A115" s="186"/>
      <c r="B115" s="195" t="s">
        <v>2058</v>
      </c>
      <c r="C115" s="196"/>
      <c r="D115" s="186"/>
      <c r="E115" s="186"/>
      <c r="F115" s="186"/>
      <c r="G115" s="220" t="s">
        <v>2066</v>
      </c>
      <c r="H115" s="189">
        <v>50</v>
      </c>
      <c r="I115" s="186"/>
      <c r="J115" s="186"/>
    </row>
    <row r="116" spans="1:10" x14ac:dyDescent="0.25">
      <c r="A116" s="186"/>
      <c r="B116" s="195" t="s">
        <v>2059</v>
      </c>
      <c r="C116" s="196"/>
      <c r="D116" s="186"/>
      <c r="E116" s="186"/>
      <c r="F116" s="186"/>
      <c r="G116" s="220" t="s">
        <v>2066</v>
      </c>
      <c r="H116" s="189">
        <v>50</v>
      </c>
      <c r="I116" s="186"/>
      <c r="J116" s="186"/>
    </row>
    <row r="117" spans="1:10" ht="33" x14ac:dyDescent="0.25">
      <c r="A117" s="186"/>
      <c r="B117" s="195" t="s">
        <v>2132</v>
      </c>
      <c r="C117" s="196"/>
      <c r="D117" s="186"/>
      <c r="E117" s="186"/>
      <c r="F117" s="186"/>
      <c r="G117" s="218" t="s">
        <v>1475</v>
      </c>
      <c r="H117" s="199">
        <v>50</v>
      </c>
      <c r="I117" s="186"/>
      <c r="J117" s="186"/>
    </row>
    <row r="118" spans="1:10" ht="33" x14ac:dyDescent="0.25">
      <c r="A118" s="186"/>
      <c r="B118" s="195" t="s">
        <v>2072</v>
      </c>
      <c r="C118" s="196"/>
      <c r="D118" s="186"/>
      <c r="E118" s="186"/>
      <c r="F118" s="186"/>
      <c r="G118" s="220" t="s">
        <v>2066</v>
      </c>
      <c r="H118" s="199">
        <v>50</v>
      </c>
      <c r="I118" s="186"/>
      <c r="J118" s="186"/>
    </row>
    <row r="119" spans="1:10" x14ac:dyDescent="0.25">
      <c r="A119" s="186"/>
      <c r="B119" s="195" t="s">
        <v>2062</v>
      </c>
      <c r="C119" s="196"/>
      <c r="D119" s="186"/>
      <c r="E119" s="186"/>
      <c r="F119" s="186"/>
      <c r="G119" s="220" t="s">
        <v>2066</v>
      </c>
      <c r="H119" s="189">
        <v>50</v>
      </c>
      <c r="I119" s="186"/>
      <c r="J119" s="186"/>
    </row>
    <row r="120" spans="1:10" ht="33" x14ac:dyDescent="0.25">
      <c r="A120" s="186"/>
      <c r="B120" s="195" t="s">
        <v>2073</v>
      </c>
      <c r="C120" s="196"/>
      <c r="D120" s="186"/>
      <c r="E120" s="186"/>
      <c r="F120" s="186"/>
      <c r="G120" s="220" t="s">
        <v>2066</v>
      </c>
      <c r="H120" s="199">
        <v>50</v>
      </c>
      <c r="I120" s="186"/>
      <c r="J120" s="186"/>
    </row>
    <row r="121" spans="1:10" ht="33" x14ac:dyDescent="0.25">
      <c r="A121" s="186"/>
      <c r="B121" s="195" t="s">
        <v>2133</v>
      </c>
      <c r="C121" s="196"/>
      <c r="D121" s="187" t="s">
        <v>2134</v>
      </c>
      <c r="E121" s="220" t="s">
        <v>2135</v>
      </c>
      <c r="F121" s="186"/>
      <c r="G121" s="183" t="s">
        <v>25</v>
      </c>
      <c r="H121" s="199">
        <v>36</v>
      </c>
      <c r="I121" s="186"/>
      <c r="J121" s="186"/>
    </row>
    <row r="122" spans="1:10" x14ac:dyDescent="0.25">
      <c r="A122" s="186"/>
      <c r="B122" s="195" t="s">
        <v>2074</v>
      </c>
      <c r="C122" s="196"/>
      <c r="D122" s="186"/>
      <c r="E122" s="186"/>
      <c r="F122" s="186"/>
      <c r="G122" s="186"/>
      <c r="H122" s="186"/>
      <c r="I122" s="186"/>
      <c r="J122" s="186"/>
    </row>
    <row r="123" spans="1:10" x14ac:dyDescent="0.25">
      <c r="A123" s="195"/>
      <c r="B123" s="219"/>
      <c r="C123" s="219"/>
      <c r="D123" s="219"/>
      <c r="E123" s="219"/>
      <c r="F123" s="219"/>
      <c r="G123" s="219"/>
      <c r="H123" s="219"/>
      <c r="I123" s="219"/>
      <c r="J123" s="196"/>
    </row>
    <row r="124" spans="1:10" x14ac:dyDescent="0.25">
      <c r="A124" s="189">
        <v>1</v>
      </c>
      <c r="B124" s="190">
        <v>2</v>
      </c>
      <c r="C124" s="191"/>
      <c r="D124" s="189">
        <v>3</v>
      </c>
      <c r="E124" s="189">
        <v>4</v>
      </c>
      <c r="F124" s="189">
        <v>5</v>
      </c>
      <c r="G124" s="189">
        <v>6</v>
      </c>
      <c r="H124" s="189">
        <v>7</v>
      </c>
      <c r="I124" s="189">
        <v>8</v>
      </c>
      <c r="J124" s="189">
        <v>9</v>
      </c>
    </row>
    <row r="125" spans="1:10" x14ac:dyDescent="0.3">
      <c r="A125" s="192"/>
      <c r="B125" s="193" t="s">
        <v>2075</v>
      </c>
      <c r="C125" s="194"/>
      <c r="D125" s="192"/>
      <c r="E125" s="220" t="s">
        <v>2076</v>
      </c>
      <c r="F125" s="218" t="s">
        <v>2077</v>
      </c>
      <c r="G125" s="220" t="s">
        <v>2066</v>
      </c>
      <c r="H125" s="189">
        <v>55</v>
      </c>
      <c r="I125" s="192"/>
      <c r="J125" s="192"/>
    </row>
    <row r="126" spans="1:10" x14ac:dyDescent="0.3">
      <c r="A126" s="192"/>
      <c r="B126" s="193" t="s">
        <v>2136</v>
      </c>
      <c r="C126" s="194"/>
      <c r="D126" s="192"/>
      <c r="E126" s="220" t="s">
        <v>2076</v>
      </c>
      <c r="F126" s="218" t="s">
        <v>2077</v>
      </c>
      <c r="G126" s="220" t="s">
        <v>2066</v>
      </c>
      <c r="H126" s="189">
        <v>14</v>
      </c>
      <c r="I126" s="192"/>
      <c r="J126" s="192"/>
    </row>
    <row r="127" spans="1:10" x14ac:dyDescent="0.3">
      <c r="A127" s="192"/>
      <c r="B127" s="193" t="s">
        <v>2137</v>
      </c>
      <c r="C127" s="194"/>
      <c r="D127" s="192"/>
      <c r="E127" s="192"/>
      <c r="F127" s="192"/>
      <c r="G127" s="192"/>
      <c r="H127" s="192"/>
      <c r="I127" s="192"/>
      <c r="J127" s="192"/>
    </row>
    <row r="128" spans="1:10" x14ac:dyDescent="0.3">
      <c r="A128" s="192"/>
      <c r="B128" s="195" t="s">
        <v>2138</v>
      </c>
      <c r="C128" s="196"/>
      <c r="D128" s="227" t="s">
        <v>2139</v>
      </c>
      <c r="E128" s="192"/>
      <c r="F128" s="192"/>
      <c r="G128" s="220" t="s">
        <v>2066</v>
      </c>
      <c r="H128" s="189">
        <v>2445</v>
      </c>
      <c r="I128" s="192"/>
      <c r="J128" s="192"/>
    </row>
    <row r="129" spans="1:10" x14ac:dyDescent="0.3">
      <c r="A129" s="192"/>
      <c r="B129" s="195" t="s">
        <v>2140</v>
      </c>
      <c r="C129" s="196"/>
      <c r="D129" s="242"/>
      <c r="E129" s="192"/>
      <c r="F129" s="192"/>
      <c r="G129" s="220" t="s">
        <v>2066</v>
      </c>
      <c r="H129" s="189">
        <v>2327</v>
      </c>
      <c r="I129" s="192"/>
      <c r="J129" s="192"/>
    </row>
    <row r="130" spans="1:10" x14ac:dyDescent="0.3">
      <c r="A130" s="192"/>
      <c r="B130" s="195" t="s">
        <v>2141</v>
      </c>
      <c r="C130" s="196"/>
      <c r="D130" s="231"/>
      <c r="E130" s="192"/>
      <c r="F130" s="192"/>
      <c r="G130" s="220" t="s">
        <v>2066</v>
      </c>
      <c r="H130" s="189">
        <v>468</v>
      </c>
      <c r="I130" s="192"/>
      <c r="J130" s="192"/>
    </row>
    <row r="131" spans="1:10" x14ac:dyDescent="0.3">
      <c r="A131" s="192"/>
      <c r="B131" s="193" t="s">
        <v>2142</v>
      </c>
      <c r="C131" s="194"/>
      <c r="D131" s="225" t="s">
        <v>2143</v>
      </c>
      <c r="E131" s="192"/>
      <c r="F131" s="192"/>
      <c r="G131" s="192"/>
      <c r="H131" s="192"/>
      <c r="I131" s="192"/>
      <c r="J131" s="192"/>
    </row>
    <row r="132" spans="1:10" x14ac:dyDescent="0.3">
      <c r="A132" s="192"/>
      <c r="B132" s="193" t="s">
        <v>2075</v>
      </c>
      <c r="C132" s="194"/>
      <c r="D132" s="243"/>
      <c r="E132" s="192"/>
      <c r="F132" s="192"/>
      <c r="G132" s="220" t="s">
        <v>2066</v>
      </c>
      <c r="H132" s="189">
        <v>4890</v>
      </c>
      <c r="I132" s="192"/>
      <c r="J132" s="192"/>
    </row>
    <row r="133" spans="1:10" x14ac:dyDescent="0.3">
      <c r="A133" s="192"/>
      <c r="B133" s="193" t="s">
        <v>2144</v>
      </c>
      <c r="C133" s="194"/>
      <c r="D133" s="243"/>
      <c r="E133" s="192"/>
      <c r="F133" s="192"/>
      <c r="G133" s="220" t="s">
        <v>2066</v>
      </c>
      <c r="H133" s="189">
        <v>4654</v>
      </c>
      <c r="I133" s="192"/>
      <c r="J133" s="192"/>
    </row>
    <row r="134" spans="1:10" x14ac:dyDescent="0.3">
      <c r="A134" s="192"/>
      <c r="B134" s="193" t="s">
        <v>2136</v>
      </c>
      <c r="C134" s="194"/>
      <c r="D134" s="229"/>
      <c r="E134" s="192"/>
      <c r="F134" s="192"/>
      <c r="G134" s="220" t="s">
        <v>2066</v>
      </c>
      <c r="H134" s="189">
        <v>935</v>
      </c>
      <c r="I134" s="192"/>
      <c r="J134" s="192"/>
    </row>
    <row r="135" spans="1:10" x14ac:dyDescent="0.3">
      <c r="A135" s="192"/>
      <c r="B135" s="195" t="s">
        <v>2145</v>
      </c>
      <c r="C135" s="196"/>
      <c r="D135" s="187" t="s">
        <v>2143</v>
      </c>
      <c r="E135" s="192"/>
      <c r="F135" s="192"/>
      <c r="G135" s="220" t="s">
        <v>2066</v>
      </c>
      <c r="H135" s="189">
        <v>24450</v>
      </c>
      <c r="I135" s="192"/>
      <c r="J135" s="192"/>
    </row>
    <row r="136" spans="1:10" x14ac:dyDescent="0.3">
      <c r="A136" s="192"/>
      <c r="B136" s="195" t="s">
        <v>2146</v>
      </c>
      <c r="C136" s="196"/>
      <c r="D136" s="187" t="s">
        <v>2143</v>
      </c>
      <c r="E136" s="192"/>
      <c r="F136" s="192"/>
      <c r="G136" s="220" t="s">
        <v>2066</v>
      </c>
      <c r="H136" s="189">
        <v>4675</v>
      </c>
      <c r="I136" s="192"/>
      <c r="J136" s="192"/>
    </row>
    <row r="137" spans="1:10" ht="33" x14ac:dyDescent="0.25">
      <c r="A137" s="186"/>
      <c r="B137" s="195" t="s">
        <v>2147</v>
      </c>
      <c r="C137" s="196"/>
      <c r="D137" s="186" t="s">
        <v>2143</v>
      </c>
      <c r="E137" s="186"/>
      <c r="F137" s="186"/>
      <c r="G137" s="244" t="s">
        <v>2066</v>
      </c>
      <c r="H137" s="189">
        <v>53056</v>
      </c>
      <c r="I137" s="186"/>
      <c r="J137" s="186"/>
    </row>
    <row r="138" spans="1:10" x14ac:dyDescent="0.3">
      <c r="A138" s="192"/>
      <c r="B138" s="195" t="s">
        <v>2148</v>
      </c>
      <c r="C138" s="196"/>
      <c r="D138" s="187" t="s">
        <v>2143</v>
      </c>
      <c r="E138" s="192"/>
      <c r="F138" s="192"/>
      <c r="G138" s="192"/>
      <c r="H138" s="192"/>
      <c r="I138" s="192"/>
      <c r="J138" s="192"/>
    </row>
    <row r="139" spans="1:10" x14ac:dyDescent="0.3">
      <c r="A139" s="192"/>
      <c r="B139" s="195" t="s">
        <v>2149</v>
      </c>
      <c r="C139" s="196"/>
      <c r="D139" s="192"/>
      <c r="E139" s="192"/>
      <c r="F139" s="192"/>
      <c r="G139" s="218" t="s">
        <v>36</v>
      </c>
      <c r="H139" s="189">
        <v>6981</v>
      </c>
      <c r="I139" s="192"/>
      <c r="J139" s="192"/>
    </row>
    <row r="140" spans="1:10" x14ac:dyDescent="0.3">
      <c r="A140" s="192"/>
      <c r="B140" s="195" t="s">
        <v>2150</v>
      </c>
      <c r="C140" s="196"/>
      <c r="D140" s="192"/>
      <c r="E140" s="192"/>
      <c r="F140" s="192"/>
      <c r="G140" s="218" t="s">
        <v>36</v>
      </c>
      <c r="H140" s="189">
        <v>14670</v>
      </c>
      <c r="I140" s="192"/>
      <c r="J140" s="192"/>
    </row>
    <row r="141" spans="1:10" x14ac:dyDescent="0.3">
      <c r="A141" s="192"/>
      <c r="B141" s="195" t="s">
        <v>2151</v>
      </c>
      <c r="C141" s="196"/>
      <c r="D141" s="192"/>
      <c r="E141" s="192"/>
      <c r="F141" s="192"/>
      <c r="G141" s="218" t="s">
        <v>36</v>
      </c>
      <c r="H141" s="189">
        <v>2805</v>
      </c>
      <c r="I141" s="192"/>
      <c r="J141" s="192"/>
    </row>
    <row r="142" spans="1:10" x14ac:dyDescent="0.3">
      <c r="A142" s="192"/>
      <c r="B142" s="195" t="s">
        <v>2152</v>
      </c>
      <c r="C142" s="196"/>
      <c r="D142" s="187" t="s">
        <v>2143</v>
      </c>
      <c r="E142" s="192"/>
      <c r="F142" s="192"/>
      <c r="G142" s="218" t="s">
        <v>36</v>
      </c>
      <c r="H142" s="189">
        <v>1257</v>
      </c>
      <c r="I142" s="192"/>
      <c r="J142" s="192"/>
    </row>
    <row r="143" spans="1:10" x14ac:dyDescent="0.3">
      <c r="A143" s="192"/>
      <c r="B143" s="195" t="s">
        <v>2153</v>
      </c>
      <c r="C143" s="196"/>
      <c r="D143" s="192"/>
      <c r="E143" s="192"/>
      <c r="F143" s="192"/>
      <c r="G143" s="218" t="s">
        <v>36</v>
      </c>
      <c r="H143" s="189">
        <v>628</v>
      </c>
      <c r="I143" s="192"/>
      <c r="J143" s="192"/>
    </row>
    <row r="144" spans="1:10" x14ac:dyDescent="0.3">
      <c r="A144" s="192"/>
      <c r="B144" s="195" t="s">
        <v>2154</v>
      </c>
      <c r="C144" s="196"/>
      <c r="D144" s="192"/>
      <c r="E144" s="192"/>
      <c r="F144" s="192"/>
      <c r="G144" s="218" t="s">
        <v>36</v>
      </c>
      <c r="H144" s="189">
        <v>628</v>
      </c>
      <c r="I144" s="192"/>
      <c r="J144" s="192"/>
    </row>
    <row r="145" spans="1:10" x14ac:dyDescent="0.3">
      <c r="A145" s="192"/>
      <c r="B145" s="195" t="s">
        <v>2155</v>
      </c>
      <c r="C145" s="196"/>
      <c r="D145" s="192"/>
      <c r="E145" s="192"/>
      <c r="F145" s="192"/>
      <c r="G145" s="220" t="s">
        <v>2066</v>
      </c>
      <c r="H145" s="189">
        <v>8764</v>
      </c>
      <c r="I145" s="192"/>
      <c r="J145" s="192"/>
    </row>
    <row r="146" spans="1:10" x14ac:dyDescent="0.3">
      <c r="A146" s="192"/>
      <c r="B146" s="193" t="s">
        <v>2078</v>
      </c>
      <c r="C146" s="194"/>
      <c r="D146" s="192"/>
      <c r="E146" s="192"/>
      <c r="F146" s="187" t="s">
        <v>2079</v>
      </c>
      <c r="G146" s="218" t="s">
        <v>15</v>
      </c>
      <c r="H146" s="189">
        <v>11</v>
      </c>
      <c r="I146" s="192"/>
      <c r="J146" s="192"/>
    </row>
    <row r="147" spans="1:10" x14ac:dyDescent="0.3">
      <c r="A147" s="192"/>
      <c r="B147" s="193" t="s">
        <v>2080</v>
      </c>
      <c r="C147" s="194"/>
      <c r="D147" s="192"/>
      <c r="E147" s="192"/>
      <c r="F147" s="187" t="s">
        <v>2079</v>
      </c>
      <c r="G147" s="218" t="s">
        <v>15</v>
      </c>
      <c r="H147" s="189">
        <v>11</v>
      </c>
      <c r="I147" s="192"/>
      <c r="J147" s="192"/>
    </row>
    <row r="148" spans="1:10" x14ac:dyDescent="0.3">
      <c r="A148" s="192"/>
      <c r="B148" s="193" t="s">
        <v>2081</v>
      </c>
      <c r="C148" s="194"/>
      <c r="D148" s="192"/>
      <c r="E148" s="192"/>
      <c r="F148" s="187" t="s">
        <v>2079</v>
      </c>
      <c r="G148" s="218" t="s">
        <v>15</v>
      </c>
      <c r="H148" s="189">
        <v>22</v>
      </c>
      <c r="I148" s="192"/>
      <c r="J148" s="192"/>
    </row>
    <row r="149" spans="1:10" x14ac:dyDescent="0.3">
      <c r="A149" s="192"/>
      <c r="B149" s="193" t="s">
        <v>2082</v>
      </c>
      <c r="C149" s="194"/>
      <c r="D149" s="192"/>
      <c r="E149" s="192"/>
      <c r="F149" s="187" t="s">
        <v>2079</v>
      </c>
      <c r="G149" s="218" t="s">
        <v>15</v>
      </c>
      <c r="H149" s="189">
        <v>22</v>
      </c>
      <c r="I149" s="192"/>
      <c r="J149" s="192"/>
    </row>
    <row r="150" spans="1:10" x14ac:dyDescent="0.3">
      <c r="A150" s="192"/>
      <c r="B150" s="193" t="s">
        <v>1476</v>
      </c>
      <c r="C150" s="194"/>
      <c r="D150" s="192"/>
      <c r="E150" s="192"/>
      <c r="F150" s="192"/>
      <c r="G150" s="192"/>
      <c r="H150" s="192"/>
      <c r="I150" s="192"/>
      <c r="J150" s="192"/>
    </row>
    <row r="151" spans="1:10" ht="49.5" x14ac:dyDescent="0.3">
      <c r="A151" s="192"/>
      <c r="B151" s="233"/>
      <c r="C151" s="224" t="s">
        <v>2156</v>
      </c>
      <c r="D151" s="225" t="s">
        <v>2084</v>
      </c>
      <c r="E151" s="186"/>
      <c r="F151" s="186"/>
      <c r="G151" s="227" t="s">
        <v>2085</v>
      </c>
      <c r="H151" s="222" t="s">
        <v>2157</v>
      </c>
      <c r="I151" s="186"/>
      <c r="J151" s="186"/>
    </row>
    <row r="152" spans="1:10" x14ac:dyDescent="0.3">
      <c r="A152" s="192"/>
      <c r="B152" s="233"/>
      <c r="C152" s="228"/>
      <c r="D152" s="229"/>
      <c r="E152" s="192"/>
      <c r="F152" s="192"/>
      <c r="G152" s="231"/>
      <c r="H152" s="222" t="s">
        <v>2158</v>
      </c>
      <c r="I152" s="192"/>
      <c r="J152" s="192"/>
    </row>
    <row r="153" spans="1:10" ht="49.5" x14ac:dyDescent="0.3">
      <c r="A153" s="192"/>
      <c r="B153" s="233"/>
      <c r="C153" s="224" t="s">
        <v>2089</v>
      </c>
      <c r="D153" s="225" t="s">
        <v>2090</v>
      </c>
      <c r="E153" s="186"/>
      <c r="F153" s="186"/>
      <c r="G153" s="227" t="s">
        <v>2085</v>
      </c>
      <c r="H153" s="222" t="s">
        <v>2159</v>
      </c>
      <c r="I153" s="186"/>
      <c r="J153" s="186"/>
    </row>
    <row r="154" spans="1:10" x14ac:dyDescent="0.3">
      <c r="A154" s="192"/>
      <c r="B154" s="233"/>
      <c r="C154" s="228"/>
      <c r="D154" s="229"/>
      <c r="E154" s="192"/>
      <c r="F154" s="192"/>
      <c r="G154" s="231"/>
      <c r="H154" s="222" t="s">
        <v>2160</v>
      </c>
      <c r="I154" s="192"/>
      <c r="J154" s="192"/>
    </row>
    <row r="155" spans="1:10" x14ac:dyDescent="0.3">
      <c r="A155" s="192"/>
      <c r="B155" s="233"/>
      <c r="C155" s="224" t="s">
        <v>2161</v>
      </c>
      <c r="D155" s="225" t="s">
        <v>2090</v>
      </c>
      <c r="E155" s="192"/>
      <c r="F155" s="192"/>
      <c r="G155" s="227" t="s">
        <v>2085</v>
      </c>
      <c r="H155" s="222" t="s">
        <v>2162</v>
      </c>
      <c r="I155" s="192"/>
      <c r="J155" s="192"/>
    </row>
    <row r="156" spans="1:10" x14ac:dyDescent="0.3">
      <c r="A156" s="192"/>
      <c r="B156" s="233"/>
      <c r="C156" s="228"/>
      <c r="D156" s="229"/>
      <c r="E156" s="192"/>
      <c r="F156" s="192"/>
      <c r="G156" s="231"/>
      <c r="H156" s="222" t="s">
        <v>2163</v>
      </c>
      <c r="I156" s="192"/>
      <c r="J156" s="192"/>
    </row>
    <row r="157" spans="1:10" x14ac:dyDescent="0.25">
      <c r="A157" s="195"/>
      <c r="B157" s="219"/>
      <c r="C157" s="219"/>
      <c r="D157" s="219"/>
      <c r="E157" s="219"/>
      <c r="F157" s="219"/>
      <c r="G157" s="219"/>
      <c r="H157" s="219"/>
      <c r="I157" s="219"/>
      <c r="J157" s="196"/>
    </row>
    <row r="158" spans="1:10" x14ac:dyDescent="0.25">
      <c r="A158" s="189">
        <v>1</v>
      </c>
      <c r="B158" s="190">
        <v>2</v>
      </c>
      <c r="C158" s="191"/>
      <c r="D158" s="189">
        <v>3</v>
      </c>
      <c r="E158" s="189">
        <v>4</v>
      </c>
      <c r="F158" s="189">
        <v>5</v>
      </c>
      <c r="G158" s="189">
        <v>6</v>
      </c>
      <c r="H158" s="189">
        <v>7</v>
      </c>
      <c r="I158" s="189">
        <v>8</v>
      </c>
      <c r="J158" s="189">
        <v>9</v>
      </c>
    </row>
    <row r="159" spans="1:10" x14ac:dyDescent="0.25">
      <c r="A159" s="186"/>
      <c r="B159" s="195" t="s">
        <v>2093</v>
      </c>
      <c r="C159" s="196"/>
      <c r="D159" s="187" t="s">
        <v>2094</v>
      </c>
      <c r="E159" s="186"/>
      <c r="F159" s="186"/>
      <c r="G159" s="218" t="s">
        <v>36</v>
      </c>
      <c r="H159" s="245">
        <v>6771</v>
      </c>
      <c r="I159" s="186"/>
      <c r="J159" s="186"/>
    </row>
    <row r="160" spans="1:10" x14ac:dyDescent="0.25">
      <c r="A160" s="186"/>
      <c r="B160" s="195" t="s">
        <v>2164</v>
      </c>
      <c r="C160" s="196"/>
      <c r="D160" s="187" t="s">
        <v>2097</v>
      </c>
      <c r="E160" s="186"/>
      <c r="F160" s="186"/>
      <c r="G160" s="220" t="s">
        <v>2098</v>
      </c>
      <c r="H160" s="246">
        <v>372405</v>
      </c>
      <c r="I160" s="186"/>
      <c r="J160" s="186"/>
    </row>
    <row r="161" spans="1:10" ht="33" x14ac:dyDescent="0.25">
      <c r="A161" s="186"/>
      <c r="B161" s="223"/>
      <c r="C161" s="232" t="s">
        <v>2100</v>
      </c>
      <c r="D161" s="186"/>
      <c r="E161" s="186"/>
      <c r="F161" s="186"/>
      <c r="G161" s="220" t="s">
        <v>2098</v>
      </c>
      <c r="H161" s="247" t="s">
        <v>2165</v>
      </c>
      <c r="I161" s="186"/>
      <c r="J161" s="186"/>
    </row>
    <row r="162" spans="1:10" x14ac:dyDescent="0.25">
      <c r="A162" s="186"/>
      <c r="B162" s="223"/>
      <c r="C162" s="234"/>
      <c r="D162" s="186"/>
      <c r="E162" s="186"/>
      <c r="F162" s="186"/>
      <c r="G162" s="218" t="s">
        <v>2095</v>
      </c>
      <c r="H162" s="248" t="s">
        <v>2166</v>
      </c>
      <c r="I162" s="186"/>
      <c r="J162" s="186"/>
    </row>
    <row r="163" spans="1:10" ht="33" x14ac:dyDescent="0.25">
      <c r="A163" s="186"/>
      <c r="B163" s="195" t="s">
        <v>2167</v>
      </c>
      <c r="C163" s="196"/>
      <c r="D163" s="186" t="s">
        <v>2168</v>
      </c>
      <c r="E163" s="186"/>
      <c r="F163" s="186"/>
      <c r="G163" s="244" t="s">
        <v>2098</v>
      </c>
      <c r="H163" s="249" t="s">
        <v>2169</v>
      </c>
      <c r="I163" s="186"/>
      <c r="J163" s="186"/>
    </row>
    <row r="164" spans="1:10" x14ac:dyDescent="0.25">
      <c r="A164" s="186"/>
      <c r="B164" s="195" t="s">
        <v>2170</v>
      </c>
      <c r="C164" s="196"/>
      <c r="D164" s="186"/>
      <c r="E164" s="186"/>
      <c r="F164" s="186"/>
      <c r="G164" s="244" t="s">
        <v>2098</v>
      </c>
      <c r="H164" s="249" t="s">
        <v>2171</v>
      </c>
      <c r="I164" s="186"/>
      <c r="J164" s="186"/>
    </row>
    <row r="165" spans="1:10" x14ac:dyDescent="0.25">
      <c r="A165" s="186"/>
      <c r="B165" s="193" t="s">
        <v>2172</v>
      </c>
      <c r="C165" s="194"/>
      <c r="D165" s="186"/>
      <c r="E165" s="186"/>
      <c r="F165" s="186"/>
      <c r="G165" s="218" t="s">
        <v>2173</v>
      </c>
      <c r="H165" s="250">
        <v>0</v>
      </c>
      <c r="I165" s="186"/>
      <c r="J165" s="251" t="s">
        <v>2174</v>
      </c>
    </row>
    <row r="166" spans="1:10" x14ac:dyDescent="0.25">
      <c r="A166" s="186"/>
      <c r="B166" s="193" t="s">
        <v>1792</v>
      </c>
      <c r="C166" s="194"/>
      <c r="D166" s="186"/>
      <c r="E166" s="186"/>
      <c r="F166" s="186"/>
      <c r="G166" s="220" t="s">
        <v>2098</v>
      </c>
      <c r="H166" s="248" t="s">
        <v>2175</v>
      </c>
      <c r="I166" s="186"/>
      <c r="J166" s="186"/>
    </row>
    <row r="167" spans="1:10" x14ac:dyDescent="0.25">
      <c r="A167" s="186"/>
      <c r="B167" s="193" t="s">
        <v>2020</v>
      </c>
      <c r="C167" s="194"/>
      <c r="D167" s="186"/>
      <c r="E167" s="186"/>
      <c r="F167" s="186"/>
      <c r="G167" s="186"/>
      <c r="H167" s="186"/>
      <c r="I167" s="186"/>
      <c r="J167" s="186"/>
    </row>
    <row r="168" spans="1:10" x14ac:dyDescent="0.25">
      <c r="A168" s="186"/>
      <c r="B168" s="195" t="s">
        <v>2176</v>
      </c>
      <c r="C168" s="196"/>
      <c r="D168" s="186"/>
      <c r="E168" s="186"/>
      <c r="F168" s="186"/>
      <c r="G168" s="186"/>
      <c r="H168" s="186"/>
      <c r="I168" s="186"/>
      <c r="J168" s="186"/>
    </row>
    <row r="169" spans="1:10" ht="33" x14ac:dyDescent="0.3">
      <c r="A169" s="187"/>
      <c r="B169" s="195" t="s">
        <v>2103</v>
      </c>
      <c r="C169" s="196"/>
      <c r="D169" s="192" t="s">
        <v>2023</v>
      </c>
      <c r="E169" s="187"/>
      <c r="F169" s="187"/>
      <c r="G169" s="197" t="s">
        <v>2024</v>
      </c>
      <c r="H169" s="252">
        <v>2090</v>
      </c>
      <c r="I169" s="187"/>
      <c r="J169" s="187"/>
    </row>
    <row r="170" spans="1:10" ht="33" x14ac:dyDescent="0.25">
      <c r="A170" s="186"/>
      <c r="B170" s="195" t="s">
        <v>2026</v>
      </c>
      <c r="C170" s="196"/>
      <c r="D170" s="187" t="s">
        <v>2027</v>
      </c>
      <c r="E170" s="186"/>
      <c r="F170" s="186"/>
      <c r="G170" s="183" t="s">
        <v>15</v>
      </c>
      <c r="H170" s="200">
        <v>425</v>
      </c>
      <c r="I170" s="199">
        <v>265</v>
      </c>
      <c r="J170" s="249" t="s">
        <v>2177</v>
      </c>
    </row>
    <row r="171" spans="1:10" ht="33" x14ac:dyDescent="0.25">
      <c r="A171" s="186"/>
      <c r="B171" s="195" t="s">
        <v>2029</v>
      </c>
      <c r="C171" s="196"/>
      <c r="D171" s="187" t="s">
        <v>2030</v>
      </c>
      <c r="E171" s="186"/>
      <c r="F171" s="186"/>
      <c r="G171" s="183" t="s">
        <v>15</v>
      </c>
      <c r="H171" s="199">
        <v>937</v>
      </c>
      <c r="I171" s="199">
        <v>265</v>
      </c>
      <c r="J171" s="249" t="s">
        <v>2178</v>
      </c>
    </row>
    <row r="172" spans="1:10" x14ac:dyDescent="0.25">
      <c r="A172" s="186"/>
      <c r="B172" s="193" t="s">
        <v>2112</v>
      </c>
      <c r="C172" s="194"/>
      <c r="D172" s="187" t="s">
        <v>2113</v>
      </c>
      <c r="E172" s="186"/>
      <c r="F172" s="186"/>
      <c r="G172" s="218" t="s">
        <v>15</v>
      </c>
      <c r="H172" s="189">
        <v>7</v>
      </c>
      <c r="I172" s="189">
        <v>70</v>
      </c>
      <c r="J172" s="222" t="s">
        <v>2179</v>
      </c>
    </row>
    <row r="173" spans="1:10" x14ac:dyDescent="0.25">
      <c r="A173" s="186"/>
      <c r="B173" s="193" t="s">
        <v>2115</v>
      </c>
      <c r="C173" s="194"/>
      <c r="D173" s="187" t="s">
        <v>2116</v>
      </c>
      <c r="E173" s="186"/>
      <c r="F173" s="186"/>
      <c r="G173" s="218" t="s">
        <v>15</v>
      </c>
      <c r="H173" s="189">
        <v>12</v>
      </c>
      <c r="I173" s="189">
        <v>70</v>
      </c>
      <c r="J173" s="222" t="s">
        <v>2180</v>
      </c>
    </row>
    <row r="174" spans="1:10" s="208" customFormat="1" ht="33" x14ac:dyDescent="0.25">
      <c r="A174" s="202"/>
      <c r="B174" s="203" t="s">
        <v>2032</v>
      </c>
      <c r="C174" s="204"/>
      <c r="D174" s="202" t="s">
        <v>2033</v>
      </c>
      <c r="E174" s="202"/>
      <c r="F174" s="202"/>
      <c r="G174" s="205" t="s">
        <v>2095</v>
      </c>
      <c r="H174" s="253" t="s">
        <v>2181</v>
      </c>
      <c r="I174" s="207" t="s">
        <v>2036</v>
      </c>
      <c r="J174" s="207" t="s">
        <v>2182</v>
      </c>
    </row>
    <row r="175" spans="1:10" s="216" customFormat="1" ht="33" x14ac:dyDescent="0.25">
      <c r="A175" s="209"/>
      <c r="B175" s="210" t="s">
        <v>2038</v>
      </c>
      <c r="C175" s="211"/>
      <c r="D175" s="212" t="s">
        <v>2039</v>
      </c>
      <c r="E175" s="209"/>
      <c r="F175" s="209"/>
      <c r="G175" s="213" t="s">
        <v>2095</v>
      </c>
      <c r="H175" s="254" t="s">
        <v>2183</v>
      </c>
      <c r="I175" s="215" t="s">
        <v>2041</v>
      </c>
      <c r="J175" s="254" t="s">
        <v>2184</v>
      </c>
    </row>
    <row r="176" spans="1:10" ht="33" x14ac:dyDescent="0.25">
      <c r="A176" s="186"/>
      <c r="B176" s="195" t="s">
        <v>2125</v>
      </c>
      <c r="C176" s="196"/>
      <c r="D176" s="186"/>
      <c r="E176" s="186"/>
      <c r="F176" s="186"/>
      <c r="G176" s="183" t="s">
        <v>25</v>
      </c>
      <c r="H176" s="199">
        <v>82</v>
      </c>
      <c r="I176" s="199">
        <v>32</v>
      </c>
      <c r="J176" s="255">
        <v>2624</v>
      </c>
    </row>
    <row r="177" spans="1:10" ht="33" x14ac:dyDescent="0.25">
      <c r="A177" s="186"/>
      <c r="B177" s="195" t="s">
        <v>2126</v>
      </c>
      <c r="C177" s="196"/>
      <c r="D177" s="186"/>
      <c r="E177" s="186"/>
      <c r="F177" s="186"/>
      <c r="G177" s="183" t="s">
        <v>25</v>
      </c>
      <c r="H177" s="199">
        <v>46</v>
      </c>
      <c r="I177" s="201" t="s">
        <v>2046</v>
      </c>
      <c r="J177" s="201" t="s">
        <v>2185</v>
      </c>
    </row>
    <row r="178" spans="1:10" ht="33" x14ac:dyDescent="0.25">
      <c r="A178" s="186"/>
      <c r="B178" s="195" t="s">
        <v>2048</v>
      </c>
      <c r="C178" s="196"/>
      <c r="D178" s="186"/>
      <c r="E178" s="186"/>
      <c r="F178" s="186"/>
      <c r="G178" s="183" t="s">
        <v>25</v>
      </c>
      <c r="H178" s="199">
        <v>4</v>
      </c>
      <c r="I178" s="201" t="s">
        <v>2049</v>
      </c>
      <c r="J178" s="201" t="s">
        <v>2050</v>
      </c>
    </row>
    <row r="179" spans="1:10" x14ac:dyDescent="0.25">
      <c r="A179" s="186"/>
      <c r="B179" s="193" t="s">
        <v>2051</v>
      </c>
      <c r="C179" s="194"/>
      <c r="D179" s="186"/>
      <c r="E179" s="186"/>
      <c r="F179" s="186"/>
      <c r="G179" s="218" t="s">
        <v>25</v>
      </c>
      <c r="H179" s="189">
        <v>132</v>
      </c>
      <c r="I179" s="186"/>
      <c r="J179" s="186"/>
    </row>
    <row r="180" spans="1:10" x14ac:dyDescent="0.25">
      <c r="A180" s="186"/>
      <c r="B180" s="193" t="s">
        <v>2129</v>
      </c>
      <c r="C180" s="194"/>
      <c r="D180" s="186"/>
      <c r="E180" s="186"/>
      <c r="F180" s="186"/>
      <c r="G180" s="218" t="s">
        <v>25</v>
      </c>
      <c r="H180" s="189">
        <v>12</v>
      </c>
      <c r="I180" s="186"/>
      <c r="J180" s="186"/>
    </row>
    <row r="181" spans="1:10" x14ac:dyDescent="0.25">
      <c r="A181" s="186"/>
      <c r="B181" s="193" t="s">
        <v>2051</v>
      </c>
      <c r="C181" s="194"/>
      <c r="D181" s="186"/>
      <c r="E181" s="186"/>
      <c r="F181" s="186"/>
      <c r="G181" s="218" t="s">
        <v>25</v>
      </c>
      <c r="H181" s="189">
        <v>46</v>
      </c>
      <c r="I181" s="186"/>
      <c r="J181" s="186"/>
    </row>
    <row r="182" spans="1:10" ht="33" x14ac:dyDescent="0.25">
      <c r="A182" s="186"/>
      <c r="B182" s="195" t="s">
        <v>2130</v>
      </c>
      <c r="C182" s="196"/>
      <c r="D182" s="186"/>
      <c r="E182" s="186"/>
      <c r="F182" s="186"/>
      <c r="G182" s="218" t="s">
        <v>2053</v>
      </c>
      <c r="H182" s="199">
        <v>46</v>
      </c>
      <c r="I182" s="186"/>
      <c r="J182" s="186"/>
    </row>
    <row r="183" spans="1:10" x14ac:dyDescent="0.25">
      <c r="A183" s="186"/>
      <c r="B183" s="195" t="s">
        <v>2054</v>
      </c>
      <c r="C183" s="196"/>
      <c r="D183" s="186"/>
      <c r="E183" s="186"/>
      <c r="F183" s="186"/>
      <c r="G183" s="218" t="s">
        <v>2053</v>
      </c>
      <c r="H183" s="189">
        <v>46</v>
      </c>
      <c r="I183" s="186"/>
      <c r="J183" s="186"/>
    </row>
    <row r="184" spans="1:10" x14ac:dyDescent="0.25">
      <c r="A184" s="186"/>
      <c r="B184" s="195" t="s">
        <v>2055</v>
      </c>
      <c r="C184" s="196"/>
      <c r="D184" s="186"/>
      <c r="E184" s="186"/>
      <c r="F184" s="186"/>
      <c r="G184" s="218" t="s">
        <v>15</v>
      </c>
      <c r="H184" s="189">
        <v>46</v>
      </c>
      <c r="I184" s="186"/>
      <c r="J184" s="186"/>
    </row>
    <row r="185" spans="1:10" x14ac:dyDescent="0.25">
      <c r="A185" s="186"/>
      <c r="B185" s="195" t="s">
        <v>2056</v>
      </c>
      <c r="C185" s="196"/>
      <c r="D185" s="186"/>
      <c r="E185" s="186"/>
      <c r="F185" s="186"/>
      <c r="G185" s="218" t="s">
        <v>15</v>
      </c>
      <c r="H185" s="189">
        <v>46</v>
      </c>
      <c r="I185" s="186"/>
      <c r="J185" s="186"/>
    </row>
    <row r="186" spans="1:10" x14ac:dyDescent="0.25">
      <c r="A186" s="186"/>
      <c r="B186" s="195" t="s">
        <v>2057</v>
      </c>
      <c r="C186" s="196"/>
      <c r="D186" s="186"/>
      <c r="E186" s="186"/>
      <c r="F186" s="186"/>
      <c r="G186" s="218" t="s">
        <v>2053</v>
      </c>
      <c r="H186" s="189">
        <v>46</v>
      </c>
      <c r="I186" s="186"/>
      <c r="J186" s="186"/>
    </row>
    <row r="187" spans="1:10" x14ac:dyDescent="0.25">
      <c r="A187" s="186"/>
      <c r="B187" s="195" t="s">
        <v>2058</v>
      </c>
      <c r="C187" s="196"/>
      <c r="D187" s="186"/>
      <c r="E187" s="186"/>
      <c r="F187" s="186"/>
      <c r="G187" s="218" t="s">
        <v>15</v>
      </c>
      <c r="H187" s="189">
        <v>46</v>
      </c>
      <c r="I187" s="186"/>
      <c r="J187" s="186"/>
    </row>
    <row r="188" spans="1:10" x14ac:dyDescent="0.25">
      <c r="A188" s="195"/>
      <c r="B188" s="219"/>
      <c r="C188" s="219"/>
      <c r="D188" s="219"/>
      <c r="E188" s="219"/>
      <c r="F188" s="219"/>
      <c r="G188" s="219"/>
      <c r="H188" s="219"/>
      <c r="I188" s="219"/>
      <c r="J188" s="196"/>
    </row>
    <row r="189" spans="1:10" x14ac:dyDescent="0.25">
      <c r="A189" s="189">
        <v>1</v>
      </c>
      <c r="B189" s="190">
        <v>2</v>
      </c>
      <c r="C189" s="191"/>
      <c r="D189" s="189">
        <v>3</v>
      </c>
      <c r="E189" s="189">
        <v>4</v>
      </c>
      <c r="F189" s="189">
        <v>5</v>
      </c>
      <c r="G189" s="189">
        <v>6</v>
      </c>
      <c r="H189" s="189">
        <v>7</v>
      </c>
      <c r="I189" s="189">
        <v>8</v>
      </c>
      <c r="J189" s="189">
        <v>9</v>
      </c>
    </row>
    <row r="190" spans="1:10" x14ac:dyDescent="0.25">
      <c r="A190" s="186"/>
      <c r="B190" s="195" t="s">
        <v>2059</v>
      </c>
      <c r="C190" s="196"/>
      <c r="D190" s="186"/>
      <c r="E190" s="186"/>
      <c r="F190" s="186"/>
      <c r="G190" s="218" t="s">
        <v>15</v>
      </c>
      <c r="H190" s="189">
        <v>46</v>
      </c>
      <c r="I190" s="186"/>
      <c r="J190" s="186"/>
    </row>
    <row r="191" spans="1:10" x14ac:dyDescent="0.25">
      <c r="A191" s="186"/>
      <c r="B191" s="195" t="s">
        <v>2060</v>
      </c>
      <c r="C191" s="196"/>
      <c r="D191" s="186"/>
      <c r="E191" s="186"/>
      <c r="F191" s="186"/>
      <c r="G191" s="218" t="s">
        <v>1475</v>
      </c>
      <c r="H191" s="189">
        <v>46</v>
      </c>
      <c r="I191" s="186"/>
      <c r="J191" s="186"/>
    </row>
    <row r="192" spans="1:10" x14ac:dyDescent="0.25">
      <c r="A192" s="186"/>
      <c r="B192" s="195" t="s">
        <v>2061</v>
      </c>
      <c r="C192" s="196"/>
      <c r="D192" s="186"/>
      <c r="E192" s="186"/>
      <c r="F192" s="186"/>
      <c r="G192" s="218" t="s">
        <v>15</v>
      </c>
      <c r="H192" s="189">
        <v>46</v>
      </c>
      <c r="I192" s="186"/>
      <c r="J192" s="186"/>
    </row>
    <row r="193" spans="1:10" x14ac:dyDescent="0.25">
      <c r="A193" s="186"/>
      <c r="B193" s="195" t="s">
        <v>2062</v>
      </c>
      <c r="C193" s="196"/>
      <c r="D193" s="186"/>
      <c r="E193" s="186"/>
      <c r="F193" s="186"/>
      <c r="G193" s="218" t="s">
        <v>15</v>
      </c>
      <c r="H193" s="189">
        <v>46</v>
      </c>
      <c r="I193" s="186"/>
      <c r="J193" s="186"/>
    </row>
    <row r="194" spans="1:10" x14ac:dyDescent="0.25">
      <c r="A194" s="186"/>
      <c r="B194" s="195" t="s">
        <v>2063</v>
      </c>
      <c r="C194" s="196"/>
      <c r="D194" s="186"/>
      <c r="E194" s="186"/>
      <c r="F194" s="186"/>
      <c r="G194" s="218" t="s">
        <v>15</v>
      </c>
      <c r="H194" s="189">
        <v>46</v>
      </c>
      <c r="I194" s="186"/>
      <c r="J194" s="186"/>
    </row>
    <row r="195" spans="1:10" ht="33" x14ac:dyDescent="0.25">
      <c r="A195" s="186"/>
      <c r="B195" s="195" t="s">
        <v>2131</v>
      </c>
      <c r="C195" s="196"/>
      <c r="D195" s="186"/>
      <c r="E195" s="186"/>
      <c r="F195" s="186"/>
      <c r="G195" s="183" t="s">
        <v>25</v>
      </c>
      <c r="H195" s="199">
        <v>82</v>
      </c>
      <c r="I195" s="186"/>
      <c r="J195" s="186"/>
    </row>
    <row r="196" spans="1:10" x14ac:dyDescent="0.25">
      <c r="A196" s="186"/>
      <c r="B196" s="195" t="s">
        <v>2070</v>
      </c>
      <c r="C196" s="196"/>
      <c r="D196" s="186"/>
      <c r="E196" s="186"/>
      <c r="F196" s="186"/>
      <c r="G196" s="218" t="s">
        <v>2053</v>
      </c>
      <c r="H196" s="199">
        <v>82</v>
      </c>
      <c r="I196" s="186"/>
      <c r="J196" s="186"/>
    </row>
    <row r="197" spans="1:10" x14ac:dyDescent="0.25">
      <c r="A197" s="186"/>
      <c r="B197" s="195" t="s">
        <v>2054</v>
      </c>
      <c r="C197" s="196"/>
      <c r="D197" s="186"/>
      <c r="E197" s="186"/>
      <c r="F197" s="186"/>
      <c r="G197" s="218" t="s">
        <v>2053</v>
      </c>
      <c r="H197" s="189">
        <v>82</v>
      </c>
      <c r="I197" s="186"/>
      <c r="J197" s="186"/>
    </row>
    <row r="198" spans="1:10" x14ac:dyDescent="0.25">
      <c r="A198" s="186"/>
      <c r="B198" s="195" t="s">
        <v>2055</v>
      </c>
      <c r="C198" s="196"/>
      <c r="D198" s="186"/>
      <c r="E198" s="186"/>
      <c r="F198" s="186"/>
      <c r="G198" s="220" t="s">
        <v>2066</v>
      </c>
      <c r="H198" s="189">
        <v>82</v>
      </c>
      <c r="I198" s="186"/>
      <c r="J198" s="186"/>
    </row>
    <row r="199" spans="1:10" x14ac:dyDescent="0.25">
      <c r="A199" s="186"/>
      <c r="B199" s="195" t="s">
        <v>2056</v>
      </c>
      <c r="C199" s="196"/>
      <c r="D199" s="186"/>
      <c r="E199" s="186"/>
      <c r="F199" s="186"/>
      <c r="G199" s="220" t="s">
        <v>2066</v>
      </c>
      <c r="H199" s="189">
        <v>82</v>
      </c>
      <c r="I199" s="186"/>
      <c r="J199" s="186"/>
    </row>
    <row r="200" spans="1:10" x14ac:dyDescent="0.25">
      <c r="A200" s="186"/>
      <c r="B200" s="195" t="s">
        <v>2057</v>
      </c>
      <c r="C200" s="196"/>
      <c r="D200" s="186"/>
      <c r="E200" s="186"/>
      <c r="F200" s="186"/>
      <c r="G200" s="218" t="s">
        <v>2053</v>
      </c>
      <c r="H200" s="189">
        <v>82</v>
      </c>
      <c r="I200" s="186"/>
      <c r="J200" s="186"/>
    </row>
    <row r="201" spans="1:10" x14ac:dyDescent="0.25">
      <c r="A201" s="186"/>
      <c r="B201" s="195" t="s">
        <v>2058</v>
      </c>
      <c r="C201" s="196"/>
      <c r="D201" s="186"/>
      <c r="E201" s="186"/>
      <c r="F201" s="186"/>
      <c r="G201" s="220" t="s">
        <v>2066</v>
      </c>
      <c r="H201" s="189">
        <v>82</v>
      </c>
      <c r="I201" s="186"/>
      <c r="J201" s="186"/>
    </row>
    <row r="202" spans="1:10" x14ac:dyDescent="0.25">
      <c r="A202" s="186"/>
      <c r="B202" s="195" t="s">
        <v>2059</v>
      </c>
      <c r="C202" s="196"/>
      <c r="D202" s="186"/>
      <c r="E202" s="186"/>
      <c r="F202" s="186"/>
      <c r="G202" s="220" t="s">
        <v>2066</v>
      </c>
      <c r="H202" s="189">
        <v>82</v>
      </c>
      <c r="I202" s="186"/>
      <c r="J202" s="186"/>
    </row>
    <row r="203" spans="1:10" x14ac:dyDescent="0.25">
      <c r="A203" s="186"/>
      <c r="B203" s="195" t="s">
        <v>2186</v>
      </c>
      <c r="C203" s="196"/>
      <c r="D203" s="186"/>
      <c r="E203" s="186"/>
      <c r="F203" s="186"/>
      <c r="G203" s="218" t="s">
        <v>1475</v>
      </c>
      <c r="H203" s="189">
        <v>82</v>
      </c>
      <c r="I203" s="186"/>
      <c r="J203" s="186"/>
    </row>
    <row r="204" spans="1:10" x14ac:dyDescent="0.25">
      <c r="A204" s="186"/>
      <c r="B204" s="195" t="s">
        <v>2068</v>
      </c>
      <c r="C204" s="196"/>
      <c r="D204" s="186"/>
      <c r="E204" s="186"/>
      <c r="F204" s="186"/>
      <c r="G204" s="220" t="s">
        <v>2066</v>
      </c>
      <c r="H204" s="189">
        <v>82</v>
      </c>
      <c r="I204" s="186"/>
      <c r="J204" s="186"/>
    </row>
    <row r="205" spans="1:10" x14ac:dyDescent="0.25">
      <c r="A205" s="186"/>
      <c r="B205" s="195" t="s">
        <v>2062</v>
      </c>
      <c r="C205" s="196"/>
      <c r="D205" s="186"/>
      <c r="E205" s="186"/>
      <c r="F205" s="186"/>
      <c r="G205" s="220" t="s">
        <v>2066</v>
      </c>
      <c r="H205" s="189">
        <v>82</v>
      </c>
      <c r="I205" s="186"/>
      <c r="J205" s="186"/>
    </row>
    <row r="206" spans="1:10" ht="33" x14ac:dyDescent="0.25">
      <c r="A206" s="186"/>
      <c r="B206" s="195" t="s">
        <v>2073</v>
      </c>
      <c r="C206" s="196"/>
      <c r="D206" s="186"/>
      <c r="E206" s="186"/>
      <c r="F206" s="186"/>
      <c r="G206" s="220" t="s">
        <v>2066</v>
      </c>
      <c r="H206" s="199">
        <v>82</v>
      </c>
      <c r="I206" s="186"/>
      <c r="J206" s="186"/>
    </row>
    <row r="207" spans="1:10" ht="33" x14ac:dyDescent="0.25">
      <c r="A207" s="186"/>
      <c r="B207" s="195" t="s">
        <v>2069</v>
      </c>
      <c r="C207" s="196"/>
      <c r="D207" s="186"/>
      <c r="E207" s="186"/>
      <c r="F207" s="186"/>
      <c r="G207" s="183" t="s">
        <v>25</v>
      </c>
      <c r="H207" s="189">
        <v>50</v>
      </c>
      <c r="I207" s="186"/>
      <c r="J207" s="186"/>
    </row>
    <row r="208" spans="1:10" x14ac:dyDescent="0.25">
      <c r="A208" s="186"/>
      <c r="B208" s="195" t="s">
        <v>2070</v>
      </c>
      <c r="C208" s="196"/>
      <c r="D208" s="186"/>
      <c r="E208" s="186"/>
      <c r="F208" s="186"/>
      <c r="G208" s="218" t="s">
        <v>2053</v>
      </c>
      <c r="H208" s="199">
        <v>50</v>
      </c>
      <c r="I208" s="186"/>
      <c r="J208" s="186"/>
    </row>
    <row r="209" spans="1:10" x14ac:dyDescent="0.25">
      <c r="A209" s="186"/>
      <c r="B209" s="195" t="s">
        <v>2054</v>
      </c>
      <c r="C209" s="196"/>
      <c r="D209" s="186"/>
      <c r="E209" s="186"/>
      <c r="F209" s="186"/>
      <c r="G209" s="218" t="s">
        <v>2053</v>
      </c>
      <c r="H209" s="189">
        <v>50</v>
      </c>
      <c r="I209" s="186"/>
      <c r="J209" s="186"/>
    </row>
    <row r="210" spans="1:10" x14ac:dyDescent="0.25">
      <c r="A210" s="186"/>
      <c r="B210" s="195" t="s">
        <v>2187</v>
      </c>
      <c r="C210" s="196"/>
      <c r="D210" s="186"/>
      <c r="E210" s="186"/>
      <c r="F210" s="186"/>
      <c r="G210" s="220" t="s">
        <v>2066</v>
      </c>
      <c r="H210" s="189">
        <v>50</v>
      </c>
      <c r="I210" s="186"/>
      <c r="J210" s="186"/>
    </row>
    <row r="211" spans="1:10" x14ac:dyDescent="0.25">
      <c r="A211" s="186"/>
      <c r="B211" s="195" t="s">
        <v>2056</v>
      </c>
      <c r="C211" s="196"/>
      <c r="D211" s="186"/>
      <c r="E211" s="186"/>
      <c r="F211" s="186"/>
      <c r="G211" s="220" t="s">
        <v>2066</v>
      </c>
      <c r="H211" s="189">
        <v>50</v>
      </c>
      <c r="I211" s="186"/>
      <c r="J211" s="186"/>
    </row>
    <row r="212" spans="1:10" x14ac:dyDescent="0.25">
      <c r="A212" s="186"/>
      <c r="B212" s="195" t="s">
        <v>2057</v>
      </c>
      <c r="C212" s="196"/>
      <c r="D212" s="186"/>
      <c r="E212" s="186"/>
      <c r="F212" s="186"/>
      <c r="G212" s="218" t="s">
        <v>2053</v>
      </c>
      <c r="H212" s="189">
        <v>50</v>
      </c>
      <c r="I212" s="186"/>
      <c r="J212" s="186"/>
    </row>
    <row r="213" spans="1:10" x14ac:dyDescent="0.25">
      <c r="A213" s="186"/>
      <c r="B213" s="195" t="s">
        <v>2058</v>
      </c>
      <c r="C213" s="196"/>
      <c r="D213" s="186"/>
      <c r="E213" s="186"/>
      <c r="F213" s="186"/>
      <c r="G213" s="220" t="s">
        <v>2066</v>
      </c>
      <c r="H213" s="189">
        <v>50</v>
      </c>
      <c r="I213" s="186"/>
      <c r="J213" s="186"/>
    </row>
    <row r="214" spans="1:10" x14ac:dyDescent="0.25">
      <c r="A214" s="186"/>
      <c r="B214" s="195" t="s">
        <v>2059</v>
      </c>
      <c r="C214" s="196"/>
      <c r="D214" s="186"/>
      <c r="E214" s="186"/>
      <c r="F214" s="186"/>
      <c r="G214" s="220" t="s">
        <v>2066</v>
      </c>
      <c r="H214" s="189">
        <v>50</v>
      </c>
      <c r="I214" s="186"/>
      <c r="J214" s="186"/>
    </row>
    <row r="215" spans="1:10" ht="33" x14ac:dyDescent="0.25">
      <c r="A215" s="186"/>
      <c r="B215" s="195" t="s">
        <v>2132</v>
      </c>
      <c r="C215" s="196"/>
      <c r="D215" s="186"/>
      <c r="E215" s="186"/>
      <c r="F215" s="186"/>
      <c r="G215" s="218" t="s">
        <v>1475</v>
      </c>
      <c r="H215" s="199">
        <v>50</v>
      </c>
      <c r="I215" s="186"/>
      <c r="J215" s="186"/>
    </row>
    <row r="216" spans="1:10" ht="33" x14ac:dyDescent="0.25">
      <c r="A216" s="186"/>
      <c r="B216" s="195" t="s">
        <v>2072</v>
      </c>
      <c r="C216" s="196"/>
      <c r="D216" s="186"/>
      <c r="E216" s="186"/>
      <c r="F216" s="186"/>
      <c r="G216" s="220" t="s">
        <v>2066</v>
      </c>
      <c r="H216" s="199">
        <v>50</v>
      </c>
      <c r="I216" s="186"/>
      <c r="J216" s="186"/>
    </row>
    <row r="217" spans="1:10" x14ac:dyDescent="0.25">
      <c r="A217" s="186"/>
      <c r="B217" s="195" t="s">
        <v>2062</v>
      </c>
      <c r="C217" s="196"/>
      <c r="D217" s="186"/>
      <c r="E217" s="186"/>
      <c r="F217" s="186"/>
      <c r="G217" s="220" t="s">
        <v>2066</v>
      </c>
      <c r="H217" s="189">
        <v>50</v>
      </c>
      <c r="I217" s="186"/>
      <c r="J217" s="186"/>
    </row>
    <row r="218" spans="1:10" ht="33" x14ac:dyDescent="0.25">
      <c r="A218" s="186"/>
      <c r="B218" s="195" t="s">
        <v>2073</v>
      </c>
      <c r="C218" s="196"/>
      <c r="D218" s="186"/>
      <c r="E218" s="186"/>
      <c r="F218" s="186"/>
      <c r="G218" s="220" t="s">
        <v>2066</v>
      </c>
      <c r="H218" s="199">
        <v>50</v>
      </c>
      <c r="I218" s="186"/>
      <c r="J218" s="186"/>
    </row>
    <row r="219" spans="1:10" ht="33" x14ac:dyDescent="0.25">
      <c r="A219" s="186"/>
      <c r="B219" s="195" t="s">
        <v>2133</v>
      </c>
      <c r="C219" s="196"/>
      <c r="D219" s="187" t="s">
        <v>2134</v>
      </c>
      <c r="E219" s="220" t="s">
        <v>2135</v>
      </c>
      <c r="F219" s="186"/>
      <c r="G219" s="183" t="s">
        <v>25</v>
      </c>
      <c r="H219" s="199">
        <v>2</v>
      </c>
      <c r="I219" s="186"/>
      <c r="J219" s="186"/>
    </row>
    <row r="220" spans="1:10" x14ac:dyDescent="0.25">
      <c r="A220" s="186"/>
      <c r="B220" s="195" t="s">
        <v>2074</v>
      </c>
      <c r="C220" s="196"/>
      <c r="D220" s="186"/>
      <c r="E220" s="186"/>
      <c r="F220" s="186"/>
      <c r="G220" s="186"/>
      <c r="H220" s="186"/>
      <c r="I220" s="186"/>
      <c r="J220" s="186"/>
    </row>
    <row r="221" spans="1:10" x14ac:dyDescent="0.25">
      <c r="A221" s="195"/>
      <c r="B221" s="219"/>
      <c r="C221" s="219"/>
      <c r="D221" s="219"/>
      <c r="E221" s="219"/>
      <c r="F221" s="219"/>
      <c r="G221" s="219"/>
      <c r="H221" s="219"/>
      <c r="I221" s="219"/>
      <c r="J221" s="196"/>
    </row>
    <row r="222" spans="1:10" x14ac:dyDescent="0.25">
      <c r="A222" s="189">
        <v>1</v>
      </c>
      <c r="B222" s="190">
        <v>2</v>
      </c>
      <c r="C222" s="191"/>
      <c r="D222" s="189">
        <v>3</v>
      </c>
      <c r="E222" s="189">
        <v>4</v>
      </c>
      <c r="F222" s="189">
        <v>5</v>
      </c>
      <c r="G222" s="189">
        <v>6</v>
      </c>
      <c r="H222" s="189">
        <v>7</v>
      </c>
      <c r="I222" s="189">
        <v>8</v>
      </c>
      <c r="J222" s="189">
        <v>9</v>
      </c>
    </row>
    <row r="223" spans="1:10" x14ac:dyDescent="0.3">
      <c r="A223" s="192"/>
      <c r="B223" s="193" t="s">
        <v>2075</v>
      </c>
      <c r="C223" s="194"/>
      <c r="D223" s="192"/>
      <c r="E223" s="220" t="s">
        <v>2076</v>
      </c>
      <c r="F223" s="218" t="s">
        <v>2077</v>
      </c>
      <c r="G223" s="220" t="s">
        <v>2066</v>
      </c>
      <c r="H223" s="189">
        <v>2</v>
      </c>
      <c r="I223" s="192"/>
      <c r="J223" s="192"/>
    </row>
    <row r="224" spans="1:10" x14ac:dyDescent="0.3">
      <c r="A224" s="192"/>
      <c r="B224" s="193" t="s">
        <v>2137</v>
      </c>
      <c r="C224" s="194"/>
      <c r="D224" s="192"/>
      <c r="E224" s="192"/>
      <c r="F224" s="192"/>
      <c r="G224" s="192"/>
      <c r="H224" s="192"/>
      <c r="I224" s="192"/>
      <c r="J224" s="192"/>
    </row>
    <row r="225" spans="1:10" x14ac:dyDescent="0.3">
      <c r="A225" s="192"/>
      <c r="B225" s="195" t="s">
        <v>2138</v>
      </c>
      <c r="C225" s="196"/>
      <c r="D225" s="187" t="s">
        <v>2139</v>
      </c>
      <c r="E225" s="192"/>
      <c r="F225" s="192"/>
      <c r="G225" s="220" t="s">
        <v>2066</v>
      </c>
      <c r="H225" s="189">
        <v>34</v>
      </c>
      <c r="I225" s="192"/>
      <c r="J225" s="192"/>
    </row>
    <row r="226" spans="1:10" x14ac:dyDescent="0.3">
      <c r="A226" s="192"/>
      <c r="B226" s="195" t="s">
        <v>2140</v>
      </c>
      <c r="C226" s="196"/>
      <c r="D226" s="192"/>
      <c r="E226" s="192"/>
      <c r="F226" s="192"/>
      <c r="G226" s="220" t="s">
        <v>2066</v>
      </c>
      <c r="H226" s="189">
        <v>34</v>
      </c>
      <c r="I226" s="192"/>
      <c r="J226" s="192"/>
    </row>
    <row r="227" spans="1:10" x14ac:dyDescent="0.3">
      <c r="A227" s="192"/>
      <c r="B227" s="193" t="s">
        <v>2142</v>
      </c>
      <c r="C227" s="194"/>
      <c r="D227" s="225" t="s">
        <v>2143</v>
      </c>
      <c r="E227" s="192"/>
      <c r="F227" s="192"/>
      <c r="G227" s="192"/>
      <c r="H227" s="192"/>
      <c r="I227" s="192"/>
      <c r="J227" s="192"/>
    </row>
    <row r="228" spans="1:10" x14ac:dyDescent="0.3">
      <c r="A228" s="192"/>
      <c r="B228" s="193" t="s">
        <v>2075</v>
      </c>
      <c r="C228" s="194"/>
      <c r="D228" s="243"/>
      <c r="E228" s="192"/>
      <c r="F228" s="192"/>
      <c r="G228" s="220" t="s">
        <v>2066</v>
      </c>
      <c r="H228" s="189">
        <v>68</v>
      </c>
      <c r="I228" s="192"/>
      <c r="J228" s="192"/>
    </row>
    <row r="229" spans="1:10" x14ac:dyDescent="0.3">
      <c r="A229" s="192"/>
      <c r="B229" s="193" t="s">
        <v>2144</v>
      </c>
      <c r="C229" s="194"/>
      <c r="D229" s="229"/>
      <c r="E229" s="192"/>
      <c r="F229" s="192"/>
      <c r="G229" s="220" t="s">
        <v>2066</v>
      </c>
      <c r="H229" s="189">
        <v>68</v>
      </c>
      <c r="I229" s="192"/>
      <c r="J229" s="192"/>
    </row>
    <row r="230" spans="1:10" x14ac:dyDescent="0.3">
      <c r="A230" s="192"/>
      <c r="B230" s="195" t="s">
        <v>2145</v>
      </c>
      <c r="C230" s="196"/>
      <c r="D230" s="187" t="s">
        <v>2143</v>
      </c>
      <c r="E230" s="192"/>
      <c r="F230" s="192"/>
      <c r="G230" s="220" t="s">
        <v>2066</v>
      </c>
      <c r="H230" s="245">
        <v>340</v>
      </c>
      <c r="I230" s="192"/>
      <c r="J230" s="192"/>
    </row>
    <row r="231" spans="1:10" ht="33" x14ac:dyDescent="0.25">
      <c r="A231" s="186"/>
      <c r="B231" s="195" t="s">
        <v>2147</v>
      </c>
      <c r="C231" s="196"/>
      <c r="D231" s="186" t="s">
        <v>2143</v>
      </c>
      <c r="E231" s="186"/>
      <c r="F231" s="186"/>
      <c r="G231" s="244" t="s">
        <v>2066</v>
      </c>
      <c r="H231" s="189">
        <v>775</v>
      </c>
      <c r="I231" s="186"/>
      <c r="J231" s="186"/>
    </row>
    <row r="232" spans="1:10" x14ac:dyDescent="0.3">
      <c r="A232" s="192"/>
      <c r="B232" s="195" t="s">
        <v>2148</v>
      </c>
      <c r="C232" s="196"/>
      <c r="D232" s="187" t="s">
        <v>2143</v>
      </c>
      <c r="E232" s="192"/>
      <c r="F232" s="192"/>
      <c r="G232" s="192"/>
      <c r="H232" s="192"/>
      <c r="I232" s="192"/>
      <c r="J232" s="192"/>
    </row>
    <row r="233" spans="1:10" x14ac:dyDescent="0.3">
      <c r="A233" s="192"/>
      <c r="B233" s="195" t="s">
        <v>2149</v>
      </c>
      <c r="C233" s="196"/>
      <c r="D233" s="192"/>
      <c r="E233" s="192"/>
      <c r="F233" s="192"/>
      <c r="G233" s="218" t="s">
        <v>36</v>
      </c>
      <c r="H233" s="189">
        <v>102</v>
      </c>
      <c r="I233" s="192"/>
      <c r="J233" s="192"/>
    </row>
    <row r="234" spans="1:10" x14ac:dyDescent="0.3">
      <c r="A234" s="192"/>
      <c r="B234" s="195" t="s">
        <v>2150</v>
      </c>
      <c r="C234" s="196"/>
      <c r="D234" s="192"/>
      <c r="E234" s="192"/>
      <c r="F234" s="192"/>
      <c r="G234" s="218" t="s">
        <v>36</v>
      </c>
      <c r="H234" s="245">
        <v>204</v>
      </c>
      <c r="I234" s="192"/>
      <c r="J234" s="192"/>
    </row>
    <row r="235" spans="1:10" x14ac:dyDescent="0.3">
      <c r="A235" s="192"/>
      <c r="B235" s="195" t="s">
        <v>2155</v>
      </c>
      <c r="C235" s="196"/>
      <c r="D235" s="192"/>
      <c r="E235" s="192"/>
      <c r="F235" s="192"/>
      <c r="G235" s="220" t="s">
        <v>2066</v>
      </c>
      <c r="H235" s="189">
        <v>257</v>
      </c>
      <c r="I235" s="192"/>
      <c r="J235" s="192"/>
    </row>
    <row r="236" spans="1:10" x14ac:dyDescent="0.3">
      <c r="A236" s="192"/>
      <c r="B236" s="193" t="s">
        <v>2078</v>
      </c>
      <c r="C236" s="194"/>
      <c r="D236" s="192"/>
      <c r="E236" s="192"/>
      <c r="F236" s="220" t="s">
        <v>2079</v>
      </c>
      <c r="G236" s="218" t="s">
        <v>15</v>
      </c>
      <c r="H236" s="189">
        <v>11</v>
      </c>
      <c r="I236" s="192"/>
      <c r="J236" s="192"/>
    </row>
    <row r="237" spans="1:10" x14ac:dyDescent="0.3">
      <c r="A237" s="192"/>
      <c r="B237" s="193" t="s">
        <v>2080</v>
      </c>
      <c r="C237" s="194"/>
      <c r="D237" s="192"/>
      <c r="E237" s="192"/>
      <c r="F237" s="220" t="s">
        <v>2079</v>
      </c>
      <c r="G237" s="218" t="s">
        <v>15</v>
      </c>
      <c r="H237" s="189">
        <v>11</v>
      </c>
      <c r="I237" s="192"/>
      <c r="J237" s="192"/>
    </row>
    <row r="238" spans="1:10" x14ac:dyDescent="0.3">
      <c r="A238" s="192"/>
      <c r="B238" s="193" t="s">
        <v>2081</v>
      </c>
      <c r="C238" s="194"/>
      <c r="D238" s="192"/>
      <c r="E238" s="192"/>
      <c r="F238" s="220" t="s">
        <v>2079</v>
      </c>
      <c r="G238" s="218" t="s">
        <v>15</v>
      </c>
      <c r="H238" s="189">
        <v>22</v>
      </c>
      <c r="I238" s="192"/>
      <c r="J238" s="192"/>
    </row>
    <row r="239" spans="1:10" x14ac:dyDescent="0.3">
      <c r="A239" s="192"/>
      <c r="B239" s="193" t="s">
        <v>2082</v>
      </c>
      <c r="C239" s="194"/>
      <c r="D239" s="192"/>
      <c r="E239" s="192"/>
      <c r="F239" s="220" t="s">
        <v>2079</v>
      </c>
      <c r="G239" s="218" t="s">
        <v>15</v>
      </c>
      <c r="H239" s="189">
        <v>22</v>
      </c>
      <c r="I239" s="192"/>
      <c r="J239" s="192"/>
    </row>
    <row r="240" spans="1:10" x14ac:dyDescent="0.3">
      <c r="A240" s="192"/>
      <c r="B240" s="193" t="s">
        <v>1476</v>
      </c>
      <c r="C240" s="194"/>
      <c r="D240" s="192"/>
      <c r="E240" s="192"/>
      <c r="F240" s="192"/>
      <c r="G240" s="192"/>
      <c r="H240" s="192"/>
      <c r="I240" s="192"/>
      <c r="J240" s="192"/>
    </row>
    <row r="241" spans="1:10" ht="49.5" x14ac:dyDescent="0.3">
      <c r="A241" s="192"/>
      <c r="B241" s="233"/>
      <c r="C241" s="224" t="s">
        <v>2156</v>
      </c>
      <c r="D241" s="225" t="s">
        <v>2084</v>
      </c>
      <c r="E241" s="186"/>
      <c r="F241" s="186"/>
      <c r="G241" s="227" t="s">
        <v>2085</v>
      </c>
      <c r="H241" s="247" t="s">
        <v>2157</v>
      </c>
      <c r="I241" s="186"/>
      <c r="J241" s="186"/>
    </row>
    <row r="242" spans="1:10" x14ac:dyDescent="0.3">
      <c r="A242" s="192"/>
      <c r="B242" s="233"/>
      <c r="C242" s="228"/>
      <c r="D242" s="229"/>
      <c r="E242" s="192"/>
      <c r="F242" s="192"/>
      <c r="G242" s="231"/>
      <c r="H242" s="247" t="s">
        <v>2158</v>
      </c>
      <c r="I242" s="192"/>
      <c r="J242" s="192"/>
    </row>
    <row r="243" spans="1:10" ht="49.5" x14ac:dyDescent="0.3">
      <c r="A243" s="192"/>
      <c r="B243" s="233"/>
      <c r="C243" s="224" t="s">
        <v>2089</v>
      </c>
      <c r="D243" s="225" t="s">
        <v>2090</v>
      </c>
      <c r="E243" s="186"/>
      <c r="F243" s="186"/>
      <c r="G243" s="227" t="s">
        <v>2085</v>
      </c>
      <c r="H243" s="247" t="s">
        <v>2159</v>
      </c>
      <c r="I243" s="186"/>
      <c r="J243" s="186"/>
    </row>
    <row r="244" spans="1:10" x14ac:dyDescent="0.3">
      <c r="A244" s="192"/>
      <c r="B244" s="233"/>
      <c r="C244" s="228"/>
      <c r="D244" s="229"/>
      <c r="E244" s="192"/>
      <c r="F244" s="192"/>
      <c r="G244" s="231"/>
      <c r="H244" s="247" t="s">
        <v>2160</v>
      </c>
      <c r="I244" s="192"/>
      <c r="J244" s="192"/>
    </row>
    <row r="245" spans="1:10" x14ac:dyDescent="0.3">
      <c r="A245" s="192"/>
      <c r="B245" s="233"/>
      <c r="C245" s="224" t="s">
        <v>2161</v>
      </c>
      <c r="D245" s="225" t="s">
        <v>2090</v>
      </c>
      <c r="E245" s="192"/>
      <c r="F245" s="192"/>
      <c r="G245" s="227" t="s">
        <v>2085</v>
      </c>
      <c r="H245" s="247" t="s">
        <v>2162</v>
      </c>
      <c r="I245" s="192"/>
      <c r="J245" s="192"/>
    </row>
    <row r="246" spans="1:10" x14ac:dyDescent="0.3">
      <c r="A246" s="192"/>
      <c r="B246" s="233"/>
      <c r="C246" s="228"/>
      <c r="D246" s="229"/>
      <c r="E246" s="192"/>
      <c r="F246" s="192"/>
      <c r="G246" s="231"/>
      <c r="H246" s="247" t="s">
        <v>2163</v>
      </c>
      <c r="I246" s="192"/>
      <c r="J246" s="192"/>
    </row>
    <row r="247" spans="1:10" x14ac:dyDescent="0.3">
      <c r="A247" s="192"/>
      <c r="B247" s="195" t="s">
        <v>2093</v>
      </c>
      <c r="C247" s="196"/>
      <c r="D247" s="187" t="s">
        <v>2094</v>
      </c>
      <c r="E247" s="192"/>
      <c r="F247" s="192"/>
      <c r="G247" s="218" t="s">
        <v>36</v>
      </c>
      <c r="H247" s="245">
        <v>6771</v>
      </c>
      <c r="I247" s="192"/>
      <c r="J247" s="192"/>
    </row>
    <row r="248" spans="1:10" x14ac:dyDescent="0.3">
      <c r="A248" s="192"/>
      <c r="B248" s="195" t="s">
        <v>2164</v>
      </c>
      <c r="C248" s="196"/>
      <c r="D248" s="187" t="s">
        <v>2097</v>
      </c>
      <c r="E248" s="192"/>
      <c r="F248" s="192"/>
      <c r="G248" s="220" t="s">
        <v>2098</v>
      </c>
      <c r="H248" s="256">
        <v>372405</v>
      </c>
      <c r="I248" s="192"/>
      <c r="J248" s="192"/>
    </row>
    <row r="249" spans="1:10" ht="33" x14ac:dyDescent="0.3">
      <c r="A249" s="192"/>
      <c r="B249" s="233"/>
      <c r="C249" s="232" t="s">
        <v>2100</v>
      </c>
      <c r="D249" s="186"/>
      <c r="E249" s="186"/>
      <c r="F249" s="186"/>
      <c r="G249" s="220" t="s">
        <v>2098</v>
      </c>
      <c r="H249" s="247" t="s">
        <v>2165</v>
      </c>
      <c r="I249" s="186"/>
      <c r="J249" s="186"/>
    </row>
    <row r="250" spans="1:10" x14ac:dyDescent="0.3">
      <c r="A250" s="192"/>
      <c r="B250" s="233"/>
      <c r="C250" s="234"/>
      <c r="D250" s="192"/>
      <c r="E250" s="192"/>
      <c r="F250" s="192"/>
      <c r="G250" s="218" t="s">
        <v>2095</v>
      </c>
      <c r="H250" s="247" t="s">
        <v>2166</v>
      </c>
      <c r="I250" s="192"/>
      <c r="J250" s="192"/>
    </row>
    <row r="251" spans="1:10" ht="33" x14ac:dyDescent="0.25">
      <c r="A251" s="186"/>
      <c r="B251" s="195" t="s">
        <v>2167</v>
      </c>
      <c r="C251" s="196"/>
      <c r="D251" s="186" t="s">
        <v>2168</v>
      </c>
      <c r="E251" s="186"/>
      <c r="F251" s="186"/>
      <c r="G251" s="244" t="s">
        <v>2098</v>
      </c>
      <c r="H251" s="217" t="s">
        <v>2169</v>
      </c>
      <c r="I251" s="186"/>
      <c r="J251" s="186"/>
    </row>
    <row r="252" spans="1:10" ht="33" x14ac:dyDescent="0.25">
      <c r="A252" s="186"/>
      <c r="B252" s="195" t="s">
        <v>2188</v>
      </c>
      <c r="C252" s="196"/>
      <c r="D252" s="186"/>
      <c r="E252" s="186"/>
      <c r="F252" s="186"/>
      <c r="G252" s="244" t="s">
        <v>2098</v>
      </c>
      <c r="H252" s="217" t="s">
        <v>2171</v>
      </c>
      <c r="I252" s="186"/>
      <c r="J252" s="186"/>
    </row>
    <row r="253" spans="1:10" x14ac:dyDescent="0.3">
      <c r="A253" s="192"/>
      <c r="B253" s="193" t="s">
        <v>2172</v>
      </c>
      <c r="C253" s="194"/>
      <c r="D253" s="192"/>
      <c r="E253" s="192"/>
      <c r="F253" s="192"/>
      <c r="G253" s="218" t="s">
        <v>2173</v>
      </c>
      <c r="H253" s="257">
        <v>0</v>
      </c>
      <c r="I253" s="192"/>
      <c r="J253" s="220" t="s">
        <v>2174</v>
      </c>
    </row>
    <row r="254" spans="1:10" x14ac:dyDescent="0.3">
      <c r="A254" s="192"/>
      <c r="B254" s="193" t="s">
        <v>1792</v>
      </c>
      <c r="C254" s="194"/>
      <c r="D254" s="192"/>
      <c r="E254" s="192"/>
      <c r="F254" s="192"/>
      <c r="G254" s="220" t="s">
        <v>2098</v>
      </c>
      <c r="H254" s="247" t="s">
        <v>2175</v>
      </c>
      <c r="I254" s="192"/>
      <c r="J254" s="192"/>
    </row>
    <row r="255" spans="1:10" x14ac:dyDescent="0.25">
      <c r="A255" s="195"/>
      <c r="B255" s="219"/>
      <c r="C255" s="219"/>
      <c r="D255" s="219"/>
      <c r="E255" s="219"/>
      <c r="F255" s="219"/>
      <c r="G255" s="219"/>
      <c r="H255" s="219"/>
      <c r="I255" s="219"/>
      <c r="J255" s="196"/>
    </row>
    <row r="256" spans="1:10" x14ac:dyDescent="0.25">
      <c r="A256" s="189">
        <v>1</v>
      </c>
      <c r="B256" s="190">
        <v>2</v>
      </c>
      <c r="C256" s="191"/>
      <c r="D256" s="189">
        <v>3</v>
      </c>
      <c r="E256" s="189">
        <v>4</v>
      </c>
      <c r="F256" s="189">
        <v>5</v>
      </c>
      <c r="G256" s="189">
        <v>6</v>
      </c>
      <c r="H256" s="189">
        <v>7</v>
      </c>
      <c r="I256" s="189">
        <v>8</v>
      </c>
      <c r="J256" s="189">
        <v>9</v>
      </c>
    </row>
    <row r="257" spans="1:10" x14ac:dyDescent="0.25">
      <c r="A257" s="186"/>
      <c r="B257" s="193" t="s">
        <v>2020</v>
      </c>
      <c r="C257" s="194"/>
      <c r="D257" s="186"/>
      <c r="E257" s="186"/>
      <c r="F257" s="186"/>
      <c r="G257" s="186"/>
      <c r="H257" s="186"/>
      <c r="I257" s="186"/>
      <c r="J257" s="186"/>
    </row>
    <row r="258" spans="1:10" x14ac:dyDescent="0.25">
      <c r="A258" s="186"/>
      <c r="B258" s="195" t="s">
        <v>2189</v>
      </c>
      <c r="C258" s="196"/>
      <c r="D258" s="186"/>
      <c r="E258" s="186"/>
      <c r="F258" s="186"/>
      <c r="G258" s="186"/>
      <c r="H258" s="186"/>
      <c r="I258" s="186"/>
      <c r="J258" s="186"/>
    </row>
    <row r="259" spans="1:10" ht="33" x14ac:dyDescent="0.3">
      <c r="A259" s="187"/>
      <c r="B259" s="195" t="s">
        <v>2103</v>
      </c>
      <c r="C259" s="196"/>
      <c r="D259" s="192" t="s">
        <v>2023</v>
      </c>
      <c r="E259" s="187"/>
      <c r="F259" s="187"/>
      <c r="G259" s="197" t="s">
        <v>2024</v>
      </c>
      <c r="H259" s="235">
        <v>21290</v>
      </c>
      <c r="I259" s="187"/>
      <c r="J259" s="187"/>
    </row>
    <row r="260" spans="1:10" ht="33" x14ac:dyDescent="0.25">
      <c r="A260" s="186"/>
      <c r="B260" s="195" t="s">
        <v>2026</v>
      </c>
      <c r="C260" s="196"/>
      <c r="D260" s="187" t="s">
        <v>2027</v>
      </c>
      <c r="E260" s="186"/>
      <c r="F260" s="186"/>
      <c r="G260" s="183" t="s">
        <v>15</v>
      </c>
      <c r="H260" s="199">
        <v>9081</v>
      </c>
      <c r="I260" s="199">
        <v>265</v>
      </c>
      <c r="J260" s="201" t="s">
        <v>2190</v>
      </c>
    </row>
    <row r="261" spans="1:10" ht="33" x14ac:dyDescent="0.25">
      <c r="A261" s="186"/>
      <c r="B261" s="195" t="s">
        <v>2029</v>
      </c>
      <c r="C261" s="196"/>
      <c r="D261" s="187" t="s">
        <v>2030</v>
      </c>
      <c r="E261" s="186"/>
      <c r="F261" s="186"/>
      <c r="G261" s="183" t="s">
        <v>15</v>
      </c>
      <c r="H261" s="199">
        <v>2281</v>
      </c>
      <c r="I261" s="199">
        <v>265</v>
      </c>
      <c r="J261" s="201" t="s">
        <v>2191</v>
      </c>
    </row>
    <row r="262" spans="1:10" x14ac:dyDescent="0.25">
      <c r="A262" s="186"/>
      <c r="B262" s="193" t="s">
        <v>2112</v>
      </c>
      <c r="C262" s="194"/>
      <c r="D262" s="187" t="s">
        <v>2113</v>
      </c>
      <c r="E262" s="186"/>
      <c r="F262" s="186"/>
      <c r="G262" s="218" t="s">
        <v>15</v>
      </c>
      <c r="H262" s="189">
        <v>112</v>
      </c>
      <c r="I262" s="189">
        <v>70</v>
      </c>
      <c r="J262" s="222" t="s">
        <v>2192</v>
      </c>
    </row>
    <row r="263" spans="1:10" x14ac:dyDescent="0.25">
      <c r="A263" s="186"/>
      <c r="B263" s="193" t="s">
        <v>2115</v>
      </c>
      <c r="C263" s="194"/>
      <c r="D263" s="187" t="s">
        <v>2116</v>
      </c>
      <c r="E263" s="186"/>
      <c r="F263" s="186"/>
      <c r="G263" s="218" t="s">
        <v>15</v>
      </c>
      <c r="H263" s="189">
        <v>280</v>
      </c>
      <c r="I263" s="189">
        <v>70</v>
      </c>
      <c r="J263" s="222" t="s">
        <v>2193</v>
      </c>
    </row>
    <row r="264" spans="1:10" s="208" customFormat="1" ht="33" x14ac:dyDescent="0.25">
      <c r="A264" s="202"/>
      <c r="B264" s="203" t="s">
        <v>2032</v>
      </c>
      <c r="C264" s="204"/>
      <c r="D264" s="202" t="s">
        <v>2033</v>
      </c>
      <c r="E264" s="202"/>
      <c r="F264" s="202"/>
      <c r="G264" s="205" t="s">
        <v>2095</v>
      </c>
      <c r="H264" s="207" t="s">
        <v>2194</v>
      </c>
      <c r="I264" s="207" t="s">
        <v>2036</v>
      </c>
      <c r="J264" s="207" t="s">
        <v>2195</v>
      </c>
    </row>
    <row r="265" spans="1:10" s="216" customFormat="1" ht="33" x14ac:dyDescent="0.25">
      <c r="A265" s="209"/>
      <c r="B265" s="210" t="s">
        <v>2038</v>
      </c>
      <c r="C265" s="211"/>
      <c r="D265" s="212" t="s">
        <v>2039</v>
      </c>
      <c r="E265" s="209"/>
      <c r="F265" s="209"/>
      <c r="G265" s="213" t="s">
        <v>2095</v>
      </c>
      <c r="H265" s="215" t="s">
        <v>2196</v>
      </c>
      <c r="I265" s="215" t="s">
        <v>2041</v>
      </c>
      <c r="J265" s="215" t="s">
        <v>2197</v>
      </c>
    </row>
    <row r="266" spans="1:10" ht="33" x14ac:dyDescent="0.25">
      <c r="A266" s="186"/>
      <c r="B266" s="195" t="s">
        <v>2198</v>
      </c>
      <c r="C266" s="196"/>
      <c r="D266" s="186"/>
      <c r="E266" s="186"/>
      <c r="F266" s="186"/>
      <c r="G266" s="183" t="s">
        <v>25</v>
      </c>
      <c r="H266" s="199">
        <v>199</v>
      </c>
      <c r="I266" s="199">
        <v>32</v>
      </c>
      <c r="J266" s="241">
        <v>6368</v>
      </c>
    </row>
    <row r="267" spans="1:10" ht="33" x14ac:dyDescent="0.25">
      <c r="A267" s="186"/>
      <c r="B267" s="195" t="s">
        <v>2126</v>
      </c>
      <c r="C267" s="196"/>
      <c r="D267" s="186"/>
      <c r="E267" s="186"/>
      <c r="F267" s="186"/>
      <c r="G267" s="183" t="s">
        <v>25</v>
      </c>
      <c r="H267" s="199">
        <v>930</v>
      </c>
      <c r="I267" s="201" t="s">
        <v>2046</v>
      </c>
      <c r="J267" s="201" t="s">
        <v>2199</v>
      </c>
    </row>
    <row r="268" spans="1:10" ht="33" x14ac:dyDescent="0.25">
      <c r="A268" s="186"/>
      <c r="B268" s="195" t="s">
        <v>2048</v>
      </c>
      <c r="C268" s="196"/>
      <c r="D268" s="186"/>
      <c r="E268" s="186"/>
      <c r="F268" s="186"/>
      <c r="G268" s="183" t="s">
        <v>25</v>
      </c>
      <c r="H268" s="199">
        <v>24</v>
      </c>
      <c r="I268" s="201" t="s">
        <v>2049</v>
      </c>
      <c r="J268" s="201" t="s">
        <v>2200</v>
      </c>
    </row>
    <row r="269" spans="1:10" x14ac:dyDescent="0.25">
      <c r="A269" s="186"/>
      <c r="B269" s="193" t="s">
        <v>2051</v>
      </c>
      <c r="C269" s="194"/>
      <c r="D269" s="186"/>
      <c r="E269" s="186"/>
      <c r="F269" s="186"/>
      <c r="G269" s="218" t="s">
        <v>25</v>
      </c>
      <c r="H269" s="189">
        <v>1153</v>
      </c>
      <c r="I269" s="186"/>
      <c r="J269" s="186"/>
    </row>
    <row r="270" spans="1:10" x14ac:dyDescent="0.25">
      <c r="A270" s="186"/>
      <c r="B270" s="193" t="s">
        <v>2129</v>
      </c>
      <c r="C270" s="194"/>
      <c r="D270" s="186"/>
      <c r="E270" s="186"/>
      <c r="F270" s="186"/>
      <c r="G270" s="218" t="s">
        <v>25</v>
      </c>
      <c r="H270" s="189">
        <v>60</v>
      </c>
      <c r="I270" s="186"/>
      <c r="J270" s="186"/>
    </row>
    <row r="271" spans="1:10" x14ac:dyDescent="0.25">
      <c r="A271" s="186"/>
      <c r="B271" s="193" t="s">
        <v>2051</v>
      </c>
      <c r="C271" s="194"/>
      <c r="D271" s="186"/>
      <c r="E271" s="186"/>
      <c r="F271" s="186"/>
      <c r="G271" s="218" t="s">
        <v>25</v>
      </c>
      <c r="H271" s="189">
        <v>930</v>
      </c>
      <c r="I271" s="186"/>
      <c r="J271" s="186"/>
    </row>
    <row r="272" spans="1:10" ht="33" x14ac:dyDescent="0.25">
      <c r="A272" s="186"/>
      <c r="B272" s="195" t="s">
        <v>2130</v>
      </c>
      <c r="C272" s="196"/>
      <c r="D272" s="186"/>
      <c r="E272" s="186"/>
      <c r="F272" s="186"/>
      <c r="G272" s="218" t="s">
        <v>2053</v>
      </c>
      <c r="H272" s="199">
        <v>930</v>
      </c>
      <c r="I272" s="186"/>
      <c r="J272" s="186"/>
    </row>
    <row r="273" spans="1:10" x14ac:dyDescent="0.25">
      <c r="A273" s="186"/>
      <c r="B273" s="195" t="s">
        <v>2054</v>
      </c>
      <c r="C273" s="196"/>
      <c r="D273" s="186"/>
      <c r="E273" s="186"/>
      <c r="F273" s="186"/>
      <c r="G273" s="218" t="s">
        <v>2053</v>
      </c>
      <c r="H273" s="189">
        <v>930</v>
      </c>
      <c r="I273" s="186"/>
      <c r="J273" s="186"/>
    </row>
    <row r="274" spans="1:10" x14ac:dyDescent="0.25">
      <c r="A274" s="186"/>
      <c r="B274" s="195" t="s">
        <v>2055</v>
      </c>
      <c r="C274" s="196"/>
      <c r="D274" s="186"/>
      <c r="E274" s="186"/>
      <c r="F274" s="186"/>
      <c r="G274" s="218" t="s">
        <v>15</v>
      </c>
      <c r="H274" s="189">
        <v>930</v>
      </c>
      <c r="I274" s="186"/>
      <c r="J274" s="186"/>
    </row>
    <row r="275" spans="1:10" x14ac:dyDescent="0.25">
      <c r="A275" s="186"/>
      <c r="B275" s="195" t="s">
        <v>2056</v>
      </c>
      <c r="C275" s="196"/>
      <c r="D275" s="186"/>
      <c r="E275" s="186"/>
      <c r="F275" s="186"/>
      <c r="G275" s="218" t="s">
        <v>15</v>
      </c>
      <c r="H275" s="189">
        <v>930</v>
      </c>
      <c r="I275" s="186"/>
      <c r="J275" s="186"/>
    </row>
    <row r="276" spans="1:10" x14ac:dyDescent="0.25">
      <c r="A276" s="186"/>
      <c r="B276" s="195" t="s">
        <v>2057</v>
      </c>
      <c r="C276" s="196"/>
      <c r="D276" s="186"/>
      <c r="E276" s="186"/>
      <c r="F276" s="186"/>
      <c r="G276" s="218" t="s">
        <v>2053</v>
      </c>
      <c r="H276" s="189">
        <v>930</v>
      </c>
      <c r="I276" s="186"/>
      <c r="J276" s="186"/>
    </row>
    <row r="277" spans="1:10" x14ac:dyDescent="0.25">
      <c r="A277" s="186"/>
      <c r="B277" s="195" t="s">
        <v>2058</v>
      </c>
      <c r="C277" s="196"/>
      <c r="D277" s="186"/>
      <c r="E277" s="186"/>
      <c r="F277" s="186"/>
      <c r="G277" s="218" t="s">
        <v>15</v>
      </c>
      <c r="H277" s="189">
        <v>930</v>
      </c>
      <c r="I277" s="186"/>
      <c r="J277" s="186"/>
    </row>
    <row r="278" spans="1:10" x14ac:dyDescent="0.25">
      <c r="A278" s="186"/>
      <c r="B278" s="195" t="s">
        <v>2059</v>
      </c>
      <c r="C278" s="196"/>
      <c r="D278" s="186"/>
      <c r="E278" s="186"/>
      <c r="F278" s="186"/>
      <c r="G278" s="218" t="s">
        <v>15</v>
      </c>
      <c r="H278" s="189">
        <v>930</v>
      </c>
      <c r="I278" s="186"/>
      <c r="J278" s="186"/>
    </row>
    <row r="279" spans="1:10" x14ac:dyDescent="0.25">
      <c r="A279" s="186"/>
      <c r="B279" s="195" t="s">
        <v>2060</v>
      </c>
      <c r="C279" s="196"/>
      <c r="D279" s="186"/>
      <c r="E279" s="186"/>
      <c r="F279" s="186"/>
      <c r="G279" s="218" t="s">
        <v>1475</v>
      </c>
      <c r="H279" s="189">
        <v>930</v>
      </c>
      <c r="I279" s="186"/>
      <c r="J279" s="186"/>
    </row>
    <row r="280" spans="1:10" x14ac:dyDescent="0.25">
      <c r="A280" s="186"/>
      <c r="B280" s="195" t="s">
        <v>2061</v>
      </c>
      <c r="C280" s="196"/>
      <c r="D280" s="186"/>
      <c r="E280" s="186"/>
      <c r="F280" s="186"/>
      <c r="G280" s="218" t="s">
        <v>15</v>
      </c>
      <c r="H280" s="189">
        <v>930</v>
      </c>
      <c r="I280" s="186"/>
      <c r="J280" s="186"/>
    </row>
    <row r="281" spans="1:10" x14ac:dyDescent="0.25">
      <c r="A281" s="186"/>
      <c r="B281" s="195" t="s">
        <v>2062</v>
      </c>
      <c r="C281" s="196"/>
      <c r="D281" s="186"/>
      <c r="E281" s="186"/>
      <c r="F281" s="186"/>
      <c r="G281" s="218" t="s">
        <v>15</v>
      </c>
      <c r="H281" s="189">
        <v>930</v>
      </c>
      <c r="I281" s="186"/>
      <c r="J281" s="186"/>
    </row>
    <row r="282" spans="1:10" x14ac:dyDescent="0.25">
      <c r="A282" s="186"/>
      <c r="B282" s="195" t="s">
        <v>2063</v>
      </c>
      <c r="C282" s="196"/>
      <c r="D282" s="186"/>
      <c r="E282" s="186"/>
      <c r="F282" s="186"/>
      <c r="G282" s="218" t="s">
        <v>15</v>
      </c>
      <c r="H282" s="189">
        <v>930</v>
      </c>
      <c r="I282" s="186"/>
      <c r="J282" s="186"/>
    </row>
    <row r="283" spans="1:10" ht="33" x14ac:dyDescent="0.25">
      <c r="A283" s="186"/>
      <c r="B283" s="195" t="s">
        <v>2131</v>
      </c>
      <c r="C283" s="196"/>
      <c r="D283" s="186"/>
      <c r="E283" s="186"/>
      <c r="F283" s="186"/>
      <c r="G283" s="183" t="s">
        <v>25</v>
      </c>
      <c r="H283" s="199">
        <v>199</v>
      </c>
      <c r="I283" s="186"/>
      <c r="J283" s="186"/>
    </row>
    <row r="284" spans="1:10" x14ac:dyDescent="0.25">
      <c r="A284" s="186"/>
      <c r="B284" s="195" t="s">
        <v>2070</v>
      </c>
      <c r="C284" s="196"/>
      <c r="D284" s="186"/>
      <c r="E284" s="186"/>
      <c r="F284" s="186"/>
      <c r="G284" s="218" t="s">
        <v>2053</v>
      </c>
      <c r="H284" s="199">
        <v>199</v>
      </c>
      <c r="I284" s="186"/>
      <c r="J284" s="186"/>
    </row>
    <row r="285" spans="1:10" x14ac:dyDescent="0.25">
      <c r="A285" s="186"/>
      <c r="B285" s="195" t="s">
        <v>2054</v>
      </c>
      <c r="C285" s="196"/>
      <c r="D285" s="186"/>
      <c r="E285" s="186"/>
      <c r="F285" s="186"/>
      <c r="G285" s="218" t="s">
        <v>2053</v>
      </c>
      <c r="H285" s="189">
        <v>199</v>
      </c>
      <c r="I285" s="186"/>
      <c r="J285" s="186"/>
    </row>
    <row r="286" spans="1:10" x14ac:dyDescent="0.25">
      <c r="A286" s="195"/>
      <c r="B286" s="219"/>
      <c r="C286" s="219"/>
      <c r="D286" s="219"/>
      <c r="E286" s="219"/>
      <c r="F286" s="219"/>
      <c r="G286" s="219"/>
      <c r="H286" s="219"/>
      <c r="I286" s="219"/>
      <c r="J286" s="196"/>
    </row>
    <row r="287" spans="1:10" x14ac:dyDescent="0.25">
      <c r="A287" s="189">
        <v>1</v>
      </c>
      <c r="B287" s="190">
        <v>2</v>
      </c>
      <c r="C287" s="191"/>
      <c r="D287" s="189">
        <v>3</v>
      </c>
      <c r="E287" s="189">
        <v>4</v>
      </c>
      <c r="F287" s="189">
        <v>5</v>
      </c>
      <c r="G287" s="189">
        <v>6</v>
      </c>
      <c r="H287" s="189">
        <v>7</v>
      </c>
      <c r="I287" s="189">
        <v>8</v>
      </c>
      <c r="J287" s="189">
        <v>9</v>
      </c>
    </row>
    <row r="288" spans="1:10" x14ac:dyDescent="0.25">
      <c r="A288" s="186"/>
      <c r="B288" s="195" t="s">
        <v>2055</v>
      </c>
      <c r="C288" s="196"/>
      <c r="D288" s="186"/>
      <c r="E288" s="186"/>
      <c r="F288" s="186"/>
      <c r="G288" s="220" t="s">
        <v>2066</v>
      </c>
      <c r="H288" s="189">
        <v>199</v>
      </c>
      <c r="I288" s="186"/>
      <c r="J288" s="186"/>
    </row>
    <row r="289" spans="1:10" x14ac:dyDescent="0.25">
      <c r="A289" s="186"/>
      <c r="B289" s="195" t="s">
        <v>2056</v>
      </c>
      <c r="C289" s="196"/>
      <c r="D289" s="186"/>
      <c r="E289" s="186"/>
      <c r="F289" s="186"/>
      <c r="G289" s="220" t="s">
        <v>2066</v>
      </c>
      <c r="H289" s="189">
        <v>199</v>
      </c>
      <c r="I289" s="186"/>
      <c r="J289" s="186"/>
    </row>
    <row r="290" spans="1:10" x14ac:dyDescent="0.25">
      <c r="A290" s="186"/>
      <c r="B290" s="195" t="s">
        <v>2057</v>
      </c>
      <c r="C290" s="196"/>
      <c r="D290" s="186"/>
      <c r="E290" s="186"/>
      <c r="F290" s="186"/>
      <c r="G290" s="218" t="s">
        <v>2053</v>
      </c>
      <c r="H290" s="189">
        <v>199</v>
      </c>
      <c r="I290" s="186"/>
      <c r="J290" s="186"/>
    </row>
    <row r="291" spans="1:10" x14ac:dyDescent="0.25">
      <c r="A291" s="186"/>
      <c r="B291" s="195" t="s">
        <v>2058</v>
      </c>
      <c r="C291" s="196"/>
      <c r="D291" s="186"/>
      <c r="E291" s="186"/>
      <c r="F291" s="186"/>
      <c r="G291" s="220" t="s">
        <v>2066</v>
      </c>
      <c r="H291" s="189">
        <v>199</v>
      </c>
      <c r="I291" s="186"/>
      <c r="J291" s="186"/>
    </row>
    <row r="292" spans="1:10" x14ac:dyDescent="0.25">
      <c r="A292" s="186"/>
      <c r="B292" s="195" t="s">
        <v>2059</v>
      </c>
      <c r="C292" s="196"/>
      <c r="D292" s="186"/>
      <c r="E292" s="186"/>
      <c r="F292" s="186"/>
      <c r="G292" s="220" t="s">
        <v>2066</v>
      </c>
      <c r="H292" s="189">
        <v>199</v>
      </c>
      <c r="I292" s="186"/>
      <c r="J292" s="186"/>
    </row>
    <row r="293" spans="1:10" x14ac:dyDescent="0.25">
      <c r="A293" s="186"/>
      <c r="B293" s="195" t="s">
        <v>2067</v>
      </c>
      <c r="C293" s="196"/>
      <c r="D293" s="186"/>
      <c r="E293" s="186"/>
      <c r="F293" s="186"/>
      <c r="G293" s="218" t="s">
        <v>1475</v>
      </c>
      <c r="H293" s="189">
        <v>199</v>
      </c>
      <c r="I293" s="186"/>
      <c r="J293" s="186"/>
    </row>
    <row r="294" spans="1:10" x14ac:dyDescent="0.25">
      <c r="A294" s="186"/>
      <c r="B294" s="195" t="s">
        <v>2068</v>
      </c>
      <c r="C294" s="196"/>
      <c r="D294" s="186"/>
      <c r="E294" s="186"/>
      <c r="F294" s="186"/>
      <c r="G294" s="220" t="s">
        <v>2066</v>
      </c>
      <c r="H294" s="189">
        <v>199</v>
      </c>
      <c r="I294" s="186"/>
      <c r="J294" s="186"/>
    </row>
    <row r="295" spans="1:10" x14ac:dyDescent="0.25">
      <c r="A295" s="186"/>
      <c r="B295" s="195" t="s">
        <v>2062</v>
      </c>
      <c r="C295" s="196"/>
      <c r="D295" s="186"/>
      <c r="E295" s="186"/>
      <c r="F295" s="186"/>
      <c r="G295" s="220" t="s">
        <v>2066</v>
      </c>
      <c r="H295" s="189">
        <v>199</v>
      </c>
      <c r="I295" s="186"/>
      <c r="J295" s="186"/>
    </row>
    <row r="296" spans="1:10" ht="33" x14ac:dyDescent="0.25">
      <c r="A296" s="186"/>
      <c r="B296" s="195" t="s">
        <v>2073</v>
      </c>
      <c r="C296" s="196"/>
      <c r="D296" s="186"/>
      <c r="E296" s="186"/>
      <c r="F296" s="186"/>
      <c r="G296" s="220" t="s">
        <v>2066</v>
      </c>
      <c r="H296" s="199">
        <v>199</v>
      </c>
      <c r="I296" s="186"/>
      <c r="J296" s="186"/>
    </row>
    <row r="297" spans="1:10" x14ac:dyDescent="0.25">
      <c r="A297" s="186"/>
      <c r="B297" s="195" t="s">
        <v>2201</v>
      </c>
      <c r="C297" s="196"/>
      <c r="D297" s="186"/>
      <c r="E297" s="186"/>
      <c r="F297" s="186"/>
      <c r="G297" s="183" t="s">
        <v>25</v>
      </c>
      <c r="H297" s="199">
        <v>24</v>
      </c>
      <c r="I297" s="186"/>
      <c r="J297" s="186"/>
    </row>
    <row r="298" spans="1:10" ht="33" x14ac:dyDescent="0.25">
      <c r="A298" s="186"/>
      <c r="B298" s="195" t="s">
        <v>2065</v>
      </c>
      <c r="C298" s="196"/>
      <c r="D298" s="186"/>
      <c r="E298" s="186"/>
      <c r="F298" s="186"/>
      <c r="G298" s="218" t="s">
        <v>2053</v>
      </c>
      <c r="H298" s="199">
        <v>24</v>
      </c>
      <c r="I298" s="186"/>
      <c r="J298" s="186"/>
    </row>
    <row r="299" spans="1:10" x14ac:dyDescent="0.25">
      <c r="A299" s="186"/>
      <c r="B299" s="195" t="s">
        <v>2054</v>
      </c>
      <c r="C299" s="196"/>
      <c r="D299" s="186"/>
      <c r="E299" s="186"/>
      <c r="F299" s="186"/>
      <c r="G299" s="218" t="s">
        <v>2053</v>
      </c>
      <c r="H299" s="189">
        <v>24</v>
      </c>
      <c r="I299" s="186"/>
      <c r="J299" s="186"/>
    </row>
    <row r="300" spans="1:10" x14ac:dyDescent="0.25">
      <c r="A300" s="186"/>
      <c r="B300" s="195" t="s">
        <v>2055</v>
      </c>
      <c r="C300" s="196"/>
      <c r="D300" s="186"/>
      <c r="E300" s="186"/>
      <c r="F300" s="186"/>
      <c r="G300" s="220" t="s">
        <v>2066</v>
      </c>
      <c r="H300" s="189">
        <v>24</v>
      </c>
      <c r="I300" s="186"/>
      <c r="J300" s="186"/>
    </row>
    <row r="301" spans="1:10" x14ac:dyDescent="0.25">
      <c r="A301" s="186"/>
      <c r="B301" s="195" t="s">
        <v>2056</v>
      </c>
      <c r="C301" s="196"/>
      <c r="D301" s="186"/>
      <c r="E301" s="186"/>
      <c r="F301" s="186"/>
      <c r="G301" s="220" t="s">
        <v>2066</v>
      </c>
      <c r="H301" s="189">
        <v>24</v>
      </c>
      <c r="I301" s="186"/>
      <c r="J301" s="186"/>
    </row>
    <row r="302" spans="1:10" x14ac:dyDescent="0.25">
      <c r="A302" s="186"/>
      <c r="B302" s="195" t="s">
        <v>2057</v>
      </c>
      <c r="C302" s="196"/>
      <c r="D302" s="186"/>
      <c r="E302" s="186"/>
      <c r="F302" s="186"/>
      <c r="G302" s="218" t="s">
        <v>2053</v>
      </c>
      <c r="H302" s="189">
        <v>24</v>
      </c>
      <c r="I302" s="186"/>
      <c r="J302" s="186"/>
    </row>
    <row r="303" spans="1:10" x14ac:dyDescent="0.25">
      <c r="A303" s="186"/>
      <c r="B303" s="195" t="s">
        <v>2058</v>
      </c>
      <c r="C303" s="196"/>
      <c r="D303" s="186"/>
      <c r="E303" s="186"/>
      <c r="F303" s="186"/>
      <c r="G303" s="220" t="s">
        <v>2066</v>
      </c>
      <c r="H303" s="189">
        <v>24</v>
      </c>
      <c r="I303" s="186"/>
      <c r="J303" s="186"/>
    </row>
    <row r="304" spans="1:10" x14ac:dyDescent="0.25">
      <c r="A304" s="186"/>
      <c r="B304" s="195" t="s">
        <v>2059</v>
      </c>
      <c r="C304" s="196"/>
      <c r="D304" s="186"/>
      <c r="E304" s="186"/>
      <c r="F304" s="186"/>
      <c r="G304" s="220" t="s">
        <v>2066</v>
      </c>
      <c r="H304" s="189">
        <v>24</v>
      </c>
      <c r="I304" s="186"/>
      <c r="J304" s="186"/>
    </row>
    <row r="305" spans="1:10" ht="33" x14ac:dyDescent="0.25">
      <c r="A305" s="186"/>
      <c r="B305" s="195" t="s">
        <v>2132</v>
      </c>
      <c r="C305" s="196"/>
      <c r="D305" s="186"/>
      <c r="E305" s="186"/>
      <c r="F305" s="186"/>
      <c r="G305" s="218" t="s">
        <v>1475</v>
      </c>
      <c r="H305" s="189">
        <v>24</v>
      </c>
      <c r="I305" s="186"/>
      <c r="J305" s="186"/>
    </row>
    <row r="306" spans="1:10" ht="33" x14ac:dyDescent="0.25">
      <c r="A306" s="186"/>
      <c r="B306" s="195" t="s">
        <v>2072</v>
      </c>
      <c r="C306" s="196"/>
      <c r="D306" s="186"/>
      <c r="E306" s="186"/>
      <c r="F306" s="186"/>
      <c r="G306" s="220" t="s">
        <v>2066</v>
      </c>
      <c r="H306" s="199">
        <v>24</v>
      </c>
      <c r="I306" s="186"/>
      <c r="J306" s="186"/>
    </row>
    <row r="307" spans="1:10" x14ac:dyDescent="0.25">
      <c r="A307" s="186"/>
      <c r="B307" s="195" t="s">
        <v>2062</v>
      </c>
      <c r="C307" s="196"/>
      <c r="D307" s="186"/>
      <c r="E307" s="186"/>
      <c r="F307" s="186"/>
      <c r="G307" s="220" t="s">
        <v>2066</v>
      </c>
      <c r="H307" s="189">
        <v>24</v>
      </c>
      <c r="I307" s="186"/>
      <c r="J307" s="186"/>
    </row>
    <row r="308" spans="1:10" ht="33" x14ac:dyDescent="0.25">
      <c r="A308" s="186"/>
      <c r="B308" s="195" t="s">
        <v>2073</v>
      </c>
      <c r="C308" s="196"/>
      <c r="D308" s="186"/>
      <c r="E308" s="186"/>
      <c r="F308" s="186"/>
      <c r="G308" s="220" t="s">
        <v>2066</v>
      </c>
      <c r="H308" s="199">
        <v>24</v>
      </c>
      <c r="I308" s="186"/>
      <c r="J308" s="186"/>
    </row>
    <row r="309" spans="1:10" ht="33" x14ac:dyDescent="0.25">
      <c r="A309" s="186"/>
      <c r="B309" s="195" t="s">
        <v>2133</v>
      </c>
      <c r="C309" s="196"/>
      <c r="D309" s="187" t="s">
        <v>2134</v>
      </c>
      <c r="E309" s="220" t="s">
        <v>2135</v>
      </c>
      <c r="F309" s="186"/>
      <c r="G309" s="183" t="s">
        <v>25</v>
      </c>
      <c r="H309" s="199">
        <v>32</v>
      </c>
      <c r="I309" s="186"/>
      <c r="J309" s="186"/>
    </row>
    <row r="310" spans="1:10" x14ac:dyDescent="0.25">
      <c r="A310" s="186"/>
      <c r="B310" s="195" t="s">
        <v>2074</v>
      </c>
      <c r="C310" s="196"/>
      <c r="D310" s="186"/>
      <c r="E310" s="186"/>
      <c r="F310" s="186"/>
      <c r="G310" s="186"/>
      <c r="H310" s="186"/>
      <c r="I310" s="186"/>
      <c r="J310" s="186"/>
    </row>
    <row r="311" spans="1:10" x14ac:dyDescent="0.25">
      <c r="A311" s="186"/>
      <c r="B311" s="193" t="s">
        <v>2075</v>
      </c>
      <c r="C311" s="194"/>
      <c r="D311" s="186"/>
      <c r="E311" s="220" t="s">
        <v>2076</v>
      </c>
      <c r="F311" s="218" t="s">
        <v>2077</v>
      </c>
      <c r="G311" s="220" t="s">
        <v>2066</v>
      </c>
      <c r="H311" s="189">
        <v>23</v>
      </c>
      <c r="I311" s="186"/>
      <c r="J311" s="186"/>
    </row>
    <row r="312" spans="1:10" x14ac:dyDescent="0.25">
      <c r="A312" s="186"/>
      <c r="B312" s="193" t="s">
        <v>2136</v>
      </c>
      <c r="C312" s="194"/>
      <c r="D312" s="186"/>
      <c r="E312" s="220" t="s">
        <v>2076</v>
      </c>
      <c r="F312" s="218" t="s">
        <v>2077</v>
      </c>
      <c r="G312" s="220" t="s">
        <v>2066</v>
      </c>
      <c r="H312" s="189">
        <v>11</v>
      </c>
      <c r="I312" s="186"/>
      <c r="J312" s="186"/>
    </row>
    <row r="313" spans="1:10" x14ac:dyDescent="0.25">
      <c r="A313" s="186"/>
      <c r="B313" s="193" t="s">
        <v>2137</v>
      </c>
      <c r="C313" s="194"/>
      <c r="D313" s="186"/>
      <c r="E313" s="186"/>
      <c r="F313" s="186"/>
      <c r="G313" s="186"/>
      <c r="H313" s="186"/>
      <c r="I313" s="186"/>
      <c r="J313" s="186"/>
    </row>
    <row r="314" spans="1:10" x14ac:dyDescent="0.25">
      <c r="A314" s="186"/>
      <c r="B314" s="195" t="s">
        <v>2138</v>
      </c>
      <c r="C314" s="196"/>
      <c r="D314" s="187" t="s">
        <v>2139</v>
      </c>
      <c r="E314" s="186"/>
      <c r="F314" s="186"/>
      <c r="G314" s="220" t="s">
        <v>2066</v>
      </c>
      <c r="H314" s="189">
        <v>526</v>
      </c>
      <c r="I314" s="186"/>
      <c r="J314" s="186"/>
    </row>
    <row r="315" spans="1:10" x14ac:dyDescent="0.25">
      <c r="A315" s="186"/>
      <c r="B315" s="195" t="s">
        <v>2140</v>
      </c>
      <c r="C315" s="196"/>
      <c r="D315" s="186"/>
      <c r="E315" s="186"/>
      <c r="F315" s="186"/>
      <c r="G315" s="220" t="s">
        <v>2066</v>
      </c>
      <c r="H315" s="189">
        <v>483</v>
      </c>
      <c r="I315" s="186"/>
      <c r="J315" s="186"/>
    </row>
    <row r="316" spans="1:10" x14ac:dyDescent="0.25">
      <c r="A316" s="186"/>
      <c r="B316" s="195" t="s">
        <v>2141</v>
      </c>
      <c r="C316" s="196"/>
      <c r="D316" s="186"/>
      <c r="E316" s="186"/>
      <c r="F316" s="186"/>
      <c r="G316" s="220" t="s">
        <v>2066</v>
      </c>
      <c r="H316" s="189">
        <v>263</v>
      </c>
      <c r="I316" s="186"/>
      <c r="J316" s="186"/>
    </row>
    <row r="317" spans="1:10" x14ac:dyDescent="0.25">
      <c r="A317" s="186"/>
      <c r="B317" s="193" t="s">
        <v>2142</v>
      </c>
      <c r="C317" s="194"/>
      <c r="D317" s="187" t="s">
        <v>2143</v>
      </c>
      <c r="E317" s="186"/>
      <c r="F317" s="186"/>
      <c r="G317" s="186"/>
      <c r="H317" s="186"/>
      <c r="I317" s="186"/>
      <c r="J317" s="186"/>
    </row>
    <row r="318" spans="1:10" x14ac:dyDescent="0.25">
      <c r="A318" s="186"/>
      <c r="B318" s="193" t="s">
        <v>2075</v>
      </c>
      <c r="C318" s="194"/>
      <c r="D318" s="186"/>
      <c r="E318" s="186"/>
      <c r="F318" s="186"/>
      <c r="G318" s="220" t="s">
        <v>2066</v>
      </c>
      <c r="H318" s="189">
        <v>1052</v>
      </c>
      <c r="I318" s="186"/>
      <c r="J318" s="186"/>
    </row>
    <row r="319" spans="1:10" x14ac:dyDescent="0.25">
      <c r="A319" s="195"/>
      <c r="B319" s="219"/>
      <c r="C319" s="219"/>
      <c r="D319" s="219"/>
      <c r="E319" s="219"/>
      <c r="F319" s="219"/>
      <c r="G319" s="219"/>
      <c r="H319" s="219"/>
      <c r="I319" s="219"/>
      <c r="J319" s="196"/>
    </row>
    <row r="320" spans="1:10" x14ac:dyDescent="0.25">
      <c r="A320" s="189">
        <v>1</v>
      </c>
      <c r="B320" s="190">
        <v>2</v>
      </c>
      <c r="C320" s="191"/>
      <c r="D320" s="189">
        <v>3</v>
      </c>
      <c r="E320" s="189">
        <v>4</v>
      </c>
      <c r="F320" s="189">
        <v>5</v>
      </c>
      <c r="G320" s="189">
        <v>6</v>
      </c>
      <c r="H320" s="189">
        <v>7</v>
      </c>
      <c r="I320" s="189">
        <v>8</v>
      </c>
      <c r="J320" s="189">
        <v>9</v>
      </c>
    </row>
    <row r="321" spans="1:10" x14ac:dyDescent="0.3">
      <c r="A321" s="192"/>
      <c r="B321" s="193" t="s">
        <v>2144</v>
      </c>
      <c r="C321" s="194"/>
      <c r="D321" s="192"/>
      <c r="E321" s="192"/>
      <c r="F321" s="192"/>
      <c r="G321" s="220" t="s">
        <v>2066</v>
      </c>
      <c r="H321" s="189">
        <v>966</v>
      </c>
      <c r="I321" s="192"/>
      <c r="J321" s="192"/>
    </row>
    <row r="322" spans="1:10" x14ac:dyDescent="0.3">
      <c r="A322" s="192"/>
      <c r="B322" s="193" t="s">
        <v>2136</v>
      </c>
      <c r="C322" s="194"/>
      <c r="D322" s="192"/>
      <c r="E322" s="192"/>
      <c r="F322" s="192"/>
      <c r="G322" s="220" t="s">
        <v>2066</v>
      </c>
      <c r="H322" s="189">
        <v>526</v>
      </c>
      <c r="I322" s="192"/>
      <c r="J322" s="192"/>
    </row>
    <row r="323" spans="1:10" x14ac:dyDescent="0.3">
      <c r="A323" s="192"/>
      <c r="B323" s="195" t="s">
        <v>2145</v>
      </c>
      <c r="C323" s="196"/>
      <c r="D323" s="187" t="s">
        <v>2143</v>
      </c>
      <c r="E323" s="192"/>
      <c r="F323" s="192"/>
      <c r="G323" s="220" t="s">
        <v>2066</v>
      </c>
      <c r="H323" s="189">
        <v>5260</v>
      </c>
      <c r="I323" s="192"/>
      <c r="J323" s="192"/>
    </row>
    <row r="324" spans="1:10" x14ac:dyDescent="0.3">
      <c r="A324" s="192"/>
      <c r="B324" s="195" t="s">
        <v>2146</v>
      </c>
      <c r="C324" s="196"/>
      <c r="D324" s="187" t="s">
        <v>2143</v>
      </c>
      <c r="E324" s="192"/>
      <c r="F324" s="192"/>
      <c r="G324" s="220" t="s">
        <v>2066</v>
      </c>
      <c r="H324" s="189">
        <v>2630</v>
      </c>
      <c r="I324" s="192"/>
      <c r="J324" s="192"/>
    </row>
    <row r="325" spans="1:10" ht="33" x14ac:dyDescent="0.25">
      <c r="A325" s="186"/>
      <c r="B325" s="195" t="s">
        <v>2147</v>
      </c>
      <c r="C325" s="196"/>
      <c r="D325" s="186" t="s">
        <v>2143</v>
      </c>
      <c r="E325" s="186"/>
      <c r="F325" s="186"/>
      <c r="G325" s="244" t="s">
        <v>2066</v>
      </c>
      <c r="H325" s="189">
        <v>11012</v>
      </c>
      <c r="I325" s="186"/>
      <c r="J325" s="186"/>
    </row>
    <row r="326" spans="1:10" x14ac:dyDescent="0.3">
      <c r="A326" s="192"/>
      <c r="B326" s="195" t="s">
        <v>2148</v>
      </c>
      <c r="C326" s="196"/>
      <c r="D326" s="227" t="s">
        <v>2143</v>
      </c>
      <c r="E326" s="192"/>
      <c r="F326" s="192"/>
      <c r="G326" s="192"/>
      <c r="H326" s="192"/>
      <c r="I326" s="192"/>
      <c r="J326" s="192"/>
    </row>
    <row r="327" spans="1:10" x14ac:dyDescent="0.3">
      <c r="A327" s="192"/>
      <c r="B327" s="195" t="s">
        <v>2149</v>
      </c>
      <c r="C327" s="196"/>
      <c r="D327" s="242"/>
      <c r="E327" s="192"/>
      <c r="F327" s="192"/>
      <c r="G327" s="218" t="s">
        <v>36</v>
      </c>
      <c r="H327" s="189">
        <v>1449</v>
      </c>
      <c r="I327" s="192"/>
      <c r="J327" s="192"/>
    </row>
    <row r="328" spans="1:10" x14ac:dyDescent="0.3">
      <c r="A328" s="192"/>
      <c r="B328" s="195" t="s">
        <v>2150</v>
      </c>
      <c r="C328" s="196"/>
      <c r="D328" s="242"/>
      <c r="E328" s="192"/>
      <c r="F328" s="192"/>
      <c r="G328" s="218" t="s">
        <v>36</v>
      </c>
      <c r="H328" s="189">
        <v>3156</v>
      </c>
      <c r="I328" s="192"/>
      <c r="J328" s="192"/>
    </row>
    <row r="329" spans="1:10" x14ac:dyDescent="0.3">
      <c r="A329" s="192"/>
      <c r="B329" s="195" t="s">
        <v>2151</v>
      </c>
      <c r="C329" s="196"/>
      <c r="D329" s="231"/>
      <c r="E329" s="192"/>
      <c r="F329" s="192"/>
      <c r="G329" s="218" t="s">
        <v>36</v>
      </c>
      <c r="H329" s="189">
        <v>1578</v>
      </c>
      <c r="I329" s="192"/>
      <c r="J329" s="192"/>
    </row>
    <row r="330" spans="1:10" x14ac:dyDescent="0.3">
      <c r="A330" s="192"/>
      <c r="B330" s="195" t="s">
        <v>2152</v>
      </c>
      <c r="C330" s="196"/>
      <c r="D330" s="187" t="s">
        <v>2143</v>
      </c>
      <c r="E330" s="192"/>
      <c r="F330" s="192"/>
      <c r="G330" s="218" t="s">
        <v>36</v>
      </c>
      <c r="H330" s="189">
        <v>65</v>
      </c>
      <c r="I330" s="192"/>
      <c r="J330" s="192"/>
    </row>
    <row r="331" spans="1:10" x14ac:dyDescent="0.3">
      <c r="A331" s="192"/>
      <c r="B331" s="195" t="s">
        <v>2153</v>
      </c>
      <c r="C331" s="196"/>
      <c r="D331" s="192"/>
      <c r="E331" s="192"/>
      <c r="F331" s="192"/>
      <c r="G331" s="218" t="s">
        <v>36</v>
      </c>
      <c r="H331" s="189">
        <v>33</v>
      </c>
      <c r="I331" s="192"/>
      <c r="J331" s="192"/>
    </row>
    <row r="332" spans="1:10" x14ac:dyDescent="0.3">
      <c r="A332" s="192"/>
      <c r="B332" s="195" t="s">
        <v>2154</v>
      </c>
      <c r="C332" s="196"/>
      <c r="D332" s="192"/>
      <c r="E332" s="192"/>
      <c r="F332" s="192"/>
      <c r="G332" s="218" t="s">
        <v>36</v>
      </c>
      <c r="H332" s="189">
        <v>33</v>
      </c>
      <c r="I332" s="192"/>
      <c r="J332" s="192"/>
    </row>
    <row r="333" spans="1:10" x14ac:dyDescent="0.3">
      <c r="A333" s="192"/>
      <c r="B333" s="195" t="s">
        <v>2155</v>
      </c>
      <c r="C333" s="196"/>
      <c r="D333" s="192"/>
      <c r="E333" s="192"/>
      <c r="F333" s="192"/>
      <c r="G333" s="220" t="s">
        <v>2066</v>
      </c>
      <c r="H333" s="189">
        <v>455</v>
      </c>
      <c r="I333" s="192"/>
      <c r="J333" s="192"/>
    </row>
    <row r="334" spans="1:10" x14ac:dyDescent="0.3">
      <c r="A334" s="192"/>
      <c r="B334" s="193" t="s">
        <v>2078</v>
      </c>
      <c r="C334" s="194"/>
      <c r="D334" s="192"/>
      <c r="E334" s="192"/>
      <c r="F334" s="220" t="s">
        <v>2079</v>
      </c>
      <c r="G334" s="218" t="s">
        <v>15</v>
      </c>
      <c r="H334" s="189">
        <v>10</v>
      </c>
      <c r="I334" s="192"/>
      <c r="J334" s="192"/>
    </row>
    <row r="335" spans="1:10" x14ac:dyDescent="0.3">
      <c r="A335" s="192"/>
      <c r="B335" s="193" t="s">
        <v>2080</v>
      </c>
      <c r="C335" s="194"/>
      <c r="D335" s="192"/>
      <c r="E335" s="192"/>
      <c r="F335" s="220" t="s">
        <v>2079</v>
      </c>
      <c r="G335" s="218" t="s">
        <v>15</v>
      </c>
      <c r="H335" s="189">
        <v>10</v>
      </c>
      <c r="I335" s="192"/>
      <c r="J335" s="192"/>
    </row>
    <row r="336" spans="1:10" x14ac:dyDescent="0.3">
      <c r="A336" s="192"/>
      <c r="B336" s="193" t="s">
        <v>2081</v>
      </c>
      <c r="C336" s="194"/>
      <c r="D336" s="192"/>
      <c r="E336" s="192"/>
      <c r="F336" s="220" t="s">
        <v>2079</v>
      </c>
      <c r="G336" s="218" t="s">
        <v>15</v>
      </c>
      <c r="H336" s="189">
        <v>20</v>
      </c>
      <c r="I336" s="192"/>
      <c r="J336" s="192"/>
    </row>
    <row r="337" spans="1:10" x14ac:dyDescent="0.3">
      <c r="A337" s="192"/>
      <c r="B337" s="193" t="s">
        <v>2082</v>
      </c>
      <c r="C337" s="194"/>
      <c r="D337" s="192"/>
      <c r="E337" s="192"/>
      <c r="F337" s="220" t="s">
        <v>2079</v>
      </c>
      <c r="G337" s="218" t="s">
        <v>15</v>
      </c>
      <c r="H337" s="189">
        <v>20</v>
      </c>
      <c r="I337" s="192"/>
      <c r="J337" s="192"/>
    </row>
    <row r="338" spans="1:10" x14ac:dyDescent="0.3">
      <c r="A338" s="192"/>
      <c r="B338" s="193" t="s">
        <v>1476</v>
      </c>
      <c r="C338" s="194"/>
      <c r="D338" s="192"/>
      <c r="E338" s="192"/>
      <c r="F338" s="192"/>
      <c r="G338" s="192"/>
      <c r="H338" s="192"/>
      <c r="I338" s="192"/>
      <c r="J338" s="192"/>
    </row>
    <row r="339" spans="1:10" ht="49.5" x14ac:dyDescent="0.3">
      <c r="A339" s="192"/>
      <c r="B339" s="233"/>
      <c r="C339" s="224" t="s">
        <v>2156</v>
      </c>
      <c r="D339" s="225" t="s">
        <v>2084</v>
      </c>
      <c r="E339" s="186"/>
      <c r="F339" s="186"/>
      <c r="G339" s="227" t="s">
        <v>2085</v>
      </c>
      <c r="H339" s="222" t="s">
        <v>2202</v>
      </c>
      <c r="I339" s="186"/>
      <c r="J339" s="186"/>
    </row>
    <row r="340" spans="1:10" x14ac:dyDescent="0.3">
      <c r="A340" s="192"/>
      <c r="B340" s="233"/>
      <c r="C340" s="228"/>
      <c r="D340" s="229"/>
      <c r="E340" s="192"/>
      <c r="F340" s="192"/>
      <c r="G340" s="231"/>
      <c r="H340" s="222" t="s">
        <v>2203</v>
      </c>
      <c r="I340" s="192"/>
      <c r="J340" s="192"/>
    </row>
    <row r="341" spans="1:10" ht="49.5" x14ac:dyDescent="0.3">
      <c r="A341" s="192"/>
      <c r="B341" s="233"/>
      <c r="C341" s="224" t="s">
        <v>2089</v>
      </c>
      <c r="D341" s="225" t="s">
        <v>2090</v>
      </c>
      <c r="E341" s="186"/>
      <c r="F341" s="186"/>
      <c r="G341" s="227" t="s">
        <v>2085</v>
      </c>
      <c r="H341" s="222" t="s">
        <v>2204</v>
      </c>
      <c r="I341" s="186"/>
      <c r="J341" s="186"/>
    </row>
    <row r="342" spans="1:10" x14ac:dyDescent="0.3">
      <c r="A342" s="192"/>
      <c r="B342" s="233"/>
      <c r="C342" s="228"/>
      <c r="D342" s="229"/>
      <c r="E342" s="192"/>
      <c r="F342" s="192"/>
      <c r="G342" s="231"/>
      <c r="H342" s="222" t="s">
        <v>2205</v>
      </c>
      <c r="I342" s="192"/>
      <c r="J342" s="192"/>
    </row>
    <row r="343" spans="1:10" x14ac:dyDescent="0.3">
      <c r="A343" s="192"/>
      <c r="B343" s="233"/>
      <c r="C343" s="224" t="s">
        <v>2161</v>
      </c>
      <c r="D343" s="225" t="s">
        <v>2090</v>
      </c>
      <c r="E343" s="192"/>
      <c r="F343" s="192"/>
      <c r="G343" s="227" t="s">
        <v>2085</v>
      </c>
      <c r="H343" s="222" t="s">
        <v>2206</v>
      </c>
      <c r="I343" s="192"/>
      <c r="J343" s="192"/>
    </row>
    <row r="344" spans="1:10" x14ac:dyDescent="0.3">
      <c r="A344" s="192"/>
      <c r="B344" s="233"/>
      <c r="C344" s="228"/>
      <c r="D344" s="229"/>
      <c r="E344" s="192"/>
      <c r="F344" s="192"/>
      <c r="G344" s="231"/>
      <c r="H344" s="222" t="s">
        <v>2207</v>
      </c>
      <c r="I344" s="192"/>
      <c r="J344" s="192"/>
    </row>
    <row r="345" spans="1:10" x14ac:dyDescent="0.3">
      <c r="A345" s="192"/>
      <c r="B345" s="195" t="s">
        <v>2093</v>
      </c>
      <c r="C345" s="196"/>
      <c r="D345" s="187" t="s">
        <v>2094</v>
      </c>
      <c r="E345" s="192"/>
      <c r="F345" s="192"/>
      <c r="G345" s="218" t="s">
        <v>36</v>
      </c>
      <c r="H345" s="189">
        <v>5300</v>
      </c>
      <c r="I345" s="192"/>
      <c r="J345" s="192"/>
    </row>
    <row r="346" spans="1:10" x14ac:dyDescent="0.3">
      <c r="A346" s="192"/>
      <c r="B346" s="195" t="s">
        <v>2164</v>
      </c>
      <c r="C346" s="196"/>
      <c r="D346" s="187" t="s">
        <v>2097</v>
      </c>
      <c r="E346" s="192"/>
      <c r="F346" s="192"/>
      <c r="G346" s="220" t="s">
        <v>2098</v>
      </c>
      <c r="H346" s="222" t="s">
        <v>2208</v>
      </c>
      <c r="I346" s="192"/>
      <c r="J346" s="192"/>
    </row>
    <row r="347" spans="1:10" ht="33" x14ac:dyDescent="0.3">
      <c r="A347" s="192"/>
      <c r="B347" s="233"/>
      <c r="C347" s="224" t="s">
        <v>2100</v>
      </c>
      <c r="D347" s="192"/>
      <c r="E347" s="192"/>
      <c r="F347" s="192"/>
      <c r="G347" s="220" t="s">
        <v>2098</v>
      </c>
      <c r="H347" s="222" t="s">
        <v>2209</v>
      </c>
      <c r="I347" s="192"/>
      <c r="J347" s="192"/>
    </row>
    <row r="348" spans="1:10" x14ac:dyDescent="0.3">
      <c r="A348" s="192"/>
      <c r="B348" s="233"/>
      <c r="C348" s="228"/>
      <c r="D348" s="192"/>
      <c r="E348" s="192"/>
      <c r="F348" s="192"/>
      <c r="G348" s="218" t="s">
        <v>2095</v>
      </c>
      <c r="H348" s="222" t="s">
        <v>2210</v>
      </c>
      <c r="I348" s="192"/>
      <c r="J348" s="192"/>
    </row>
    <row r="349" spans="1:10" ht="33" x14ac:dyDescent="0.25">
      <c r="A349" s="186"/>
      <c r="B349" s="195" t="s">
        <v>2167</v>
      </c>
      <c r="C349" s="196"/>
      <c r="D349" s="186" t="s">
        <v>2168</v>
      </c>
      <c r="E349" s="186"/>
      <c r="F349" s="186"/>
      <c r="G349" s="244" t="s">
        <v>2098</v>
      </c>
      <c r="H349" s="201" t="s">
        <v>2211</v>
      </c>
      <c r="I349" s="186"/>
      <c r="J349" s="186"/>
    </row>
    <row r="350" spans="1:10" x14ac:dyDescent="0.25">
      <c r="A350" s="186"/>
      <c r="B350" s="195" t="s">
        <v>2170</v>
      </c>
      <c r="C350" s="196"/>
      <c r="D350" s="186"/>
      <c r="E350" s="186"/>
      <c r="F350" s="186"/>
      <c r="G350" s="244" t="s">
        <v>2098</v>
      </c>
      <c r="H350" s="201" t="s">
        <v>2212</v>
      </c>
      <c r="I350" s="186"/>
      <c r="J350" s="186"/>
    </row>
    <row r="351" spans="1:10" x14ac:dyDescent="0.3">
      <c r="A351" s="192"/>
      <c r="B351" s="193" t="s">
        <v>2213</v>
      </c>
      <c r="C351" s="194"/>
      <c r="D351" s="192"/>
      <c r="E351" s="192"/>
      <c r="F351" s="192"/>
      <c r="G351" s="218" t="s">
        <v>97</v>
      </c>
      <c r="H351" s="222" t="s">
        <v>2214</v>
      </c>
      <c r="I351" s="192"/>
      <c r="J351" s="220" t="s">
        <v>2215</v>
      </c>
    </row>
    <row r="352" spans="1:10" x14ac:dyDescent="0.3">
      <c r="A352" s="192"/>
      <c r="B352" s="193" t="s">
        <v>1792</v>
      </c>
      <c r="C352" s="194"/>
      <c r="D352" s="192"/>
      <c r="E352" s="192"/>
      <c r="F352" s="192"/>
      <c r="G352" s="220" t="s">
        <v>2098</v>
      </c>
      <c r="H352" s="222" t="s">
        <v>2216</v>
      </c>
      <c r="I352" s="192"/>
      <c r="J352" s="192"/>
    </row>
    <row r="359" spans="8:8" x14ac:dyDescent="0.25">
      <c r="H359" s="208">
        <f>86.8+14719.2+505.6+10811.02</f>
        <v>26122.620000000003</v>
      </c>
    </row>
    <row r="360" spans="8:8" x14ac:dyDescent="0.25">
      <c r="H360" s="216">
        <f>271.46+1534.74+1018.34+1757.82</f>
        <v>4582.3599999999997</v>
      </c>
    </row>
  </sheetData>
  <autoFilter ref="B1:B352" xr:uid="{00000000-0001-0000-0000-000000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filterMode="1">
    <tabColor rgb="FFFFC000"/>
    <pageSetUpPr fitToPage="1"/>
  </sheetPr>
  <dimension ref="A1:IC1158"/>
  <sheetViews>
    <sheetView workbookViewId="0">
      <selection activeCell="F1164" sqref="F1164"/>
    </sheetView>
  </sheetViews>
  <sheetFormatPr defaultColWidth="9.140625" defaultRowHeight="11.25" customHeight="1" x14ac:dyDescent="0.25"/>
  <cols>
    <col min="1" max="1" width="9.140625" style="2" customWidth="1"/>
    <col min="2" max="2" width="20.140625" style="47" customWidth="1"/>
    <col min="3" max="3" width="64.7109375" style="47" customWidth="1"/>
    <col min="4" max="4" width="8.5703125" style="47" customWidth="1"/>
    <col min="5" max="5" width="10.5703125" style="47" customWidth="1"/>
    <col min="6" max="6" width="8.42578125" style="47" customWidth="1"/>
    <col min="7" max="7" width="13" style="47" customWidth="1"/>
    <col min="8" max="8" width="12.42578125" style="47" customWidth="1"/>
    <col min="9" max="9" width="8.5703125" style="47" customWidth="1"/>
    <col min="10" max="10" width="12.85546875" style="47" customWidth="1"/>
    <col min="11" max="11" width="7.42578125" style="47" customWidth="1"/>
    <col min="12" max="12" width="13.42578125" style="47" customWidth="1"/>
    <col min="13" max="13" width="14.5703125" style="47" hidden="1" customWidth="1"/>
    <col min="14" max="14" width="78.28515625" style="47" hidden="1" customWidth="1"/>
    <col min="15" max="15" width="73.7109375" style="47" hidden="1" customWidth="1"/>
    <col min="16" max="19" width="9.140625" style="47"/>
    <col min="20" max="35" width="86.7109375" style="48" hidden="1" customWidth="1"/>
    <col min="36" max="41" width="77.42578125" style="48" hidden="1" customWidth="1"/>
    <col min="42" max="49" width="86.7109375" style="48" hidden="1" customWidth="1"/>
    <col min="50" max="55" width="77.42578125" style="48" hidden="1" customWidth="1"/>
    <col min="56" max="63" width="86.7109375" style="48" hidden="1" customWidth="1"/>
    <col min="64" max="69" width="77.42578125" style="48" hidden="1" customWidth="1"/>
    <col min="70" max="77" width="86.7109375" style="48" hidden="1" customWidth="1"/>
    <col min="78" max="83" width="77.42578125" style="48" hidden="1" customWidth="1"/>
    <col min="84" max="91" width="86.7109375" style="48" hidden="1" customWidth="1"/>
    <col min="92" max="97" width="77.42578125" style="48" hidden="1" customWidth="1"/>
    <col min="98" max="105" width="86.7109375" style="48" hidden="1" customWidth="1"/>
    <col min="106" max="147" width="164.140625" style="48" hidden="1" customWidth="1"/>
    <col min="148" max="150" width="34.7109375" style="48" hidden="1" customWidth="1"/>
    <col min="151" max="152" width="164.140625" style="48" hidden="1" customWidth="1"/>
    <col min="153" max="155" width="39.5703125" style="48" hidden="1" customWidth="1"/>
    <col min="156" max="156" width="134.85546875" style="48" hidden="1" customWidth="1"/>
    <col min="157" max="163" width="39.5703125" style="48" hidden="1" customWidth="1"/>
    <col min="164" max="165" width="134.85546875" style="48" hidden="1" customWidth="1"/>
    <col min="166" max="169" width="39.5703125" style="48" hidden="1" customWidth="1"/>
    <col min="170" max="175" width="101.140625" style="48" hidden="1" customWidth="1"/>
    <col min="176" max="180" width="58.7109375" style="48" hidden="1" customWidth="1"/>
    <col min="181" max="185" width="55.28515625" style="48" hidden="1" customWidth="1"/>
    <col min="186" max="190" width="58.7109375" style="48" hidden="1" customWidth="1"/>
    <col min="191" max="195" width="55.28515625" style="48" hidden="1" customWidth="1"/>
    <col min="196" max="237" width="164.140625" style="48" hidden="1" customWidth="1"/>
    <col min="238" max="16384" width="9.140625" style="47"/>
  </cols>
  <sheetData>
    <row r="1" spans="1:160" s="45" customFormat="1" ht="23.25" customHeight="1" x14ac:dyDescent="0.25">
      <c r="A1" s="42" t="s">
        <v>2</v>
      </c>
      <c r="B1" s="40" t="s">
        <v>3</v>
      </c>
      <c r="C1" s="40" t="s">
        <v>4</v>
      </c>
      <c r="D1" s="40" t="s">
        <v>5</v>
      </c>
      <c r="E1" s="40" t="s">
        <v>6</v>
      </c>
      <c r="F1" s="40"/>
      <c r="G1" s="40"/>
      <c r="H1" s="40" t="s">
        <v>7</v>
      </c>
      <c r="I1" s="40"/>
      <c r="J1" s="40"/>
      <c r="K1" s="40" t="s">
        <v>8</v>
      </c>
      <c r="L1" s="40" t="s">
        <v>9</v>
      </c>
    </row>
    <row r="2" spans="1:160" s="45" customFormat="1" ht="28.5" hidden="1" customHeight="1" x14ac:dyDescent="0.25">
      <c r="A2" s="42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0" s="45" customFormat="1" ht="22.5" hidden="1" x14ac:dyDescent="0.25">
      <c r="A3" s="42"/>
      <c r="B3" s="40"/>
      <c r="C3" s="40"/>
      <c r="D3" s="40"/>
      <c r="E3" s="30" t="s">
        <v>10</v>
      </c>
      <c r="F3" s="30" t="s">
        <v>11</v>
      </c>
      <c r="G3" s="30" t="s">
        <v>12</v>
      </c>
      <c r="H3" s="30" t="s">
        <v>10</v>
      </c>
      <c r="I3" s="30" t="s">
        <v>11</v>
      </c>
      <c r="J3" s="30" t="s">
        <v>13</v>
      </c>
      <c r="K3" s="40"/>
      <c r="L3" s="40"/>
    </row>
    <row r="4" spans="1:160" s="45" customFormat="1" ht="15" hidden="1" x14ac:dyDescent="0.25">
      <c r="A4" s="3">
        <v>1</v>
      </c>
      <c r="B4" s="31">
        <v>2</v>
      </c>
      <c r="C4" s="41">
        <v>3</v>
      </c>
      <c r="D4" s="31">
        <v>4</v>
      </c>
      <c r="E4" s="31">
        <v>5</v>
      </c>
      <c r="F4" s="31">
        <v>6</v>
      </c>
      <c r="G4" s="31">
        <v>7</v>
      </c>
      <c r="H4" s="31">
        <v>8</v>
      </c>
      <c r="I4" s="31">
        <v>9</v>
      </c>
      <c r="J4" s="31">
        <v>10</v>
      </c>
      <c r="K4" s="31">
        <v>11</v>
      </c>
      <c r="L4" s="31">
        <v>12</v>
      </c>
    </row>
    <row r="5" spans="1:160" s="45" customFormat="1" ht="15" hidden="1" customHeight="1" x14ac:dyDescent="0.25">
      <c r="A5" s="43" t="s">
        <v>117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  <c r="EU5" s="113" t="s">
        <v>117</v>
      </c>
    </row>
    <row r="6" spans="1:160" s="45" customFormat="1" ht="15" hidden="1" customHeight="1" x14ac:dyDescent="0.25">
      <c r="A6" s="44" t="s">
        <v>118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9"/>
      <c r="EU6" s="113"/>
      <c r="EV6" s="114" t="s">
        <v>118</v>
      </c>
    </row>
    <row r="7" spans="1:160" s="45" customFormat="1" ht="15" hidden="1" customHeight="1" x14ac:dyDescent="0.25">
      <c r="A7" s="44" t="s">
        <v>119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9"/>
      <c r="EU7" s="113"/>
      <c r="EV7" s="114" t="s">
        <v>119</v>
      </c>
    </row>
    <row r="8" spans="1:160" s="45" customFormat="1" ht="15" hidden="1" customHeight="1" x14ac:dyDescent="0.25">
      <c r="A8" s="44" t="s">
        <v>120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9"/>
      <c r="EU8" s="113"/>
      <c r="EV8" s="114" t="s">
        <v>120</v>
      </c>
    </row>
    <row r="9" spans="1:160" s="45" customFormat="1" ht="45.75" hidden="1" customHeight="1" x14ac:dyDescent="0.25">
      <c r="A9" s="267" t="s">
        <v>14</v>
      </c>
      <c r="B9" s="116" t="s">
        <v>121</v>
      </c>
      <c r="C9" s="117" t="s">
        <v>122</v>
      </c>
      <c r="D9" s="118" t="s">
        <v>123</v>
      </c>
      <c r="E9" s="119">
        <v>0.1512</v>
      </c>
      <c r="F9" s="120">
        <v>1</v>
      </c>
      <c r="G9" s="129">
        <v>0.1512</v>
      </c>
      <c r="H9" s="122"/>
      <c r="I9" s="119"/>
      <c r="J9" s="122"/>
      <c r="K9" s="119"/>
      <c r="L9" s="123"/>
      <c r="EU9" s="113"/>
      <c r="EV9" s="114"/>
      <c r="EW9" s="114" t="s">
        <v>122</v>
      </c>
      <c r="EX9" s="114" t="s">
        <v>0</v>
      </c>
      <c r="EY9" s="114" t="s">
        <v>0</v>
      </c>
    </row>
    <row r="10" spans="1:160" s="45" customFormat="1" ht="45.75" hidden="1" customHeight="1" x14ac:dyDescent="0.25">
      <c r="A10" s="267" t="s">
        <v>16</v>
      </c>
      <c r="B10" s="116" t="s">
        <v>124</v>
      </c>
      <c r="C10" s="117" t="s">
        <v>125</v>
      </c>
      <c r="D10" s="118" t="s">
        <v>126</v>
      </c>
      <c r="E10" s="119">
        <v>306.93599999999998</v>
      </c>
      <c r="F10" s="120">
        <v>1</v>
      </c>
      <c r="G10" s="130">
        <v>306.93599999999998</v>
      </c>
      <c r="H10" s="125">
        <v>3.86</v>
      </c>
      <c r="I10" s="119"/>
      <c r="J10" s="126">
        <v>1184.77</v>
      </c>
      <c r="K10" s="127">
        <v>12.22</v>
      </c>
      <c r="L10" s="128">
        <v>14477.89</v>
      </c>
      <c r="EU10" s="113"/>
      <c r="EV10" s="114"/>
      <c r="EW10" s="114" t="s">
        <v>125</v>
      </c>
      <c r="EX10" s="114" t="s">
        <v>0</v>
      </c>
      <c r="EY10" s="114" t="s">
        <v>0</v>
      </c>
      <c r="FD10" s="114"/>
    </row>
    <row r="11" spans="1:160" s="45" customFormat="1" ht="23.25" hidden="1" customHeight="1" x14ac:dyDescent="0.25">
      <c r="A11" s="267" t="s">
        <v>17</v>
      </c>
      <c r="B11" s="116" t="s">
        <v>127</v>
      </c>
      <c r="C11" s="117" t="s">
        <v>128</v>
      </c>
      <c r="D11" s="118" t="s">
        <v>123</v>
      </c>
      <c r="E11" s="119">
        <v>0.1512</v>
      </c>
      <c r="F11" s="120">
        <v>1</v>
      </c>
      <c r="G11" s="129">
        <v>0.1512</v>
      </c>
      <c r="H11" s="122"/>
      <c r="I11" s="119"/>
      <c r="J11" s="122"/>
      <c r="K11" s="119"/>
      <c r="L11" s="123"/>
      <c r="EU11" s="113"/>
      <c r="EV11" s="114"/>
      <c r="EW11" s="114" t="s">
        <v>128</v>
      </c>
      <c r="EX11" s="114" t="s">
        <v>0</v>
      </c>
      <c r="EY11" s="114" t="s">
        <v>0</v>
      </c>
      <c r="FD11" s="114"/>
    </row>
    <row r="12" spans="1:160" s="45" customFormat="1" ht="57" hidden="1" customHeight="1" x14ac:dyDescent="0.25">
      <c r="A12" s="267" t="s">
        <v>22</v>
      </c>
      <c r="B12" s="116" t="s">
        <v>121</v>
      </c>
      <c r="C12" s="117" t="s">
        <v>129</v>
      </c>
      <c r="D12" s="118" t="s">
        <v>123</v>
      </c>
      <c r="E12" s="119">
        <v>0.1512</v>
      </c>
      <c r="F12" s="120">
        <v>1</v>
      </c>
      <c r="G12" s="129">
        <v>0.1512</v>
      </c>
      <c r="H12" s="122"/>
      <c r="I12" s="119"/>
      <c r="J12" s="122"/>
      <c r="K12" s="119"/>
      <c r="L12" s="123"/>
      <c r="EU12" s="113"/>
      <c r="EV12" s="114"/>
      <c r="EW12" s="114" t="s">
        <v>129</v>
      </c>
      <c r="EX12" s="114" t="s">
        <v>0</v>
      </c>
      <c r="EY12" s="114" t="s">
        <v>0</v>
      </c>
      <c r="FD12" s="114"/>
    </row>
    <row r="13" spans="1:160" s="45" customFormat="1" ht="57" hidden="1" customHeight="1" x14ac:dyDescent="0.25">
      <c r="A13" s="267" t="s">
        <v>23</v>
      </c>
      <c r="B13" s="116" t="s">
        <v>124</v>
      </c>
      <c r="C13" s="117" t="s">
        <v>130</v>
      </c>
      <c r="D13" s="118" t="s">
        <v>126</v>
      </c>
      <c r="E13" s="119">
        <v>306.93599999999998</v>
      </c>
      <c r="F13" s="120">
        <v>1</v>
      </c>
      <c r="G13" s="130">
        <v>306.93599999999998</v>
      </c>
      <c r="H13" s="125">
        <v>3.86</v>
      </c>
      <c r="I13" s="119"/>
      <c r="J13" s="126">
        <v>1184.77</v>
      </c>
      <c r="K13" s="127">
        <v>12.22</v>
      </c>
      <c r="L13" s="128">
        <v>14477.89</v>
      </c>
      <c r="EU13" s="113"/>
      <c r="EV13" s="114"/>
      <c r="EW13" s="114" t="s">
        <v>130</v>
      </c>
      <c r="EX13" s="114" t="s">
        <v>0</v>
      </c>
      <c r="EY13" s="114" t="s">
        <v>0</v>
      </c>
      <c r="FD13" s="114"/>
    </row>
    <row r="14" spans="1:160" s="45" customFormat="1" ht="45.75" hidden="1" customHeight="1" x14ac:dyDescent="0.25">
      <c r="A14" s="267" t="s">
        <v>26</v>
      </c>
      <c r="B14" s="116" t="s">
        <v>131</v>
      </c>
      <c r="C14" s="117" t="s">
        <v>132</v>
      </c>
      <c r="D14" s="118" t="s">
        <v>126</v>
      </c>
      <c r="E14" s="119">
        <v>85.26</v>
      </c>
      <c r="F14" s="120">
        <v>1</v>
      </c>
      <c r="G14" s="127">
        <v>85.26</v>
      </c>
      <c r="H14" s="125">
        <v>15.35</v>
      </c>
      <c r="I14" s="119"/>
      <c r="J14" s="126">
        <v>1308.74</v>
      </c>
      <c r="K14" s="127">
        <v>12.22</v>
      </c>
      <c r="L14" s="128">
        <v>15992.8</v>
      </c>
      <c r="EU14" s="113"/>
      <c r="EV14" s="114"/>
      <c r="EW14" s="114" t="s">
        <v>132</v>
      </c>
      <c r="EX14" s="114" t="s">
        <v>0</v>
      </c>
      <c r="EY14" s="114" t="s">
        <v>0</v>
      </c>
      <c r="FD14" s="114"/>
    </row>
    <row r="15" spans="1:160" s="45" customFormat="1" ht="34.5" hidden="1" customHeight="1" x14ac:dyDescent="0.25">
      <c r="A15" s="267" t="s">
        <v>27</v>
      </c>
      <c r="B15" s="116" t="s">
        <v>133</v>
      </c>
      <c r="C15" s="117" t="s">
        <v>134</v>
      </c>
      <c r="D15" s="118" t="s">
        <v>123</v>
      </c>
      <c r="E15" s="119">
        <v>0.10920000000000001</v>
      </c>
      <c r="F15" s="120">
        <v>1</v>
      </c>
      <c r="G15" s="129">
        <v>0.10920000000000001</v>
      </c>
      <c r="H15" s="122"/>
      <c r="I15" s="119"/>
      <c r="J15" s="122"/>
      <c r="K15" s="119"/>
      <c r="L15" s="123"/>
      <c r="EU15" s="113"/>
      <c r="EV15" s="114"/>
      <c r="EW15" s="114" t="s">
        <v>134</v>
      </c>
      <c r="EX15" s="114" t="s">
        <v>0</v>
      </c>
      <c r="EY15" s="114" t="s">
        <v>0</v>
      </c>
      <c r="FD15" s="114"/>
    </row>
    <row r="16" spans="1:160" s="45" customFormat="1" ht="23.25" hidden="1" customHeight="1" x14ac:dyDescent="0.25">
      <c r="A16" s="267" t="s">
        <v>28</v>
      </c>
      <c r="B16" s="116" t="s">
        <v>38</v>
      </c>
      <c r="C16" s="117" t="s">
        <v>39</v>
      </c>
      <c r="D16" s="118" t="s">
        <v>40</v>
      </c>
      <c r="E16" s="119">
        <v>1.0920000000000001</v>
      </c>
      <c r="F16" s="120">
        <v>1</v>
      </c>
      <c r="G16" s="130">
        <v>1.0920000000000001</v>
      </c>
      <c r="H16" s="122"/>
      <c r="I16" s="119"/>
      <c r="J16" s="122"/>
      <c r="K16" s="119"/>
      <c r="L16" s="123"/>
      <c r="EU16" s="113"/>
      <c r="EV16" s="114"/>
      <c r="EW16" s="114" t="s">
        <v>39</v>
      </c>
      <c r="EX16" s="114" t="s">
        <v>0</v>
      </c>
      <c r="EY16" s="114" t="s">
        <v>0</v>
      </c>
      <c r="FD16" s="114"/>
    </row>
    <row r="17" spans="1:160" s="45" customFormat="1" ht="23.25" hidden="1" customHeight="1" x14ac:dyDescent="0.25">
      <c r="A17" s="267" t="s">
        <v>29</v>
      </c>
      <c r="B17" s="116" t="s">
        <v>135</v>
      </c>
      <c r="C17" s="117" t="s">
        <v>136</v>
      </c>
      <c r="D17" s="118" t="s">
        <v>33</v>
      </c>
      <c r="E17" s="119">
        <v>3.36</v>
      </c>
      <c r="F17" s="120">
        <v>1</v>
      </c>
      <c r="G17" s="127">
        <v>3.36</v>
      </c>
      <c r="H17" s="122"/>
      <c r="I17" s="119"/>
      <c r="J17" s="122"/>
      <c r="K17" s="119"/>
      <c r="L17" s="123"/>
      <c r="EU17" s="113"/>
      <c r="EV17" s="114"/>
      <c r="EW17" s="114" t="s">
        <v>136</v>
      </c>
      <c r="EX17" s="114" t="s">
        <v>0</v>
      </c>
      <c r="EY17" s="114" t="s">
        <v>0</v>
      </c>
      <c r="FD17" s="114"/>
    </row>
    <row r="18" spans="1:160" s="45" customFormat="1" ht="23.25" hidden="1" customHeight="1" x14ac:dyDescent="0.25">
      <c r="A18" s="267" t="s">
        <v>30</v>
      </c>
      <c r="B18" s="116" t="s">
        <v>43</v>
      </c>
      <c r="C18" s="117" t="s">
        <v>44</v>
      </c>
      <c r="D18" s="118" t="s">
        <v>34</v>
      </c>
      <c r="E18" s="119">
        <v>43.0563</v>
      </c>
      <c r="F18" s="120">
        <v>1</v>
      </c>
      <c r="G18" s="129">
        <v>43.0563</v>
      </c>
      <c r="H18" s="125">
        <v>59.99</v>
      </c>
      <c r="I18" s="119"/>
      <c r="J18" s="126">
        <v>2582.9499999999998</v>
      </c>
      <c r="K18" s="127">
        <v>8.61</v>
      </c>
      <c r="L18" s="128">
        <v>22239.200000000001</v>
      </c>
      <c r="EU18" s="113"/>
      <c r="EV18" s="114"/>
      <c r="EW18" s="114" t="s">
        <v>44</v>
      </c>
      <c r="EX18" s="114" t="s">
        <v>0</v>
      </c>
      <c r="EY18" s="114" t="s">
        <v>0</v>
      </c>
      <c r="FD18" s="114"/>
    </row>
    <row r="19" spans="1:160" s="45" customFormat="1" ht="15" hidden="1" customHeight="1" x14ac:dyDescent="0.25">
      <c r="A19" s="44" t="s">
        <v>137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9"/>
      <c r="EU19" s="113"/>
      <c r="EV19" s="114" t="s">
        <v>137</v>
      </c>
      <c r="EW19" s="114"/>
      <c r="EX19" s="114"/>
      <c r="EY19" s="114"/>
      <c r="FD19" s="114"/>
    </row>
    <row r="20" spans="1:160" s="45" customFormat="1" ht="45.75" hidden="1" customHeight="1" x14ac:dyDescent="0.25">
      <c r="A20" s="267" t="s">
        <v>31</v>
      </c>
      <c r="B20" s="116" t="s">
        <v>121</v>
      </c>
      <c r="C20" s="117" t="s">
        <v>122</v>
      </c>
      <c r="D20" s="118" t="s">
        <v>123</v>
      </c>
      <c r="E20" s="119">
        <v>6.9190000000000002E-2</v>
      </c>
      <c r="F20" s="120">
        <v>1</v>
      </c>
      <c r="G20" s="121">
        <v>6.9190000000000002E-2</v>
      </c>
      <c r="H20" s="122"/>
      <c r="I20" s="119"/>
      <c r="J20" s="122"/>
      <c r="K20" s="119"/>
      <c r="L20" s="123"/>
      <c r="EU20" s="113"/>
      <c r="EV20" s="114"/>
      <c r="EW20" s="114" t="s">
        <v>122</v>
      </c>
      <c r="EX20" s="114" t="s">
        <v>0</v>
      </c>
      <c r="EY20" s="114" t="s">
        <v>0</v>
      </c>
      <c r="FD20" s="114"/>
    </row>
    <row r="21" spans="1:160" s="45" customFormat="1" ht="34.5" hidden="1" customHeight="1" x14ac:dyDescent="0.25">
      <c r="A21" s="267" t="s">
        <v>32</v>
      </c>
      <c r="B21" s="116" t="s">
        <v>138</v>
      </c>
      <c r="C21" s="117" t="s">
        <v>139</v>
      </c>
      <c r="D21" s="118" t="s">
        <v>40</v>
      </c>
      <c r="E21" s="119">
        <v>7.6899999999999996E-2</v>
      </c>
      <c r="F21" s="120">
        <v>1</v>
      </c>
      <c r="G21" s="129">
        <v>7.6899999999999996E-2</v>
      </c>
      <c r="H21" s="122"/>
      <c r="I21" s="119"/>
      <c r="J21" s="122"/>
      <c r="K21" s="119"/>
      <c r="L21" s="123"/>
      <c r="EU21" s="113"/>
      <c r="EV21" s="114"/>
      <c r="EW21" s="114" t="s">
        <v>139</v>
      </c>
      <c r="EX21" s="114" t="s">
        <v>0</v>
      </c>
      <c r="EY21" s="114" t="s">
        <v>0</v>
      </c>
      <c r="FD21" s="114"/>
    </row>
    <row r="22" spans="1:160" s="45" customFormat="1" ht="23.25" hidden="1" customHeight="1" x14ac:dyDescent="0.25">
      <c r="A22" s="267" t="s">
        <v>47</v>
      </c>
      <c r="B22" s="116" t="s">
        <v>135</v>
      </c>
      <c r="C22" s="117" t="s">
        <v>136</v>
      </c>
      <c r="D22" s="118" t="s">
        <v>33</v>
      </c>
      <c r="E22" s="119">
        <v>0.21529999999999999</v>
      </c>
      <c r="F22" s="120">
        <v>1</v>
      </c>
      <c r="G22" s="129">
        <v>0.21529999999999999</v>
      </c>
      <c r="H22" s="122"/>
      <c r="I22" s="119"/>
      <c r="J22" s="122"/>
      <c r="K22" s="119"/>
      <c r="L22" s="123"/>
      <c r="EU22" s="113"/>
      <c r="EV22" s="114"/>
      <c r="EW22" s="114" t="s">
        <v>136</v>
      </c>
      <c r="EX22" s="114" t="s">
        <v>0</v>
      </c>
      <c r="EY22" s="114" t="s">
        <v>0</v>
      </c>
      <c r="FD22" s="114"/>
    </row>
    <row r="23" spans="1:160" s="45" customFormat="1" ht="23.25" hidden="1" customHeight="1" x14ac:dyDescent="0.25">
      <c r="A23" s="267" t="s">
        <v>52</v>
      </c>
      <c r="B23" s="116" t="s">
        <v>43</v>
      </c>
      <c r="C23" s="117" t="s">
        <v>44</v>
      </c>
      <c r="D23" s="118" t="s">
        <v>34</v>
      </c>
      <c r="E23" s="119">
        <v>22.071000000000002</v>
      </c>
      <c r="F23" s="120">
        <v>1</v>
      </c>
      <c r="G23" s="130">
        <v>22.071000000000002</v>
      </c>
      <c r="H23" s="125">
        <v>59.99</v>
      </c>
      <c r="I23" s="119"/>
      <c r="J23" s="126">
        <v>1324.04</v>
      </c>
      <c r="K23" s="127">
        <v>8.61</v>
      </c>
      <c r="L23" s="128">
        <v>11399.98</v>
      </c>
      <c r="EU23" s="113"/>
      <c r="EV23" s="114"/>
      <c r="EW23" s="114" t="s">
        <v>44</v>
      </c>
      <c r="EX23" s="114" t="s">
        <v>0</v>
      </c>
      <c r="EY23" s="114" t="s">
        <v>0</v>
      </c>
      <c r="FD23" s="114"/>
    </row>
    <row r="24" spans="1:160" s="45" customFormat="1" ht="34.5" hidden="1" customHeight="1" x14ac:dyDescent="0.25">
      <c r="A24" s="267" t="s">
        <v>54</v>
      </c>
      <c r="B24" s="116" t="s">
        <v>133</v>
      </c>
      <c r="C24" s="117" t="s">
        <v>134</v>
      </c>
      <c r="D24" s="118" t="s">
        <v>123</v>
      </c>
      <c r="E24" s="119">
        <v>5.5350000000000003E-2</v>
      </c>
      <c r="F24" s="120">
        <v>1</v>
      </c>
      <c r="G24" s="121">
        <v>5.5350000000000003E-2</v>
      </c>
      <c r="H24" s="122"/>
      <c r="I24" s="119"/>
      <c r="J24" s="122"/>
      <c r="K24" s="119"/>
      <c r="L24" s="123"/>
      <c r="EU24" s="113"/>
      <c r="EV24" s="114"/>
      <c r="EW24" s="114" t="s">
        <v>134</v>
      </c>
      <c r="EX24" s="114" t="s">
        <v>0</v>
      </c>
      <c r="EY24" s="114" t="s">
        <v>0</v>
      </c>
      <c r="FD24" s="114"/>
    </row>
    <row r="25" spans="1:160" s="45" customFormat="1" ht="23.25" hidden="1" customHeight="1" x14ac:dyDescent="0.25">
      <c r="A25" s="267" t="s">
        <v>55</v>
      </c>
      <c r="B25" s="116" t="s">
        <v>38</v>
      </c>
      <c r="C25" s="117" t="s">
        <v>39</v>
      </c>
      <c r="D25" s="118" t="s">
        <v>40</v>
      </c>
      <c r="E25" s="119">
        <v>0.55349999999999999</v>
      </c>
      <c r="F25" s="120">
        <v>1</v>
      </c>
      <c r="G25" s="129">
        <v>0.55349999999999999</v>
      </c>
      <c r="H25" s="122"/>
      <c r="I25" s="119"/>
      <c r="J25" s="122"/>
      <c r="K25" s="119"/>
      <c r="L25" s="123"/>
      <c r="EU25" s="113"/>
      <c r="EV25" s="114"/>
      <c r="EW25" s="114" t="s">
        <v>39</v>
      </c>
      <c r="EX25" s="114" t="s">
        <v>0</v>
      </c>
      <c r="EY25" s="114" t="s">
        <v>0</v>
      </c>
      <c r="FD25" s="114"/>
    </row>
    <row r="26" spans="1:160" s="45" customFormat="1" ht="45.75" hidden="1" customHeight="1" x14ac:dyDescent="0.25">
      <c r="A26" s="267" t="s">
        <v>57</v>
      </c>
      <c r="B26" s="116" t="s">
        <v>124</v>
      </c>
      <c r="C26" s="117" t="s">
        <v>125</v>
      </c>
      <c r="D26" s="118" t="s">
        <v>126</v>
      </c>
      <c r="E26" s="119">
        <v>112.3402</v>
      </c>
      <c r="F26" s="120">
        <v>1</v>
      </c>
      <c r="G26" s="129">
        <v>112.3402</v>
      </c>
      <c r="H26" s="125">
        <v>3.86</v>
      </c>
      <c r="I26" s="119"/>
      <c r="J26" s="125">
        <v>433.63</v>
      </c>
      <c r="K26" s="127">
        <v>12.22</v>
      </c>
      <c r="L26" s="128">
        <v>5298.96</v>
      </c>
      <c r="EU26" s="113"/>
      <c r="EV26" s="114"/>
      <c r="EW26" s="114" t="s">
        <v>125</v>
      </c>
      <c r="EX26" s="114" t="s">
        <v>0</v>
      </c>
      <c r="EY26" s="114" t="s">
        <v>0</v>
      </c>
      <c r="FD26" s="114"/>
    </row>
    <row r="27" spans="1:160" s="45" customFormat="1" ht="23.25" hidden="1" customHeight="1" x14ac:dyDescent="0.25">
      <c r="A27" s="267" t="s">
        <v>60</v>
      </c>
      <c r="B27" s="116" t="s">
        <v>127</v>
      </c>
      <c r="C27" s="117" t="s">
        <v>128</v>
      </c>
      <c r="D27" s="118" t="s">
        <v>123</v>
      </c>
      <c r="E27" s="119">
        <v>5.5350000000000003E-2</v>
      </c>
      <c r="F27" s="120">
        <v>1</v>
      </c>
      <c r="G27" s="121">
        <v>5.5350000000000003E-2</v>
      </c>
      <c r="H27" s="122"/>
      <c r="I27" s="119"/>
      <c r="J27" s="122"/>
      <c r="K27" s="119"/>
      <c r="L27" s="123"/>
      <c r="EU27" s="113"/>
      <c r="EV27" s="114"/>
      <c r="EW27" s="114" t="s">
        <v>128</v>
      </c>
      <c r="EX27" s="114" t="s">
        <v>0</v>
      </c>
      <c r="EY27" s="114" t="s">
        <v>0</v>
      </c>
      <c r="FD27" s="114"/>
    </row>
    <row r="28" spans="1:160" s="45" customFormat="1" ht="57" hidden="1" customHeight="1" x14ac:dyDescent="0.25">
      <c r="A28" s="267" t="s">
        <v>62</v>
      </c>
      <c r="B28" s="116" t="s">
        <v>121</v>
      </c>
      <c r="C28" s="117" t="s">
        <v>129</v>
      </c>
      <c r="D28" s="118" t="s">
        <v>123</v>
      </c>
      <c r="E28" s="119">
        <v>5.5350000000000003E-2</v>
      </c>
      <c r="F28" s="120">
        <v>1</v>
      </c>
      <c r="G28" s="121">
        <v>5.5350000000000003E-2</v>
      </c>
      <c r="H28" s="122"/>
      <c r="I28" s="119"/>
      <c r="J28" s="122"/>
      <c r="K28" s="119"/>
      <c r="L28" s="123"/>
      <c r="EU28" s="113"/>
      <c r="EV28" s="114"/>
      <c r="EW28" s="114" t="s">
        <v>129</v>
      </c>
      <c r="EX28" s="114" t="s">
        <v>0</v>
      </c>
      <c r="EY28" s="114" t="s">
        <v>0</v>
      </c>
      <c r="FD28" s="114"/>
    </row>
    <row r="29" spans="1:160" s="45" customFormat="1" ht="57" hidden="1" customHeight="1" x14ac:dyDescent="0.25">
      <c r="A29" s="267" t="s">
        <v>63</v>
      </c>
      <c r="B29" s="116" t="s">
        <v>124</v>
      </c>
      <c r="C29" s="117" t="s">
        <v>130</v>
      </c>
      <c r="D29" s="118" t="s">
        <v>126</v>
      </c>
      <c r="E29" s="119">
        <v>112.3605</v>
      </c>
      <c r="F29" s="120">
        <v>1</v>
      </c>
      <c r="G29" s="129">
        <v>112.3605</v>
      </c>
      <c r="H29" s="125">
        <v>3.86</v>
      </c>
      <c r="I29" s="119"/>
      <c r="J29" s="125">
        <v>433.71</v>
      </c>
      <c r="K29" s="127">
        <v>12.22</v>
      </c>
      <c r="L29" s="128">
        <v>5299.94</v>
      </c>
      <c r="EU29" s="113"/>
      <c r="EV29" s="114"/>
      <c r="EW29" s="114" t="s">
        <v>130</v>
      </c>
      <c r="EX29" s="114" t="s">
        <v>0</v>
      </c>
      <c r="EY29" s="114" t="s">
        <v>0</v>
      </c>
      <c r="FD29" s="114"/>
    </row>
    <row r="30" spans="1:160" s="45" customFormat="1" ht="45.75" hidden="1" customHeight="1" x14ac:dyDescent="0.25">
      <c r="A30" s="267" t="s">
        <v>64</v>
      </c>
      <c r="B30" s="116" t="s">
        <v>131</v>
      </c>
      <c r="C30" s="117" t="s">
        <v>132</v>
      </c>
      <c r="D30" s="118" t="s">
        <v>126</v>
      </c>
      <c r="E30" s="119">
        <v>43.71</v>
      </c>
      <c r="F30" s="120">
        <v>1</v>
      </c>
      <c r="G30" s="127">
        <v>43.71</v>
      </c>
      <c r="H30" s="125">
        <v>15.35</v>
      </c>
      <c r="I30" s="119"/>
      <c r="J30" s="125">
        <v>670.95</v>
      </c>
      <c r="K30" s="127">
        <v>12.22</v>
      </c>
      <c r="L30" s="128">
        <v>8199.01</v>
      </c>
      <c r="EU30" s="113"/>
      <c r="EV30" s="114"/>
      <c r="EW30" s="114" t="s">
        <v>132</v>
      </c>
      <c r="EX30" s="114" t="s">
        <v>0</v>
      </c>
      <c r="EY30" s="114" t="s">
        <v>0</v>
      </c>
      <c r="FD30" s="114"/>
    </row>
    <row r="31" spans="1:160" s="45" customFormat="1" ht="45.75" hidden="1" customHeight="1" x14ac:dyDescent="0.25">
      <c r="A31" s="267" t="s">
        <v>65</v>
      </c>
      <c r="B31" s="116" t="s">
        <v>121</v>
      </c>
      <c r="C31" s="117" t="s">
        <v>122</v>
      </c>
      <c r="D31" s="118" t="s">
        <v>123</v>
      </c>
      <c r="E31" s="119">
        <v>8.9999999999999993E-3</v>
      </c>
      <c r="F31" s="120">
        <v>1</v>
      </c>
      <c r="G31" s="130">
        <v>8.9999999999999993E-3</v>
      </c>
      <c r="H31" s="122"/>
      <c r="I31" s="119"/>
      <c r="J31" s="122"/>
      <c r="K31" s="119"/>
      <c r="L31" s="123"/>
      <c r="EU31" s="113"/>
      <c r="EV31" s="114"/>
      <c r="EW31" s="114" t="s">
        <v>122</v>
      </c>
      <c r="EX31" s="114" t="s">
        <v>0</v>
      </c>
      <c r="EY31" s="114" t="s">
        <v>0</v>
      </c>
      <c r="FD31" s="114"/>
    </row>
    <row r="32" spans="1:160" s="45" customFormat="1" ht="23.25" hidden="1" customHeight="1" x14ac:dyDescent="0.25">
      <c r="A32" s="267" t="s">
        <v>67</v>
      </c>
      <c r="B32" s="116" t="s">
        <v>140</v>
      </c>
      <c r="C32" s="117" t="s">
        <v>141</v>
      </c>
      <c r="D32" s="118" t="s">
        <v>40</v>
      </c>
      <c r="E32" s="119">
        <v>2.52E-2</v>
      </c>
      <c r="F32" s="120">
        <v>1</v>
      </c>
      <c r="G32" s="129">
        <v>2.52E-2</v>
      </c>
      <c r="H32" s="122"/>
      <c r="I32" s="119"/>
      <c r="J32" s="122"/>
      <c r="K32" s="119"/>
      <c r="L32" s="123"/>
      <c r="EU32" s="113"/>
      <c r="EV32" s="114"/>
      <c r="EW32" s="114" t="s">
        <v>141</v>
      </c>
      <c r="EX32" s="114" t="s">
        <v>0</v>
      </c>
      <c r="EY32" s="114" t="s">
        <v>0</v>
      </c>
      <c r="FD32" s="114"/>
    </row>
    <row r="33" spans="1:160" s="45" customFormat="1" ht="23.25" hidden="1" customHeight="1" x14ac:dyDescent="0.25">
      <c r="A33" s="267" t="s">
        <v>68</v>
      </c>
      <c r="B33" s="116" t="s">
        <v>43</v>
      </c>
      <c r="C33" s="117" t="s">
        <v>44</v>
      </c>
      <c r="D33" s="118" t="s">
        <v>34</v>
      </c>
      <c r="E33" s="119">
        <v>2.5830000000000002</v>
      </c>
      <c r="F33" s="120">
        <v>1</v>
      </c>
      <c r="G33" s="130">
        <v>2.5830000000000002</v>
      </c>
      <c r="H33" s="125">
        <v>59.99</v>
      </c>
      <c r="I33" s="119"/>
      <c r="J33" s="125">
        <v>154.94999999999999</v>
      </c>
      <c r="K33" s="127">
        <v>8.61</v>
      </c>
      <c r="L33" s="128">
        <v>1334.12</v>
      </c>
      <c r="EU33" s="113"/>
      <c r="EV33" s="114"/>
      <c r="EW33" s="114" t="s">
        <v>44</v>
      </c>
      <c r="EX33" s="114" t="s">
        <v>0</v>
      </c>
      <c r="EY33" s="114" t="s">
        <v>0</v>
      </c>
      <c r="FD33" s="114"/>
    </row>
    <row r="34" spans="1:160" s="45" customFormat="1" ht="34.5" hidden="1" customHeight="1" x14ac:dyDescent="0.25">
      <c r="A34" s="267" t="s">
        <v>69</v>
      </c>
      <c r="B34" s="116" t="s">
        <v>133</v>
      </c>
      <c r="C34" s="117" t="s">
        <v>134</v>
      </c>
      <c r="D34" s="118" t="s">
        <v>123</v>
      </c>
      <c r="E34" s="119">
        <v>6.4799999999999996E-3</v>
      </c>
      <c r="F34" s="120">
        <v>1</v>
      </c>
      <c r="G34" s="121">
        <v>6.4799999999999996E-3</v>
      </c>
      <c r="H34" s="122"/>
      <c r="I34" s="119"/>
      <c r="J34" s="122"/>
      <c r="K34" s="119"/>
      <c r="L34" s="123"/>
      <c r="EU34" s="113"/>
      <c r="EV34" s="114"/>
      <c r="EW34" s="114" t="s">
        <v>134</v>
      </c>
      <c r="EX34" s="114" t="s">
        <v>0</v>
      </c>
      <c r="EY34" s="114" t="s">
        <v>0</v>
      </c>
      <c r="FD34" s="114"/>
    </row>
    <row r="35" spans="1:160" s="45" customFormat="1" ht="23.25" hidden="1" customHeight="1" x14ac:dyDescent="0.25">
      <c r="A35" s="267" t="s">
        <v>70</v>
      </c>
      <c r="B35" s="116" t="s">
        <v>38</v>
      </c>
      <c r="C35" s="117" t="s">
        <v>39</v>
      </c>
      <c r="D35" s="118" t="s">
        <v>40</v>
      </c>
      <c r="E35" s="119">
        <v>6.4799999999999996E-2</v>
      </c>
      <c r="F35" s="120">
        <v>1</v>
      </c>
      <c r="G35" s="129">
        <v>6.4799999999999996E-2</v>
      </c>
      <c r="H35" s="122"/>
      <c r="I35" s="119"/>
      <c r="J35" s="122"/>
      <c r="K35" s="119"/>
      <c r="L35" s="123"/>
      <c r="EU35" s="113"/>
      <c r="EV35" s="114"/>
      <c r="EW35" s="114" t="s">
        <v>39</v>
      </c>
      <c r="EX35" s="114" t="s">
        <v>0</v>
      </c>
      <c r="EY35" s="114" t="s">
        <v>0</v>
      </c>
      <c r="FD35" s="114"/>
    </row>
    <row r="36" spans="1:160" s="45" customFormat="1" ht="45.75" hidden="1" customHeight="1" x14ac:dyDescent="0.25">
      <c r="A36" s="267" t="s">
        <v>71</v>
      </c>
      <c r="B36" s="116" t="s">
        <v>124</v>
      </c>
      <c r="C36" s="117" t="s">
        <v>125</v>
      </c>
      <c r="D36" s="118" t="s">
        <v>126</v>
      </c>
      <c r="E36" s="119">
        <v>13.154400000000001</v>
      </c>
      <c r="F36" s="120">
        <v>1</v>
      </c>
      <c r="G36" s="129">
        <v>13.154400000000001</v>
      </c>
      <c r="H36" s="125">
        <v>3.86</v>
      </c>
      <c r="I36" s="119"/>
      <c r="J36" s="125">
        <v>50.78</v>
      </c>
      <c r="K36" s="127">
        <v>12.22</v>
      </c>
      <c r="L36" s="148">
        <v>620.53</v>
      </c>
      <c r="EU36" s="113"/>
      <c r="EV36" s="114"/>
      <c r="EW36" s="114" t="s">
        <v>125</v>
      </c>
      <c r="EX36" s="114" t="s">
        <v>0</v>
      </c>
      <c r="EY36" s="114" t="s">
        <v>0</v>
      </c>
      <c r="FD36" s="114"/>
    </row>
    <row r="37" spans="1:160" s="45" customFormat="1" ht="23.25" hidden="1" customHeight="1" x14ac:dyDescent="0.25">
      <c r="A37" s="267" t="s">
        <v>72</v>
      </c>
      <c r="B37" s="116" t="s">
        <v>127</v>
      </c>
      <c r="C37" s="117" t="s">
        <v>128</v>
      </c>
      <c r="D37" s="118" t="s">
        <v>123</v>
      </c>
      <c r="E37" s="119">
        <v>6.4799999999999996E-3</v>
      </c>
      <c r="F37" s="120">
        <v>1</v>
      </c>
      <c r="G37" s="121">
        <v>6.4799999999999996E-3</v>
      </c>
      <c r="H37" s="122"/>
      <c r="I37" s="119"/>
      <c r="J37" s="122"/>
      <c r="K37" s="119"/>
      <c r="L37" s="123"/>
      <c r="EU37" s="113"/>
      <c r="EV37" s="114"/>
      <c r="EW37" s="114" t="s">
        <v>128</v>
      </c>
      <c r="EX37" s="114" t="s">
        <v>0</v>
      </c>
      <c r="EY37" s="114" t="s">
        <v>0</v>
      </c>
      <c r="FD37" s="114"/>
    </row>
    <row r="38" spans="1:160" s="45" customFormat="1" ht="57" hidden="1" customHeight="1" x14ac:dyDescent="0.25">
      <c r="A38" s="267" t="s">
        <v>73</v>
      </c>
      <c r="B38" s="116" t="s">
        <v>121</v>
      </c>
      <c r="C38" s="117" t="s">
        <v>129</v>
      </c>
      <c r="D38" s="118" t="s">
        <v>123</v>
      </c>
      <c r="E38" s="119">
        <v>5.5350000000000003E-2</v>
      </c>
      <c r="F38" s="120">
        <v>1</v>
      </c>
      <c r="G38" s="121">
        <v>5.5350000000000003E-2</v>
      </c>
      <c r="H38" s="122"/>
      <c r="I38" s="119"/>
      <c r="J38" s="122"/>
      <c r="K38" s="119"/>
      <c r="L38" s="123"/>
      <c r="EU38" s="113"/>
      <c r="EV38" s="114"/>
      <c r="EW38" s="114" t="s">
        <v>129</v>
      </c>
      <c r="EX38" s="114" t="s">
        <v>0</v>
      </c>
      <c r="EY38" s="114" t="s">
        <v>0</v>
      </c>
      <c r="FD38" s="114"/>
    </row>
    <row r="39" spans="1:160" s="45" customFormat="1" ht="57" hidden="1" customHeight="1" x14ac:dyDescent="0.25">
      <c r="A39" s="267" t="s">
        <v>74</v>
      </c>
      <c r="B39" s="116" t="s">
        <v>124</v>
      </c>
      <c r="C39" s="117" t="s">
        <v>130</v>
      </c>
      <c r="D39" s="118" t="s">
        <v>126</v>
      </c>
      <c r="E39" s="119">
        <v>112.3605</v>
      </c>
      <c r="F39" s="120">
        <v>1</v>
      </c>
      <c r="G39" s="129">
        <v>112.3605</v>
      </c>
      <c r="H39" s="125">
        <v>3.86</v>
      </c>
      <c r="I39" s="119"/>
      <c r="J39" s="125">
        <v>433.71</v>
      </c>
      <c r="K39" s="127">
        <v>12.22</v>
      </c>
      <c r="L39" s="128">
        <v>5299.94</v>
      </c>
      <c r="EU39" s="113"/>
      <c r="EV39" s="114"/>
      <c r="EW39" s="114" t="s">
        <v>130</v>
      </c>
      <c r="EX39" s="114" t="s">
        <v>0</v>
      </c>
      <c r="EY39" s="114" t="s">
        <v>0</v>
      </c>
      <c r="FD39" s="114"/>
    </row>
    <row r="40" spans="1:160" s="45" customFormat="1" ht="45.75" hidden="1" customHeight="1" x14ac:dyDescent="0.25">
      <c r="A40" s="267" t="s">
        <v>75</v>
      </c>
      <c r="B40" s="116" t="s">
        <v>131</v>
      </c>
      <c r="C40" s="117" t="s">
        <v>132</v>
      </c>
      <c r="D40" s="118" t="s">
        <v>126</v>
      </c>
      <c r="E40" s="119">
        <v>5.12</v>
      </c>
      <c r="F40" s="120">
        <v>1</v>
      </c>
      <c r="G40" s="127">
        <v>5.12</v>
      </c>
      <c r="H40" s="125">
        <v>15.35</v>
      </c>
      <c r="I40" s="119"/>
      <c r="J40" s="125">
        <v>78.59</v>
      </c>
      <c r="K40" s="127">
        <v>12.22</v>
      </c>
      <c r="L40" s="148">
        <v>960.37</v>
      </c>
      <c r="EU40" s="113"/>
      <c r="EV40" s="114"/>
      <c r="EW40" s="114" t="s">
        <v>132</v>
      </c>
      <c r="EX40" s="114" t="s">
        <v>0</v>
      </c>
      <c r="EY40" s="114" t="s">
        <v>0</v>
      </c>
      <c r="FD40" s="114"/>
    </row>
    <row r="41" spans="1:160" s="45" customFormat="1" ht="15" hidden="1" customHeight="1" x14ac:dyDescent="0.25">
      <c r="A41" s="44" t="s">
        <v>142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9"/>
      <c r="EU41" s="113"/>
      <c r="EV41" s="114" t="s">
        <v>142</v>
      </c>
      <c r="EW41" s="114"/>
      <c r="EX41" s="114"/>
      <c r="EY41" s="114"/>
      <c r="FD41" s="114"/>
    </row>
    <row r="42" spans="1:160" s="45" customFormat="1" ht="15" hidden="1" customHeight="1" x14ac:dyDescent="0.25">
      <c r="A42" s="44" t="s">
        <v>143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9"/>
      <c r="EU42" s="113"/>
      <c r="EV42" s="114" t="s">
        <v>143</v>
      </c>
      <c r="EW42" s="114"/>
      <c r="EX42" s="114"/>
      <c r="EY42" s="114"/>
      <c r="FD42" s="114"/>
    </row>
    <row r="43" spans="1:160" s="45" customFormat="1" ht="45.75" hidden="1" customHeight="1" x14ac:dyDescent="0.25">
      <c r="A43" s="267" t="s">
        <v>76</v>
      </c>
      <c r="B43" s="116" t="s">
        <v>121</v>
      </c>
      <c r="C43" s="117" t="s">
        <v>122</v>
      </c>
      <c r="D43" s="118" t="s">
        <v>123</v>
      </c>
      <c r="E43" s="119">
        <v>5.2599999999999999E-3</v>
      </c>
      <c r="F43" s="120">
        <v>1</v>
      </c>
      <c r="G43" s="121">
        <v>5.2599999999999999E-3</v>
      </c>
      <c r="H43" s="122"/>
      <c r="I43" s="119"/>
      <c r="J43" s="122"/>
      <c r="K43" s="119"/>
      <c r="L43" s="123"/>
      <c r="EU43" s="113"/>
      <c r="EV43" s="114"/>
      <c r="EW43" s="114" t="s">
        <v>122</v>
      </c>
      <c r="EX43" s="114" t="s">
        <v>0</v>
      </c>
      <c r="EY43" s="114" t="s">
        <v>0</v>
      </c>
      <c r="FD43" s="114"/>
    </row>
    <row r="44" spans="1:160" s="45" customFormat="1" ht="34.5" hidden="1" customHeight="1" x14ac:dyDescent="0.25">
      <c r="A44" s="267" t="s">
        <v>79</v>
      </c>
      <c r="B44" s="116" t="s">
        <v>138</v>
      </c>
      <c r="C44" s="117" t="s">
        <v>139</v>
      </c>
      <c r="D44" s="118" t="s">
        <v>40</v>
      </c>
      <c r="E44" s="119">
        <v>5.8999999999999999E-3</v>
      </c>
      <c r="F44" s="120">
        <v>1</v>
      </c>
      <c r="G44" s="129">
        <v>5.8999999999999999E-3</v>
      </c>
      <c r="H44" s="122"/>
      <c r="I44" s="119"/>
      <c r="J44" s="122"/>
      <c r="K44" s="119"/>
      <c r="L44" s="123"/>
      <c r="EU44" s="113"/>
      <c r="EV44" s="114"/>
      <c r="EW44" s="114" t="s">
        <v>139</v>
      </c>
      <c r="EX44" s="114" t="s">
        <v>0</v>
      </c>
      <c r="EY44" s="114" t="s">
        <v>0</v>
      </c>
      <c r="FD44" s="114"/>
    </row>
    <row r="45" spans="1:160" s="45" customFormat="1" ht="23.25" hidden="1" customHeight="1" x14ac:dyDescent="0.25">
      <c r="A45" s="267" t="s">
        <v>80</v>
      </c>
      <c r="B45" s="116" t="s">
        <v>140</v>
      </c>
      <c r="C45" s="117" t="s">
        <v>141</v>
      </c>
      <c r="D45" s="118" t="s">
        <v>40</v>
      </c>
      <c r="E45" s="119">
        <v>1.6299999999999999E-2</v>
      </c>
      <c r="F45" s="120">
        <v>1</v>
      </c>
      <c r="G45" s="129">
        <v>1.6299999999999999E-2</v>
      </c>
      <c r="H45" s="122"/>
      <c r="I45" s="119"/>
      <c r="J45" s="122"/>
      <c r="K45" s="119"/>
      <c r="L45" s="123"/>
      <c r="EU45" s="113"/>
      <c r="EV45" s="114"/>
      <c r="EW45" s="114" t="s">
        <v>141</v>
      </c>
      <c r="EX45" s="114" t="s">
        <v>0</v>
      </c>
      <c r="EY45" s="114" t="s">
        <v>0</v>
      </c>
      <c r="FD45" s="114"/>
    </row>
    <row r="46" spans="1:160" s="45" customFormat="1" ht="23.25" hidden="1" customHeight="1" x14ac:dyDescent="0.25">
      <c r="A46" s="267" t="s">
        <v>81</v>
      </c>
      <c r="B46" s="116" t="s">
        <v>43</v>
      </c>
      <c r="C46" s="117" t="s">
        <v>44</v>
      </c>
      <c r="D46" s="118" t="s">
        <v>34</v>
      </c>
      <c r="E46" s="119">
        <v>1.671</v>
      </c>
      <c r="F46" s="120">
        <v>1</v>
      </c>
      <c r="G46" s="130">
        <v>1.671</v>
      </c>
      <c r="H46" s="125">
        <v>59.99</v>
      </c>
      <c r="I46" s="119"/>
      <c r="J46" s="125">
        <v>100.24</v>
      </c>
      <c r="K46" s="127">
        <v>8.61</v>
      </c>
      <c r="L46" s="148">
        <v>863.07</v>
      </c>
      <c r="EU46" s="113"/>
      <c r="EV46" s="114"/>
      <c r="EW46" s="114" t="s">
        <v>44</v>
      </c>
      <c r="EX46" s="114" t="s">
        <v>0</v>
      </c>
      <c r="EY46" s="114" t="s">
        <v>0</v>
      </c>
      <c r="FD46" s="114"/>
    </row>
    <row r="47" spans="1:160" s="45" customFormat="1" ht="34.5" hidden="1" customHeight="1" x14ac:dyDescent="0.25">
      <c r="A47" s="267" t="s">
        <v>82</v>
      </c>
      <c r="B47" s="116" t="s">
        <v>133</v>
      </c>
      <c r="C47" s="117" t="s">
        <v>134</v>
      </c>
      <c r="D47" s="118" t="s">
        <v>123</v>
      </c>
      <c r="E47" s="119">
        <v>4.2300000000000003E-3</v>
      </c>
      <c r="F47" s="120">
        <v>1</v>
      </c>
      <c r="G47" s="121">
        <v>4.2300000000000003E-3</v>
      </c>
      <c r="H47" s="122"/>
      <c r="I47" s="119"/>
      <c r="J47" s="122"/>
      <c r="K47" s="119"/>
      <c r="L47" s="123"/>
      <c r="EU47" s="113"/>
      <c r="EV47" s="114"/>
      <c r="EW47" s="114" t="s">
        <v>134</v>
      </c>
      <c r="EX47" s="114" t="s">
        <v>0</v>
      </c>
      <c r="EY47" s="114" t="s">
        <v>0</v>
      </c>
      <c r="FD47" s="114"/>
    </row>
    <row r="48" spans="1:160" s="45" customFormat="1" ht="23.25" hidden="1" customHeight="1" x14ac:dyDescent="0.25">
      <c r="A48" s="267" t="s">
        <v>83</v>
      </c>
      <c r="B48" s="116" t="s">
        <v>38</v>
      </c>
      <c r="C48" s="117" t="s">
        <v>39</v>
      </c>
      <c r="D48" s="118" t="s">
        <v>40</v>
      </c>
      <c r="E48" s="119">
        <v>4.2299999999999997E-2</v>
      </c>
      <c r="F48" s="120">
        <v>1</v>
      </c>
      <c r="G48" s="129">
        <v>4.2299999999999997E-2</v>
      </c>
      <c r="H48" s="122"/>
      <c r="I48" s="119"/>
      <c r="J48" s="122"/>
      <c r="K48" s="119"/>
      <c r="L48" s="123"/>
      <c r="EU48" s="113"/>
      <c r="EV48" s="114"/>
      <c r="EW48" s="114" t="s">
        <v>39</v>
      </c>
      <c r="EX48" s="114" t="s">
        <v>0</v>
      </c>
      <c r="EY48" s="114" t="s">
        <v>0</v>
      </c>
      <c r="FD48" s="114"/>
    </row>
    <row r="49" spans="1:160" s="45" customFormat="1" ht="45.75" hidden="1" customHeight="1" x14ac:dyDescent="0.25">
      <c r="A49" s="267" t="s">
        <v>84</v>
      </c>
      <c r="B49" s="116" t="s">
        <v>124</v>
      </c>
      <c r="C49" s="117" t="s">
        <v>125</v>
      </c>
      <c r="D49" s="118" t="s">
        <v>126</v>
      </c>
      <c r="E49" s="119">
        <v>8.5869</v>
      </c>
      <c r="F49" s="120">
        <v>1</v>
      </c>
      <c r="G49" s="129">
        <v>8.5869</v>
      </c>
      <c r="H49" s="125">
        <v>3.86</v>
      </c>
      <c r="I49" s="119"/>
      <c r="J49" s="125">
        <v>33.15</v>
      </c>
      <c r="K49" s="127">
        <v>12.22</v>
      </c>
      <c r="L49" s="148">
        <v>405.09</v>
      </c>
      <c r="EU49" s="113"/>
      <c r="EV49" s="114"/>
      <c r="EW49" s="114" t="s">
        <v>125</v>
      </c>
      <c r="EX49" s="114" t="s">
        <v>0</v>
      </c>
      <c r="EY49" s="114" t="s">
        <v>0</v>
      </c>
      <c r="FD49" s="114"/>
    </row>
    <row r="50" spans="1:160" s="45" customFormat="1" ht="23.25" hidden="1" customHeight="1" x14ac:dyDescent="0.25">
      <c r="A50" s="267" t="s">
        <v>85</v>
      </c>
      <c r="B50" s="116" t="s">
        <v>127</v>
      </c>
      <c r="C50" s="117" t="s">
        <v>128</v>
      </c>
      <c r="D50" s="118" t="s">
        <v>123</v>
      </c>
      <c r="E50" s="119">
        <v>4.2300000000000003E-3</v>
      </c>
      <c r="F50" s="120">
        <v>1</v>
      </c>
      <c r="G50" s="121">
        <v>4.2300000000000003E-3</v>
      </c>
      <c r="H50" s="122"/>
      <c r="I50" s="119"/>
      <c r="J50" s="122"/>
      <c r="K50" s="119"/>
      <c r="L50" s="123"/>
      <c r="EU50" s="113"/>
      <c r="EV50" s="114"/>
      <c r="EW50" s="114" t="s">
        <v>128</v>
      </c>
      <c r="EX50" s="114" t="s">
        <v>0</v>
      </c>
      <c r="EY50" s="114" t="s">
        <v>0</v>
      </c>
      <c r="FD50" s="114"/>
    </row>
    <row r="51" spans="1:160" s="45" customFormat="1" ht="57" hidden="1" customHeight="1" x14ac:dyDescent="0.25">
      <c r="A51" s="267" t="s">
        <v>86</v>
      </c>
      <c r="B51" s="116" t="s">
        <v>121</v>
      </c>
      <c r="C51" s="117" t="s">
        <v>129</v>
      </c>
      <c r="D51" s="118" t="s">
        <v>123</v>
      </c>
      <c r="E51" s="119">
        <v>4.2300000000000003E-3</v>
      </c>
      <c r="F51" s="120">
        <v>1</v>
      </c>
      <c r="G51" s="121">
        <v>4.2300000000000003E-3</v>
      </c>
      <c r="H51" s="122"/>
      <c r="I51" s="119"/>
      <c r="J51" s="122"/>
      <c r="K51" s="119"/>
      <c r="L51" s="123"/>
      <c r="EU51" s="113"/>
      <c r="EV51" s="114"/>
      <c r="EW51" s="114" t="s">
        <v>129</v>
      </c>
      <c r="EX51" s="114" t="s">
        <v>0</v>
      </c>
      <c r="EY51" s="114" t="s">
        <v>0</v>
      </c>
      <c r="FD51" s="114"/>
    </row>
    <row r="52" spans="1:160" s="45" customFormat="1" ht="57" hidden="1" customHeight="1" x14ac:dyDescent="0.25">
      <c r="A52" s="267" t="s">
        <v>87</v>
      </c>
      <c r="B52" s="116" t="s">
        <v>124</v>
      </c>
      <c r="C52" s="117" t="s">
        <v>130</v>
      </c>
      <c r="D52" s="118" t="s">
        <v>126</v>
      </c>
      <c r="E52" s="119">
        <v>8.5869</v>
      </c>
      <c r="F52" s="120">
        <v>1</v>
      </c>
      <c r="G52" s="129">
        <v>8.5869</v>
      </c>
      <c r="H52" s="125">
        <v>3.86</v>
      </c>
      <c r="I52" s="119"/>
      <c r="J52" s="125">
        <v>33.15</v>
      </c>
      <c r="K52" s="127">
        <v>12.22</v>
      </c>
      <c r="L52" s="148">
        <v>405.09</v>
      </c>
      <c r="EU52" s="113"/>
      <c r="EV52" s="114"/>
      <c r="EW52" s="114" t="s">
        <v>130</v>
      </c>
      <c r="EX52" s="114" t="s">
        <v>0</v>
      </c>
      <c r="EY52" s="114" t="s">
        <v>0</v>
      </c>
      <c r="FD52" s="114"/>
    </row>
    <row r="53" spans="1:160" s="45" customFormat="1" ht="45.75" hidden="1" customHeight="1" x14ac:dyDescent="0.25">
      <c r="A53" s="267" t="s">
        <v>88</v>
      </c>
      <c r="B53" s="116" t="s">
        <v>131</v>
      </c>
      <c r="C53" s="117" t="s">
        <v>132</v>
      </c>
      <c r="D53" s="118" t="s">
        <v>126</v>
      </c>
      <c r="E53" s="119">
        <v>3.31</v>
      </c>
      <c r="F53" s="120">
        <v>1</v>
      </c>
      <c r="G53" s="127">
        <v>3.31</v>
      </c>
      <c r="H53" s="125">
        <v>15.35</v>
      </c>
      <c r="I53" s="119"/>
      <c r="J53" s="125">
        <v>50.81</v>
      </c>
      <c r="K53" s="127">
        <v>12.22</v>
      </c>
      <c r="L53" s="148">
        <v>620.9</v>
      </c>
      <c r="EU53" s="113"/>
      <c r="EV53" s="114"/>
      <c r="EW53" s="114" t="s">
        <v>132</v>
      </c>
      <c r="EX53" s="114" t="s">
        <v>0</v>
      </c>
      <c r="EY53" s="114" t="s">
        <v>0</v>
      </c>
      <c r="FD53" s="114"/>
    </row>
    <row r="54" spans="1:160" s="45" customFormat="1" ht="15" hidden="1" customHeight="1" x14ac:dyDescent="0.25">
      <c r="A54" s="44" t="s">
        <v>137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9"/>
      <c r="EU54" s="113"/>
      <c r="EV54" s="114" t="s">
        <v>137</v>
      </c>
      <c r="EW54" s="114"/>
      <c r="EX54" s="114"/>
      <c r="EY54" s="114"/>
      <c r="FD54" s="114"/>
    </row>
    <row r="55" spans="1:160" s="45" customFormat="1" ht="45.75" hidden="1" customHeight="1" x14ac:dyDescent="0.25">
      <c r="A55" s="267" t="s">
        <v>89</v>
      </c>
      <c r="B55" s="116" t="s">
        <v>121</v>
      </c>
      <c r="C55" s="117" t="s">
        <v>122</v>
      </c>
      <c r="D55" s="118" t="s">
        <v>123</v>
      </c>
      <c r="E55" s="119">
        <v>3.9399999999999999E-3</v>
      </c>
      <c r="F55" s="120">
        <v>1</v>
      </c>
      <c r="G55" s="121">
        <v>3.9399999999999999E-3</v>
      </c>
      <c r="H55" s="122"/>
      <c r="I55" s="119"/>
      <c r="J55" s="122"/>
      <c r="K55" s="119"/>
      <c r="L55" s="123"/>
      <c r="EU55" s="113"/>
      <c r="EV55" s="114"/>
      <c r="EW55" s="114" t="s">
        <v>122</v>
      </c>
      <c r="EX55" s="114" t="s">
        <v>0</v>
      </c>
      <c r="EY55" s="114" t="s">
        <v>0</v>
      </c>
      <c r="FD55" s="114"/>
    </row>
    <row r="56" spans="1:160" s="45" customFormat="1" ht="34.5" hidden="1" customHeight="1" x14ac:dyDescent="0.25">
      <c r="A56" s="267" t="s">
        <v>90</v>
      </c>
      <c r="B56" s="116" t="s">
        <v>138</v>
      </c>
      <c r="C56" s="117" t="s">
        <v>139</v>
      </c>
      <c r="D56" s="118" t="s">
        <v>40</v>
      </c>
      <c r="E56" s="119">
        <v>4.4000000000000003E-3</v>
      </c>
      <c r="F56" s="120">
        <v>1</v>
      </c>
      <c r="G56" s="129">
        <v>4.4000000000000003E-3</v>
      </c>
      <c r="H56" s="122"/>
      <c r="I56" s="119"/>
      <c r="J56" s="122"/>
      <c r="K56" s="119"/>
      <c r="L56" s="123"/>
      <c r="EU56" s="113"/>
      <c r="EV56" s="114"/>
      <c r="EW56" s="114" t="s">
        <v>139</v>
      </c>
      <c r="EX56" s="114" t="s">
        <v>0</v>
      </c>
      <c r="EY56" s="114" t="s">
        <v>0</v>
      </c>
      <c r="FD56" s="114"/>
    </row>
    <row r="57" spans="1:160" s="45" customFormat="1" ht="23.25" hidden="1" customHeight="1" x14ac:dyDescent="0.25">
      <c r="A57" s="267" t="s">
        <v>91</v>
      </c>
      <c r="B57" s="116" t="s">
        <v>140</v>
      </c>
      <c r="C57" s="117" t="s">
        <v>141</v>
      </c>
      <c r="D57" s="118" t="s">
        <v>40</v>
      </c>
      <c r="E57" s="119">
        <v>1.23E-2</v>
      </c>
      <c r="F57" s="120">
        <v>1</v>
      </c>
      <c r="G57" s="129">
        <v>1.23E-2</v>
      </c>
      <c r="H57" s="122"/>
      <c r="I57" s="119"/>
      <c r="J57" s="122"/>
      <c r="K57" s="119"/>
      <c r="L57" s="123"/>
      <c r="EU57" s="113"/>
      <c r="EV57" s="114"/>
      <c r="EW57" s="114" t="s">
        <v>141</v>
      </c>
      <c r="EX57" s="114" t="s">
        <v>0</v>
      </c>
      <c r="EY57" s="114" t="s">
        <v>0</v>
      </c>
      <c r="FD57" s="114"/>
    </row>
    <row r="58" spans="1:160" s="45" customFormat="1" ht="23.25" hidden="1" customHeight="1" x14ac:dyDescent="0.25">
      <c r="A58" s="267" t="s">
        <v>92</v>
      </c>
      <c r="B58" s="116" t="s">
        <v>43</v>
      </c>
      <c r="C58" s="117" t="s">
        <v>44</v>
      </c>
      <c r="D58" s="118" t="s">
        <v>34</v>
      </c>
      <c r="E58" s="119">
        <v>1.2609999999999999</v>
      </c>
      <c r="F58" s="120">
        <v>1</v>
      </c>
      <c r="G58" s="130">
        <v>1.2609999999999999</v>
      </c>
      <c r="H58" s="125">
        <v>59.99</v>
      </c>
      <c r="I58" s="119"/>
      <c r="J58" s="125">
        <v>75.650000000000006</v>
      </c>
      <c r="K58" s="127">
        <v>8.61</v>
      </c>
      <c r="L58" s="148">
        <v>651.35</v>
      </c>
      <c r="EU58" s="113"/>
      <c r="EV58" s="114"/>
      <c r="EW58" s="114" t="s">
        <v>44</v>
      </c>
      <c r="EX58" s="114" t="s">
        <v>0</v>
      </c>
      <c r="EY58" s="114" t="s">
        <v>0</v>
      </c>
      <c r="FD58" s="114"/>
    </row>
    <row r="59" spans="1:160" s="45" customFormat="1" ht="34.5" hidden="1" customHeight="1" x14ac:dyDescent="0.25">
      <c r="A59" s="267" t="s">
        <v>93</v>
      </c>
      <c r="B59" s="116" t="s">
        <v>133</v>
      </c>
      <c r="C59" s="117" t="s">
        <v>134</v>
      </c>
      <c r="D59" s="118" t="s">
        <v>123</v>
      </c>
      <c r="E59" s="119">
        <v>3.15E-3</v>
      </c>
      <c r="F59" s="120">
        <v>1</v>
      </c>
      <c r="G59" s="121">
        <v>3.15E-3</v>
      </c>
      <c r="H59" s="122"/>
      <c r="I59" s="119"/>
      <c r="J59" s="122"/>
      <c r="K59" s="119"/>
      <c r="L59" s="123"/>
      <c r="EU59" s="113"/>
      <c r="EV59" s="114"/>
      <c r="EW59" s="114" t="s">
        <v>134</v>
      </c>
      <c r="EX59" s="114" t="s">
        <v>0</v>
      </c>
      <c r="EY59" s="114" t="s">
        <v>0</v>
      </c>
      <c r="FD59" s="114"/>
    </row>
    <row r="60" spans="1:160" s="45" customFormat="1" ht="23.25" hidden="1" customHeight="1" x14ac:dyDescent="0.25">
      <c r="A60" s="267" t="s">
        <v>94</v>
      </c>
      <c r="B60" s="116" t="s">
        <v>38</v>
      </c>
      <c r="C60" s="117" t="s">
        <v>39</v>
      </c>
      <c r="D60" s="118" t="s">
        <v>40</v>
      </c>
      <c r="E60" s="119">
        <v>3.15E-2</v>
      </c>
      <c r="F60" s="120">
        <v>1</v>
      </c>
      <c r="G60" s="129">
        <v>3.15E-2</v>
      </c>
      <c r="H60" s="122"/>
      <c r="I60" s="119"/>
      <c r="J60" s="122"/>
      <c r="K60" s="119"/>
      <c r="L60" s="123"/>
      <c r="EU60" s="113"/>
      <c r="EV60" s="114"/>
      <c r="EW60" s="114" t="s">
        <v>39</v>
      </c>
      <c r="EX60" s="114" t="s">
        <v>0</v>
      </c>
      <c r="EY60" s="114" t="s">
        <v>0</v>
      </c>
      <c r="FD60" s="114"/>
    </row>
    <row r="61" spans="1:160" s="45" customFormat="1" ht="45.75" hidden="1" customHeight="1" x14ac:dyDescent="0.25">
      <c r="A61" s="267" t="s">
        <v>98</v>
      </c>
      <c r="B61" s="116" t="s">
        <v>124</v>
      </c>
      <c r="C61" s="117" t="s">
        <v>125</v>
      </c>
      <c r="D61" s="118" t="s">
        <v>126</v>
      </c>
      <c r="E61" s="119">
        <v>6.3944999999999999</v>
      </c>
      <c r="F61" s="120">
        <v>1</v>
      </c>
      <c r="G61" s="129">
        <v>6.3944999999999999</v>
      </c>
      <c r="H61" s="125">
        <v>3.86</v>
      </c>
      <c r="I61" s="119"/>
      <c r="J61" s="125">
        <v>24.68</v>
      </c>
      <c r="K61" s="127">
        <v>12.22</v>
      </c>
      <c r="L61" s="148">
        <v>301.58999999999997</v>
      </c>
      <c r="EU61" s="113"/>
      <c r="EV61" s="114"/>
      <c r="EW61" s="114" t="s">
        <v>125</v>
      </c>
      <c r="EX61" s="114" t="s">
        <v>0</v>
      </c>
      <c r="EY61" s="114" t="s">
        <v>0</v>
      </c>
      <c r="FD61" s="114"/>
    </row>
    <row r="62" spans="1:160" s="45" customFormat="1" ht="23.25" hidden="1" customHeight="1" x14ac:dyDescent="0.25">
      <c r="A62" s="267" t="s">
        <v>99</v>
      </c>
      <c r="B62" s="116" t="s">
        <v>127</v>
      </c>
      <c r="C62" s="117" t="s">
        <v>128</v>
      </c>
      <c r="D62" s="118" t="s">
        <v>123</v>
      </c>
      <c r="E62" s="119">
        <v>3.15E-3</v>
      </c>
      <c r="F62" s="120">
        <v>1</v>
      </c>
      <c r="G62" s="121">
        <v>3.15E-3</v>
      </c>
      <c r="H62" s="122"/>
      <c r="I62" s="119"/>
      <c r="J62" s="122"/>
      <c r="K62" s="119"/>
      <c r="L62" s="123"/>
      <c r="EU62" s="113"/>
      <c r="EV62" s="114"/>
      <c r="EW62" s="114" t="s">
        <v>128</v>
      </c>
      <c r="EX62" s="114" t="s">
        <v>0</v>
      </c>
      <c r="EY62" s="114" t="s">
        <v>0</v>
      </c>
      <c r="FD62" s="114"/>
    </row>
    <row r="63" spans="1:160" s="45" customFormat="1" ht="57" hidden="1" customHeight="1" x14ac:dyDescent="0.25">
      <c r="A63" s="267" t="s">
        <v>100</v>
      </c>
      <c r="B63" s="116" t="s">
        <v>121</v>
      </c>
      <c r="C63" s="117" t="s">
        <v>129</v>
      </c>
      <c r="D63" s="118" t="s">
        <v>123</v>
      </c>
      <c r="E63" s="119">
        <v>3.15E-3</v>
      </c>
      <c r="F63" s="120">
        <v>1</v>
      </c>
      <c r="G63" s="121">
        <v>3.15E-3</v>
      </c>
      <c r="H63" s="122"/>
      <c r="I63" s="119"/>
      <c r="J63" s="122"/>
      <c r="K63" s="119"/>
      <c r="L63" s="123"/>
      <c r="EU63" s="113"/>
      <c r="EV63" s="114"/>
      <c r="EW63" s="114" t="s">
        <v>129</v>
      </c>
      <c r="EX63" s="114" t="s">
        <v>0</v>
      </c>
      <c r="EY63" s="114" t="s">
        <v>0</v>
      </c>
      <c r="FD63" s="114"/>
    </row>
    <row r="64" spans="1:160" s="45" customFormat="1" ht="57" hidden="1" customHeight="1" x14ac:dyDescent="0.25">
      <c r="A64" s="267" t="s">
        <v>101</v>
      </c>
      <c r="B64" s="116" t="s">
        <v>124</v>
      </c>
      <c r="C64" s="117" t="s">
        <v>130</v>
      </c>
      <c r="D64" s="118" t="s">
        <v>126</v>
      </c>
      <c r="E64" s="119">
        <v>6.3944999999999999</v>
      </c>
      <c r="F64" s="120">
        <v>1</v>
      </c>
      <c r="G64" s="129">
        <v>6.3944999999999999</v>
      </c>
      <c r="H64" s="125">
        <v>3.86</v>
      </c>
      <c r="I64" s="119"/>
      <c r="J64" s="125">
        <v>24.68</v>
      </c>
      <c r="K64" s="127">
        <v>12.22</v>
      </c>
      <c r="L64" s="148">
        <v>301.58999999999997</v>
      </c>
      <c r="EU64" s="113"/>
      <c r="EV64" s="114"/>
      <c r="EW64" s="114" t="s">
        <v>130</v>
      </c>
      <c r="EX64" s="114" t="s">
        <v>0</v>
      </c>
      <c r="EY64" s="114" t="s">
        <v>0</v>
      </c>
      <c r="FD64" s="114"/>
    </row>
    <row r="65" spans="1:160" s="45" customFormat="1" ht="45.75" hidden="1" customHeight="1" x14ac:dyDescent="0.25">
      <c r="A65" s="267" t="s">
        <v>102</v>
      </c>
      <c r="B65" s="116" t="s">
        <v>131</v>
      </c>
      <c r="C65" s="117" t="s">
        <v>132</v>
      </c>
      <c r="D65" s="118" t="s">
        <v>126</v>
      </c>
      <c r="E65" s="119">
        <v>2.5</v>
      </c>
      <c r="F65" s="120">
        <v>1</v>
      </c>
      <c r="G65" s="124">
        <v>2.5</v>
      </c>
      <c r="H65" s="125">
        <v>15.35</v>
      </c>
      <c r="I65" s="119"/>
      <c r="J65" s="125">
        <v>38.380000000000003</v>
      </c>
      <c r="K65" s="127">
        <v>12.22</v>
      </c>
      <c r="L65" s="148">
        <v>469</v>
      </c>
      <c r="EU65" s="113"/>
      <c r="EV65" s="114"/>
      <c r="EW65" s="114" t="s">
        <v>132</v>
      </c>
      <c r="EX65" s="114" t="s">
        <v>0</v>
      </c>
      <c r="EY65" s="114" t="s">
        <v>0</v>
      </c>
      <c r="FD65" s="114"/>
    </row>
    <row r="66" spans="1:160" s="45" customFormat="1" ht="15" hidden="1" customHeight="1" x14ac:dyDescent="0.25">
      <c r="A66" s="44" t="s">
        <v>144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9"/>
      <c r="EU66" s="113"/>
      <c r="EV66" s="114" t="s">
        <v>144</v>
      </c>
      <c r="EW66" s="114"/>
      <c r="EX66" s="114"/>
      <c r="EY66" s="114"/>
      <c r="FD66" s="114"/>
    </row>
    <row r="67" spans="1:160" s="45" customFormat="1" ht="45.75" hidden="1" customHeight="1" x14ac:dyDescent="0.25">
      <c r="A67" s="267" t="s">
        <v>103</v>
      </c>
      <c r="B67" s="116" t="s">
        <v>121</v>
      </c>
      <c r="C67" s="117" t="s">
        <v>122</v>
      </c>
      <c r="D67" s="118" t="s">
        <v>123</v>
      </c>
      <c r="E67" s="119">
        <v>5.2699999999999997E-2</v>
      </c>
      <c r="F67" s="120">
        <v>1</v>
      </c>
      <c r="G67" s="129">
        <v>5.2699999999999997E-2</v>
      </c>
      <c r="H67" s="122"/>
      <c r="I67" s="119"/>
      <c r="J67" s="122"/>
      <c r="K67" s="119"/>
      <c r="L67" s="123"/>
      <c r="EU67" s="113"/>
      <c r="EV67" s="114"/>
      <c r="EW67" s="114" t="s">
        <v>122</v>
      </c>
      <c r="EX67" s="114" t="s">
        <v>0</v>
      </c>
      <c r="EY67" s="114" t="s">
        <v>0</v>
      </c>
      <c r="FD67" s="114"/>
    </row>
    <row r="68" spans="1:160" s="45" customFormat="1" ht="34.5" hidden="1" customHeight="1" x14ac:dyDescent="0.25">
      <c r="A68" s="267" t="s">
        <v>104</v>
      </c>
      <c r="B68" s="116" t="s">
        <v>138</v>
      </c>
      <c r="C68" s="117" t="s">
        <v>139</v>
      </c>
      <c r="D68" s="118" t="s">
        <v>40</v>
      </c>
      <c r="E68" s="119">
        <v>5.8000000000000003E-2</v>
      </c>
      <c r="F68" s="120">
        <v>1</v>
      </c>
      <c r="G68" s="130">
        <v>5.8000000000000003E-2</v>
      </c>
      <c r="H68" s="122"/>
      <c r="I68" s="119"/>
      <c r="J68" s="122"/>
      <c r="K68" s="119"/>
      <c r="L68" s="123"/>
      <c r="EU68" s="113"/>
      <c r="EV68" s="114"/>
      <c r="EW68" s="114" t="s">
        <v>139</v>
      </c>
      <c r="EX68" s="114" t="s">
        <v>0</v>
      </c>
      <c r="EY68" s="114" t="s">
        <v>0</v>
      </c>
      <c r="FD68" s="114"/>
    </row>
    <row r="69" spans="1:160" s="45" customFormat="1" ht="23.25" hidden="1" customHeight="1" x14ac:dyDescent="0.25">
      <c r="A69" s="267" t="s">
        <v>105</v>
      </c>
      <c r="B69" s="116" t="s">
        <v>135</v>
      </c>
      <c r="C69" s="117" t="s">
        <v>136</v>
      </c>
      <c r="D69" s="118" t="s">
        <v>33</v>
      </c>
      <c r="E69" s="119">
        <v>1.3</v>
      </c>
      <c r="F69" s="120">
        <v>1</v>
      </c>
      <c r="G69" s="124">
        <v>1.3</v>
      </c>
      <c r="H69" s="122"/>
      <c r="I69" s="119"/>
      <c r="J69" s="122"/>
      <c r="K69" s="119"/>
      <c r="L69" s="123"/>
      <c r="EU69" s="113"/>
      <c r="EV69" s="114"/>
      <c r="EW69" s="114" t="s">
        <v>136</v>
      </c>
      <c r="EX69" s="114" t="s">
        <v>0</v>
      </c>
      <c r="EY69" s="114" t="s">
        <v>0</v>
      </c>
      <c r="FD69" s="114"/>
    </row>
    <row r="70" spans="1:160" s="45" customFormat="1" ht="23.25" hidden="1" customHeight="1" x14ac:dyDescent="0.25">
      <c r="A70" s="267" t="s">
        <v>106</v>
      </c>
      <c r="B70" s="116" t="s">
        <v>43</v>
      </c>
      <c r="C70" s="117" t="s">
        <v>44</v>
      </c>
      <c r="D70" s="118" t="s">
        <v>34</v>
      </c>
      <c r="E70" s="119">
        <v>16.658688000000001</v>
      </c>
      <c r="F70" s="120">
        <v>1</v>
      </c>
      <c r="G70" s="131">
        <v>16.658688000000001</v>
      </c>
      <c r="H70" s="125">
        <v>59.99</v>
      </c>
      <c r="I70" s="119"/>
      <c r="J70" s="125">
        <v>999.35</v>
      </c>
      <c r="K70" s="127">
        <v>8.61</v>
      </c>
      <c r="L70" s="128">
        <v>8604.4</v>
      </c>
      <c r="EU70" s="113"/>
      <c r="EV70" s="114"/>
      <c r="EW70" s="114" t="s">
        <v>44</v>
      </c>
      <c r="EX70" s="114" t="s">
        <v>0</v>
      </c>
      <c r="EY70" s="114" t="s">
        <v>0</v>
      </c>
      <c r="FD70" s="114"/>
    </row>
    <row r="71" spans="1:160" s="45" customFormat="1" ht="34.5" hidden="1" customHeight="1" x14ac:dyDescent="0.25">
      <c r="A71" s="267" t="s">
        <v>108</v>
      </c>
      <c r="B71" s="116" t="s">
        <v>133</v>
      </c>
      <c r="C71" s="117" t="s">
        <v>134</v>
      </c>
      <c r="D71" s="118" t="s">
        <v>123</v>
      </c>
      <c r="E71" s="119">
        <v>4.2250000000000003E-2</v>
      </c>
      <c r="F71" s="120">
        <v>1</v>
      </c>
      <c r="G71" s="121">
        <v>4.2250000000000003E-2</v>
      </c>
      <c r="H71" s="122"/>
      <c r="I71" s="119"/>
      <c r="J71" s="122"/>
      <c r="K71" s="119"/>
      <c r="L71" s="123"/>
      <c r="EU71" s="113"/>
      <c r="EV71" s="114"/>
      <c r="EW71" s="114" t="s">
        <v>134</v>
      </c>
      <c r="EX71" s="114" t="s">
        <v>0</v>
      </c>
      <c r="EY71" s="114" t="s">
        <v>0</v>
      </c>
      <c r="FD71" s="114"/>
    </row>
    <row r="72" spans="1:160" s="45" customFormat="1" ht="23.25" hidden="1" customHeight="1" x14ac:dyDescent="0.25">
      <c r="A72" s="267" t="s">
        <v>109</v>
      </c>
      <c r="B72" s="116" t="s">
        <v>38</v>
      </c>
      <c r="C72" s="117" t="s">
        <v>39</v>
      </c>
      <c r="D72" s="118" t="s">
        <v>40</v>
      </c>
      <c r="E72" s="119">
        <v>0.42249999999999999</v>
      </c>
      <c r="F72" s="120">
        <v>1</v>
      </c>
      <c r="G72" s="129">
        <v>0.42249999999999999</v>
      </c>
      <c r="H72" s="122"/>
      <c r="I72" s="119"/>
      <c r="J72" s="122"/>
      <c r="K72" s="119"/>
      <c r="L72" s="123"/>
      <c r="EU72" s="113"/>
      <c r="EV72" s="114"/>
      <c r="EW72" s="114" t="s">
        <v>39</v>
      </c>
      <c r="EX72" s="114" t="s">
        <v>0</v>
      </c>
      <c r="EY72" s="114" t="s">
        <v>0</v>
      </c>
      <c r="FD72" s="114"/>
    </row>
    <row r="73" spans="1:160" s="45" customFormat="1" ht="45.75" hidden="1" customHeight="1" x14ac:dyDescent="0.25">
      <c r="A73" s="267" t="s">
        <v>110</v>
      </c>
      <c r="B73" s="116" t="s">
        <v>124</v>
      </c>
      <c r="C73" s="117" t="s">
        <v>125</v>
      </c>
      <c r="D73" s="118" t="s">
        <v>126</v>
      </c>
      <c r="E73" s="119">
        <v>85.768000000000001</v>
      </c>
      <c r="F73" s="120">
        <v>1</v>
      </c>
      <c r="G73" s="130">
        <v>85.768000000000001</v>
      </c>
      <c r="H73" s="125">
        <v>3.86</v>
      </c>
      <c r="I73" s="119"/>
      <c r="J73" s="125">
        <v>331.06</v>
      </c>
      <c r="K73" s="127">
        <v>12.22</v>
      </c>
      <c r="L73" s="128">
        <v>4045.55</v>
      </c>
      <c r="EU73" s="113"/>
      <c r="EV73" s="114"/>
      <c r="EW73" s="114" t="s">
        <v>125</v>
      </c>
      <c r="EX73" s="114" t="s">
        <v>0</v>
      </c>
      <c r="EY73" s="114" t="s">
        <v>0</v>
      </c>
      <c r="FD73" s="114"/>
    </row>
    <row r="74" spans="1:160" s="45" customFormat="1" ht="23.25" hidden="1" customHeight="1" x14ac:dyDescent="0.25">
      <c r="A74" s="267" t="s">
        <v>111</v>
      </c>
      <c r="B74" s="116" t="s">
        <v>127</v>
      </c>
      <c r="C74" s="117" t="s">
        <v>128</v>
      </c>
      <c r="D74" s="118" t="s">
        <v>123</v>
      </c>
      <c r="E74" s="119">
        <v>4.2250000000000003E-2</v>
      </c>
      <c r="F74" s="120">
        <v>1</v>
      </c>
      <c r="G74" s="121">
        <v>4.2250000000000003E-2</v>
      </c>
      <c r="H74" s="122"/>
      <c r="I74" s="119"/>
      <c r="J74" s="122"/>
      <c r="K74" s="119"/>
      <c r="L74" s="123"/>
      <c r="EU74" s="113"/>
      <c r="EV74" s="114"/>
      <c r="EW74" s="114" t="s">
        <v>128</v>
      </c>
      <c r="EX74" s="114" t="s">
        <v>0</v>
      </c>
      <c r="EY74" s="114" t="s">
        <v>0</v>
      </c>
      <c r="FD74" s="114"/>
    </row>
    <row r="75" spans="1:160" s="45" customFormat="1" ht="57" hidden="1" customHeight="1" x14ac:dyDescent="0.25">
      <c r="A75" s="267" t="s">
        <v>112</v>
      </c>
      <c r="B75" s="116" t="s">
        <v>121</v>
      </c>
      <c r="C75" s="117" t="s">
        <v>129</v>
      </c>
      <c r="D75" s="118" t="s">
        <v>123</v>
      </c>
      <c r="E75" s="119">
        <v>4.2250000000000003E-2</v>
      </c>
      <c r="F75" s="120">
        <v>1</v>
      </c>
      <c r="G75" s="121">
        <v>4.2250000000000003E-2</v>
      </c>
      <c r="H75" s="122"/>
      <c r="I75" s="119"/>
      <c r="J75" s="122"/>
      <c r="K75" s="119"/>
      <c r="L75" s="123"/>
      <c r="EU75" s="113"/>
      <c r="EV75" s="114"/>
      <c r="EW75" s="114" t="s">
        <v>129</v>
      </c>
      <c r="EX75" s="114" t="s">
        <v>0</v>
      </c>
      <c r="EY75" s="114" t="s">
        <v>0</v>
      </c>
      <c r="FD75" s="114"/>
    </row>
    <row r="76" spans="1:160" s="45" customFormat="1" ht="57" hidden="1" customHeight="1" x14ac:dyDescent="0.25">
      <c r="A76" s="267" t="s">
        <v>113</v>
      </c>
      <c r="B76" s="116" t="s">
        <v>124</v>
      </c>
      <c r="C76" s="117" t="s">
        <v>130</v>
      </c>
      <c r="D76" s="118" t="s">
        <v>126</v>
      </c>
      <c r="E76" s="119">
        <v>85.767499999999998</v>
      </c>
      <c r="F76" s="120">
        <v>1</v>
      </c>
      <c r="G76" s="129">
        <v>85.767499999999998</v>
      </c>
      <c r="H76" s="125">
        <v>3.86</v>
      </c>
      <c r="I76" s="119"/>
      <c r="J76" s="125">
        <v>331.06</v>
      </c>
      <c r="K76" s="127">
        <v>12.22</v>
      </c>
      <c r="L76" s="128">
        <v>4045.55</v>
      </c>
      <c r="EU76" s="113"/>
      <c r="EV76" s="114"/>
      <c r="EW76" s="114" t="s">
        <v>130</v>
      </c>
      <c r="EX76" s="114" t="s">
        <v>0</v>
      </c>
      <c r="EY76" s="114" t="s">
        <v>0</v>
      </c>
      <c r="FD76" s="114"/>
    </row>
    <row r="77" spans="1:160" s="45" customFormat="1" ht="45.75" hidden="1" customHeight="1" x14ac:dyDescent="0.25">
      <c r="A77" s="267" t="s">
        <v>114</v>
      </c>
      <c r="B77" s="116" t="s">
        <v>131</v>
      </c>
      <c r="C77" s="117" t="s">
        <v>132</v>
      </c>
      <c r="D77" s="118" t="s">
        <v>126</v>
      </c>
      <c r="E77" s="119">
        <v>32.99</v>
      </c>
      <c r="F77" s="120">
        <v>1</v>
      </c>
      <c r="G77" s="127">
        <v>32.99</v>
      </c>
      <c r="H77" s="125">
        <v>15.35</v>
      </c>
      <c r="I77" s="119"/>
      <c r="J77" s="125">
        <v>506.4</v>
      </c>
      <c r="K77" s="127">
        <v>12.22</v>
      </c>
      <c r="L77" s="128">
        <v>6188.21</v>
      </c>
      <c r="EU77" s="113"/>
      <c r="EV77" s="114"/>
      <c r="EW77" s="114" t="s">
        <v>132</v>
      </c>
      <c r="EX77" s="114" t="s">
        <v>0</v>
      </c>
      <c r="EY77" s="114" t="s">
        <v>0</v>
      </c>
      <c r="FD77" s="114"/>
    </row>
    <row r="78" spans="1:160" s="45" customFormat="1" ht="15" hidden="1" customHeight="1" x14ac:dyDescent="0.25">
      <c r="A78" s="44" t="s">
        <v>137</v>
      </c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9"/>
      <c r="EU78" s="113"/>
      <c r="EV78" s="114" t="s">
        <v>137</v>
      </c>
      <c r="EW78" s="114"/>
      <c r="EX78" s="114"/>
      <c r="EY78" s="114"/>
      <c r="FD78" s="114"/>
    </row>
    <row r="79" spans="1:160" s="45" customFormat="1" ht="45.75" hidden="1" customHeight="1" x14ac:dyDescent="0.25">
      <c r="A79" s="267" t="s">
        <v>115</v>
      </c>
      <c r="B79" s="116" t="s">
        <v>121</v>
      </c>
      <c r="C79" s="117" t="s">
        <v>122</v>
      </c>
      <c r="D79" s="118" t="s">
        <v>123</v>
      </c>
      <c r="E79" s="119">
        <v>1.9800000000000002E-2</v>
      </c>
      <c r="F79" s="120">
        <v>1</v>
      </c>
      <c r="G79" s="129">
        <v>1.9800000000000002E-2</v>
      </c>
      <c r="H79" s="122"/>
      <c r="I79" s="119"/>
      <c r="J79" s="122"/>
      <c r="K79" s="119"/>
      <c r="L79" s="123"/>
      <c r="EU79" s="113"/>
      <c r="EV79" s="114"/>
      <c r="EW79" s="114" t="s">
        <v>122</v>
      </c>
      <c r="EX79" s="114" t="s">
        <v>0</v>
      </c>
      <c r="EY79" s="114" t="s">
        <v>0</v>
      </c>
      <c r="FD79" s="114"/>
    </row>
    <row r="80" spans="1:160" s="45" customFormat="1" ht="34.5" hidden="1" customHeight="1" x14ac:dyDescent="0.25">
      <c r="A80" s="267" t="s">
        <v>145</v>
      </c>
      <c r="B80" s="116" t="s">
        <v>138</v>
      </c>
      <c r="C80" s="117" t="s">
        <v>139</v>
      </c>
      <c r="D80" s="118" t="s">
        <v>40</v>
      </c>
      <c r="E80" s="119">
        <v>2.7E-2</v>
      </c>
      <c r="F80" s="120">
        <v>1</v>
      </c>
      <c r="G80" s="130">
        <v>2.7E-2</v>
      </c>
      <c r="H80" s="122"/>
      <c r="I80" s="119"/>
      <c r="J80" s="122"/>
      <c r="K80" s="119"/>
      <c r="L80" s="123"/>
      <c r="EU80" s="113"/>
      <c r="EV80" s="114"/>
      <c r="EW80" s="114" t="s">
        <v>139</v>
      </c>
      <c r="EX80" s="114" t="s">
        <v>0</v>
      </c>
      <c r="EY80" s="114" t="s">
        <v>0</v>
      </c>
      <c r="FD80" s="114"/>
    </row>
    <row r="81" spans="1:169" s="45" customFormat="1" ht="23.25" hidden="1" customHeight="1" x14ac:dyDescent="0.25">
      <c r="A81" s="267" t="s">
        <v>146</v>
      </c>
      <c r="B81" s="116" t="s">
        <v>135</v>
      </c>
      <c r="C81" s="117" t="s">
        <v>136</v>
      </c>
      <c r="D81" s="118" t="s">
        <v>33</v>
      </c>
      <c r="E81" s="119">
        <v>0.36</v>
      </c>
      <c r="F81" s="120">
        <v>1</v>
      </c>
      <c r="G81" s="127">
        <v>0.36</v>
      </c>
      <c r="H81" s="122"/>
      <c r="I81" s="119"/>
      <c r="J81" s="122"/>
      <c r="K81" s="119"/>
      <c r="L81" s="123"/>
      <c r="EU81" s="113"/>
      <c r="EV81" s="114"/>
      <c r="EW81" s="114" t="s">
        <v>136</v>
      </c>
      <c r="EX81" s="114" t="s">
        <v>0</v>
      </c>
      <c r="EY81" s="114" t="s">
        <v>0</v>
      </c>
      <c r="FD81" s="114"/>
    </row>
    <row r="82" spans="1:169" s="45" customFormat="1" ht="23.25" hidden="1" customHeight="1" x14ac:dyDescent="0.25">
      <c r="A82" s="267" t="s">
        <v>147</v>
      </c>
      <c r="B82" s="116" t="s">
        <v>43</v>
      </c>
      <c r="C82" s="117" t="s">
        <v>44</v>
      </c>
      <c r="D82" s="118" t="s">
        <v>34</v>
      </c>
      <c r="E82" s="119">
        <v>6.4584450000000002</v>
      </c>
      <c r="F82" s="120">
        <v>1</v>
      </c>
      <c r="G82" s="131">
        <v>6.4584450000000002</v>
      </c>
      <c r="H82" s="125">
        <v>59.99</v>
      </c>
      <c r="I82" s="119"/>
      <c r="J82" s="125">
        <v>387.44</v>
      </c>
      <c r="K82" s="127">
        <v>8.61</v>
      </c>
      <c r="L82" s="128">
        <v>3335.86</v>
      </c>
      <c r="EU82" s="113"/>
      <c r="EV82" s="114"/>
      <c r="EW82" s="114" t="s">
        <v>44</v>
      </c>
      <c r="EX82" s="114" t="s">
        <v>0</v>
      </c>
      <c r="EY82" s="114" t="s">
        <v>0</v>
      </c>
      <c r="FD82" s="114"/>
    </row>
    <row r="83" spans="1:169" s="45" customFormat="1" ht="34.5" hidden="1" customHeight="1" x14ac:dyDescent="0.25">
      <c r="A83" s="267" t="s">
        <v>148</v>
      </c>
      <c r="B83" s="116" t="s">
        <v>133</v>
      </c>
      <c r="C83" s="117" t="s">
        <v>134</v>
      </c>
      <c r="D83" s="118" t="s">
        <v>123</v>
      </c>
      <c r="E83" s="119">
        <v>1.6199999999999999E-2</v>
      </c>
      <c r="F83" s="120">
        <v>1</v>
      </c>
      <c r="G83" s="129">
        <v>1.6199999999999999E-2</v>
      </c>
      <c r="H83" s="122"/>
      <c r="I83" s="119"/>
      <c r="J83" s="122"/>
      <c r="K83" s="119"/>
      <c r="L83" s="123"/>
      <c r="EU83" s="113"/>
      <c r="EV83" s="114"/>
      <c r="EW83" s="114" t="s">
        <v>134</v>
      </c>
      <c r="EX83" s="114" t="s">
        <v>0</v>
      </c>
      <c r="EY83" s="114" t="s">
        <v>0</v>
      </c>
      <c r="FD83" s="114"/>
    </row>
    <row r="84" spans="1:169" s="45" customFormat="1" ht="23.25" hidden="1" customHeight="1" x14ac:dyDescent="0.25">
      <c r="A84" s="267" t="s">
        <v>149</v>
      </c>
      <c r="B84" s="116" t="s">
        <v>38</v>
      </c>
      <c r="C84" s="117" t="s">
        <v>39</v>
      </c>
      <c r="D84" s="118" t="s">
        <v>40</v>
      </c>
      <c r="E84" s="119">
        <v>0.16200000000000001</v>
      </c>
      <c r="F84" s="120">
        <v>1</v>
      </c>
      <c r="G84" s="130">
        <v>0.16200000000000001</v>
      </c>
      <c r="H84" s="122"/>
      <c r="I84" s="119"/>
      <c r="J84" s="122"/>
      <c r="K84" s="119"/>
      <c r="L84" s="123"/>
      <c r="EU84" s="113"/>
      <c r="EV84" s="114"/>
      <c r="EW84" s="114" t="s">
        <v>39</v>
      </c>
      <c r="EX84" s="114" t="s">
        <v>0</v>
      </c>
      <c r="EY84" s="114" t="s">
        <v>0</v>
      </c>
      <c r="FD84" s="114"/>
    </row>
    <row r="85" spans="1:169" s="45" customFormat="1" ht="45.75" hidden="1" customHeight="1" x14ac:dyDescent="0.25">
      <c r="A85" s="267" t="s">
        <v>48</v>
      </c>
      <c r="B85" s="116" t="s">
        <v>124</v>
      </c>
      <c r="C85" s="117" t="s">
        <v>125</v>
      </c>
      <c r="D85" s="118" t="s">
        <v>126</v>
      </c>
      <c r="E85" s="119">
        <v>32.886000000000003</v>
      </c>
      <c r="F85" s="120">
        <v>1</v>
      </c>
      <c r="G85" s="130">
        <v>32.886000000000003</v>
      </c>
      <c r="H85" s="125">
        <v>3.86</v>
      </c>
      <c r="I85" s="119"/>
      <c r="J85" s="125">
        <v>126.94</v>
      </c>
      <c r="K85" s="127">
        <v>12.22</v>
      </c>
      <c r="L85" s="128">
        <v>1551.21</v>
      </c>
      <c r="EU85" s="113"/>
      <c r="EV85" s="114"/>
      <c r="EW85" s="114" t="s">
        <v>125</v>
      </c>
      <c r="EX85" s="114" t="s">
        <v>0</v>
      </c>
      <c r="EY85" s="114" t="s">
        <v>0</v>
      </c>
      <c r="FD85" s="114"/>
    </row>
    <row r="86" spans="1:169" s="45" customFormat="1" ht="23.25" hidden="1" customHeight="1" x14ac:dyDescent="0.25">
      <c r="A86" s="267" t="s">
        <v>150</v>
      </c>
      <c r="B86" s="116" t="s">
        <v>127</v>
      </c>
      <c r="C86" s="117" t="s">
        <v>128</v>
      </c>
      <c r="D86" s="118" t="s">
        <v>123</v>
      </c>
      <c r="E86" s="119">
        <v>1.6199999999999999E-2</v>
      </c>
      <c r="F86" s="120">
        <v>1</v>
      </c>
      <c r="G86" s="129">
        <v>1.6199999999999999E-2</v>
      </c>
      <c r="H86" s="122"/>
      <c r="I86" s="119"/>
      <c r="J86" s="122"/>
      <c r="K86" s="119"/>
      <c r="L86" s="123"/>
      <c r="EU86" s="113"/>
      <c r="EV86" s="114"/>
      <c r="EW86" s="114" t="s">
        <v>128</v>
      </c>
      <c r="EX86" s="114" t="s">
        <v>0</v>
      </c>
      <c r="EY86" s="114" t="s">
        <v>0</v>
      </c>
      <c r="FD86" s="114"/>
    </row>
    <row r="87" spans="1:169" s="45" customFormat="1" ht="57" hidden="1" customHeight="1" x14ac:dyDescent="0.25">
      <c r="A87" s="267" t="s">
        <v>151</v>
      </c>
      <c r="B87" s="116" t="s">
        <v>121</v>
      </c>
      <c r="C87" s="117" t="s">
        <v>129</v>
      </c>
      <c r="D87" s="118" t="s">
        <v>123</v>
      </c>
      <c r="E87" s="119">
        <v>1.6199999999999999E-2</v>
      </c>
      <c r="F87" s="120">
        <v>1</v>
      </c>
      <c r="G87" s="129">
        <v>1.6199999999999999E-2</v>
      </c>
      <c r="H87" s="122"/>
      <c r="I87" s="119"/>
      <c r="J87" s="122"/>
      <c r="K87" s="119"/>
      <c r="L87" s="123"/>
      <c r="EU87" s="113"/>
      <c r="EV87" s="114"/>
      <c r="EW87" s="114" t="s">
        <v>129</v>
      </c>
      <c r="EX87" s="114" t="s">
        <v>0</v>
      </c>
      <c r="EY87" s="114" t="s">
        <v>0</v>
      </c>
      <c r="FD87" s="114"/>
    </row>
    <row r="88" spans="1:169" s="45" customFormat="1" ht="57" hidden="1" customHeight="1" x14ac:dyDescent="0.25">
      <c r="A88" s="267" t="s">
        <v>152</v>
      </c>
      <c r="B88" s="116" t="s">
        <v>124</v>
      </c>
      <c r="C88" s="117" t="s">
        <v>130</v>
      </c>
      <c r="D88" s="118" t="s">
        <v>126</v>
      </c>
      <c r="E88" s="119">
        <v>32.886000000000003</v>
      </c>
      <c r="F88" s="120">
        <v>1</v>
      </c>
      <c r="G88" s="130">
        <v>32.886000000000003</v>
      </c>
      <c r="H88" s="125">
        <v>3.86</v>
      </c>
      <c r="I88" s="119"/>
      <c r="J88" s="125">
        <v>126.94</v>
      </c>
      <c r="K88" s="127">
        <v>12.22</v>
      </c>
      <c r="L88" s="128">
        <v>1551.21</v>
      </c>
      <c r="EU88" s="113"/>
      <c r="EV88" s="114"/>
      <c r="EW88" s="114" t="s">
        <v>130</v>
      </c>
      <c r="EX88" s="114" t="s">
        <v>0</v>
      </c>
      <c r="EY88" s="114" t="s">
        <v>0</v>
      </c>
      <c r="FD88" s="114"/>
    </row>
    <row r="89" spans="1:169" s="45" customFormat="1" ht="22.5" hidden="1" customHeight="1" x14ac:dyDescent="0.25">
      <c r="A89" s="268" t="s">
        <v>153</v>
      </c>
      <c r="B89" s="269" t="s">
        <v>140</v>
      </c>
      <c r="C89" s="270" t="s">
        <v>141</v>
      </c>
      <c r="D89" s="271" t="s">
        <v>40</v>
      </c>
      <c r="E89" s="272">
        <v>1.6799999999999999E-2</v>
      </c>
      <c r="F89" s="273">
        <v>1</v>
      </c>
      <c r="G89" s="274">
        <v>1.6799999999999999E-2</v>
      </c>
      <c r="H89" s="275"/>
      <c r="I89" s="272"/>
      <c r="J89" s="275"/>
      <c r="K89" s="272"/>
      <c r="L89" s="276"/>
      <c r="EU89" s="113"/>
      <c r="EV89" s="114"/>
      <c r="EW89" s="114"/>
      <c r="EX89" s="114"/>
      <c r="EY89" s="114"/>
      <c r="FD89" s="114"/>
      <c r="FE89" s="277" t="s">
        <v>141</v>
      </c>
      <c r="FF89" s="277" t="s">
        <v>0</v>
      </c>
      <c r="FG89" s="277" t="s">
        <v>0</v>
      </c>
    </row>
    <row r="90" spans="1:169" s="45" customFormat="1" ht="45.75" hidden="1" customHeight="1" x14ac:dyDescent="0.25">
      <c r="A90" s="267" t="s">
        <v>154</v>
      </c>
      <c r="B90" s="116" t="s">
        <v>131</v>
      </c>
      <c r="C90" s="117" t="s">
        <v>132</v>
      </c>
      <c r="D90" s="118" t="s">
        <v>126</v>
      </c>
      <c r="E90" s="119">
        <v>12.79</v>
      </c>
      <c r="F90" s="120">
        <v>1</v>
      </c>
      <c r="G90" s="127">
        <v>12.79</v>
      </c>
      <c r="H90" s="125">
        <v>15.35</v>
      </c>
      <c r="I90" s="119"/>
      <c r="J90" s="125">
        <v>196.33</v>
      </c>
      <c r="K90" s="127">
        <v>12.22</v>
      </c>
      <c r="L90" s="128">
        <v>2399.15</v>
      </c>
      <c r="EU90" s="113"/>
      <c r="EV90" s="114"/>
      <c r="EW90" s="114" t="s">
        <v>132</v>
      </c>
      <c r="EX90" s="114" t="s">
        <v>0</v>
      </c>
      <c r="EY90" s="114" t="s">
        <v>0</v>
      </c>
      <c r="FD90" s="114"/>
      <c r="FE90" s="277"/>
      <c r="FF90" s="277"/>
      <c r="FG90" s="277"/>
      <c r="FH90" s="278"/>
      <c r="FI90" s="278"/>
      <c r="FJ90" s="278"/>
      <c r="FK90" s="278"/>
      <c r="FL90" s="278"/>
      <c r="FM90" s="277"/>
    </row>
    <row r="91" spans="1:169" s="45" customFormat="1" ht="15" hidden="1" customHeight="1" x14ac:dyDescent="0.25">
      <c r="A91" s="44" t="s">
        <v>137</v>
      </c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9"/>
      <c r="EU91" s="113"/>
      <c r="EV91" s="114" t="s">
        <v>137</v>
      </c>
      <c r="EW91" s="114"/>
      <c r="EX91" s="114"/>
      <c r="EY91" s="114"/>
      <c r="FD91" s="114"/>
      <c r="FE91" s="277"/>
      <c r="FF91" s="277"/>
      <c r="FG91" s="277"/>
      <c r="FH91" s="278"/>
      <c r="FI91" s="278"/>
      <c r="FJ91" s="278"/>
      <c r="FK91" s="278"/>
      <c r="FL91" s="278"/>
      <c r="FM91" s="277"/>
    </row>
    <row r="92" spans="1:169" s="45" customFormat="1" ht="45.75" hidden="1" customHeight="1" x14ac:dyDescent="0.25">
      <c r="A92" s="267" t="s">
        <v>153</v>
      </c>
      <c r="B92" s="116" t="s">
        <v>121</v>
      </c>
      <c r="C92" s="117" t="s">
        <v>122</v>
      </c>
      <c r="D92" s="118" t="s">
        <v>123</v>
      </c>
      <c r="E92" s="119">
        <v>5.4000000000000003E-3</v>
      </c>
      <c r="F92" s="120">
        <v>1</v>
      </c>
      <c r="G92" s="129">
        <v>5.4000000000000003E-3</v>
      </c>
      <c r="H92" s="122"/>
      <c r="I92" s="119"/>
      <c r="J92" s="122"/>
      <c r="K92" s="119"/>
      <c r="L92" s="123"/>
      <c r="EU92" s="113"/>
      <c r="EV92" s="114"/>
      <c r="EW92" s="114" t="s">
        <v>122</v>
      </c>
      <c r="EX92" s="114" t="s">
        <v>0</v>
      </c>
      <c r="EY92" s="114" t="s">
        <v>0</v>
      </c>
      <c r="FD92" s="114"/>
      <c r="FE92" s="277"/>
      <c r="FF92" s="277"/>
      <c r="FG92" s="277"/>
      <c r="FH92" s="278"/>
      <c r="FI92" s="278"/>
      <c r="FJ92" s="278"/>
      <c r="FK92" s="278"/>
      <c r="FL92" s="278"/>
      <c r="FM92" s="277"/>
    </row>
    <row r="93" spans="1:169" s="45" customFormat="1" ht="34.5" hidden="1" customHeight="1" x14ac:dyDescent="0.25">
      <c r="A93" s="267" t="s">
        <v>155</v>
      </c>
      <c r="B93" s="116" t="s">
        <v>138</v>
      </c>
      <c r="C93" s="117" t="s">
        <v>139</v>
      </c>
      <c r="D93" s="118" t="s">
        <v>40</v>
      </c>
      <c r="E93" s="119">
        <v>6.0000000000000001E-3</v>
      </c>
      <c r="F93" s="120">
        <v>1</v>
      </c>
      <c r="G93" s="130">
        <v>6.0000000000000001E-3</v>
      </c>
      <c r="H93" s="122"/>
      <c r="I93" s="119"/>
      <c r="J93" s="122"/>
      <c r="K93" s="119"/>
      <c r="L93" s="123"/>
      <c r="EU93" s="113"/>
      <c r="EV93" s="114"/>
      <c r="EW93" s="114" t="s">
        <v>139</v>
      </c>
      <c r="EX93" s="114" t="s">
        <v>0</v>
      </c>
      <c r="EY93" s="114" t="s">
        <v>0</v>
      </c>
      <c r="FD93" s="114"/>
      <c r="FE93" s="277"/>
      <c r="FF93" s="277"/>
      <c r="FG93" s="277"/>
      <c r="FH93" s="278"/>
      <c r="FI93" s="278"/>
      <c r="FJ93" s="278"/>
      <c r="FK93" s="278"/>
      <c r="FL93" s="278"/>
      <c r="FM93" s="277"/>
    </row>
    <row r="94" spans="1:169" s="45" customFormat="1" ht="23.25" hidden="1" customHeight="1" x14ac:dyDescent="0.25">
      <c r="A94" s="267" t="s">
        <v>156</v>
      </c>
      <c r="B94" s="116" t="s">
        <v>140</v>
      </c>
      <c r="C94" s="117" t="s">
        <v>141</v>
      </c>
      <c r="D94" s="118" t="s">
        <v>40</v>
      </c>
      <c r="E94" s="119">
        <v>1.6799999999999999E-2</v>
      </c>
      <c r="F94" s="120">
        <v>1</v>
      </c>
      <c r="G94" s="129">
        <v>1.6799999999999999E-2</v>
      </c>
      <c r="H94" s="122"/>
      <c r="I94" s="119"/>
      <c r="J94" s="122"/>
      <c r="K94" s="119"/>
      <c r="L94" s="123"/>
      <c r="EU94" s="113"/>
      <c r="EV94" s="114"/>
      <c r="EW94" s="114" t="s">
        <v>141</v>
      </c>
      <c r="EX94" s="114" t="s">
        <v>0</v>
      </c>
      <c r="EY94" s="114" t="s">
        <v>0</v>
      </c>
      <c r="FD94" s="114"/>
      <c r="FE94" s="277"/>
      <c r="FF94" s="277"/>
      <c r="FG94" s="277"/>
      <c r="FH94" s="278"/>
      <c r="FI94" s="278"/>
      <c r="FJ94" s="278"/>
      <c r="FK94" s="278"/>
      <c r="FL94" s="278"/>
      <c r="FM94" s="277"/>
    </row>
    <row r="95" spans="1:169" s="45" customFormat="1" ht="34.5" hidden="1" customHeight="1" x14ac:dyDescent="0.25">
      <c r="A95" s="267" t="s">
        <v>157</v>
      </c>
      <c r="B95" s="116" t="s">
        <v>133</v>
      </c>
      <c r="C95" s="117" t="s">
        <v>134</v>
      </c>
      <c r="D95" s="118" t="s">
        <v>123</v>
      </c>
      <c r="E95" s="119">
        <v>4.3200000000000001E-3</v>
      </c>
      <c r="F95" s="120">
        <v>1</v>
      </c>
      <c r="G95" s="121">
        <v>4.3200000000000001E-3</v>
      </c>
      <c r="H95" s="122"/>
      <c r="I95" s="119"/>
      <c r="J95" s="122"/>
      <c r="K95" s="119"/>
      <c r="L95" s="123"/>
      <c r="EU95" s="113"/>
      <c r="EV95" s="114"/>
      <c r="EW95" s="114" t="s">
        <v>134</v>
      </c>
      <c r="EX95" s="114" t="s">
        <v>0</v>
      </c>
      <c r="EY95" s="114" t="s">
        <v>0</v>
      </c>
      <c r="FD95" s="114"/>
      <c r="FE95" s="277"/>
      <c r="FF95" s="277"/>
      <c r="FG95" s="277"/>
      <c r="FH95" s="278"/>
      <c r="FI95" s="278"/>
      <c r="FJ95" s="278"/>
      <c r="FK95" s="278"/>
      <c r="FL95" s="278"/>
      <c r="FM95" s="277"/>
    </row>
    <row r="96" spans="1:169" s="45" customFormat="1" ht="23.25" hidden="1" customHeight="1" x14ac:dyDescent="0.25">
      <c r="A96" s="267" t="s">
        <v>158</v>
      </c>
      <c r="B96" s="116" t="s">
        <v>38</v>
      </c>
      <c r="C96" s="117" t="s">
        <v>39</v>
      </c>
      <c r="D96" s="118" t="s">
        <v>40</v>
      </c>
      <c r="E96" s="119">
        <v>4.3200000000000002E-2</v>
      </c>
      <c r="F96" s="120">
        <v>1</v>
      </c>
      <c r="G96" s="129">
        <v>4.3200000000000002E-2</v>
      </c>
      <c r="H96" s="122"/>
      <c r="I96" s="119"/>
      <c r="J96" s="122"/>
      <c r="K96" s="119"/>
      <c r="L96" s="123"/>
      <c r="EU96" s="113"/>
      <c r="EV96" s="114"/>
      <c r="EW96" s="114" t="s">
        <v>39</v>
      </c>
      <c r="EX96" s="114" t="s">
        <v>0</v>
      </c>
      <c r="EY96" s="114" t="s">
        <v>0</v>
      </c>
      <c r="FD96" s="114"/>
      <c r="FE96" s="277"/>
      <c r="FF96" s="277"/>
      <c r="FG96" s="277"/>
      <c r="FH96" s="278"/>
      <c r="FI96" s="278"/>
      <c r="FJ96" s="278"/>
      <c r="FK96" s="278"/>
      <c r="FL96" s="278"/>
      <c r="FM96" s="277"/>
    </row>
    <row r="97" spans="1:169" s="45" customFormat="1" ht="45.75" hidden="1" customHeight="1" x14ac:dyDescent="0.25">
      <c r="A97" s="267" t="s">
        <v>66</v>
      </c>
      <c r="B97" s="116" t="s">
        <v>124</v>
      </c>
      <c r="C97" s="117" t="s">
        <v>125</v>
      </c>
      <c r="D97" s="118" t="s">
        <v>126</v>
      </c>
      <c r="E97" s="119">
        <v>0.877</v>
      </c>
      <c r="F97" s="120">
        <v>1</v>
      </c>
      <c r="G97" s="130">
        <v>0.877</v>
      </c>
      <c r="H97" s="125">
        <v>3.86</v>
      </c>
      <c r="I97" s="119"/>
      <c r="J97" s="125">
        <v>3.39</v>
      </c>
      <c r="K97" s="127">
        <v>12.22</v>
      </c>
      <c r="L97" s="148">
        <v>41.43</v>
      </c>
      <c r="EU97" s="113"/>
      <c r="EV97" s="114"/>
      <c r="EW97" s="114" t="s">
        <v>125</v>
      </c>
      <c r="EX97" s="114" t="s">
        <v>0</v>
      </c>
      <c r="EY97" s="114" t="s">
        <v>0</v>
      </c>
      <c r="FD97" s="114"/>
      <c r="FE97" s="277"/>
      <c r="FF97" s="277"/>
      <c r="FG97" s="277"/>
      <c r="FH97" s="278"/>
      <c r="FI97" s="278"/>
      <c r="FJ97" s="278"/>
      <c r="FK97" s="278"/>
      <c r="FL97" s="278"/>
      <c r="FM97" s="277"/>
    </row>
    <row r="98" spans="1:169" s="45" customFormat="1" ht="23.25" hidden="1" customHeight="1" x14ac:dyDescent="0.25">
      <c r="A98" s="267" t="s">
        <v>159</v>
      </c>
      <c r="B98" s="116" t="s">
        <v>127</v>
      </c>
      <c r="C98" s="117" t="s">
        <v>128</v>
      </c>
      <c r="D98" s="118" t="s">
        <v>123</v>
      </c>
      <c r="E98" s="119">
        <v>4.3200000000000001E-3</v>
      </c>
      <c r="F98" s="120">
        <v>1</v>
      </c>
      <c r="G98" s="121">
        <v>4.3200000000000001E-3</v>
      </c>
      <c r="H98" s="122"/>
      <c r="I98" s="119"/>
      <c r="J98" s="122"/>
      <c r="K98" s="119"/>
      <c r="L98" s="123"/>
      <c r="EU98" s="113"/>
      <c r="EV98" s="114"/>
      <c r="EW98" s="114" t="s">
        <v>128</v>
      </c>
      <c r="EX98" s="114" t="s">
        <v>0</v>
      </c>
      <c r="EY98" s="114" t="s">
        <v>0</v>
      </c>
      <c r="FD98" s="114"/>
      <c r="FE98" s="277"/>
      <c r="FF98" s="277"/>
      <c r="FG98" s="277"/>
      <c r="FH98" s="278"/>
      <c r="FI98" s="278"/>
      <c r="FJ98" s="278"/>
      <c r="FK98" s="278"/>
      <c r="FL98" s="278"/>
      <c r="FM98" s="277"/>
    </row>
    <row r="99" spans="1:169" s="45" customFormat="1" ht="57" hidden="1" customHeight="1" x14ac:dyDescent="0.25">
      <c r="A99" s="267" t="s">
        <v>160</v>
      </c>
      <c r="B99" s="116" t="s">
        <v>121</v>
      </c>
      <c r="C99" s="117" t="s">
        <v>129</v>
      </c>
      <c r="D99" s="118" t="s">
        <v>123</v>
      </c>
      <c r="E99" s="119">
        <v>4.3200000000000001E-3</v>
      </c>
      <c r="F99" s="120">
        <v>1</v>
      </c>
      <c r="G99" s="121">
        <v>4.3200000000000001E-3</v>
      </c>
      <c r="H99" s="122"/>
      <c r="I99" s="119"/>
      <c r="J99" s="122"/>
      <c r="K99" s="119"/>
      <c r="L99" s="123"/>
      <c r="EU99" s="113"/>
      <c r="EV99" s="114"/>
      <c r="EW99" s="114" t="s">
        <v>129</v>
      </c>
      <c r="EX99" s="114" t="s">
        <v>0</v>
      </c>
      <c r="EY99" s="114" t="s">
        <v>0</v>
      </c>
      <c r="FD99" s="114"/>
      <c r="FE99" s="277"/>
      <c r="FF99" s="277"/>
      <c r="FG99" s="277"/>
      <c r="FH99" s="278"/>
      <c r="FI99" s="278"/>
      <c r="FJ99" s="278"/>
      <c r="FK99" s="278"/>
      <c r="FL99" s="278"/>
      <c r="FM99" s="277"/>
    </row>
    <row r="100" spans="1:169" s="45" customFormat="1" ht="57" hidden="1" customHeight="1" x14ac:dyDescent="0.25">
      <c r="A100" s="267" t="s">
        <v>161</v>
      </c>
      <c r="B100" s="116" t="s">
        <v>124</v>
      </c>
      <c r="C100" s="117" t="s">
        <v>130</v>
      </c>
      <c r="D100" s="118" t="s">
        <v>126</v>
      </c>
      <c r="E100" s="119">
        <v>8.7696000000000005</v>
      </c>
      <c r="F100" s="120">
        <v>1</v>
      </c>
      <c r="G100" s="129">
        <v>8.7696000000000005</v>
      </c>
      <c r="H100" s="125">
        <v>3.86</v>
      </c>
      <c r="I100" s="119"/>
      <c r="J100" s="125">
        <v>33.85</v>
      </c>
      <c r="K100" s="127">
        <v>12.22</v>
      </c>
      <c r="L100" s="148">
        <v>413.65</v>
      </c>
      <c r="EU100" s="113"/>
      <c r="EV100" s="114"/>
      <c r="EW100" s="114" t="s">
        <v>130</v>
      </c>
      <c r="EX100" s="114" t="s">
        <v>0</v>
      </c>
      <c r="EY100" s="114" t="s">
        <v>0</v>
      </c>
      <c r="FD100" s="114"/>
      <c r="FE100" s="277"/>
      <c r="FF100" s="277"/>
      <c r="FG100" s="277"/>
      <c r="FH100" s="278"/>
      <c r="FI100" s="278"/>
      <c r="FJ100" s="278"/>
      <c r="FK100" s="278"/>
      <c r="FL100" s="278"/>
      <c r="FM100" s="277"/>
    </row>
    <row r="101" spans="1:169" s="45" customFormat="1" ht="45.75" hidden="1" customHeight="1" x14ac:dyDescent="0.25">
      <c r="A101" s="267" t="s">
        <v>162</v>
      </c>
      <c r="B101" s="116" t="s">
        <v>131</v>
      </c>
      <c r="C101" s="117" t="s">
        <v>132</v>
      </c>
      <c r="D101" s="118" t="s">
        <v>126</v>
      </c>
      <c r="E101" s="119">
        <v>3.41</v>
      </c>
      <c r="F101" s="120">
        <v>1</v>
      </c>
      <c r="G101" s="127">
        <v>3.41</v>
      </c>
      <c r="H101" s="125">
        <v>15.35</v>
      </c>
      <c r="I101" s="119"/>
      <c r="J101" s="125">
        <v>52.34</v>
      </c>
      <c r="K101" s="127">
        <v>12.22</v>
      </c>
      <c r="L101" s="148">
        <v>639.59</v>
      </c>
      <c r="EU101" s="113"/>
      <c r="EV101" s="114"/>
      <c r="EW101" s="114" t="s">
        <v>132</v>
      </c>
      <c r="EX101" s="114" t="s">
        <v>0</v>
      </c>
      <c r="EY101" s="114" t="s">
        <v>0</v>
      </c>
      <c r="FD101" s="114"/>
      <c r="FE101" s="277"/>
      <c r="FF101" s="277"/>
      <c r="FG101" s="277"/>
      <c r="FH101" s="278"/>
      <c r="FI101" s="278"/>
      <c r="FJ101" s="278"/>
      <c r="FK101" s="278"/>
      <c r="FL101" s="278"/>
      <c r="FM101" s="277"/>
    </row>
    <row r="102" spans="1:169" s="45" customFormat="1" ht="15" hidden="1" customHeight="1" x14ac:dyDescent="0.25">
      <c r="A102" s="44" t="s">
        <v>137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9"/>
      <c r="EU102" s="113"/>
      <c r="EV102" s="114" t="s">
        <v>137</v>
      </c>
      <c r="EW102" s="114"/>
      <c r="EX102" s="114"/>
      <c r="EY102" s="114"/>
      <c r="FD102" s="114"/>
      <c r="FE102" s="277"/>
      <c r="FF102" s="277"/>
      <c r="FG102" s="277"/>
      <c r="FH102" s="278"/>
      <c r="FI102" s="278"/>
      <c r="FJ102" s="278"/>
      <c r="FK102" s="278"/>
      <c r="FL102" s="278"/>
      <c r="FM102" s="277"/>
    </row>
    <row r="103" spans="1:169" s="45" customFormat="1" ht="57" hidden="1" customHeight="1" x14ac:dyDescent="0.25">
      <c r="A103" s="267" t="s">
        <v>163</v>
      </c>
      <c r="B103" s="116" t="s">
        <v>164</v>
      </c>
      <c r="C103" s="117" t="s">
        <v>165</v>
      </c>
      <c r="D103" s="118" t="s">
        <v>53</v>
      </c>
      <c r="E103" s="119">
        <v>7.4999999999999997E-2</v>
      </c>
      <c r="F103" s="120">
        <v>1</v>
      </c>
      <c r="G103" s="130">
        <v>7.4999999999999997E-2</v>
      </c>
      <c r="H103" s="122"/>
      <c r="I103" s="119"/>
      <c r="J103" s="122"/>
      <c r="K103" s="119"/>
      <c r="L103" s="123"/>
      <c r="EU103" s="113"/>
      <c r="EV103" s="114"/>
      <c r="EW103" s="114" t="s">
        <v>165</v>
      </c>
      <c r="EX103" s="114" t="s">
        <v>0</v>
      </c>
      <c r="EY103" s="114" t="s">
        <v>0</v>
      </c>
      <c r="FD103" s="114"/>
      <c r="FE103" s="277"/>
      <c r="FF103" s="277"/>
      <c r="FG103" s="277"/>
      <c r="FH103" s="278"/>
      <c r="FI103" s="278"/>
      <c r="FJ103" s="278"/>
      <c r="FK103" s="278"/>
      <c r="FL103" s="278"/>
      <c r="FM103" s="277"/>
    </row>
    <row r="104" spans="1:169" s="45" customFormat="1" ht="34.5" hidden="1" customHeight="1" x14ac:dyDescent="0.25">
      <c r="A104" s="267" t="s">
        <v>166</v>
      </c>
      <c r="B104" s="116" t="s">
        <v>167</v>
      </c>
      <c r="C104" s="117" t="s">
        <v>168</v>
      </c>
      <c r="D104" s="118" t="s">
        <v>126</v>
      </c>
      <c r="E104" s="119">
        <v>0.17100000000000001</v>
      </c>
      <c r="F104" s="120">
        <v>1</v>
      </c>
      <c r="G104" s="130">
        <v>0.17100000000000001</v>
      </c>
      <c r="H104" s="125">
        <v>3.28</v>
      </c>
      <c r="I104" s="119"/>
      <c r="J104" s="125">
        <v>0.56000000000000005</v>
      </c>
      <c r="K104" s="127">
        <v>12.22</v>
      </c>
      <c r="L104" s="148">
        <v>6.84</v>
      </c>
      <c r="EU104" s="113"/>
      <c r="EV104" s="114"/>
      <c r="EW104" s="114" t="s">
        <v>168</v>
      </c>
      <c r="EX104" s="114" t="s">
        <v>0</v>
      </c>
      <c r="EY104" s="114" t="s">
        <v>0</v>
      </c>
      <c r="FD104" s="114"/>
      <c r="FE104" s="277"/>
      <c r="FF104" s="277"/>
      <c r="FG104" s="277"/>
      <c r="FH104" s="278"/>
      <c r="FI104" s="278"/>
      <c r="FJ104" s="278"/>
      <c r="FK104" s="278"/>
      <c r="FL104" s="278"/>
      <c r="FM104" s="277"/>
    </row>
    <row r="105" spans="1:169" s="45" customFormat="1" ht="45.75" hidden="1" customHeight="1" x14ac:dyDescent="0.25">
      <c r="A105" s="267" t="s">
        <v>169</v>
      </c>
      <c r="B105" s="116" t="s">
        <v>131</v>
      </c>
      <c r="C105" s="117" t="s">
        <v>170</v>
      </c>
      <c r="D105" s="118" t="s">
        <v>126</v>
      </c>
      <c r="E105" s="119">
        <v>0.17100000000000001</v>
      </c>
      <c r="F105" s="120">
        <v>1</v>
      </c>
      <c r="G105" s="130">
        <v>0.17100000000000001</v>
      </c>
      <c r="H105" s="125">
        <v>15.35</v>
      </c>
      <c r="I105" s="119"/>
      <c r="J105" s="125">
        <v>2.62</v>
      </c>
      <c r="K105" s="127">
        <v>12.22</v>
      </c>
      <c r="L105" s="148">
        <v>32.020000000000003</v>
      </c>
      <c r="EU105" s="113"/>
      <c r="EV105" s="114"/>
      <c r="EW105" s="114" t="s">
        <v>170</v>
      </c>
      <c r="EX105" s="114" t="s">
        <v>0</v>
      </c>
      <c r="EY105" s="114" t="s">
        <v>0</v>
      </c>
      <c r="FD105" s="114"/>
      <c r="FE105" s="277"/>
      <c r="FF105" s="277"/>
      <c r="FG105" s="277"/>
      <c r="FH105" s="278"/>
      <c r="FI105" s="278"/>
      <c r="FJ105" s="278"/>
      <c r="FK105" s="278"/>
      <c r="FL105" s="278"/>
      <c r="FM105" s="277"/>
    </row>
    <row r="106" spans="1:169" s="45" customFormat="1" ht="15" hidden="1" customHeight="1" x14ac:dyDescent="0.25">
      <c r="A106" s="267" t="s">
        <v>171</v>
      </c>
      <c r="B106" s="116" t="s">
        <v>172</v>
      </c>
      <c r="C106" s="117" t="s">
        <v>173</v>
      </c>
      <c r="D106" s="118" t="s">
        <v>40</v>
      </c>
      <c r="E106" s="119">
        <v>1.4999999999999999E-2</v>
      </c>
      <c r="F106" s="120">
        <v>1</v>
      </c>
      <c r="G106" s="130">
        <v>1.4999999999999999E-2</v>
      </c>
      <c r="H106" s="122"/>
      <c r="I106" s="119"/>
      <c r="J106" s="122"/>
      <c r="K106" s="119"/>
      <c r="L106" s="123"/>
      <c r="EU106" s="113"/>
      <c r="EV106" s="114"/>
      <c r="EW106" s="114" t="s">
        <v>173</v>
      </c>
      <c r="EX106" s="114" t="s">
        <v>0</v>
      </c>
      <c r="EY106" s="114" t="s">
        <v>0</v>
      </c>
      <c r="FD106" s="114"/>
      <c r="FE106" s="277"/>
      <c r="FF106" s="277"/>
      <c r="FG106" s="277"/>
      <c r="FH106" s="278"/>
      <c r="FI106" s="278"/>
      <c r="FJ106" s="278"/>
      <c r="FK106" s="278"/>
      <c r="FL106" s="278"/>
      <c r="FM106" s="277"/>
    </row>
    <row r="107" spans="1:169" s="45" customFormat="1" ht="34.5" hidden="1" customHeight="1" x14ac:dyDescent="0.25">
      <c r="A107" s="267" t="s">
        <v>174</v>
      </c>
      <c r="B107" s="116" t="s">
        <v>167</v>
      </c>
      <c r="C107" s="117" t="s">
        <v>168</v>
      </c>
      <c r="D107" s="118" t="s">
        <v>126</v>
      </c>
      <c r="E107" s="119">
        <v>2.5499999999999998</v>
      </c>
      <c r="F107" s="120">
        <v>1</v>
      </c>
      <c r="G107" s="127">
        <v>2.5499999999999998</v>
      </c>
      <c r="H107" s="125">
        <v>3.28</v>
      </c>
      <c r="I107" s="119"/>
      <c r="J107" s="125">
        <v>8.36</v>
      </c>
      <c r="K107" s="127">
        <v>12.22</v>
      </c>
      <c r="L107" s="148">
        <v>102.16</v>
      </c>
      <c r="EU107" s="113"/>
      <c r="EV107" s="114"/>
      <c r="EW107" s="114" t="s">
        <v>168</v>
      </c>
      <c r="EX107" s="114" t="s">
        <v>0</v>
      </c>
      <c r="EY107" s="114" t="s">
        <v>0</v>
      </c>
      <c r="FD107" s="114"/>
      <c r="FE107" s="277"/>
      <c r="FF107" s="277"/>
      <c r="FG107" s="277"/>
      <c r="FH107" s="278"/>
      <c r="FI107" s="278"/>
      <c r="FJ107" s="278"/>
      <c r="FK107" s="278"/>
      <c r="FL107" s="278"/>
      <c r="FM107" s="277"/>
    </row>
    <row r="108" spans="1:169" s="45" customFormat="1" ht="45.75" hidden="1" customHeight="1" x14ac:dyDescent="0.25">
      <c r="A108" s="267" t="s">
        <v>175</v>
      </c>
      <c r="B108" s="116" t="s">
        <v>131</v>
      </c>
      <c r="C108" s="117" t="s">
        <v>176</v>
      </c>
      <c r="D108" s="118" t="s">
        <v>126</v>
      </c>
      <c r="E108" s="119">
        <v>2.5499999999999998</v>
      </c>
      <c r="F108" s="120">
        <v>1</v>
      </c>
      <c r="G108" s="127">
        <v>2.5499999999999998</v>
      </c>
      <c r="H108" s="125">
        <v>15.35</v>
      </c>
      <c r="I108" s="119"/>
      <c r="J108" s="125">
        <v>39.14</v>
      </c>
      <c r="K108" s="127">
        <v>12.22</v>
      </c>
      <c r="L108" s="148">
        <v>478.29</v>
      </c>
      <c r="EU108" s="113"/>
      <c r="EV108" s="114"/>
      <c r="EW108" s="114" t="s">
        <v>176</v>
      </c>
      <c r="EX108" s="114" t="s">
        <v>0</v>
      </c>
      <c r="EY108" s="114" t="s">
        <v>0</v>
      </c>
      <c r="FD108" s="114"/>
      <c r="FE108" s="277"/>
      <c r="FF108" s="277"/>
      <c r="FG108" s="277"/>
      <c r="FH108" s="278"/>
      <c r="FI108" s="278"/>
      <c r="FJ108" s="278"/>
      <c r="FK108" s="278"/>
      <c r="FL108" s="278"/>
      <c r="FM108" s="277"/>
    </row>
    <row r="109" spans="1:169" s="45" customFormat="1" ht="45.75" hidden="1" customHeight="1" x14ac:dyDescent="0.25">
      <c r="A109" s="267" t="s">
        <v>177</v>
      </c>
      <c r="B109" s="116" t="s">
        <v>121</v>
      </c>
      <c r="C109" s="117" t="s">
        <v>122</v>
      </c>
      <c r="D109" s="118" t="s">
        <v>123</v>
      </c>
      <c r="E109" s="119">
        <v>6.3499999999999997E-3</v>
      </c>
      <c r="F109" s="120">
        <v>1</v>
      </c>
      <c r="G109" s="121">
        <v>6.3499999999999997E-3</v>
      </c>
      <c r="H109" s="122"/>
      <c r="I109" s="119"/>
      <c r="J109" s="122"/>
      <c r="K109" s="119"/>
      <c r="L109" s="123"/>
      <c r="EU109" s="113"/>
      <c r="EV109" s="114"/>
      <c r="EW109" s="114" t="s">
        <v>122</v>
      </c>
      <c r="EX109" s="114" t="s">
        <v>0</v>
      </c>
      <c r="EY109" s="114" t="s">
        <v>0</v>
      </c>
      <c r="FD109" s="114"/>
      <c r="FE109" s="277"/>
      <c r="FF109" s="277"/>
      <c r="FG109" s="277"/>
      <c r="FH109" s="278"/>
      <c r="FI109" s="278"/>
      <c r="FJ109" s="278"/>
      <c r="FK109" s="278"/>
      <c r="FL109" s="278"/>
      <c r="FM109" s="277"/>
    </row>
    <row r="110" spans="1:169" s="45" customFormat="1" ht="34.5" hidden="1" customHeight="1" x14ac:dyDescent="0.25">
      <c r="A110" s="267" t="s">
        <v>178</v>
      </c>
      <c r="B110" s="116" t="s">
        <v>138</v>
      </c>
      <c r="C110" s="117" t="s">
        <v>139</v>
      </c>
      <c r="D110" s="118" t="s">
        <v>40</v>
      </c>
      <c r="E110" s="119">
        <v>7.0000000000000001E-3</v>
      </c>
      <c r="F110" s="120">
        <v>1</v>
      </c>
      <c r="G110" s="130">
        <v>7.0000000000000001E-3</v>
      </c>
      <c r="H110" s="122"/>
      <c r="I110" s="119"/>
      <c r="J110" s="122"/>
      <c r="K110" s="119"/>
      <c r="L110" s="123"/>
      <c r="EU110" s="113"/>
      <c r="EV110" s="114"/>
      <c r="EW110" s="114" t="s">
        <v>139</v>
      </c>
      <c r="EX110" s="114" t="s">
        <v>0</v>
      </c>
      <c r="EY110" s="114" t="s">
        <v>0</v>
      </c>
      <c r="FD110" s="114"/>
      <c r="FE110" s="277"/>
      <c r="FF110" s="277"/>
      <c r="FG110" s="277"/>
      <c r="FH110" s="278"/>
      <c r="FI110" s="278"/>
      <c r="FJ110" s="278"/>
      <c r="FK110" s="278"/>
      <c r="FL110" s="278"/>
      <c r="FM110" s="277"/>
    </row>
    <row r="111" spans="1:169" s="45" customFormat="1" ht="23.25" hidden="1" customHeight="1" x14ac:dyDescent="0.25">
      <c r="A111" s="267" t="s">
        <v>179</v>
      </c>
      <c r="B111" s="116" t="s">
        <v>140</v>
      </c>
      <c r="C111" s="117" t="s">
        <v>141</v>
      </c>
      <c r="D111" s="118" t="s">
        <v>40</v>
      </c>
      <c r="E111" s="119">
        <v>7.0000000000000001E-3</v>
      </c>
      <c r="F111" s="120">
        <v>1</v>
      </c>
      <c r="G111" s="130">
        <v>7.0000000000000001E-3</v>
      </c>
      <c r="H111" s="122"/>
      <c r="I111" s="119"/>
      <c r="J111" s="122"/>
      <c r="K111" s="119"/>
      <c r="L111" s="123"/>
      <c r="EU111" s="113"/>
      <c r="EV111" s="114"/>
      <c r="EW111" s="114" t="s">
        <v>141</v>
      </c>
      <c r="EX111" s="114" t="s">
        <v>0</v>
      </c>
      <c r="EY111" s="114" t="s">
        <v>0</v>
      </c>
      <c r="FD111" s="114"/>
      <c r="FE111" s="277"/>
      <c r="FF111" s="277"/>
      <c r="FG111" s="277"/>
      <c r="FH111" s="278"/>
      <c r="FI111" s="278"/>
      <c r="FJ111" s="278"/>
      <c r="FK111" s="278"/>
      <c r="FL111" s="278"/>
      <c r="FM111" s="277"/>
    </row>
    <row r="112" spans="1:169" s="45" customFormat="1" ht="23.25" hidden="1" customHeight="1" x14ac:dyDescent="0.25">
      <c r="A112" s="267" t="s">
        <v>180</v>
      </c>
      <c r="B112" s="116" t="s">
        <v>43</v>
      </c>
      <c r="C112" s="117" t="s">
        <v>44</v>
      </c>
      <c r="D112" s="118" t="s">
        <v>34</v>
      </c>
      <c r="E112" s="119">
        <v>2.7679999999999998</v>
      </c>
      <c r="F112" s="120">
        <v>1</v>
      </c>
      <c r="G112" s="130">
        <v>2.7679999999999998</v>
      </c>
      <c r="H112" s="125">
        <v>59.99</v>
      </c>
      <c r="I112" s="119"/>
      <c r="J112" s="125">
        <v>166.05</v>
      </c>
      <c r="K112" s="127">
        <v>8.61</v>
      </c>
      <c r="L112" s="128">
        <v>1429.69</v>
      </c>
      <c r="EU112" s="113"/>
      <c r="EV112" s="114"/>
      <c r="EW112" s="114" t="s">
        <v>44</v>
      </c>
      <c r="EX112" s="114" t="s">
        <v>0</v>
      </c>
      <c r="EY112" s="114" t="s">
        <v>0</v>
      </c>
      <c r="FD112" s="114"/>
      <c r="FE112" s="277"/>
      <c r="FF112" s="277"/>
      <c r="FG112" s="277"/>
      <c r="FH112" s="278"/>
      <c r="FI112" s="278"/>
      <c r="FJ112" s="278"/>
      <c r="FK112" s="278"/>
      <c r="FL112" s="278"/>
      <c r="FM112" s="277"/>
    </row>
    <row r="113" spans="1:169" s="45" customFormat="1" ht="34.5" hidden="1" customHeight="1" x14ac:dyDescent="0.25">
      <c r="A113" s="267" t="s">
        <v>181</v>
      </c>
      <c r="B113" s="116" t="s">
        <v>133</v>
      </c>
      <c r="C113" s="117" t="s">
        <v>134</v>
      </c>
      <c r="D113" s="118" t="s">
        <v>123</v>
      </c>
      <c r="E113" s="119">
        <v>4.3499999999999997E-3</v>
      </c>
      <c r="F113" s="120">
        <v>1</v>
      </c>
      <c r="G113" s="121">
        <v>4.3499999999999997E-3</v>
      </c>
      <c r="H113" s="122"/>
      <c r="I113" s="119"/>
      <c r="J113" s="122"/>
      <c r="K113" s="119"/>
      <c r="L113" s="123"/>
      <c r="EU113" s="113"/>
      <c r="EV113" s="114"/>
      <c r="EW113" s="114" t="s">
        <v>134</v>
      </c>
      <c r="EX113" s="114" t="s">
        <v>0</v>
      </c>
      <c r="EY113" s="114" t="s">
        <v>0</v>
      </c>
      <c r="FD113" s="114"/>
      <c r="FE113" s="277"/>
      <c r="FF113" s="277"/>
      <c r="FG113" s="277"/>
      <c r="FH113" s="278"/>
      <c r="FI113" s="278"/>
      <c r="FJ113" s="278"/>
      <c r="FK113" s="278"/>
      <c r="FL113" s="278"/>
      <c r="FM113" s="277"/>
    </row>
    <row r="114" spans="1:169" s="45" customFormat="1" ht="23.25" hidden="1" customHeight="1" x14ac:dyDescent="0.25">
      <c r="A114" s="267" t="s">
        <v>182</v>
      </c>
      <c r="B114" s="116" t="s">
        <v>38</v>
      </c>
      <c r="C114" s="117" t="s">
        <v>39</v>
      </c>
      <c r="D114" s="118" t="s">
        <v>40</v>
      </c>
      <c r="E114" s="119">
        <v>4.3499999999999997E-2</v>
      </c>
      <c r="F114" s="120">
        <v>1</v>
      </c>
      <c r="G114" s="129">
        <v>4.3499999999999997E-2</v>
      </c>
      <c r="H114" s="122"/>
      <c r="I114" s="119"/>
      <c r="J114" s="122"/>
      <c r="K114" s="119"/>
      <c r="L114" s="123"/>
      <c r="EU114" s="113"/>
      <c r="EV114" s="114"/>
      <c r="EW114" s="114" t="s">
        <v>39</v>
      </c>
      <c r="EX114" s="114" t="s">
        <v>0</v>
      </c>
      <c r="EY114" s="114" t="s">
        <v>0</v>
      </c>
      <c r="FD114" s="114"/>
      <c r="FE114" s="277"/>
      <c r="FF114" s="277"/>
      <c r="FG114" s="277"/>
      <c r="FH114" s="278"/>
      <c r="FI114" s="278"/>
      <c r="FJ114" s="278"/>
      <c r="FK114" s="278"/>
      <c r="FL114" s="278"/>
      <c r="FM114" s="277"/>
    </row>
    <row r="115" spans="1:169" s="45" customFormat="1" ht="45.75" hidden="1" customHeight="1" x14ac:dyDescent="0.25">
      <c r="A115" s="267" t="s">
        <v>183</v>
      </c>
      <c r="B115" s="116" t="s">
        <v>124</v>
      </c>
      <c r="C115" s="117" t="s">
        <v>125</v>
      </c>
      <c r="D115" s="118" t="s">
        <v>126</v>
      </c>
      <c r="E115" s="119">
        <v>8.8309999999999995</v>
      </c>
      <c r="F115" s="120">
        <v>1</v>
      </c>
      <c r="G115" s="130">
        <v>8.8309999999999995</v>
      </c>
      <c r="H115" s="125">
        <v>3.86</v>
      </c>
      <c r="I115" s="119"/>
      <c r="J115" s="125">
        <v>34.090000000000003</v>
      </c>
      <c r="K115" s="127">
        <v>12.22</v>
      </c>
      <c r="L115" s="148">
        <v>416.58</v>
      </c>
      <c r="EU115" s="113"/>
      <c r="EV115" s="114"/>
      <c r="EW115" s="114" t="s">
        <v>125</v>
      </c>
      <c r="EX115" s="114" t="s">
        <v>0</v>
      </c>
      <c r="EY115" s="114" t="s">
        <v>0</v>
      </c>
      <c r="FD115" s="114"/>
      <c r="FE115" s="277"/>
      <c r="FF115" s="277"/>
      <c r="FG115" s="277"/>
      <c r="FH115" s="278"/>
      <c r="FI115" s="278"/>
      <c r="FJ115" s="278"/>
      <c r="FK115" s="278"/>
      <c r="FL115" s="278"/>
      <c r="FM115" s="277"/>
    </row>
    <row r="116" spans="1:169" s="45" customFormat="1" ht="23.25" hidden="1" customHeight="1" x14ac:dyDescent="0.25">
      <c r="A116" s="267" t="s">
        <v>184</v>
      </c>
      <c r="B116" s="116" t="s">
        <v>127</v>
      </c>
      <c r="C116" s="117" t="s">
        <v>128</v>
      </c>
      <c r="D116" s="118" t="s">
        <v>123</v>
      </c>
      <c r="E116" s="119">
        <v>4.3499999999999997E-3</v>
      </c>
      <c r="F116" s="120">
        <v>1</v>
      </c>
      <c r="G116" s="121">
        <v>4.3499999999999997E-3</v>
      </c>
      <c r="H116" s="122"/>
      <c r="I116" s="119"/>
      <c r="J116" s="122"/>
      <c r="K116" s="119"/>
      <c r="L116" s="123"/>
      <c r="EU116" s="113"/>
      <c r="EV116" s="114"/>
      <c r="EW116" s="114" t="s">
        <v>128</v>
      </c>
      <c r="EX116" s="114" t="s">
        <v>0</v>
      </c>
      <c r="EY116" s="114" t="s">
        <v>0</v>
      </c>
      <c r="FD116" s="114"/>
      <c r="FE116" s="277"/>
      <c r="FF116" s="277"/>
      <c r="FG116" s="277"/>
      <c r="FH116" s="278"/>
      <c r="FI116" s="278"/>
      <c r="FJ116" s="278"/>
      <c r="FK116" s="278"/>
      <c r="FL116" s="278"/>
      <c r="FM116" s="277"/>
    </row>
    <row r="117" spans="1:169" s="45" customFormat="1" ht="57" hidden="1" customHeight="1" x14ac:dyDescent="0.25">
      <c r="A117" s="267" t="s">
        <v>185</v>
      </c>
      <c r="B117" s="116" t="s">
        <v>121</v>
      </c>
      <c r="C117" s="117" t="s">
        <v>129</v>
      </c>
      <c r="D117" s="118" t="s">
        <v>123</v>
      </c>
      <c r="E117" s="119">
        <v>4.3499999999999997E-3</v>
      </c>
      <c r="F117" s="120">
        <v>1</v>
      </c>
      <c r="G117" s="121">
        <v>4.3499999999999997E-3</v>
      </c>
      <c r="H117" s="122"/>
      <c r="I117" s="119"/>
      <c r="J117" s="122"/>
      <c r="K117" s="119"/>
      <c r="L117" s="123"/>
      <c r="EU117" s="113"/>
      <c r="EV117" s="114"/>
      <c r="EW117" s="114" t="s">
        <v>129</v>
      </c>
      <c r="EX117" s="114" t="s">
        <v>0</v>
      </c>
      <c r="EY117" s="114" t="s">
        <v>0</v>
      </c>
      <c r="FD117" s="114"/>
      <c r="FE117" s="277"/>
      <c r="FF117" s="277"/>
      <c r="FG117" s="277"/>
      <c r="FH117" s="278"/>
      <c r="FI117" s="278"/>
      <c r="FJ117" s="278"/>
      <c r="FK117" s="278"/>
      <c r="FL117" s="278"/>
      <c r="FM117" s="277"/>
    </row>
    <row r="118" spans="1:169" s="45" customFormat="1" ht="57" hidden="1" customHeight="1" x14ac:dyDescent="0.25">
      <c r="A118" s="267" t="s">
        <v>186</v>
      </c>
      <c r="B118" s="116" t="s">
        <v>124</v>
      </c>
      <c r="C118" s="117" t="s">
        <v>130</v>
      </c>
      <c r="D118" s="118" t="s">
        <v>126</v>
      </c>
      <c r="E118" s="119">
        <v>8.8305000000000007</v>
      </c>
      <c r="F118" s="120">
        <v>1</v>
      </c>
      <c r="G118" s="129">
        <v>8.8305000000000007</v>
      </c>
      <c r="H118" s="125">
        <v>3.86</v>
      </c>
      <c r="I118" s="119"/>
      <c r="J118" s="125">
        <v>34.090000000000003</v>
      </c>
      <c r="K118" s="127">
        <v>12.22</v>
      </c>
      <c r="L118" s="148">
        <v>416.58</v>
      </c>
      <c r="EU118" s="113"/>
      <c r="EV118" s="114"/>
      <c r="EW118" s="114" t="s">
        <v>130</v>
      </c>
      <c r="EX118" s="114" t="s">
        <v>0</v>
      </c>
      <c r="EY118" s="114" t="s">
        <v>0</v>
      </c>
      <c r="FD118" s="114"/>
      <c r="FE118" s="277"/>
      <c r="FF118" s="277"/>
      <c r="FG118" s="277"/>
      <c r="FH118" s="278"/>
      <c r="FI118" s="278"/>
      <c r="FJ118" s="278"/>
      <c r="FK118" s="278"/>
      <c r="FL118" s="278"/>
      <c r="FM118" s="277"/>
    </row>
    <row r="119" spans="1:169" s="45" customFormat="1" ht="23.25" hidden="1" customHeight="1" x14ac:dyDescent="0.25">
      <c r="A119" s="267" t="s">
        <v>187</v>
      </c>
      <c r="B119" s="116" t="s">
        <v>188</v>
      </c>
      <c r="C119" s="117" t="s">
        <v>189</v>
      </c>
      <c r="D119" s="118" t="s">
        <v>53</v>
      </c>
      <c r="E119" s="119">
        <v>7.4999999999999997E-2</v>
      </c>
      <c r="F119" s="120">
        <v>1</v>
      </c>
      <c r="G119" s="130">
        <v>7.4999999999999997E-2</v>
      </c>
      <c r="H119" s="122"/>
      <c r="I119" s="119"/>
      <c r="J119" s="122"/>
      <c r="K119" s="119"/>
      <c r="L119" s="123"/>
      <c r="EU119" s="113"/>
      <c r="EV119" s="114"/>
      <c r="EW119" s="114" t="s">
        <v>189</v>
      </c>
      <c r="EX119" s="114" t="s">
        <v>0</v>
      </c>
      <c r="EY119" s="114" t="s">
        <v>0</v>
      </c>
      <c r="FD119" s="114"/>
      <c r="FE119" s="277"/>
      <c r="FF119" s="277"/>
      <c r="FG119" s="277"/>
      <c r="FH119" s="278"/>
      <c r="FI119" s="278"/>
      <c r="FJ119" s="278"/>
      <c r="FK119" s="278"/>
      <c r="FL119" s="278"/>
      <c r="FM119" s="277"/>
    </row>
    <row r="120" spans="1:169" s="45" customFormat="1" ht="15" hidden="1" customHeight="1" x14ac:dyDescent="0.25">
      <c r="A120" s="267" t="s">
        <v>190</v>
      </c>
      <c r="B120" s="116" t="s">
        <v>191</v>
      </c>
      <c r="C120" s="117" t="s">
        <v>192</v>
      </c>
      <c r="D120" s="118" t="s">
        <v>34</v>
      </c>
      <c r="E120" s="119">
        <v>-7.4999999999999997E-2</v>
      </c>
      <c r="F120" s="120">
        <v>1</v>
      </c>
      <c r="G120" s="130">
        <v>-7.4999999999999997E-2</v>
      </c>
      <c r="H120" s="125">
        <v>139.4</v>
      </c>
      <c r="I120" s="119"/>
      <c r="J120" s="125">
        <v>-10.46</v>
      </c>
      <c r="K120" s="127">
        <v>8.61</v>
      </c>
      <c r="L120" s="148">
        <v>-90.06</v>
      </c>
      <c r="EU120" s="113"/>
      <c r="EV120" s="114"/>
      <c r="EW120" s="114" t="s">
        <v>192</v>
      </c>
      <c r="EX120" s="114" t="s">
        <v>0</v>
      </c>
      <c r="EY120" s="114" t="s">
        <v>0</v>
      </c>
      <c r="FD120" s="114"/>
      <c r="FE120" s="277"/>
      <c r="FF120" s="277"/>
      <c r="FG120" s="277"/>
      <c r="FH120" s="278"/>
      <c r="FI120" s="278"/>
      <c r="FJ120" s="278"/>
      <c r="FK120" s="278"/>
      <c r="FL120" s="278"/>
      <c r="FM120" s="277"/>
    </row>
    <row r="121" spans="1:169" s="45" customFormat="1" ht="15" hidden="1" customHeight="1" x14ac:dyDescent="0.25">
      <c r="A121" s="267" t="s">
        <v>193</v>
      </c>
      <c r="B121" s="116" t="s">
        <v>194</v>
      </c>
      <c r="C121" s="117" t="s">
        <v>195</v>
      </c>
      <c r="D121" s="118" t="s">
        <v>34</v>
      </c>
      <c r="E121" s="119">
        <v>-0.94499999999999995</v>
      </c>
      <c r="F121" s="120">
        <v>1</v>
      </c>
      <c r="G121" s="130">
        <v>-0.94499999999999995</v>
      </c>
      <c r="H121" s="125">
        <v>103</v>
      </c>
      <c r="I121" s="119"/>
      <c r="J121" s="125">
        <v>-97.34</v>
      </c>
      <c r="K121" s="127">
        <v>8.61</v>
      </c>
      <c r="L121" s="148">
        <v>-838.1</v>
      </c>
      <c r="EU121" s="113"/>
      <c r="EV121" s="114"/>
      <c r="EW121" s="114" t="s">
        <v>195</v>
      </c>
      <c r="EX121" s="114" t="s">
        <v>0</v>
      </c>
      <c r="EY121" s="114" t="s">
        <v>0</v>
      </c>
      <c r="FD121" s="114"/>
      <c r="FE121" s="277"/>
      <c r="FF121" s="277"/>
      <c r="FG121" s="277"/>
      <c r="FH121" s="278"/>
      <c r="FI121" s="278"/>
      <c r="FJ121" s="278"/>
      <c r="FK121" s="278"/>
      <c r="FL121" s="278"/>
      <c r="FM121" s="277"/>
    </row>
    <row r="122" spans="1:169" s="45" customFormat="1" ht="34.5" hidden="1" customHeight="1" x14ac:dyDescent="0.25">
      <c r="A122" s="267" t="s">
        <v>196</v>
      </c>
      <c r="B122" s="116" t="s">
        <v>197</v>
      </c>
      <c r="C122" s="117" t="s">
        <v>198</v>
      </c>
      <c r="D122" s="118" t="s">
        <v>53</v>
      </c>
      <c r="E122" s="119">
        <v>7.4999999999999997E-2</v>
      </c>
      <c r="F122" s="120">
        <v>1</v>
      </c>
      <c r="G122" s="130">
        <v>7.4999999999999997E-2</v>
      </c>
      <c r="H122" s="122"/>
      <c r="I122" s="119"/>
      <c r="J122" s="122"/>
      <c r="K122" s="119"/>
      <c r="L122" s="123"/>
      <c r="EU122" s="113"/>
      <c r="EV122" s="114"/>
      <c r="EW122" s="114" t="s">
        <v>198</v>
      </c>
      <c r="EX122" s="114" t="s">
        <v>0</v>
      </c>
      <c r="EY122" s="114" t="s">
        <v>0</v>
      </c>
      <c r="FD122" s="114"/>
      <c r="FE122" s="277"/>
      <c r="FF122" s="277"/>
      <c r="FG122" s="277"/>
      <c r="FH122" s="278"/>
      <c r="FI122" s="278"/>
      <c r="FJ122" s="278"/>
      <c r="FK122" s="278"/>
      <c r="FL122" s="278"/>
      <c r="FM122" s="277"/>
    </row>
    <row r="123" spans="1:169" s="45" customFormat="1" ht="15" hidden="1" customHeight="1" x14ac:dyDescent="0.25">
      <c r="A123" s="267" t="s">
        <v>199</v>
      </c>
      <c r="B123" s="116" t="s">
        <v>194</v>
      </c>
      <c r="C123" s="117" t="s">
        <v>195</v>
      </c>
      <c r="D123" s="118" t="s">
        <v>34</v>
      </c>
      <c r="E123" s="119">
        <v>-1.0125</v>
      </c>
      <c r="F123" s="120">
        <v>1</v>
      </c>
      <c r="G123" s="129">
        <v>-1.0125</v>
      </c>
      <c r="H123" s="125">
        <v>103</v>
      </c>
      <c r="I123" s="119"/>
      <c r="J123" s="125">
        <v>-104.29</v>
      </c>
      <c r="K123" s="127">
        <v>8.61</v>
      </c>
      <c r="L123" s="148">
        <v>-897.94</v>
      </c>
      <c r="EU123" s="113"/>
      <c r="EV123" s="114"/>
      <c r="EW123" s="114" t="s">
        <v>195</v>
      </c>
      <c r="EX123" s="114" t="s">
        <v>0</v>
      </c>
      <c r="EY123" s="114" t="s">
        <v>0</v>
      </c>
      <c r="FD123" s="114"/>
      <c r="FE123" s="277"/>
      <c r="FF123" s="277"/>
      <c r="FG123" s="277"/>
      <c r="FH123" s="278"/>
      <c r="FI123" s="278"/>
      <c r="FJ123" s="278"/>
      <c r="FK123" s="278"/>
      <c r="FL123" s="278"/>
      <c r="FM123" s="277"/>
    </row>
    <row r="124" spans="1:169" s="45" customFormat="1" ht="23.25" hidden="1" customHeight="1" x14ac:dyDescent="0.25">
      <c r="A124" s="267" t="s">
        <v>200</v>
      </c>
      <c r="B124" s="116" t="s">
        <v>201</v>
      </c>
      <c r="C124" s="117" t="s">
        <v>202</v>
      </c>
      <c r="D124" s="118" t="s">
        <v>34</v>
      </c>
      <c r="E124" s="119">
        <v>1.89</v>
      </c>
      <c r="F124" s="120">
        <v>1</v>
      </c>
      <c r="G124" s="127">
        <v>1.89</v>
      </c>
      <c r="H124" s="125">
        <v>67.75</v>
      </c>
      <c r="I124" s="119"/>
      <c r="J124" s="125">
        <v>128.05000000000001</v>
      </c>
      <c r="K124" s="127">
        <v>8.61</v>
      </c>
      <c r="L124" s="128">
        <v>1102.51</v>
      </c>
      <c r="EU124" s="113"/>
      <c r="EV124" s="114"/>
      <c r="EW124" s="114" t="s">
        <v>202</v>
      </c>
      <c r="EX124" s="114" t="s">
        <v>0</v>
      </c>
      <c r="EY124" s="114" t="s">
        <v>0</v>
      </c>
      <c r="FD124" s="114"/>
      <c r="FE124" s="277"/>
      <c r="FF124" s="277"/>
      <c r="FG124" s="277"/>
      <c r="FH124" s="278"/>
      <c r="FI124" s="278"/>
      <c r="FJ124" s="278"/>
      <c r="FK124" s="278"/>
      <c r="FL124" s="278"/>
      <c r="FM124" s="277"/>
    </row>
    <row r="125" spans="1:169" s="45" customFormat="1" ht="45.75" hidden="1" customHeight="1" x14ac:dyDescent="0.25">
      <c r="A125" s="267" t="s">
        <v>203</v>
      </c>
      <c r="B125" s="116" t="s">
        <v>49</v>
      </c>
      <c r="C125" s="117" t="s">
        <v>204</v>
      </c>
      <c r="D125" s="118" t="s">
        <v>51</v>
      </c>
      <c r="E125" s="119">
        <v>7.4999999999999997E-3</v>
      </c>
      <c r="F125" s="120">
        <v>1</v>
      </c>
      <c r="G125" s="129">
        <v>7.4999999999999997E-3</v>
      </c>
      <c r="H125" s="122"/>
      <c r="I125" s="119"/>
      <c r="J125" s="122"/>
      <c r="K125" s="119"/>
      <c r="L125" s="123"/>
      <c r="EU125" s="113"/>
      <c r="EV125" s="114"/>
      <c r="EW125" s="114" t="s">
        <v>204</v>
      </c>
      <c r="EX125" s="114" t="s">
        <v>0</v>
      </c>
      <c r="EY125" s="114" t="s">
        <v>0</v>
      </c>
      <c r="FD125" s="114"/>
      <c r="FE125" s="277"/>
      <c r="FF125" s="277"/>
      <c r="FG125" s="277"/>
      <c r="FH125" s="278"/>
      <c r="FI125" s="278"/>
      <c r="FJ125" s="278"/>
      <c r="FK125" s="278"/>
      <c r="FL125" s="278"/>
      <c r="FM125" s="277"/>
    </row>
    <row r="126" spans="1:169" s="45" customFormat="1" ht="34.5" hidden="1" customHeight="1" x14ac:dyDescent="0.25">
      <c r="A126" s="267" t="s">
        <v>205</v>
      </c>
      <c r="B126" s="116" t="s">
        <v>206</v>
      </c>
      <c r="C126" s="117" t="s">
        <v>207</v>
      </c>
      <c r="D126" s="118" t="s">
        <v>51</v>
      </c>
      <c r="E126" s="119">
        <v>7.4999999999999997E-3</v>
      </c>
      <c r="F126" s="120">
        <v>1</v>
      </c>
      <c r="G126" s="129">
        <v>7.4999999999999997E-3</v>
      </c>
      <c r="H126" s="122"/>
      <c r="I126" s="119"/>
      <c r="J126" s="122"/>
      <c r="K126" s="119"/>
      <c r="L126" s="123"/>
      <c r="EU126" s="113"/>
      <c r="EV126" s="114"/>
      <c r="EW126" s="114" t="s">
        <v>207</v>
      </c>
      <c r="EX126" s="114" t="s">
        <v>0</v>
      </c>
      <c r="EY126" s="114" t="s">
        <v>0</v>
      </c>
      <c r="FD126" s="114"/>
      <c r="FE126" s="277"/>
      <c r="FF126" s="277"/>
      <c r="FG126" s="277"/>
      <c r="FH126" s="278"/>
      <c r="FI126" s="278"/>
      <c r="FJ126" s="278"/>
      <c r="FK126" s="278"/>
      <c r="FL126" s="278"/>
      <c r="FM126" s="277"/>
    </row>
    <row r="127" spans="1:169" s="45" customFormat="1" ht="23.25" hidden="1" customHeight="1" x14ac:dyDescent="0.25">
      <c r="A127" s="267" t="s">
        <v>208</v>
      </c>
      <c r="B127" s="116" t="s">
        <v>209</v>
      </c>
      <c r="C127" s="117" t="s">
        <v>210</v>
      </c>
      <c r="D127" s="118" t="s">
        <v>56</v>
      </c>
      <c r="E127" s="119">
        <v>1.2678750000000001</v>
      </c>
      <c r="F127" s="120">
        <v>1</v>
      </c>
      <c r="G127" s="131">
        <v>1.2678750000000001</v>
      </c>
      <c r="H127" s="125">
        <v>491.01</v>
      </c>
      <c r="I127" s="119"/>
      <c r="J127" s="125">
        <v>622.54</v>
      </c>
      <c r="K127" s="127">
        <v>8.61</v>
      </c>
      <c r="L127" s="128">
        <v>5360.07</v>
      </c>
      <c r="EU127" s="113"/>
      <c r="EV127" s="114"/>
      <c r="EW127" s="114" t="s">
        <v>210</v>
      </c>
      <c r="EX127" s="114" t="s">
        <v>0</v>
      </c>
      <c r="EY127" s="114" t="s">
        <v>0</v>
      </c>
      <c r="FD127" s="114"/>
      <c r="FE127" s="277"/>
      <c r="FF127" s="277"/>
      <c r="FG127" s="277"/>
      <c r="FH127" s="278"/>
      <c r="FI127" s="278"/>
      <c r="FJ127" s="278"/>
      <c r="FK127" s="278"/>
      <c r="FL127" s="278"/>
      <c r="FM127" s="277"/>
    </row>
    <row r="128" spans="1:169" s="45" customFormat="1" ht="45.75" hidden="1" customHeight="1" x14ac:dyDescent="0.25">
      <c r="A128" s="267" t="s">
        <v>211</v>
      </c>
      <c r="B128" s="116" t="s">
        <v>49</v>
      </c>
      <c r="C128" s="117" t="s">
        <v>212</v>
      </c>
      <c r="D128" s="118" t="s">
        <v>51</v>
      </c>
      <c r="E128" s="119">
        <v>7.4999999999999997E-3</v>
      </c>
      <c r="F128" s="120">
        <v>1</v>
      </c>
      <c r="G128" s="129">
        <v>7.4999999999999997E-3</v>
      </c>
      <c r="H128" s="122"/>
      <c r="I128" s="119"/>
      <c r="J128" s="122"/>
      <c r="K128" s="119"/>
      <c r="L128" s="123"/>
      <c r="EU128" s="113"/>
      <c r="EV128" s="114"/>
      <c r="EW128" s="114" t="s">
        <v>212</v>
      </c>
      <c r="EX128" s="114" t="s">
        <v>0</v>
      </c>
      <c r="EY128" s="114" t="s">
        <v>0</v>
      </c>
      <c r="FD128" s="114"/>
      <c r="FE128" s="277"/>
      <c r="FF128" s="277"/>
      <c r="FG128" s="277"/>
      <c r="FH128" s="278"/>
      <c r="FI128" s="278"/>
      <c r="FJ128" s="278"/>
      <c r="FK128" s="278"/>
      <c r="FL128" s="278"/>
      <c r="FM128" s="277"/>
    </row>
    <row r="129" spans="1:169" s="45" customFormat="1" ht="34.5" hidden="1" customHeight="1" x14ac:dyDescent="0.25">
      <c r="A129" s="267" t="s">
        <v>213</v>
      </c>
      <c r="B129" s="116" t="s">
        <v>206</v>
      </c>
      <c r="C129" s="117" t="s">
        <v>214</v>
      </c>
      <c r="D129" s="118" t="s">
        <v>51</v>
      </c>
      <c r="E129" s="119">
        <v>7.4999999999999997E-3</v>
      </c>
      <c r="F129" s="120">
        <v>1</v>
      </c>
      <c r="G129" s="129">
        <v>7.4999999999999997E-3</v>
      </c>
      <c r="H129" s="122"/>
      <c r="I129" s="119"/>
      <c r="J129" s="122"/>
      <c r="K129" s="119"/>
      <c r="L129" s="123"/>
      <c r="EU129" s="113"/>
      <c r="EV129" s="114"/>
      <c r="EW129" s="114" t="s">
        <v>214</v>
      </c>
      <c r="EX129" s="114" t="s">
        <v>0</v>
      </c>
      <c r="EY129" s="114" t="s">
        <v>0</v>
      </c>
      <c r="FD129" s="114"/>
      <c r="FE129" s="277"/>
      <c r="FF129" s="277"/>
      <c r="FG129" s="277"/>
      <c r="FH129" s="278"/>
      <c r="FI129" s="278"/>
      <c r="FJ129" s="278"/>
      <c r="FK129" s="278"/>
      <c r="FL129" s="278"/>
      <c r="FM129" s="277"/>
    </row>
    <row r="130" spans="1:169" s="45" customFormat="1" ht="23.25" hidden="1" customHeight="1" x14ac:dyDescent="0.25">
      <c r="A130" s="267" t="s">
        <v>215</v>
      </c>
      <c r="B130" s="116" t="s">
        <v>216</v>
      </c>
      <c r="C130" s="117" t="s">
        <v>217</v>
      </c>
      <c r="D130" s="118" t="s">
        <v>56</v>
      </c>
      <c r="E130" s="119">
        <v>1.00125</v>
      </c>
      <c r="F130" s="120">
        <v>1</v>
      </c>
      <c r="G130" s="121">
        <v>1.00125</v>
      </c>
      <c r="H130" s="125">
        <v>595.46</v>
      </c>
      <c r="I130" s="119"/>
      <c r="J130" s="125">
        <v>596.20000000000005</v>
      </c>
      <c r="K130" s="127">
        <v>8.61</v>
      </c>
      <c r="L130" s="128">
        <v>5133.28</v>
      </c>
      <c r="EU130" s="113"/>
      <c r="EV130" s="114"/>
      <c r="EW130" s="114" t="s">
        <v>217</v>
      </c>
      <c r="EX130" s="114" t="s">
        <v>0</v>
      </c>
      <c r="EY130" s="114" t="s">
        <v>0</v>
      </c>
      <c r="FD130" s="114"/>
      <c r="FE130" s="277"/>
      <c r="FF130" s="277"/>
      <c r="FG130" s="277"/>
      <c r="FH130" s="278"/>
      <c r="FI130" s="278"/>
      <c r="FJ130" s="278"/>
      <c r="FK130" s="278"/>
      <c r="FL130" s="278"/>
      <c r="FM130" s="277"/>
    </row>
    <row r="131" spans="1:169" s="45" customFormat="1" ht="15" hidden="1" customHeight="1" x14ac:dyDescent="0.25">
      <c r="A131" s="44" t="s">
        <v>218</v>
      </c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9"/>
      <c r="EU131" s="113"/>
      <c r="EV131" s="114" t="s">
        <v>218</v>
      </c>
      <c r="EW131" s="114"/>
      <c r="EX131" s="114"/>
      <c r="EY131" s="114"/>
      <c r="FD131" s="114"/>
      <c r="FE131" s="277"/>
      <c r="FF131" s="277"/>
      <c r="FG131" s="277"/>
      <c r="FH131" s="278"/>
      <c r="FI131" s="278"/>
      <c r="FJ131" s="278"/>
      <c r="FK131" s="278"/>
      <c r="FL131" s="278"/>
      <c r="FM131" s="277"/>
    </row>
    <row r="132" spans="1:169" s="45" customFormat="1" ht="45.75" hidden="1" customHeight="1" x14ac:dyDescent="0.25">
      <c r="A132" s="267" t="s">
        <v>219</v>
      </c>
      <c r="B132" s="116" t="s">
        <v>121</v>
      </c>
      <c r="C132" s="117" t="s">
        <v>122</v>
      </c>
      <c r="D132" s="118" t="s">
        <v>123</v>
      </c>
      <c r="E132" s="119">
        <v>5.2699999999999997E-2</v>
      </c>
      <c r="F132" s="120">
        <v>1</v>
      </c>
      <c r="G132" s="129">
        <v>5.2699999999999997E-2</v>
      </c>
      <c r="H132" s="122"/>
      <c r="I132" s="119"/>
      <c r="J132" s="122"/>
      <c r="K132" s="119"/>
      <c r="L132" s="123"/>
      <c r="EU132" s="113"/>
      <c r="EV132" s="114"/>
      <c r="EW132" s="114" t="s">
        <v>122</v>
      </c>
      <c r="EX132" s="114" t="s">
        <v>0</v>
      </c>
      <c r="EY132" s="114" t="s">
        <v>0</v>
      </c>
      <c r="FD132" s="114"/>
      <c r="FE132" s="277"/>
      <c r="FF132" s="277"/>
      <c r="FG132" s="277"/>
      <c r="FH132" s="278"/>
      <c r="FI132" s="278"/>
      <c r="FJ132" s="278"/>
      <c r="FK132" s="278"/>
      <c r="FL132" s="278"/>
      <c r="FM132" s="277"/>
    </row>
    <row r="133" spans="1:169" s="45" customFormat="1" ht="34.5" hidden="1" customHeight="1" x14ac:dyDescent="0.25">
      <c r="A133" s="267" t="s">
        <v>220</v>
      </c>
      <c r="B133" s="116" t="s">
        <v>138</v>
      </c>
      <c r="C133" s="117" t="s">
        <v>139</v>
      </c>
      <c r="D133" s="118" t="s">
        <v>40</v>
      </c>
      <c r="E133" s="119">
        <v>5.8000000000000003E-2</v>
      </c>
      <c r="F133" s="120">
        <v>1</v>
      </c>
      <c r="G133" s="130">
        <v>5.8000000000000003E-2</v>
      </c>
      <c r="H133" s="122"/>
      <c r="I133" s="119"/>
      <c r="J133" s="122"/>
      <c r="K133" s="119"/>
      <c r="L133" s="123"/>
      <c r="EU133" s="113"/>
      <c r="EV133" s="114"/>
      <c r="EW133" s="114" t="s">
        <v>139</v>
      </c>
      <c r="EX133" s="114" t="s">
        <v>0</v>
      </c>
      <c r="EY133" s="114" t="s">
        <v>0</v>
      </c>
      <c r="FD133" s="114"/>
      <c r="FE133" s="277"/>
      <c r="FF133" s="277"/>
      <c r="FG133" s="277"/>
      <c r="FH133" s="278"/>
      <c r="FI133" s="278"/>
      <c r="FJ133" s="278"/>
      <c r="FK133" s="278"/>
      <c r="FL133" s="278"/>
      <c r="FM133" s="277"/>
    </row>
    <row r="134" spans="1:169" s="45" customFormat="1" ht="23.25" hidden="1" customHeight="1" x14ac:dyDescent="0.25">
      <c r="A134" s="267" t="s">
        <v>221</v>
      </c>
      <c r="B134" s="116" t="s">
        <v>135</v>
      </c>
      <c r="C134" s="117" t="s">
        <v>136</v>
      </c>
      <c r="D134" s="118" t="s">
        <v>33</v>
      </c>
      <c r="E134" s="119">
        <v>1.3</v>
      </c>
      <c r="F134" s="120">
        <v>1</v>
      </c>
      <c r="G134" s="124">
        <v>1.3</v>
      </c>
      <c r="H134" s="122"/>
      <c r="I134" s="119"/>
      <c r="J134" s="122"/>
      <c r="K134" s="119"/>
      <c r="L134" s="123"/>
      <c r="EU134" s="113"/>
      <c r="EV134" s="114"/>
      <c r="EW134" s="114" t="s">
        <v>136</v>
      </c>
      <c r="EX134" s="114" t="s">
        <v>0</v>
      </c>
      <c r="EY134" s="114" t="s">
        <v>0</v>
      </c>
      <c r="FD134" s="114"/>
      <c r="FE134" s="277"/>
      <c r="FF134" s="277"/>
      <c r="FG134" s="277"/>
      <c r="FH134" s="278"/>
      <c r="FI134" s="278"/>
      <c r="FJ134" s="278"/>
      <c r="FK134" s="278"/>
      <c r="FL134" s="278"/>
      <c r="FM134" s="277"/>
    </row>
    <row r="135" spans="1:169" s="45" customFormat="1" ht="23.25" hidden="1" customHeight="1" x14ac:dyDescent="0.25">
      <c r="A135" s="267" t="s">
        <v>222</v>
      </c>
      <c r="B135" s="116" t="s">
        <v>43</v>
      </c>
      <c r="C135" s="117" t="s">
        <v>44</v>
      </c>
      <c r="D135" s="118" t="s">
        <v>34</v>
      </c>
      <c r="E135" s="119">
        <v>16.658688000000001</v>
      </c>
      <c r="F135" s="120">
        <v>1</v>
      </c>
      <c r="G135" s="131">
        <v>16.658688000000001</v>
      </c>
      <c r="H135" s="125">
        <v>59.99</v>
      </c>
      <c r="I135" s="119"/>
      <c r="J135" s="125">
        <v>999.35</v>
      </c>
      <c r="K135" s="127">
        <v>8.61</v>
      </c>
      <c r="L135" s="128">
        <v>8604.4</v>
      </c>
      <c r="EU135" s="113"/>
      <c r="EV135" s="114"/>
      <c r="EW135" s="114" t="s">
        <v>44</v>
      </c>
      <c r="EX135" s="114" t="s">
        <v>0</v>
      </c>
      <c r="EY135" s="114" t="s">
        <v>0</v>
      </c>
      <c r="FD135" s="114"/>
      <c r="FE135" s="277"/>
      <c r="FF135" s="277"/>
      <c r="FG135" s="277"/>
      <c r="FH135" s="278"/>
      <c r="FI135" s="278"/>
      <c r="FJ135" s="278"/>
      <c r="FK135" s="278"/>
      <c r="FL135" s="278"/>
      <c r="FM135" s="277"/>
    </row>
    <row r="136" spans="1:169" s="45" customFormat="1" ht="34.5" hidden="1" customHeight="1" x14ac:dyDescent="0.25">
      <c r="A136" s="267" t="s">
        <v>223</v>
      </c>
      <c r="B136" s="116" t="s">
        <v>133</v>
      </c>
      <c r="C136" s="117" t="s">
        <v>134</v>
      </c>
      <c r="D136" s="118" t="s">
        <v>123</v>
      </c>
      <c r="E136" s="119">
        <v>4.2250000000000003E-2</v>
      </c>
      <c r="F136" s="120">
        <v>1</v>
      </c>
      <c r="G136" s="121">
        <v>4.2250000000000003E-2</v>
      </c>
      <c r="H136" s="122"/>
      <c r="I136" s="119"/>
      <c r="J136" s="122"/>
      <c r="K136" s="119"/>
      <c r="L136" s="123"/>
      <c r="EU136" s="113"/>
      <c r="EV136" s="114"/>
      <c r="EW136" s="114" t="s">
        <v>134</v>
      </c>
      <c r="EX136" s="114" t="s">
        <v>0</v>
      </c>
      <c r="EY136" s="114" t="s">
        <v>0</v>
      </c>
      <c r="FD136" s="114"/>
      <c r="FE136" s="277"/>
      <c r="FF136" s="277"/>
      <c r="FG136" s="277"/>
      <c r="FH136" s="278"/>
      <c r="FI136" s="278"/>
      <c r="FJ136" s="278"/>
      <c r="FK136" s="278"/>
      <c r="FL136" s="278"/>
      <c r="FM136" s="277"/>
    </row>
    <row r="137" spans="1:169" s="45" customFormat="1" ht="23.25" hidden="1" customHeight="1" x14ac:dyDescent="0.25">
      <c r="A137" s="267" t="s">
        <v>224</v>
      </c>
      <c r="B137" s="116" t="s">
        <v>38</v>
      </c>
      <c r="C137" s="117" t="s">
        <v>39</v>
      </c>
      <c r="D137" s="118" t="s">
        <v>40</v>
      </c>
      <c r="E137" s="119">
        <v>0.42249999999999999</v>
      </c>
      <c r="F137" s="120">
        <v>1</v>
      </c>
      <c r="G137" s="129">
        <v>0.42249999999999999</v>
      </c>
      <c r="H137" s="122"/>
      <c r="I137" s="119"/>
      <c r="J137" s="122"/>
      <c r="K137" s="119"/>
      <c r="L137" s="123"/>
      <c r="EU137" s="113"/>
      <c r="EV137" s="114"/>
      <c r="EW137" s="114" t="s">
        <v>39</v>
      </c>
      <c r="EX137" s="114" t="s">
        <v>0</v>
      </c>
      <c r="EY137" s="114" t="s">
        <v>0</v>
      </c>
      <c r="FD137" s="114"/>
      <c r="FE137" s="277"/>
      <c r="FF137" s="277"/>
      <c r="FG137" s="277"/>
      <c r="FH137" s="278"/>
      <c r="FI137" s="278"/>
      <c r="FJ137" s="278"/>
      <c r="FK137" s="278"/>
      <c r="FL137" s="278"/>
      <c r="FM137" s="277"/>
    </row>
    <row r="138" spans="1:169" s="45" customFormat="1" ht="45.75" hidden="1" customHeight="1" x14ac:dyDescent="0.25">
      <c r="A138" s="267" t="s">
        <v>225</v>
      </c>
      <c r="B138" s="116" t="s">
        <v>124</v>
      </c>
      <c r="C138" s="117" t="s">
        <v>125</v>
      </c>
      <c r="D138" s="118" t="s">
        <v>126</v>
      </c>
      <c r="E138" s="119">
        <v>85.768000000000001</v>
      </c>
      <c r="F138" s="120">
        <v>1</v>
      </c>
      <c r="G138" s="130">
        <v>85.768000000000001</v>
      </c>
      <c r="H138" s="125">
        <v>3.86</v>
      </c>
      <c r="I138" s="119"/>
      <c r="J138" s="125">
        <v>331.06</v>
      </c>
      <c r="K138" s="127">
        <v>12.22</v>
      </c>
      <c r="L138" s="128">
        <v>4045.55</v>
      </c>
      <c r="EU138" s="113"/>
      <c r="EV138" s="114"/>
      <c r="EW138" s="114" t="s">
        <v>125</v>
      </c>
      <c r="EX138" s="114" t="s">
        <v>0</v>
      </c>
      <c r="EY138" s="114" t="s">
        <v>0</v>
      </c>
      <c r="FD138" s="114"/>
      <c r="FE138" s="277"/>
      <c r="FF138" s="277"/>
      <c r="FG138" s="277"/>
      <c r="FH138" s="278"/>
      <c r="FI138" s="278"/>
      <c r="FJ138" s="278"/>
      <c r="FK138" s="278"/>
      <c r="FL138" s="278"/>
      <c r="FM138" s="277"/>
    </row>
    <row r="139" spans="1:169" s="45" customFormat="1" ht="23.25" hidden="1" customHeight="1" x14ac:dyDescent="0.25">
      <c r="A139" s="267" t="s">
        <v>226</v>
      </c>
      <c r="B139" s="116" t="s">
        <v>127</v>
      </c>
      <c r="C139" s="117" t="s">
        <v>128</v>
      </c>
      <c r="D139" s="118" t="s">
        <v>123</v>
      </c>
      <c r="E139" s="119">
        <v>4.2250000000000003E-2</v>
      </c>
      <c r="F139" s="120">
        <v>1</v>
      </c>
      <c r="G139" s="121">
        <v>4.2250000000000003E-2</v>
      </c>
      <c r="H139" s="122"/>
      <c r="I139" s="119"/>
      <c r="J139" s="122"/>
      <c r="K139" s="119"/>
      <c r="L139" s="123"/>
      <c r="EU139" s="113"/>
      <c r="EV139" s="114"/>
      <c r="EW139" s="114" t="s">
        <v>128</v>
      </c>
      <c r="EX139" s="114" t="s">
        <v>0</v>
      </c>
      <c r="EY139" s="114" t="s">
        <v>0</v>
      </c>
      <c r="FD139" s="114"/>
      <c r="FE139" s="277"/>
      <c r="FF139" s="277"/>
      <c r="FG139" s="277"/>
      <c r="FH139" s="278"/>
      <c r="FI139" s="278"/>
      <c r="FJ139" s="278"/>
      <c r="FK139" s="278"/>
      <c r="FL139" s="278"/>
      <c r="FM139" s="277"/>
    </row>
    <row r="140" spans="1:169" s="45" customFormat="1" ht="57" hidden="1" customHeight="1" x14ac:dyDescent="0.25">
      <c r="A140" s="267" t="s">
        <v>227</v>
      </c>
      <c r="B140" s="116" t="s">
        <v>121</v>
      </c>
      <c r="C140" s="117" t="s">
        <v>129</v>
      </c>
      <c r="D140" s="118" t="s">
        <v>123</v>
      </c>
      <c r="E140" s="119">
        <v>4.2250000000000003E-2</v>
      </c>
      <c r="F140" s="120">
        <v>1</v>
      </c>
      <c r="G140" s="121">
        <v>4.2250000000000003E-2</v>
      </c>
      <c r="H140" s="122"/>
      <c r="I140" s="119"/>
      <c r="J140" s="122"/>
      <c r="K140" s="119"/>
      <c r="L140" s="123"/>
      <c r="EU140" s="113"/>
      <c r="EV140" s="114"/>
      <c r="EW140" s="114" t="s">
        <v>129</v>
      </c>
      <c r="EX140" s="114" t="s">
        <v>0</v>
      </c>
      <c r="EY140" s="114" t="s">
        <v>0</v>
      </c>
      <c r="FD140" s="114"/>
      <c r="FE140" s="277"/>
      <c r="FF140" s="277"/>
      <c r="FG140" s="277"/>
      <c r="FH140" s="278"/>
      <c r="FI140" s="278"/>
      <c r="FJ140" s="278"/>
      <c r="FK140" s="278"/>
      <c r="FL140" s="278"/>
      <c r="FM140" s="277"/>
    </row>
    <row r="141" spans="1:169" s="45" customFormat="1" ht="57" hidden="1" customHeight="1" x14ac:dyDescent="0.25">
      <c r="A141" s="267" t="s">
        <v>228</v>
      </c>
      <c r="B141" s="116" t="s">
        <v>124</v>
      </c>
      <c r="C141" s="117" t="s">
        <v>130</v>
      </c>
      <c r="D141" s="118" t="s">
        <v>126</v>
      </c>
      <c r="E141" s="119">
        <v>85.767499999999998</v>
      </c>
      <c r="F141" s="120">
        <v>1</v>
      </c>
      <c r="G141" s="129">
        <v>85.767499999999998</v>
      </c>
      <c r="H141" s="125">
        <v>3.86</v>
      </c>
      <c r="I141" s="119"/>
      <c r="J141" s="125">
        <v>331.06</v>
      </c>
      <c r="K141" s="127">
        <v>12.22</v>
      </c>
      <c r="L141" s="128">
        <v>4045.55</v>
      </c>
      <c r="EU141" s="113"/>
      <c r="EV141" s="114"/>
      <c r="EW141" s="114" t="s">
        <v>130</v>
      </c>
      <c r="EX141" s="114" t="s">
        <v>0</v>
      </c>
      <c r="EY141" s="114" t="s">
        <v>0</v>
      </c>
      <c r="FD141" s="114"/>
      <c r="FE141" s="277"/>
      <c r="FF141" s="277"/>
      <c r="FG141" s="277"/>
      <c r="FH141" s="278"/>
      <c r="FI141" s="278"/>
      <c r="FJ141" s="278"/>
      <c r="FK141" s="278"/>
      <c r="FL141" s="278"/>
      <c r="FM141" s="277"/>
    </row>
    <row r="142" spans="1:169" s="45" customFormat="1" ht="45.75" hidden="1" customHeight="1" x14ac:dyDescent="0.25">
      <c r="A142" s="267" t="s">
        <v>229</v>
      </c>
      <c r="B142" s="116" t="s">
        <v>131</v>
      </c>
      <c r="C142" s="117" t="s">
        <v>132</v>
      </c>
      <c r="D142" s="118" t="s">
        <v>126</v>
      </c>
      <c r="E142" s="119">
        <v>32.99</v>
      </c>
      <c r="F142" s="120">
        <v>1</v>
      </c>
      <c r="G142" s="127">
        <v>32.99</v>
      </c>
      <c r="H142" s="125">
        <v>15.35</v>
      </c>
      <c r="I142" s="119"/>
      <c r="J142" s="125">
        <v>506.4</v>
      </c>
      <c r="K142" s="127">
        <v>12.22</v>
      </c>
      <c r="L142" s="128">
        <v>6188.21</v>
      </c>
      <c r="EU142" s="113"/>
      <c r="EV142" s="114"/>
      <c r="EW142" s="114" t="s">
        <v>132</v>
      </c>
      <c r="EX142" s="114" t="s">
        <v>0</v>
      </c>
      <c r="EY142" s="114" t="s">
        <v>0</v>
      </c>
      <c r="FD142" s="114"/>
      <c r="FE142" s="277"/>
      <c r="FF142" s="277"/>
      <c r="FG142" s="277"/>
      <c r="FH142" s="278"/>
      <c r="FI142" s="278"/>
      <c r="FJ142" s="278"/>
      <c r="FK142" s="278"/>
      <c r="FL142" s="278"/>
      <c r="FM142" s="277"/>
    </row>
    <row r="143" spans="1:169" s="45" customFormat="1" ht="15" hidden="1" customHeight="1" x14ac:dyDescent="0.25">
      <c r="A143" s="44" t="s">
        <v>137</v>
      </c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9"/>
      <c r="EU143" s="113"/>
      <c r="EV143" s="114" t="s">
        <v>137</v>
      </c>
      <c r="EW143" s="114"/>
      <c r="EX143" s="114"/>
      <c r="EY143" s="114"/>
      <c r="FD143" s="114"/>
      <c r="FE143" s="277"/>
      <c r="FF143" s="277"/>
      <c r="FG143" s="277"/>
      <c r="FH143" s="278"/>
      <c r="FI143" s="278"/>
      <c r="FJ143" s="278"/>
      <c r="FK143" s="278"/>
      <c r="FL143" s="278"/>
      <c r="FM143" s="277"/>
    </row>
    <row r="144" spans="1:169" s="45" customFormat="1" ht="45.75" hidden="1" customHeight="1" x14ac:dyDescent="0.25">
      <c r="A144" s="267" t="s">
        <v>230</v>
      </c>
      <c r="B144" s="116" t="s">
        <v>121</v>
      </c>
      <c r="C144" s="117" t="s">
        <v>122</v>
      </c>
      <c r="D144" s="118" t="s">
        <v>123</v>
      </c>
      <c r="E144" s="119">
        <v>2.8680000000000001E-2</v>
      </c>
      <c r="F144" s="120">
        <v>1</v>
      </c>
      <c r="G144" s="121">
        <v>2.8680000000000001E-2</v>
      </c>
      <c r="H144" s="122"/>
      <c r="I144" s="119"/>
      <c r="J144" s="122"/>
      <c r="K144" s="119"/>
      <c r="L144" s="123"/>
      <c r="EU144" s="113"/>
      <c r="EV144" s="114"/>
      <c r="EW144" s="114" t="s">
        <v>122</v>
      </c>
      <c r="EX144" s="114" t="s">
        <v>0</v>
      </c>
      <c r="EY144" s="114" t="s">
        <v>0</v>
      </c>
      <c r="FD144" s="114"/>
      <c r="FE144" s="277"/>
      <c r="FF144" s="277"/>
      <c r="FG144" s="277"/>
      <c r="FH144" s="278"/>
      <c r="FI144" s="278"/>
      <c r="FJ144" s="278"/>
      <c r="FK144" s="278"/>
      <c r="FL144" s="278"/>
      <c r="FM144" s="277"/>
    </row>
    <row r="145" spans="1:169" s="45" customFormat="1" ht="34.5" hidden="1" customHeight="1" x14ac:dyDescent="0.25">
      <c r="A145" s="267" t="s">
        <v>231</v>
      </c>
      <c r="B145" s="116" t="s">
        <v>138</v>
      </c>
      <c r="C145" s="117" t="s">
        <v>139</v>
      </c>
      <c r="D145" s="118" t="s">
        <v>40</v>
      </c>
      <c r="E145" s="119">
        <v>3.2000000000000001E-2</v>
      </c>
      <c r="F145" s="120">
        <v>1</v>
      </c>
      <c r="G145" s="130">
        <v>3.2000000000000001E-2</v>
      </c>
      <c r="H145" s="122"/>
      <c r="I145" s="119"/>
      <c r="J145" s="122"/>
      <c r="K145" s="119"/>
      <c r="L145" s="123"/>
      <c r="EU145" s="113"/>
      <c r="EV145" s="114"/>
      <c r="EW145" s="114" t="s">
        <v>139</v>
      </c>
      <c r="EX145" s="114" t="s">
        <v>0</v>
      </c>
      <c r="EY145" s="114" t="s">
        <v>0</v>
      </c>
      <c r="FD145" s="114"/>
      <c r="FE145" s="277"/>
      <c r="FF145" s="277"/>
      <c r="FG145" s="277"/>
      <c r="FH145" s="278"/>
      <c r="FI145" s="278"/>
      <c r="FJ145" s="278"/>
      <c r="FK145" s="278"/>
      <c r="FL145" s="278"/>
      <c r="FM145" s="277"/>
    </row>
    <row r="146" spans="1:169" s="45" customFormat="1" ht="23.25" hidden="1" customHeight="1" x14ac:dyDescent="0.25">
      <c r="A146" s="267" t="s">
        <v>232</v>
      </c>
      <c r="B146" s="116" t="s">
        <v>135</v>
      </c>
      <c r="C146" s="117" t="s">
        <v>136</v>
      </c>
      <c r="D146" s="118" t="s">
        <v>33</v>
      </c>
      <c r="E146" s="119">
        <v>0.51</v>
      </c>
      <c r="F146" s="120">
        <v>1</v>
      </c>
      <c r="G146" s="127">
        <v>0.51</v>
      </c>
      <c r="H146" s="122"/>
      <c r="I146" s="119"/>
      <c r="J146" s="122"/>
      <c r="K146" s="119"/>
      <c r="L146" s="123"/>
      <c r="EU146" s="113"/>
      <c r="EV146" s="114"/>
      <c r="EW146" s="114" t="s">
        <v>136</v>
      </c>
      <c r="EX146" s="114" t="s">
        <v>0</v>
      </c>
      <c r="EY146" s="114" t="s">
        <v>0</v>
      </c>
      <c r="FD146" s="114"/>
      <c r="FE146" s="277"/>
      <c r="FF146" s="277"/>
      <c r="FG146" s="277"/>
      <c r="FH146" s="278"/>
      <c r="FI146" s="278"/>
      <c r="FJ146" s="278"/>
      <c r="FK146" s="278"/>
      <c r="FL146" s="278"/>
      <c r="FM146" s="277"/>
    </row>
    <row r="147" spans="1:169" s="45" customFormat="1" ht="23.25" hidden="1" customHeight="1" x14ac:dyDescent="0.25">
      <c r="A147" s="267" t="s">
        <v>233</v>
      </c>
      <c r="B147" s="116" t="s">
        <v>43</v>
      </c>
      <c r="C147" s="117" t="s">
        <v>44</v>
      </c>
      <c r="D147" s="118" t="s">
        <v>34</v>
      </c>
      <c r="E147" s="119">
        <v>9.1443379999999994</v>
      </c>
      <c r="F147" s="120">
        <v>1</v>
      </c>
      <c r="G147" s="131">
        <v>9.1443379999999994</v>
      </c>
      <c r="H147" s="125">
        <v>59.99</v>
      </c>
      <c r="I147" s="119"/>
      <c r="J147" s="125">
        <v>548.57000000000005</v>
      </c>
      <c r="K147" s="127">
        <v>8.61</v>
      </c>
      <c r="L147" s="128">
        <v>4723.1899999999996</v>
      </c>
      <c r="EU147" s="113"/>
      <c r="EV147" s="114"/>
      <c r="EW147" s="114" t="s">
        <v>44</v>
      </c>
      <c r="EX147" s="114" t="s">
        <v>0</v>
      </c>
      <c r="EY147" s="114" t="s">
        <v>0</v>
      </c>
      <c r="FD147" s="114"/>
      <c r="FE147" s="277"/>
      <c r="FF147" s="277"/>
      <c r="FG147" s="277"/>
      <c r="FH147" s="278"/>
      <c r="FI147" s="278"/>
      <c r="FJ147" s="278"/>
      <c r="FK147" s="278"/>
      <c r="FL147" s="278"/>
      <c r="FM147" s="277"/>
    </row>
    <row r="148" spans="1:169" s="45" customFormat="1" ht="34.5" hidden="1" customHeight="1" x14ac:dyDescent="0.25">
      <c r="A148" s="267" t="s">
        <v>234</v>
      </c>
      <c r="B148" s="116" t="s">
        <v>133</v>
      </c>
      <c r="C148" s="117" t="s">
        <v>134</v>
      </c>
      <c r="D148" s="118" t="s">
        <v>123</v>
      </c>
      <c r="E148" s="119">
        <v>2.2950000000000002E-2</v>
      </c>
      <c r="F148" s="120">
        <v>1</v>
      </c>
      <c r="G148" s="121">
        <v>2.2950000000000002E-2</v>
      </c>
      <c r="H148" s="122"/>
      <c r="I148" s="119"/>
      <c r="J148" s="122"/>
      <c r="K148" s="119"/>
      <c r="L148" s="123"/>
      <c r="EU148" s="113"/>
      <c r="EV148" s="114"/>
      <c r="EW148" s="114" t="s">
        <v>134</v>
      </c>
      <c r="EX148" s="114" t="s">
        <v>0</v>
      </c>
      <c r="EY148" s="114" t="s">
        <v>0</v>
      </c>
      <c r="FD148" s="114"/>
      <c r="FE148" s="277"/>
      <c r="FF148" s="277"/>
      <c r="FG148" s="277"/>
      <c r="FH148" s="278"/>
      <c r="FI148" s="278"/>
      <c r="FJ148" s="278"/>
      <c r="FK148" s="278"/>
      <c r="FL148" s="278"/>
      <c r="FM148" s="277"/>
    </row>
    <row r="149" spans="1:169" s="45" customFormat="1" ht="23.25" hidden="1" customHeight="1" x14ac:dyDescent="0.25">
      <c r="A149" s="267" t="s">
        <v>235</v>
      </c>
      <c r="B149" s="116" t="s">
        <v>38</v>
      </c>
      <c r="C149" s="117" t="s">
        <v>39</v>
      </c>
      <c r="D149" s="118" t="s">
        <v>40</v>
      </c>
      <c r="E149" s="119">
        <v>0.22950000000000001</v>
      </c>
      <c r="F149" s="120">
        <v>1</v>
      </c>
      <c r="G149" s="129">
        <v>0.22950000000000001</v>
      </c>
      <c r="H149" s="122"/>
      <c r="I149" s="119"/>
      <c r="J149" s="122"/>
      <c r="K149" s="119"/>
      <c r="L149" s="123"/>
      <c r="EU149" s="113"/>
      <c r="EV149" s="114"/>
      <c r="EW149" s="114" t="s">
        <v>39</v>
      </c>
      <c r="EX149" s="114" t="s">
        <v>0</v>
      </c>
      <c r="EY149" s="114" t="s">
        <v>0</v>
      </c>
      <c r="FD149" s="114"/>
      <c r="FE149" s="277"/>
      <c r="FF149" s="277"/>
      <c r="FG149" s="277"/>
      <c r="FH149" s="278"/>
      <c r="FI149" s="278"/>
      <c r="FJ149" s="278"/>
      <c r="FK149" s="278"/>
      <c r="FL149" s="278"/>
      <c r="FM149" s="277"/>
    </row>
    <row r="150" spans="1:169" s="45" customFormat="1" ht="45.75" hidden="1" customHeight="1" x14ac:dyDescent="0.25">
      <c r="A150" s="267" t="s">
        <v>236</v>
      </c>
      <c r="B150" s="116" t="s">
        <v>124</v>
      </c>
      <c r="C150" s="117" t="s">
        <v>125</v>
      </c>
      <c r="D150" s="118" t="s">
        <v>126</v>
      </c>
      <c r="E150" s="119">
        <v>46.588999999999999</v>
      </c>
      <c r="F150" s="120">
        <v>1</v>
      </c>
      <c r="G150" s="130">
        <v>46.588999999999999</v>
      </c>
      <c r="H150" s="125">
        <v>3.86</v>
      </c>
      <c r="I150" s="119"/>
      <c r="J150" s="125">
        <v>179.83</v>
      </c>
      <c r="K150" s="127">
        <v>12.22</v>
      </c>
      <c r="L150" s="128">
        <v>2197.52</v>
      </c>
      <c r="EU150" s="113"/>
      <c r="EV150" s="114"/>
      <c r="EW150" s="114" t="s">
        <v>125</v>
      </c>
      <c r="EX150" s="114" t="s">
        <v>0</v>
      </c>
      <c r="EY150" s="114" t="s">
        <v>0</v>
      </c>
      <c r="FD150" s="114"/>
      <c r="FE150" s="277"/>
      <c r="FF150" s="277"/>
      <c r="FG150" s="277"/>
      <c r="FH150" s="278"/>
      <c r="FI150" s="278"/>
      <c r="FJ150" s="278"/>
      <c r="FK150" s="278"/>
      <c r="FL150" s="278"/>
      <c r="FM150" s="277"/>
    </row>
    <row r="151" spans="1:169" s="45" customFormat="1" ht="23.25" hidden="1" customHeight="1" x14ac:dyDescent="0.25">
      <c r="A151" s="267" t="s">
        <v>237</v>
      </c>
      <c r="B151" s="116" t="s">
        <v>127</v>
      </c>
      <c r="C151" s="117" t="s">
        <v>128</v>
      </c>
      <c r="D151" s="118" t="s">
        <v>123</v>
      </c>
      <c r="E151" s="119">
        <v>2.2950000000000002E-2</v>
      </c>
      <c r="F151" s="120">
        <v>1</v>
      </c>
      <c r="G151" s="121">
        <v>2.2950000000000002E-2</v>
      </c>
      <c r="H151" s="122"/>
      <c r="I151" s="119"/>
      <c r="J151" s="122"/>
      <c r="K151" s="119"/>
      <c r="L151" s="123"/>
      <c r="EU151" s="113"/>
      <c r="EV151" s="114"/>
      <c r="EW151" s="114" t="s">
        <v>128</v>
      </c>
      <c r="EX151" s="114" t="s">
        <v>0</v>
      </c>
      <c r="EY151" s="114" t="s">
        <v>0</v>
      </c>
      <c r="FD151" s="114"/>
      <c r="FE151" s="277"/>
      <c r="FF151" s="277"/>
      <c r="FG151" s="277"/>
      <c r="FH151" s="278"/>
      <c r="FI151" s="278"/>
      <c r="FJ151" s="278"/>
      <c r="FK151" s="278"/>
      <c r="FL151" s="278"/>
      <c r="FM151" s="277"/>
    </row>
    <row r="152" spans="1:169" s="45" customFormat="1" ht="57" hidden="1" customHeight="1" x14ac:dyDescent="0.25">
      <c r="A152" s="267" t="s">
        <v>238</v>
      </c>
      <c r="B152" s="116" t="s">
        <v>121</v>
      </c>
      <c r="C152" s="117" t="s">
        <v>129</v>
      </c>
      <c r="D152" s="118" t="s">
        <v>123</v>
      </c>
      <c r="E152" s="119">
        <v>2.2950000000000002E-2</v>
      </c>
      <c r="F152" s="120">
        <v>1</v>
      </c>
      <c r="G152" s="121">
        <v>2.2950000000000002E-2</v>
      </c>
      <c r="H152" s="122"/>
      <c r="I152" s="119"/>
      <c r="J152" s="122"/>
      <c r="K152" s="119"/>
      <c r="L152" s="123"/>
      <c r="EU152" s="113"/>
      <c r="EV152" s="114"/>
      <c r="EW152" s="114" t="s">
        <v>129</v>
      </c>
      <c r="EX152" s="114" t="s">
        <v>0</v>
      </c>
      <c r="EY152" s="114" t="s">
        <v>0</v>
      </c>
      <c r="FD152" s="114"/>
      <c r="FE152" s="277"/>
      <c r="FF152" s="277"/>
      <c r="FG152" s="277"/>
      <c r="FH152" s="278"/>
      <c r="FI152" s="278"/>
      <c r="FJ152" s="278"/>
      <c r="FK152" s="278"/>
      <c r="FL152" s="278"/>
      <c r="FM152" s="277"/>
    </row>
    <row r="153" spans="1:169" s="45" customFormat="1" ht="57" hidden="1" customHeight="1" x14ac:dyDescent="0.25">
      <c r="A153" s="267" t="s">
        <v>239</v>
      </c>
      <c r="B153" s="116" t="s">
        <v>124</v>
      </c>
      <c r="C153" s="117" t="s">
        <v>130</v>
      </c>
      <c r="D153" s="118" t="s">
        <v>126</v>
      </c>
      <c r="E153" s="119">
        <v>46.588500000000003</v>
      </c>
      <c r="F153" s="120">
        <v>1</v>
      </c>
      <c r="G153" s="129">
        <v>46.588500000000003</v>
      </c>
      <c r="H153" s="125">
        <v>3.86</v>
      </c>
      <c r="I153" s="119"/>
      <c r="J153" s="125">
        <v>179.83</v>
      </c>
      <c r="K153" s="127">
        <v>12.22</v>
      </c>
      <c r="L153" s="128">
        <v>2197.52</v>
      </c>
      <c r="EU153" s="113"/>
      <c r="EV153" s="114"/>
      <c r="EW153" s="114" t="s">
        <v>130</v>
      </c>
      <c r="EX153" s="114" t="s">
        <v>0</v>
      </c>
      <c r="EY153" s="114" t="s">
        <v>0</v>
      </c>
      <c r="FD153" s="114"/>
      <c r="FE153" s="277"/>
      <c r="FF153" s="277"/>
      <c r="FG153" s="277"/>
      <c r="FH153" s="278"/>
      <c r="FI153" s="278"/>
      <c r="FJ153" s="278"/>
      <c r="FK153" s="278"/>
      <c r="FL153" s="278"/>
      <c r="FM153" s="277"/>
    </row>
    <row r="154" spans="1:169" s="45" customFormat="1" ht="45.75" hidden="1" customHeight="1" x14ac:dyDescent="0.25">
      <c r="A154" s="267" t="s">
        <v>240</v>
      </c>
      <c r="B154" s="116" t="s">
        <v>131</v>
      </c>
      <c r="C154" s="117" t="s">
        <v>132</v>
      </c>
      <c r="D154" s="118" t="s">
        <v>126</v>
      </c>
      <c r="E154" s="119">
        <v>12.79</v>
      </c>
      <c r="F154" s="120">
        <v>1</v>
      </c>
      <c r="G154" s="127">
        <v>12.79</v>
      </c>
      <c r="H154" s="125">
        <v>15.35</v>
      </c>
      <c r="I154" s="119"/>
      <c r="J154" s="125">
        <v>196.33</v>
      </c>
      <c r="K154" s="127">
        <v>12.22</v>
      </c>
      <c r="L154" s="128">
        <v>2399.15</v>
      </c>
      <c r="EU154" s="113"/>
      <c r="EV154" s="114"/>
      <c r="EW154" s="114" t="s">
        <v>132</v>
      </c>
      <c r="EX154" s="114" t="s">
        <v>0</v>
      </c>
      <c r="EY154" s="114" t="s">
        <v>0</v>
      </c>
      <c r="FD154" s="114"/>
      <c r="FE154" s="277"/>
      <c r="FF154" s="277"/>
      <c r="FG154" s="277"/>
      <c r="FH154" s="278"/>
      <c r="FI154" s="278"/>
      <c r="FJ154" s="278"/>
      <c r="FK154" s="278"/>
      <c r="FL154" s="278"/>
      <c r="FM154" s="277"/>
    </row>
    <row r="155" spans="1:169" s="45" customFormat="1" ht="15" hidden="1" customHeight="1" x14ac:dyDescent="0.25">
      <c r="A155" s="44" t="s">
        <v>241</v>
      </c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9"/>
      <c r="EU155" s="113"/>
      <c r="EV155" s="114" t="s">
        <v>241</v>
      </c>
      <c r="EW155" s="114"/>
      <c r="EX155" s="114"/>
      <c r="EY155" s="114"/>
      <c r="FD155" s="114"/>
      <c r="FE155" s="277"/>
      <c r="FF155" s="277"/>
      <c r="FG155" s="277"/>
      <c r="FH155" s="278"/>
      <c r="FI155" s="278"/>
      <c r="FJ155" s="278"/>
      <c r="FK155" s="278"/>
      <c r="FL155" s="278"/>
      <c r="FM155" s="277"/>
    </row>
    <row r="156" spans="1:169" s="45" customFormat="1" ht="15" hidden="1" customHeight="1" x14ac:dyDescent="0.25">
      <c r="A156" s="44" t="s">
        <v>242</v>
      </c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9"/>
      <c r="EU156" s="113"/>
      <c r="EV156" s="114" t="s">
        <v>242</v>
      </c>
      <c r="EW156" s="114"/>
      <c r="EX156" s="114"/>
      <c r="EY156" s="114"/>
      <c r="FD156" s="114"/>
      <c r="FE156" s="277"/>
      <c r="FF156" s="277"/>
      <c r="FG156" s="277"/>
      <c r="FH156" s="278"/>
      <c r="FI156" s="278"/>
      <c r="FJ156" s="278"/>
      <c r="FK156" s="278"/>
      <c r="FL156" s="278"/>
      <c r="FM156" s="277"/>
    </row>
    <row r="157" spans="1:169" s="45" customFormat="1" ht="45.75" hidden="1" customHeight="1" x14ac:dyDescent="0.25">
      <c r="A157" s="267" t="s">
        <v>243</v>
      </c>
      <c r="B157" s="116" t="s">
        <v>121</v>
      </c>
      <c r="C157" s="117" t="s">
        <v>122</v>
      </c>
      <c r="D157" s="118" t="s">
        <v>123</v>
      </c>
      <c r="E157" s="119">
        <v>1.5800000000000002E-2</v>
      </c>
      <c r="F157" s="120">
        <v>1</v>
      </c>
      <c r="G157" s="129">
        <v>1.5800000000000002E-2</v>
      </c>
      <c r="H157" s="122"/>
      <c r="I157" s="119"/>
      <c r="J157" s="122"/>
      <c r="K157" s="119"/>
      <c r="L157" s="123"/>
      <c r="EU157" s="113"/>
      <c r="EV157" s="114"/>
      <c r="EW157" s="114" t="s">
        <v>122</v>
      </c>
      <c r="EX157" s="114" t="s">
        <v>0</v>
      </c>
      <c r="EY157" s="114" t="s">
        <v>0</v>
      </c>
      <c r="FD157" s="114"/>
      <c r="FE157" s="277"/>
      <c r="FF157" s="277"/>
      <c r="FG157" s="277"/>
      <c r="FH157" s="278"/>
      <c r="FI157" s="278"/>
      <c r="FJ157" s="278"/>
      <c r="FK157" s="278"/>
      <c r="FL157" s="278"/>
      <c r="FM157" s="277"/>
    </row>
    <row r="158" spans="1:169" s="45" customFormat="1" ht="34.5" hidden="1" customHeight="1" x14ac:dyDescent="0.25">
      <c r="A158" s="267" t="s">
        <v>244</v>
      </c>
      <c r="B158" s="116" t="s">
        <v>138</v>
      </c>
      <c r="C158" s="117" t="s">
        <v>139</v>
      </c>
      <c r="D158" s="118" t="s">
        <v>40</v>
      </c>
      <c r="E158" s="119">
        <v>1.7500000000000002E-2</v>
      </c>
      <c r="F158" s="120">
        <v>1</v>
      </c>
      <c r="G158" s="129">
        <v>1.7500000000000002E-2</v>
      </c>
      <c r="H158" s="122"/>
      <c r="I158" s="119"/>
      <c r="J158" s="122"/>
      <c r="K158" s="119"/>
      <c r="L158" s="123"/>
      <c r="EU158" s="113"/>
      <c r="EV158" s="114"/>
      <c r="EW158" s="114" t="s">
        <v>139</v>
      </c>
      <c r="EX158" s="114" t="s">
        <v>0</v>
      </c>
      <c r="EY158" s="114" t="s">
        <v>0</v>
      </c>
      <c r="FD158" s="114"/>
      <c r="FE158" s="277"/>
      <c r="FF158" s="277"/>
      <c r="FG158" s="277"/>
      <c r="FH158" s="278"/>
      <c r="FI158" s="278"/>
      <c r="FJ158" s="278"/>
      <c r="FK158" s="278"/>
      <c r="FL158" s="278"/>
      <c r="FM158" s="277"/>
    </row>
    <row r="159" spans="1:169" s="45" customFormat="1" ht="23.25" hidden="1" customHeight="1" x14ac:dyDescent="0.25">
      <c r="A159" s="267" t="s">
        <v>245</v>
      </c>
      <c r="B159" s="116" t="s">
        <v>135</v>
      </c>
      <c r="C159" s="117" t="s">
        <v>136</v>
      </c>
      <c r="D159" s="118" t="s">
        <v>33</v>
      </c>
      <c r="E159" s="119">
        <v>0.39</v>
      </c>
      <c r="F159" s="120">
        <v>1</v>
      </c>
      <c r="G159" s="127">
        <v>0.39</v>
      </c>
      <c r="H159" s="122"/>
      <c r="I159" s="119"/>
      <c r="J159" s="122"/>
      <c r="K159" s="119"/>
      <c r="L159" s="123"/>
      <c r="EU159" s="113"/>
      <c r="EV159" s="114"/>
      <c r="EW159" s="114" t="s">
        <v>136</v>
      </c>
      <c r="EX159" s="114" t="s">
        <v>0</v>
      </c>
      <c r="EY159" s="114" t="s">
        <v>0</v>
      </c>
      <c r="FD159" s="114"/>
      <c r="FE159" s="277"/>
      <c r="FF159" s="277"/>
      <c r="FG159" s="277"/>
      <c r="FH159" s="278"/>
      <c r="FI159" s="278"/>
      <c r="FJ159" s="278"/>
      <c r="FK159" s="278"/>
      <c r="FL159" s="278"/>
      <c r="FM159" s="277"/>
    </row>
    <row r="160" spans="1:169" s="45" customFormat="1" ht="23.25" hidden="1" customHeight="1" x14ac:dyDescent="0.25">
      <c r="A160" s="267" t="s">
        <v>246</v>
      </c>
      <c r="B160" s="116" t="s">
        <v>43</v>
      </c>
      <c r="C160" s="117" t="s">
        <v>44</v>
      </c>
      <c r="D160" s="118" t="s">
        <v>34</v>
      </c>
      <c r="E160" s="119">
        <v>5.002732</v>
      </c>
      <c r="F160" s="120">
        <v>1</v>
      </c>
      <c r="G160" s="131">
        <v>5.002732</v>
      </c>
      <c r="H160" s="125">
        <v>59.99</v>
      </c>
      <c r="I160" s="119"/>
      <c r="J160" s="125">
        <v>300.11</v>
      </c>
      <c r="K160" s="127">
        <v>8.61</v>
      </c>
      <c r="L160" s="128">
        <v>2583.9499999999998</v>
      </c>
      <c r="EU160" s="113"/>
      <c r="EV160" s="114"/>
      <c r="EW160" s="114" t="s">
        <v>44</v>
      </c>
      <c r="EX160" s="114" t="s">
        <v>0</v>
      </c>
      <c r="EY160" s="114" t="s">
        <v>0</v>
      </c>
      <c r="FD160" s="114"/>
      <c r="FE160" s="277"/>
      <c r="FF160" s="277"/>
      <c r="FG160" s="277"/>
      <c r="FH160" s="278"/>
      <c r="FI160" s="278"/>
      <c r="FJ160" s="278"/>
      <c r="FK160" s="278"/>
      <c r="FL160" s="278"/>
      <c r="FM160" s="277"/>
    </row>
    <row r="161" spans="1:169" s="45" customFormat="1" ht="34.5" hidden="1" customHeight="1" x14ac:dyDescent="0.25">
      <c r="A161" s="267" t="s">
        <v>247</v>
      </c>
      <c r="B161" s="116" t="s">
        <v>133</v>
      </c>
      <c r="C161" s="117" t="s">
        <v>134</v>
      </c>
      <c r="D161" s="118" t="s">
        <v>123</v>
      </c>
      <c r="E161" s="119">
        <v>1.268E-2</v>
      </c>
      <c r="F161" s="120">
        <v>1</v>
      </c>
      <c r="G161" s="121">
        <v>1.268E-2</v>
      </c>
      <c r="H161" s="122"/>
      <c r="I161" s="119"/>
      <c r="J161" s="122"/>
      <c r="K161" s="119"/>
      <c r="L161" s="123"/>
      <c r="EU161" s="113"/>
      <c r="EV161" s="114"/>
      <c r="EW161" s="114" t="s">
        <v>134</v>
      </c>
      <c r="EX161" s="114" t="s">
        <v>0</v>
      </c>
      <c r="EY161" s="114" t="s">
        <v>0</v>
      </c>
      <c r="FD161" s="114"/>
      <c r="FE161" s="277"/>
      <c r="FF161" s="277"/>
      <c r="FG161" s="277"/>
      <c r="FH161" s="278"/>
      <c r="FI161" s="278"/>
      <c r="FJ161" s="278"/>
      <c r="FK161" s="278"/>
      <c r="FL161" s="278"/>
      <c r="FM161" s="277"/>
    </row>
    <row r="162" spans="1:169" s="45" customFormat="1" ht="23.25" hidden="1" customHeight="1" x14ac:dyDescent="0.25">
      <c r="A162" s="267" t="s">
        <v>248</v>
      </c>
      <c r="B162" s="116" t="s">
        <v>38</v>
      </c>
      <c r="C162" s="117" t="s">
        <v>39</v>
      </c>
      <c r="D162" s="118" t="s">
        <v>40</v>
      </c>
      <c r="E162" s="119">
        <v>0.1268</v>
      </c>
      <c r="F162" s="120">
        <v>1</v>
      </c>
      <c r="G162" s="129">
        <v>0.1268</v>
      </c>
      <c r="H162" s="122"/>
      <c r="I162" s="119"/>
      <c r="J162" s="122"/>
      <c r="K162" s="119"/>
      <c r="L162" s="123"/>
      <c r="EU162" s="113"/>
      <c r="EV162" s="114"/>
      <c r="EW162" s="114" t="s">
        <v>39</v>
      </c>
      <c r="EX162" s="114" t="s">
        <v>0</v>
      </c>
      <c r="EY162" s="114" t="s">
        <v>0</v>
      </c>
      <c r="FD162" s="114"/>
      <c r="FE162" s="277"/>
      <c r="FF162" s="277"/>
      <c r="FG162" s="277"/>
      <c r="FH162" s="278"/>
      <c r="FI162" s="278"/>
      <c r="FJ162" s="278"/>
      <c r="FK162" s="278"/>
      <c r="FL162" s="278"/>
      <c r="FM162" s="277"/>
    </row>
    <row r="163" spans="1:169" s="45" customFormat="1" ht="45.75" hidden="1" customHeight="1" x14ac:dyDescent="0.25">
      <c r="A163" s="267" t="s">
        <v>249</v>
      </c>
      <c r="B163" s="116" t="s">
        <v>124</v>
      </c>
      <c r="C163" s="117" t="s">
        <v>125</v>
      </c>
      <c r="D163" s="118" t="s">
        <v>126</v>
      </c>
      <c r="E163" s="119">
        <v>25.74</v>
      </c>
      <c r="F163" s="120">
        <v>1</v>
      </c>
      <c r="G163" s="127">
        <v>25.74</v>
      </c>
      <c r="H163" s="125">
        <v>3.86</v>
      </c>
      <c r="I163" s="119"/>
      <c r="J163" s="125">
        <v>99.36</v>
      </c>
      <c r="K163" s="127">
        <v>12.22</v>
      </c>
      <c r="L163" s="128">
        <v>1214.18</v>
      </c>
      <c r="EU163" s="113"/>
      <c r="EV163" s="114"/>
      <c r="EW163" s="114" t="s">
        <v>125</v>
      </c>
      <c r="EX163" s="114" t="s">
        <v>0</v>
      </c>
      <c r="EY163" s="114" t="s">
        <v>0</v>
      </c>
      <c r="FD163" s="114"/>
      <c r="FE163" s="277"/>
      <c r="FF163" s="277"/>
      <c r="FG163" s="277"/>
      <c r="FH163" s="278"/>
      <c r="FI163" s="278"/>
      <c r="FJ163" s="278"/>
      <c r="FK163" s="278"/>
      <c r="FL163" s="278"/>
      <c r="FM163" s="277"/>
    </row>
    <row r="164" spans="1:169" s="45" customFormat="1" ht="23.25" hidden="1" customHeight="1" x14ac:dyDescent="0.25">
      <c r="A164" s="267" t="s">
        <v>250</v>
      </c>
      <c r="B164" s="116" t="s">
        <v>127</v>
      </c>
      <c r="C164" s="117" t="s">
        <v>128</v>
      </c>
      <c r="D164" s="118" t="s">
        <v>123</v>
      </c>
      <c r="E164" s="119">
        <v>1.268E-2</v>
      </c>
      <c r="F164" s="120">
        <v>1</v>
      </c>
      <c r="G164" s="121">
        <v>1.268E-2</v>
      </c>
      <c r="H164" s="122"/>
      <c r="I164" s="119"/>
      <c r="J164" s="122"/>
      <c r="K164" s="119"/>
      <c r="L164" s="123"/>
      <c r="EU164" s="113"/>
      <c r="EV164" s="114"/>
      <c r="EW164" s="114" t="s">
        <v>128</v>
      </c>
      <c r="EX164" s="114" t="s">
        <v>0</v>
      </c>
      <c r="EY164" s="114" t="s">
        <v>0</v>
      </c>
      <c r="FD164" s="114"/>
      <c r="FE164" s="277"/>
      <c r="FF164" s="277"/>
      <c r="FG164" s="277"/>
      <c r="FH164" s="278"/>
      <c r="FI164" s="278"/>
      <c r="FJ164" s="278"/>
      <c r="FK164" s="278"/>
      <c r="FL164" s="278"/>
      <c r="FM164" s="277"/>
    </row>
    <row r="165" spans="1:169" s="45" customFormat="1" ht="57" hidden="1" customHeight="1" x14ac:dyDescent="0.25">
      <c r="A165" s="267" t="s">
        <v>251</v>
      </c>
      <c r="B165" s="116" t="s">
        <v>121</v>
      </c>
      <c r="C165" s="117" t="s">
        <v>129</v>
      </c>
      <c r="D165" s="118" t="s">
        <v>123</v>
      </c>
      <c r="E165" s="119">
        <v>1.268E-2</v>
      </c>
      <c r="F165" s="120">
        <v>1</v>
      </c>
      <c r="G165" s="121">
        <v>1.268E-2</v>
      </c>
      <c r="H165" s="122"/>
      <c r="I165" s="119"/>
      <c r="J165" s="122"/>
      <c r="K165" s="119"/>
      <c r="L165" s="123"/>
      <c r="EU165" s="113"/>
      <c r="EV165" s="114"/>
      <c r="EW165" s="114" t="s">
        <v>129</v>
      </c>
      <c r="EX165" s="114" t="s">
        <v>0</v>
      </c>
      <c r="EY165" s="114" t="s">
        <v>0</v>
      </c>
      <c r="FD165" s="114"/>
      <c r="FE165" s="277"/>
      <c r="FF165" s="277"/>
      <c r="FG165" s="277"/>
      <c r="FH165" s="278"/>
      <c r="FI165" s="278"/>
      <c r="FJ165" s="278"/>
      <c r="FK165" s="278"/>
      <c r="FL165" s="278"/>
      <c r="FM165" s="277"/>
    </row>
    <row r="166" spans="1:169" s="45" customFormat="1" ht="57" hidden="1" customHeight="1" x14ac:dyDescent="0.25">
      <c r="A166" s="267" t="s">
        <v>252</v>
      </c>
      <c r="B166" s="116" t="s">
        <v>124</v>
      </c>
      <c r="C166" s="117" t="s">
        <v>130</v>
      </c>
      <c r="D166" s="118" t="s">
        <v>126</v>
      </c>
      <c r="E166" s="119">
        <v>25.740400000000001</v>
      </c>
      <c r="F166" s="120">
        <v>1</v>
      </c>
      <c r="G166" s="129">
        <v>25.740400000000001</v>
      </c>
      <c r="H166" s="125">
        <v>3.86</v>
      </c>
      <c r="I166" s="119"/>
      <c r="J166" s="125">
        <v>99.36</v>
      </c>
      <c r="K166" s="127">
        <v>12.22</v>
      </c>
      <c r="L166" s="128">
        <v>1214.18</v>
      </c>
      <c r="EU166" s="113"/>
      <c r="EV166" s="114"/>
      <c r="EW166" s="114" t="s">
        <v>130</v>
      </c>
      <c r="EX166" s="114" t="s">
        <v>0</v>
      </c>
      <c r="EY166" s="114" t="s">
        <v>0</v>
      </c>
      <c r="FD166" s="114"/>
      <c r="FE166" s="277"/>
      <c r="FF166" s="277"/>
      <c r="FG166" s="277"/>
      <c r="FH166" s="278"/>
      <c r="FI166" s="278"/>
      <c r="FJ166" s="278"/>
      <c r="FK166" s="278"/>
      <c r="FL166" s="278"/>
      <c r="FM166" s="277"/>
    </row>
    <row r="167" spans="1:169" s="45" customFormat="1" ht="45.75" hidden="1" customHeight="1" x14ac:dyDescent="0.25">
      <c r="A167" s="267" t="s">
        <v>253</v>
      </c>
      <c r="B167" s="116" t="s">
        <v>131</v>
      </c>
      <c r="C167" s="117" t="s">
        <v>132</v>
      </c>
      <c r="D167" s="118" t="s">
        <v>126</v>
      </c>
      <c r="E167" s="119">
        <v>9.91</v>
      </c>
      <c r="F167" s="120">
        <v>1</v>
      </c>
      <c r="G167" s="127">
        <v>9.91</v>
      </c>
      <c r="H167" s="125">
        <v>15.35</v>
      </c>
      <c r="I167" s="119"/>
      <c r="J167" s="125">
        <v>152.12</v>
      </c>
      <c r="K167" s="127">
        <v>12.22</v>
      </c>
      <c r="L167" s="128">
        <v>1858.91</v>
      </c>
      <c r="EU167" s="113"/>
      <c r="EV167" s="114"/>
      <c r="EW167" s="114" t="s">
        <v>132</v>
      </c>
      <c r="EX167" s="114" t="s">
        <v>0</v>
      </c>
      <c r="EY167" s="114" t="s">
        <v>0</v>
      </c>
      <c r="FD167" s="114"/>
      <c r="FE167" s="277"/>
      <c r="FF167" s="277"/>
      <c r="FG167" s="277"/>
      <c r="FH167" s="278"/>
      <c r="FI167" s="278"/>
      <c r="FJ167" s="278"/>
      <c r="FK167" s="278"/>
      <c r="FL167" s="278"/>
      <c r="FM167" s="277"/>
    </row>
    <row r="168" spans="1:169" s="45" customFormat="1" ht="15" hidden="1" customHeight="1" x14ac:dyDescent="0.25">
      <c r="A168" s="44" t="s">
        <v>137</v>
      </c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9"/>
      <c r="EU168" s="113"/>
      <c r="EV168" s="114" t="s">
        <v>137</v>
      </c>
      <c r="EW168" s="114"/>
      <c r="EX168" s="114"/>
      <c r="EY168" s="114"/>
      <c r="FD168" s="114"/>
      <c r="FE168" s="277"/>
      <c r="FF168" s="277"/>
      <c r="FG168" s="277"/>
      <c r="FH168" s="278"/>
      <c r="FI168" s="278"/>
      <c r="FJ168" s="278"/>
      <c r="FK168" s="278"/>
      <c r="FL168" s="278"/>
      <c r="FM168" s="277"/>
    </row>
    <row r="169" spans="1:169" s="45" customFormat="1" ht="45.75" hidden="1" customHeight="1" x14ac:dyDescent="0.25">
      <c r="A169" s="267" t="s">
        <v>254</v>
      </c>
      <c r="B169" s="116" t="s">
        <v>121</v>
      </c>
      <c r="C169" s="117" t="s">
        <v>122</v>
      </c>
      <c r="D169" s="118" t="s">
        <v>123</v>
      </c>
      <c r="E169" s="119">
        <v>8.4799999999999997E-3</v>
      </c>
      <c r="F169" s="120">
        <v>1</v>
      </c>
      <c r="G169" s="121">
        <v>8.4799999999999997E-3</v>
      </c>
      <c r="H169" s="122"/>
      <c r="I169" s="119"/>
      <c r="J169" s="122"/>
      <c r="K169" s="119"/>
      <c r="L169" s="123"/>
      <c r="EU169" s="113"/>
      <c r="EV169" s="114"/>
      <c r="EW169" s="114" t="s">
        <v>122</v>
      </c>
      <c r="EX169" s="114" t="s">
        <v>0</v>
      </c>
      <c r="EY169" s="114" t="s">
        <v>0</v>
      </c>
      <c r="FD169" s="114"/>
      <c r="FE169" s="277"/>
      <c r="FF169" s="277"/>
      <c r="FG169" s="277"/>
      <c r="FH169" s="278"/>
      <c r="FI169" s="278"/>
      <c r="FJ169" s="278"/>
      <c r="FK169" s="278"/>
      <c r="FL169" s="278"/>
      <c r="FM169" s="277"/>
    </row>
    <row r="170" spans="1:169" s="45" customFormat="1" ht="34.5" hidden="1" customHeight="1" x14ac:dyDescent="0.25">
      <c r="A170" s="267" t="s">
        <v>255</v>
      </c>
      <c r="B170" s="116" t="s">
        <v>138</v>
      </c>
      <c r="C170" s="117" t="s">
        <v>139</v>
      </c>
      <c r="D170" s="118" t="s">
        <v>40</v>
      </c>
      <c r="E170" s="119">
        <v>8.9999999999999993E-3</v>
      </c>
      <c r="F170" s="120">
        <v>1</v>
      </c>
      <c r="G170" s="130">
        <v>8.9999999999999993E-3</v>
      </c>
      <c r="H170" s="122"/>
      <c r="I170" s="119"/>
      <c r="J170" s="122"/>
      <c r="K170" s="119"/>
      <c r="L170" s="123"/>
      <c r="EU170" s="113"/>
      <c r="EV170" s="114"/>
      <c r="EW170" s="114" t="s">
        <v>139</v>
      </c>
      <c r="EX170" s="114" t="s">
        <v>0</v>
      </c>
      <c r="EY170" s="114" t="s">
        <v>0</v>
      </c>
      <c r="FD170" s="114"/>
      <c r="FE170" s="277"/>
      <c r="FF170" s="277"/>
      <c r="FG170" s="277"/>
      <c r="FH170" s="278"/>
      <c r="FI170" s="278"/>
      <c r="FJ170" s="278"/>
      <c r="FK170" s="278"/>
      <c r="FL170" s="278"/>
      <c r="FM170" s="277"/>
    </row>
    <row r="171" spans="1:169" s="45" customFormat="1" ht="23.25" hidden="1" customHeight="1" x14ac:dyDescent="0.25">
      <c r="A171" s="267" t="s">
        <v>256</v>
      </c>
      <c r="B171" s="116" t="s">
        <v>135</v>
      </c>
      <c r="C171" s="117" t="s">
        <v>136</v>
      </c>
      <c r="D171" s="118" t="s">
        <v>33</v>
      </c>
      <c r="E171" s="119">
        <v>0.15</v>
      </c>
      <c r="F171" s="120">
        <v>1</v>
      </c>
      <c r="G171" s="127">
        <v>0.15</v>
      </c>
      <c r="H171" s="122"/>
      <c r="I171" s="119"/>
      <c r="J171" s="122"/>
      <c r="K171" s="119"/>
      <c r="L171" s="123"/>
      <c r="EU171" s="113"/>
      <c r="EV171" s="114"/>
      <c r="EW171" s="114" t="s">
        <v>136</v>
      </c>
      <c r="EX171" s="114" t="s">
        <v>0</v>
      </c>
      <c r="EY171" s="114" t="s">
        <v>0</v>
      </c>
      <c r="FD171" s="114"/>
      <c r="FE171" s="277"/>
      <c r="FF171" s="277"/>
      <c r="FG171" s="277"/>
      <c r="FH171" s="278"/>
      <c r="FI171" s="278"/>
      <c r="FJ171" s="278"/>
      <c r="FK171" s="278"/>
      <c r="FL171" s="278"/>
      <c r="FM171" s="277"/>
    </row>
    <row r="172" spans="1:169" s="45" customFormat="1" ht="23.25" hidden="1" customHeight="1" x14ac:dyDescent="0.25">
      <c r="A172" s="267" t="s">
        <v>257</v>
      </c>
      <c r="B172" s="116" t="s">
        <v>43</v>
      </c>
      <c r="C172" s="117" t="s">
        <v>44</v>
      </c>
      <c r="D172" s="118" t="s">
        <v>34</v>
      </c>
      <c r="E172" s="119">
        <v>2.696145</v>
      </c>
      <c r="F172" s="120">
        <v>1</v>
      </c>
      <c r="G172" s="131">
        <v>2.696145</v>
      </c>
      <c r="H172" s="125">
        <v>59.99</v>
      </c>
      <c r="I172" s="119"/>
      <c r="J172" s="125">
        <v>161.74</v>
      </c>
      <c r="K172" s="127">
        <v>8.61</v>
      </c>
      <c r="L172" s="128">
        <v>1392.58</v>
      </c>
      <c r="EU172" s="113"/>
      <c r="EV172" s="114"/>
      <c r="EW172" s="114" t="s">
        <v>44</v>
      </c>
      <c r="EX172" s="114" t="s">
        <v>0</v>
      </c>
      <c r="EY172" s="114" t="s">
        <v>0</v>
      </c>
      <c r="FD172" s="114"/>
      <c r="FE172" s="277"/>
      <c r="FF172" s="277"/>
      <c r="FG172" s="277"/>
      <c r="FH172" s="278"/>
      <c r="FI172" s="278"/>
      <c r="FJ172" s="278"/>
      <c r="FK172" s="278"/>
      <c r="FL172" s="278"/>
      <c r="FM172" s="277"/>
    </row>
    <row r="173" spans="1:169" s="45" customFormat="1" ht="34.5" hidden="1" customHeight="1" x14ac:dyDescent="0.25">
      <c r="A173" s="267" t="s">
        <v>258</v>
      </c>
      <c r="B173" s="116" t="s">
        <v>133</v>
      </c>
      <c r="C173" s="117" t="s">
        <v>134</v>
      </c>
      <c r="D173" s="118" t="s">
        <v>123</v>
      </c>
      <c r="E173" s="119">
        <v>6.7499999999999999E-3</v>
      </c>
      <c r="F173" s="120">
        <v>1</v>
      </c>
      <c r="G173" s="121">
        <v>6.7499999999999999E-3</v>
      </c>
      <c r="H173" s="122"/>
      <c r="I173" s="119"/>
      <c r="J173" s="122"/>
      <c r="K173" s="119"/>
      <c r="L173" s="123"/>
      <c r="EU173" s="113"/>
      <c r="EV173" s="114"/>
      <c r="EW173" s="114" t="s">
        <v>134</v>
      </c>
      <c r="EX173" s="114" t="s">
        <v>0</v>
      </c>
      <c r="EY173" s="114" t="s">
        <v>0</v>
      </c>
      <c r="FD173" s="114"/>
      <c r="FE173" s="277"/>
      <c r="FF173" s="277"/>
      <c r="FG173" s="277"/>
      <c r="FH173" s="278"/>
      <c r="FI173" s="278"/>
      <c r="FJ173" s="278"/>
      <c r="FK173" s="278"/>
      <c r="FL173" s="278"/>
      <c r="FM173" s="277"/>
    </row>
    <row r="174" spans="1:169" s="45" customFormat="1" ht="23.25" hidden="1" customHeight="1" x14ac:dyDescent="0.25">
      <c r="A174" s="267" t="s">
        <v>259</v>
      </c>
      <c r="B174" s="116" t="s">
        <v>38</v>
      </c>
      <c r="C174" s="117" t="s">
        <v>39</v>
      </c>
      <c r="D174" s="118" t="s">
        <v>40</v>
      </c>
      <c r="E174" s="119">
        <v>6.7500000000000004E-2</v>
      </c>
      <c r="F174" s="120">
        <v>1</v>
      </c>
      <c r="G174" s="129">
        <v>6.7500000000000004E-2</v>
      </c>
      <c r="H174" s="122"/>
      <c r="I174" s="119"/>
      <c r="J174" s="122"/>
      <c r="K174" s="119"/>
      <c r="L174" s="123"/>
      <c r="EU174" s="113"/>
      <c r="EV174" s="114"/>
      <c r="EW174" s="114" t="s">
        <v>39</v>
      </c>
      <c r="EX174" s="114" t="s">
        <v>0</v>
      </c>
      <c r="EY174" s="114" t="s">
        <v>0</v>
      </c>
      <c r="FD174" s="114"/>
      <c r="FE174" s="277"/>
      <c r="FF174" s="277"/>
      <c r="FG174" s="277"/>
      <c r="FH174" s="278"/>
      <c r="FI174" s="278"/>
      <c r="FJ174" s="278"/>
      <c r="FK174" s="278"/>
      <c r="FL174" s="278"/>
      <c r="FM174" s="277"/>
    </row>
    <row r="175" spans="1:169" s="45" customFormat="1" ht="45.75" hidden="1" customHeight="1" x14ac:dyDescent="0.25">
      <c r="A175" s="267" t="s">
        <v>260</v>
      </c>
      <c r="B175" s="116" t="s">
        <v>124</v>
      </c>
      <c r="C175" s="117" t="s">
        <v>125</v>
      </c>
      <c r="D175" s="118" t="s">
        <v>126</v>
      </c>
      <c r="E175" s="119">
        <v>13.702999999999999</v>
      </c>
      <c r="F175" s="120">
        <v>1</v>
      </c>
      <c r="G175" s="130">
        <v>13.702999999999999</v>
      </c>
      <c r="H175" s="125">
        <v>3.86</v>
      </c>
      <c r="I175" s="119"/>
      <c r="J175" s="125">
        <v>52.89</v>
      </c>
      <c r="K175" s="127">
        <v>12.22</v>
      </c>
      <c r="L175" s="148">
        <v>646.32000000000005</v>
      </c>
      <c r="EU175" s="113"/>
      <c r="EV175" s="114"/>
      <c r="EW175" s="114" t="s">
        <v>125</v>
      </c>
      <c r="EX175" s="114" t="s">
        <v>0</v>
      </c>
      <c r="EY175" s="114" t="s">
        <v>0</v>
      </c>
      <c r="FD175" s="114"/>
      <c r="FE175" s="277"/>
      <c r="FF175" s="277"/>
      <c r="FG175" s="277"/>
      <c r="FH175" s="278"/>
      <c r="FI175" s="278"/>
      <c r="FJ175" s="278"/>
      <c r="FK175" s="278"/>
      <c r="FL175" s="278"/>
      <c r="FM175" s="277"/>
    </row>
    <row r="176" spans="1:169" s="45" customFormat="1" ht="23.25" hidden="1" customHeight="1" x14ac:dyDescent="0.25">
      <c r="A176" s="267" t="s">
        <v>261</v>
      </c>
      <c r="B176" s="116" t="s">
        <v>127</v>
      </c>
      <c r="C176" s="117" t="s">
        <v>128</v>
      </c>
      <c r="D176" s="118" t="s">
        <v>123</v>
      </c>
      <c r="E176" s="119">
        <v>6.7499999999999999E-3</v>
      </c>
      <c r="F176" s="120">
        <v>1</v>
      </c>
      <c r="G176" s="121">
        <v>6.7499999999999999E-3</v>
      </c>
      <c r="H176" s="122"/>
      <c r="I176" s="119"/>
      <c r="J176" s="122"/>
      <c r="K176" s="119"/>
      <c r="L176" s="123"/>
      <c r="EU176" s="113"/>
      <c r="EV176" s="114"/>
      <c r="EW176" s="114" t="s">
        <v>128</v>
      </c>
      <c r="EX176" s="114" t="s">
        <v>0</v>
      </c>
      <c r="EY176" s="114" t="s">
        <v>0</v>
      </c>
      <c r="FD176" s="114"/>
      <c r="FE176" s="277"/>
      <c r="FF176" s="277"/>
      <c r="FG176" s="277"/>
      <c r="FH176" s="278"/>
      <c r="FI176" s="278"/>
      <c r="FJ176" s="278"/>
      <c r="FK176" s="278"/>
      <c r="FL176" s="278"/>
      <c r="FM176" s="277"/>
    </row>
    <row r="177" spans="1:169" s="45" customFormat="1" ht="57" hidden="1" customHeight="1" x14ac:dyDescent="0.25">
      <c r="A177" s="267" t="s">
        <v>262</v>
      </c>
      <c r="B177" s="116" t="s">
        <v>121</v>
      </c>
      <c r="C177" s="117" t="s">
        <v>129</v>
      </c>
      <c r="D177" s="118" t="s">
        <v>123</v>
      </c>
      <c r="E177" s="119">
        <v>6.7499999999999999E-3</v>
      </c>
      <c r="F177" s="120">
        <v>1</v>
      </c>
      <c r="G177" s="121">
        <v>6.7499999999999999E-3</v>
      </c>
      <c r="H177" s="122"/>
      <c r="I177" s="119"/>
      <c r="J177" s="122"/>
      <c r="K177" s="119"/>
      <c r="L177" s="123"/>
      <c r="EU177" s="113"/>
      <c r="EV177" s="114"/>
      <c r="EW177" s="114" t="s">
        <v>129</v>
      </c>
      <c r="EX177" s="114" t="s">
        <v>0</v>
      </c>
      <c r="EY177" s="114" t="s">
        <v>0</v>
      </c>
      <c r="FD177" s="114"/>
      <c r="FE177" s="277"/>
      <c r="FF177" s="277"/>
      <c r="FG177" s="277"/>
      <c r="FH177" s="278"/>
      <c r="FI177" s="278"/>
      <c r="FJ177" s="278"/>
      <c r="FK177" s="278"/>
      <c r="FL177" s="278"/>
      <c r="FM177" s="277"/>
    </row>
    <row r="178" spans="1:169" s="45" customFormat="1" ht="57" hidden="1" customHeight="1" x14ac:dyDescent="0.25">
      <c r="A178" s="267" t="s">
        <v>263</v>
      </c>
      <c r="B178" s="116" t="s">
        <v>124</v>
      </c>
      <c r="C178" s="117" t="s">
        <v>130</v>
      </c>
      <c r="D178" s="118" t="s">
        <v>126</v>
      </c>
      <c r="E178" s="119">
        <v>13.702500000000001</v>
      </c>
      <c r="F178" s="120">
        <v>1</v>
      </c>
      <c r="G178" s="129">
        <v>13.702500000000001</v>
      </c>
      <c r="H178" s="125">
        <v>3.86</v>
      </c>
      <c r="I178" s="119"/>
      <c r="J178" s="125">
        <v>52.89</v>
      </c>
      <c r="K178" s="127">
        <v>12.22</v>
      </c>
      <c r="L178" s="148">
        <v>646.32000000000005</v>
      </c>
      <c r="EU178" s="113"/>
      <c r="EV178" s="114"/>
      <c r="EW178" s="114" t="s">
        <v>130</v>
      </c>
      <c r="EX178" s="114" t="s">
        <v>0</v>
      </c>
      <c r="EY178" s="114" t="s">
        <v>0</v>
      </c>
      <c r="FD178" s="114"/>
      <c r="FE178" s="277"/>
      <c r="FF178" s="277"/>
      <c r="FG178" s="277"/>
      <c r="FH178" s="278"/>
      <c r="FI178" s="278"/>
      <c r="FJ178" s="278"/>
      <c r="FK178" s="278"/>
      <c r="FL178" s="278"/>
      <c r="FM178" s="277"/>
    </row>
    <row r="179" spans="1:169" s="45" customFormat="1" ht="45.75" hidden="1" customHeight="1" x14ac:dyDescent="0.25">
      <c r="A179" s="267" t="s">
        <v>264</v>
      </c>
      <c r="B179" s="116" t="s">
        <v>131</v>
      </c>
      <c r="C179" s="117" t="s">
        <v>132</v>
      </c>
      <c r="D179" s="118" t="s">
        <v>126</v>
      </c>
      <c r="E179" s="119">
        <v>5.34</v>
      </c>
      <c r="F179" s="120">
        <v>1</v>
      </c>
      <c r="G179" s="127">
        <v>5.34</v>
      </c>
      <c r="H179" s="125">
        <v>15.35</v>
      </c>
      <c r="I179" s="119"/>
      <c r="J179" s="125">
        <v>81.97</v>
      </c>
      <c r="K179" s="127">
        <v>12.22</v>
      </c>
      <c r="L179" s="128">
        <v>1001.67</v>
      </c>
      <c r="EU179" s="113"/>
      <c r="EV179" s="114"/>
      <c r="EW179" s="114" t="s">
        <v>132</v>
      </c>
      <c r="EX179" s="114" t="s">
        <v>0</v>
      </c>
      <c r="EY179" s="114" t="s">
        <v>0</v>
      </c>
      <c r="FD179" s="114"/>
      <c r="FE179" s="277"/>
      <c r="FF179" s="277"/>
      <c r="FG179" s="277"/>
      <c r="FH179" s="278"/>
      <c r="FI179" s="278"/>
      <c r="FJ179" s="278"/>
      <c r="FK179" s="278"/>
      <c r="FL179" s="278"/>
      <c r="FM179" s="277"/>
    </row>
    <row r="180" spans="1:169" s="45" customFormat="1" ht="15" hidden="1" customHeight="1" x14ac:dyDescent="0.25">
      <c r="A180" s="44" t="s">
        <v>137</v>
      </c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9"/>
      <c r="EU180" s="113"/>
      <c r="EV180" s="114" t="s">
        <v>137</v>
      </c>
      <c r="EW180" s="114"/>
      <c r="EX180" s="114"/>
      <c r="EY180" s="114"/>
      <c r="FD180" s="114"/>
      <c r="FE180" s="277"/>
      <c r="FF180" s="277"/>
      <c r="FG180" s="277"/>
      <c r="FH180" s="278"/>
      <c r="FI180" s="278"/>
      <c r="FJ180" s="278"/>
      <c r="FK180" s="278"/>
      <c r="FL180" s="278"/>
      <c r="FM180" s="277"/>
    </row>
    <row r="181" spans="1:169" s="45" customFormat="1" ht="57" hidden="1" customHeight="1" x14ac:dyDescent="0.25">
      <c r="A181" s="267" t="s">
        <v>265</v>
      </c>
      <c r="B181" s="116" t="s">
        <v>164</v>
      </c>
      <c r="C181" s="117" t="s">
        <v>165</v>
      </c>
      <c r="D181" s="118" t="s">
        <v>53</v>
      </c>
      <c r="E181" s="119">
        <v>7.4999999999999997E-2</v>
      </c>
      <c r="F181" s="120">
        <v>1</v>
      </c>
      <c r="G181" s="130">
        <v>7.4999999999999997E-2</v>
      </c>
      <c r="H181" s="122"/>
      <c r="I181" s="119"/>
      <c r="J181" s="122"/>
      <c r="K181" s="119"/>
      <c r="L181" s="123"/>
      <c r="EU181" s="113"/>
      <c r="EV181" s="114"/>
      <c r="EW181" s="114" t="s">
        <v>165</v>
      </c>
      <c r="EX181" s="114" t="s">
        <v>0</v>
      </c>
      <c r="EY181" s="114" t="s">
        <v>0</v>
      </c>
      <c r="FD181" s="114"/>
      <c r="FE181" s="277"/>
      <c r="FF181" s="277"/>
      <c r="FG181" s="277"/>
      <c r="FH181" s="278"/>
      <c r="FI181" s="278"/>
      <c r="FJ181" s="278"/>
      <c r="FK181" s="278"/>
      <c r="FL181" s="278"/>
      <c r="FM181" s="277"/>
    </row>
    <row r="182" spans="1:169" s="45" customFormat="1" ht="34.5" hidden="1" customHeight="1" x14ac:dyDescent="0.25">
      <c r="A182" s="267" t="s">
        <v>266</v>
      </c>
      <c r="B182" s="116" t="s">
        <v>167</v>
      </c>
      <c r="C182" s="117" t="s">
        <v>168</v>
      </c>
      <c r="D182" s="118" t="s">
        <v>126</v>
      </c>
      <c r="E182" s="119">
        <v>1.71</v>
      </c>
      <c r="F182" s="120">
        <v>1</v>
      </c>
      <c r="G182" s="127">
        <v>1.71</v>
      </c>
      <c r="H182" s="125">
        <v>3.28</v>
      </c>
      <c r="I182" s="119"/>
      <c r="J182" s="125">
        <v>5.61</v>
      </c>
      <c r="K182" s="127">
        <v>12.22</v>
      </c>
      <c r="L182" s="148">
        <v>68.55</v>
      </c>
      <c r="EU182" s="113"/>
      <c r="EV182" s="114"/>
      <c r="EW182" s="114" t="s">
        <v>168</v>
      </c>
      <c r="EX182" s="114" t="s">
        <v>0</v>
      </c>
      <c r="EY182" s="114" t="s">
        <v>0</v>
      </c>
      <c r="FD182" s="114"/>
      <c r="FE182" s="277"/>
      <c r="FF182" s="277"/>
      <c r="FG182" s="277"/>
      <c r="FH182" s="278"/>
      <c r="FI182" s="278"/>
      <c r="FJ182" s="278"/>
      <c r="FK182" s="278"/>
      <c r="FL182" s="278"/>
      <c r="FM182" s="277"/>
    </row>
    <row r="183" spans="1:169" s="45" customFormat="1" ht="45.75" hidden="1" customHeight="1" x14ac:dyDescent="0.25">
      <c r="A183" s="267" t="s">
        <v>267</v>
      </c>
      <c r="B183" s="116" t="s">
        <v>131</v>
      </c>
      <c r="C183" s="117" t="s">
        <v>170</v>
      </c>
      <c r="D183" s="118" t="s">
        <v>126</v>
      </c>
      <c r="E183" s="119">
        <v>0.17100000000000001</v>
      </c>
      <c r="F183" s="120">
        <v>1</v>
      </c>
      <c r="G183" s="130">
        <v>0.17100000000000001</v>
      </c>
      <c r="H183" s="125">
        <v>15.35</v>
      </c>
      <c r="I183" s="119"/>
      <c r="J183" s="125">
        <v>2.62</v>
      </c>
      <c r="K183" s="127">
        <v>12.22</v>
      </c>
      <c r="L183" s="148">
        <v>32.020000000000003</v>
      </c>
      <c r="EU183" s="113"/>
      <c r="EV183" s="114"/>
      <c r="EW183" s="114" t="s">
        <v>170</v>
      </c>
      <c r="EX183" s="114" t="s">
        <v>0</v>
      </c>
      <c r="EY183" s="114" t="s">
        <v>0</v>
      </c>
      <c r="FD183" s="114"/>
      <c r="FE183" s="277"/>
      <c r="FF183" s="277"/>
      <c r="FG183" s="277"/>
      <c r="FH183" s="278"/>
      <c r="FI183" s="278"/>
      <c r="FJ183" s="278"/>
      <c r="FK183" s="278"/>
      <c r="FL183" s="278"/>
      <c r="FM183" s="277"/>
    </row>
    <row r="184" spans="1:169" s="45" customFormat="1" ht="15" hidden="1" customHeight="1" x14ac:dyDescent="0.25">
      <c r="A184" s="267" t="s">
        <v>268</v>
      </c>
      <c r="B184" s="116" t="s">
        <v>172</v>
      </c>
      <c r="C184" s="117" t="s">
        <v>173</v>
      </c>
      <c r="D184" s="118" t="s">
        <v>40</v>
      </c>
      <c r="E184" s="119">
        <v>1.4999999999999999E-2</v>
      </c>
      <c r="F184" s="120">
        <v>1</v>
      </c>
      <c r="G184" s="130">
        <v>1.4999999999999999E-2</v>
      </c>
      <c r="H184" s="122"/>
      <c r="I184" s="119"/>
      <c r="J184" s="122"/>
      <c r="K184" s="119"/>
      <c r="L184" s="123"/>
      <c r="EU184" s="113"/>
      <c r="EV184" s="114"/>
      <c r="EW184" s="114" t="s">
        <v>173</v>
      </c>
      <c r="EX184" s="114" t="s">
        <v>0</v>
      </c>
      <c r="EY184" s="114" t="s">
        <v>0</v>
      </c>
      <c r="FD184" s="114"/>
      <c r="FE184" s="277"/>
      <c r="FF184" s="277"/>
      <c r="FG184" s="277"/>
      <c r="FH184" s="278"/>
      <c r="FI184" s="278"/>
      <c r="FJ184" s="278"/>
      <c r="FK184" s="278"/>
      <c r="FL184" s="278"/>
      <c r="FM184" s="277"/>
    </row>
    <row r="185" spans="1:169" s="45" customFormat="1" ht="34.5" hidden="1" customHeight="1" x14ac:dyDescent="0.25">
      <c r="A185" s="267" t="s">
        <v>269</v>
      </c>
      <c r="B185" s="116" t="s">
        <v>167</v>
      </c>
      <c r="C185" s="117" t="s">
        <v>168</v>
      </c>
      <c r="D185" s="118" t="s">
        <v>126</v>
      </c>
      <c r="E185" s="119">
        <v>2.5499999999999998</v>
      </c>
      <c r="F185" s="120">
        <v>1</v>
      </c>
      <c r="G185" s="127">
        <v>2.5499999999999998</v>
      </c>
      <c r="H185" s="125">
        <v>3.28</v>
      </c>
      <c r="I185" s="119"/>
      <c r="J185" s="125">
        <v>8.36</v>
      </c>
      <c r="K185" s="127">
        <v>12.22</v>
      </c>
      <c r="L185" s="148">
        <v>102.16</v>
      </c>
      <c r="EU185" s="113"/>
      <c r="EV185" s="114"/>
      <c r="EW185" s="114" t="s">
        <v>168</v>
      </c>
      <c r="EX185" s="114" t="s">
        <v>0</v>
      </c>
      <c r="EY185" s="114" t="s">
        <v>0</v>
      </c>
      <c r="FD185" s="114"/>
      <c r="FE185" s="277"/>
      <c r="FF185" s="277"/>
      <c r="FG185" s="277"/>
      <c r="FH185" s="278"/>
      <c r="FI185" s="278"/>
      <c r="FJ185" s="278"/>
      <c r="FK185" s="278"/>
      <c r="FL185" s="278"/>
      <c r="FM185" s="277"/>
    </row>
    <row r="186" spans="1:169" s="45" customFormat="1" ht="45.75" hidden="1" customHeight="1" x14ac:dyDescent="0.25">
      <c r="A186" s="267" t="s">
        <v>270</v>
      </c>
      <c r="B186" s="116" t="s">
        <v>131</v>
      </c>
      <c r="C186" s="117" t="s">
        <v>176</v>
      </c>
      <c r="D186" s="118" t="s">
        <v>126</v>
      </c>
      <c r="E186" s="119">
        <v>2.5499999999999998</v>
      </c>
      <c r="F186" s="120">
        <v>1</v>
      </c>
      <c r="G186" s="127">
        <v>2.5499999999999998</v>
      </c>
      <c r="H186" s="125">
        <v>15.35</v>
      </c>
      <c r="I186" s="119"/>
      <c r="J186" s="125">
        <v>39.14</v>
      </c>
      <c r="K186" s="127">
        <v>12.22</v>
      </c>
      <c r="L186" s="148">
        <v>478.29</v>
      </c>
      <c r="EU186" s="113"/>
      <c r="EV186" s="114"/>
      <c r="EW186" s="114" t="s">
        <v>176</v>
      </c>
      <c r="EX186" s="114" t="s">
        <v>0</v>
      </c>
      <c r="EY186" s="114" t="s">
        <v>0</v>
      </c>
      <c r="FD186" s="114"/>
      <c r="FE186" s="277"/>
      <c r="FF186" s="277"/>
      <c r="FG186" s="277"/>
      <c r="FH186" s="278"/>
      <c r="FI186" s="278"/>
      <c r="FJ186" s="278"/>
      <c r="FK186" s="278"/>
      <c r="FL186" s="278"/>
      <c r="FM186" s="277"/>
    </row>
    <row r="187" spans="1:169" s="45" customFormat="1" ht="45.75" hidden="1" customHeight="1" x14ac:dyDescent="0.25">
      <c r="A187" s="267" t="s">
        <v>271</v>
      </c>
      <c r="B187" s="116" t="s">
        <v>121</v>
      </c>
      <c r="C187" s="117" t="s">
        <v>122</v>
      </c>
      <c r="D187" s="118" t="s">
        <v>123</v>
      </c>
      <c r="E187" s="119">
        <v>7.0499999999999998E-3</v>
      </c>
      <c r="F187" s="120">
        <v>1</v>
      </c>
      <c r="G187" s="121">
        <v>7.0499999999999998E-3</v>
      </c>
      <c r="H187" s="122"/>
      <c r="I187" s="119"/>
      <c r="J187" s="122"/>
      <c r="K187" s="119"/>
      <c r="L187" s="123"/>
      <c r="EU187" s="113"/>
      <c r="EV187" s="114"/>
      <c r="EW187" s="114" t="s">
        <v>122</v>
      </c>
      <c r="EX187" s="114" t="s">
        <v>0</v>
      </c>
      <c r="EY187" s="114" t="s">
        <v>0</v>
      </c>
      <c r="FD187" s="114"/>
      <c r="FE187" s="277"/>
      <c r="FF187" s="277"/>
      <c r="FG187" s="277"/>
      <c r="FH187" s="278"/>
      <c r="FI187" s="278"/>
      <c r="FJ187" s="278"/>
      <c r="FK187" s="278"/>
      <c r="FL187" s="278"/>
      <c r="FM187" s="277"/>
    </row>
    <row r="188" spans="1:169" s="45" customFormat="1" ht="34.5" hidden="1" customHeight="1" x14ac:dyDescent="0.25">
      <c r="A188" s="267" t="s">
        <v>272</v>
      </c>
      <c r="B188" s="116" t="s">
        <v>138</v>
      </c>
      <c r="C188" s="117" t="s">
        <v>139</v>
      </c>
      <c r="D188" s="118" t="s">
        <v>40</v>
      </c>
      <c r="E188" s="119">
        <v>7.0000000000000001E-3</v>
      </c>
      <c r="F188" s="120">
        <v>1</v>
      </c>
      <c r="G188" s="130">
        <v>7.0000000000000001E-3</v>
      </c>
      <c r="H188" s="122"/>
      <c r="I188" s="119"/>
      <c r="J188" s="122"/>
      <c r="K188" s="119"/>
      <c r="L188" s="123"/>
      <c r="EU188" s="113"/>
      <c r="EV188" s="114"/>
      <c r="EW188" s="114" t="s">
        <v>139</v>
      </c>
      <c r="EX188" s="114" t="s">
        <v>0</v>
      </c>
      <c r="EY188" s="114" t="s">
        <v>0</v>
      </c>
      <c r="FD188" s="114"/>
      <c r="FE188" s="277"/>
      <c r="FF188" s="277"/>
      <c r="FG188" s="277"/>
      <c r="FH188" s="278"/>
      <c r="FI188" s="278"/>
      <c r="FJ188" s="278"/>
      <c r="FK188" s="278"/>
      <c r="FL188" s="278"/>
      <c r="FM188" s="277"/>
    </row>
    <row r="189" spans="1:169" s="45" customFormat="1" ht="23.25" hidden="1" customHeight="1" x14ac:dyDescent="0.25">
      <c r="A189" s="267" t="s">
        <v>273</v>
      </c>
      <c r="B189" s="116" t="s">
        <v>140</v>
      </c>
      <c r="C189" s="117" t="s">
        <v>141</v>
      </c>
      <c r="D189" s="118" t="s">
        <v>40</v>
      </c>
      <c r="E189" s="119">
        <v>7.0000000000000001E-3</v>
      </c>
      <c r="F189" s="120">
        <v>1</v>
      </c>
      <c r="G189" s="130">
        <v>7.0000000000000001E-3</v>
      </c>
      <c r="H189" s="122"/>
      <c r="I189" s="119"/>
      <c r="J189" s="122"/>
      <c r="K189" s="119"/>
      <c r="L189" s="123"/>
      <c r="EU189" s="113"/>
      <c r="EV189" s="114"/>
      <c r="EW189" s="114" t="s">
        <v>141</v>
      </c>
      <c r="EX189" s="114" t="s">
        <v>0</v>
      </c>
      <c r="EY189" s="114" t="s">
        <v>0</v>
      </c>
      <c r="FD189" s="114"/>
      <c r="FE189" s="277"/>
      <c r="FF189" s="277"/>
      <c r="FG189" s="277"/>
      <c r="FH189" s="278"/>
      <c r="FI189" s="278"/>
      <c r="FJ189" s="278"/>
      <c r="FK189" s="278"/>
      <c r="FL189" s="278"/>
      <c r="FM189" s="277"/>
    </row>
    <row r="190" spans="1:169" s="45" customFormat="1" ht="23.25" hidden="1" customHeight="1" x14ac:dyDescent="0.25">
      <c r="A190" s="267" t="s">
        <v>274</v>
      </c>
      <c r="B190" s="116" t="s">
        <v>43</v>
      </c>
      <c r="C190" s="117" t="s">
        <v>44</v>
      </c>
      <c r="D190" s="118" t="s">
        <v>34</v>
      </c>
      <c r="E190" s="119">
        <v>2.7679999999999998</v>
      </c>
      <c r="F190" s="120">
        <v>1</v>
      </c>
      <c r="G190" s="130">
        <v>2.7679999999999998</v>
      </c>
      <c r="H190" s="125">
        <v>59.99</v>
      </c>
      <c r="I190" s="119"/>
      <c r="J190" s="125">
        <v>166.05</v>
      </c>
      <c r="K190" s="127">
        <v>8.61</v>
      </c>
      <c r="L190" s="128">
        <v>1429.69</v>
      </c>
      <c r="EU190" s="113"/>
      <c r="EV190" s="114"/>
      <c r="EW190" s="114" t="s">
        <v>44</v>
      </c>
      <c r="EX190" s="114" t="s">
        <v>0</v>
      </c>
      <c r="EY190" s="114" t="s">
        <v>0</v>
      </c>
      <c r="FD190" s="114"/>
      <c r="FE190" s="277"/>
      <c r="FF190" s="277"/>
      <c r="FG190" s="277"/>
      <c r="FH190" s="278"/>
      <c r="FI190" s="278"/>
      <c r="FJ190" s="278"/>
      <c r="FK190" s="278"/>
      <c r="FL190" s="278"/>
      <c r="FM190" s="277"/>
    </row>
    <row r="191" spans="1:169" s="45" customFormat="1" ht="34.5" hidden="1" customHeight="1" x14ac:dyDescent="0.25">
      <c r="A191" s="267" t="s">
        <v>275</v>
      </c>
      <c r="B191" s="116" t="s">
        <v>133</v>
      </c>
      <c r="C191" s="117" t="s">
        <v>134</v>
      </c>
      <c r="D191" s="118" t="s">
        <v>123</v>
      </c>
      <c r="E191" s="119">
        <v>4.3499999999999997E-3</v>
      </c>
      <c r="F191" s="120">
        <v>1</v>
      </c>
      <c r="G191" s="121">
        <v>4.3499999999999997E-3</v>
      </c>
      <c r="H191" s="122"/>
      <c r="I191" s="119"/>
      <c r="J191" s="122"/>
      <c r="K191" s="119"/>
      <c r="L191" s="123"/>
      <c r="EU191" s="113"/>
      <c r="EV191" s="114"/>
      <c r="EW191" s="114" t="s">
        <v>134</v>
      </c>
      <c r="EX191" s="114" t="s">
        <v>0</v>
      </c>
      <c r="EY191" s="114" t="s">
        <v>0</v>
      </c>
      <c r="FD191" s="114"/>
      <c r="FE191" s="277"/>
      <c r="FF191" s="277"/>
      <c r="FG191" s="277"/>
      <c r="FH191" s="278"/>
      <c r="FI191" s="278"/>
      <c r="FJ191" s="278"/>
      <c r="FK191" s="278"/>
      <c r="FL191" s="278"/>
      <c r="FM191" s="277"/>
    </row>
    <row r="192" spans="1:169" s="45" customFormat="1" ht="23.25" hidden="1" customHeight="1" x14ac:dyDescent="0.25">
      <c r="A192" s="267" t="s">
        <v>276</v>
      </c>
      <c r="B192" s="116" t="s">
        <v>38</v>
      </c>
      <c r="C192" s="117" t="s">
        <v>39</v>
      </c>
      <c r="D192" s="118" t="s">
        <v>40</v>
      </c>
      <c r="E192" s="119">
        <v>4.3499999999999997E-2</v>
      </c>
      <c r="F192" s="120">
        <v>1</v>
      </c>
      <c r="G192" s="129">
        <v>4.3499999999999997E-2</v>
      </c>
      <c r="H192" s="122"/>
      <c r="I192" s="119"/>
      <c r="J192" s="122"/>
      <c r="K192" s="119"/>
      <c r="L192" s="123"/>
      <c r="EU192" s="113"/>
      <c r="EV192" s="114"/>
      <c r="EW192" s="114" t="s">
        <v>39</v>
      </c>
      <c r="EX192" s="114" t="s">
        <v>0</v>
      </c>
      <c r="EY192" s="114" t="s">
        <v>0</v>
      </c>
      <c r="FD192" s="114"/>
      <c r="FE192" s="277"/>
      <c r="FF192" s="277"/>
      <c r="FG192" s="277"/>
      <c r="FH192" s="278"/>
      <c r="FI192" s="278"/>
      <c r="FJ192" s="278"/>
      <c r="FK192" s="278"/>
      <c r="FL192" s="278"/>
      <c r="FM192" s="277"/>
    </row>
    <row r="193" spans="1:169" s="45" customFormat="1" ht="45.75" hidden="1" customHeight="1" x14ac:dyDescent="0.25">
      <c r="A193" s="267" t="s">
        <v>277</v>
      </c>
      <c r="B193" s="116" t="s">
        <v>124</v>
      </c>
      <c r="C193" s="117" t="s">
        <v>125</v>
      </c>
      <c r="D193" s="118" t="s">
        <v>126</v>
      </c>
      <c r="E193" s="119">
        <v>8.8309999999999995</v>
      </c>
      <c r="F193" s="120">
        <v>1</v>
      </c>
      <c r="G193" s="130">
        <v>8.8309999999999995</v>
      </c>
      <c r="H193" s="125">
        <v>3.86</v>
      </c>
      <c r="I193" s="119"/>
      <c r="J193" s="125">
        <v>34.090000000000003</v>
      </c>
      <c r="K193" s="127">
        <v>12.22</v>
      </c>
      <c r="L193" s="148">
        <v>416.58</v>
      </c>
      <c r="EU193" s="113"/>
      <c r="EV193" s="114"/>
      <c r="EW193" s="114" t="s">
        <v>125</v>
      </c>
      <c r="EX193" s="114" t="s">
        <v>0</v>
      </c>
      <c r="EY193" s="114" t="s">
        <v>0</v>
      </c>
      <c r="FD193" s="114"/>
      <c r="FE193" s="277"/>
      <c r="FF193" s="277"/>
      <c r="FG193" s="277"/>
      <c r="FH193" s="278"/>
      <c r="FI193" s="278"/>
      <c r="FJ193" s="278"/>
      <c r="FK193" s="278"/>
      <c r="FL193" s="278"/>
      <c r="FM193" s="277"/>
    </row>
    <row r="194" spans="1:169" s="45" customFormat="1" ht="23.25" hidden="1" customHeight="1" x14ac:dyDescent="0.25">
      <c r="A194" s="267" t="s">
        <v>278</v>
      </c>
      <c r="B194" s="116" t="s">
        <v>127</v>
      </c>
      <c r="C194" s="117" t="s">
        <v>128</v>
      </c>
      <c r="D194" s="118" t="s">
        <v>123</v>
      </c>
      <c r="E194" s="119">
        <v>4.3499999999999997E-3</v>
      </c>
      <c r="F194" s="120">
        <v>1</v>
      </c>
      <c r="G194" s="121">
        <v>4.3499999999999997E-3</v>
      </c>
      <c r="H194" s="122"/>
      <c r="I194" s="119"/>
      <c r="J194" s="122"/>
      <c r="K194" s="119"/>
      <c r="L194" s="123"/>
      <c r="EU194" s="113"/>
      <c r="EV194" s="114"/>
      <c r="EW194" s="114" t="s">
        <v>128</v>
      </c>
      <c r="EX194" s="114" t="s">
        <v>0</v>
      </c>
      <c r="EY194" s="114" t="s">
        <v>0</v>
      </c>
      <c r="FD194" s="114"/>
      <c r="FE194" s="277"/>
      <c r="FF194" s="277"/>
      <c r="FG194" s="277"/>
      <c r="FH194" s="278"/>
      <c r="FI194" s="278"/>
      <c r="FJ194" s="278"/>
      <c r="FK194" s="278"/>
      <c r="FL194" s="278"/>
      <c r="FM194" s="277"/>
    </row>
    <row r="195" spans="1:169" s="45" customFormat="1" ht="57" hidden="1" customHeight="1" x14ac:dyDescent="0.25">
      <c r="A195" s="267" t="s">
        <v>279</v>
      </c>
      <c r="B195" s="116" t="s">
        <v>121</v>
      </c>
      <c r="C195" s="117" t="s">
        <v>129</v>
      </c>
      <c r="D195" s="118" t="s">
        <v>123</v>
      </c>
      <c r="E195" s="119">
        <v>4.3499999999999997E-3</v>
      </c>
      <c r="F195" s="120">
        <v>1</v>
      </c>
      <c r="G195" s="121">
        <v>4.3499999999999997E-3</v>
      </c>
      <c r="H195" s="122"/>
      <c r="I195" s="119"/>
      <c r="J195" s="122"/>
      <c r="K195" s="119"/>
      <c r="L195" s="123"/>
      <c r="EU195" s="113"/>
      <c r="EV195" s="114"/>
      <c r="EW195" s="114" t="s">
        <v>129</v>
      </c>
      <c r="EX195" s="114" t="s">
        <v>0</v>
      </c>
      <c r="EY195" s="114" t="s">
        <v>0</v>
      </c>
      <c r="FD195" s="114"/>
      <c r="FE195" s="277"/>
      <c r="FF195" s="277"/>
      <c r="FG195" s="277"/>
      <c r="FH195" s="278"/>
      <c r="FI195" s="278"/>
      <c r="FJ195" s="278"/>
      <c r="FK195" s="278"/>
      <c r="FL195" s="278"/>
      <c r="FM195" s="277"/>
    </row>
    <row r="196" spans="1:169" s="45" customFormat="1" ht="57" hidden="1" customHeight="1" x14ac:dyDescent="0.25">
      <c r="A196" s="267" t="s">
        <v>280</v>
      </c>
      <c r="B196" s="116" t="s">
        <v>124</v>
      </c>
      <c r="C196" s="117" t="s">
        <v>130</v>
      </c>
      <c r="D196" s="118" t="s">
        <v>126</v>
      </c>
      <c r="E196" s="119">
        <v>8.8305000000000007</v>
      </c>
      <c r="F196" s="120">
        <v>1</v>
      </c>
      <c r="G196" s="129">
        <v>8.8305000000000007</v>
      </c>
      <c r="H196" s="125">
        <v>3.86</v>
      </c>
      <c r="I196" s="119"/>
      <c r="J196" s="125">
        <v>34.090000000000003</v>
      </c>
      <c r="K196" s="127">
        <v>12.22</v>
      </c>
      <c r="L196" s="148">
        <v>416.58</v>
      </c>
      <c r="EU196" s="113"/>
      <c r="EV196" s="114"/>
      <c r="EW196" s="114" t="s">
        <v>130</v>
      </c>
      <c r="EX196" s="114" t="s">
        <v>0</v>
      </c>
      <c r="EY196" s="114" t="s">
        <v>0</v>
      </c>
      <c r="FD196" s="114"/>
      <c r="FE196" s="277"/>
      <c r="FF196" s="277"/>
      <c r="FG196" s="277"/>
      <c r="FH196" s="278"/>
      <c r="FI196" s="278"/>
      <c r="FJ196" s="278"/>
      <c r="FK196" s="278"/>
      <c r="FL196" s="278"/>
      <c r="FM196" s="277"/>
    </row>
    <row r="197" spans="1:169" s="45" customFormat="1" ht="23.25" hidden="1" customHeight="1" x14ac:dyDescent="0.25">
      <c r="A197" s="267" t="s">
        <v>281</v>
      </c>
      <c r="B197" s="116" t="s">
        <v>188</v>
      </c>
      <c r="C197" s="117" t="s">
        <v>189</v>
      </c>
      <c r="D197" s="118" t="s">
        <v>53</v>
      </c>
      <c r="E197" s="119">
        <v>7.4999999999999997E-2</v>
      </c>
      <c r="F197" s="120">
        <v>1</v>
      </c>
      <c r="G197" s="130">
        <v>7.4999999999999997E-2</v>
      </c>
      <c r="H197" s="122"/>
      <c r="I197" s="119"/>
      <c r="J197" s="122"/>
      <c r="K197" s="119"/>
      <c r="L197" s="123"/>
      <c r="EU197" s="113"/>
      <c r="EV197" s="114"/>
      <c r="EW197" s="114" t="s">
        <v>189</v>
      </c>
      <c r="EX197" s="114" t="s">
        <v>0</v>
      </c>
      <c r="EY197" s="114" t="s">
        <v>0</v>
      </c>
      <c r="FD197" s="114"/>
      <c r="FE197" s="277"/>
      <c r="FF197" s="277"/>
      <c r="FG197" s="277"/>
      <c r="FH197" s="278"/>
      <c r="FI197" s="278"/>
      <c r="FJ197" s="278"/>
      <c r="FK197" s="278"/>
      <c r="FL197" s="278"/>
      <c r="FM197" s="277"/>
    </row>
    <row r="198" spans="1:169" s="45" customFormat="1" ht="15" hidden="1" customHeight="1" x14ac:dyDescent="0.25">
      <c r="A198" s="267" t="s">
        <v>282</v>
      </c>
      <c r="B198" s="116" t="s">
        <v>191</v>
      </c>
      <c r="C198" s="117" t="s">
        <v>192</v>
      </c>
      <c r="D198" s="118" t="s">
        <v>34</v>
      </c>
      <c r="E198" s="119">
        <v>-7.4999999999999997E-2</v>
      </c>
      <c r="F198" s="120">
        <v>1</v>
      </c>
      <c r="G198" s="130">
        <v>-7.4999999999999997E-2</v>
      </c>
      <c r="H198" s="125">
        <v>139.4</v>
      </c>
      <c r="I198" s="119"/>
      <c r="J198" s="125">
        <v>-10.46</v>
      </c>
      <c r="K198" s="127">
        <v>8.61</v>
      </c>
      <c r="L198" s="148">
        <v>-90.06</v>
      </c>
      <c r="EU198" s="113"/>
      <c r="EV198" s="114"/>
      <c r="EW198" s="114" t="s">
        <v>192</v>
      </c>
      <c r="EX198" s="114" t="s">
        <v>0</v>
      </c>
      <c r="EY198" s="114" t="s">
        <v>0</v>
      </c>
      <c r="FD198" s="114"/>
      <c r="FE198" s="277"/>
      <c r="FF198" s="277"/>
      <c r="FG198" s="277"/>
      <c r="FH198" s="278"/>
      <c r="FI198" s="278"/>
      <c r="FJ198" s="278"/>
      <c r="FK198" s="278"/>
      <c r="FL198" s="278"/>
      <c r="FM198" s="277"/>
    </row>
    <row r="199" spans="1:169" s="45" customFormat="1" ht="15" hidden="1" customHeight="1" x14ac:dyDescent="0.25">
      <c r="A199" s="267" t="s">
        <v>283</v>
      </c>
      <c r="B199" s="116" t="s">
        <v>194</v>
      </c>
      <c r="C199" s="117" t="s">
        <v>195</v>
      </c>
      <c r="D199" s="118" t="s">
        <v>34</v>
      </c>
      <c r="E199" s="119">
        <v>-0.94499999999999995</v>
      </c>
      <c r="F199" s="120">
        <v>1</v>
      </c>
      <c r="G199" s="130">
        <v>-0.94499999999999995</v>
      </c>
      <c r="H199" s="125">
        <v>103</v>
      </c>
      <c r="I199" s="119"/>
      <c r="J199" s="125">
        <v>-97.34</v>
      </c>
      <c r="K199" s="127">
        <v>8.61</v>
      </c>
      <c r="L199" s="148">
        <v>-838.1</v>
      </c>
      <c r="EU199" s="113"/>
      <c r="EV199" s="114"/>
      <c r="EW199" s="114" t="s">
        <v>195</v>
      </c>
      <c r="EX199" s="114" t="s">
        <v>0</v>
      </c>
      <c r="EY199" s="114" t="s">
        <v>0</v>
      </c>
      <c r="FD199" s="114"/>
      <c r="FE199" s="277"/>
      <c r="FF199" s="277"/>
      <c r="FG199" s="277"/>
      <c r="FH199" s="278"/>
      <c r="FI199" s="278"/>
      <c r="FJ199" s="278"/>
      <c r="FK199" s="278"/>
      <c r="FL199" s="278"/>
      <c r="FM199" s="277"/>
    </row>
    <row r="200" spans="1:169" s="45" customFormat="1" ht="34.5" hidden="1" customHeight="1" x14ac:dyDescent="0.25">
      <c r="A200" s="267" t="s">
        <v>284</v>
      </c>
      <c r="B200" s="116" t="s">
        <v>197</v>
      </c>
      <c r="C200" s="117" t="s">
        <v>198</v>
      </c>
      <c r="D200" s="118" t="s">
        <v>53</v>
      </c>
      <c r="E200" s="119">
        <v>7.4999999999999997E-2</v>
      </c>
      <c r="F200" s="120">
        <v>1</v>
      </c>
      <c r="G200" s="130">
        <v>7.4999999999999997E-2</v>
      </c>
      <c r="H200" s="122"/>
      <c r="I200" s="119"/>
      <c r="J200" s="122"/>
      <c r="K200" s="119"/>
      <c r="L200" s="123"/>
      <c r="EU200" s="113"/>
      <c r="EV200" s="114"/>
      <c r="EW200" s="114" t="s">
        <v>198</v>
      </c>
      <c r="EX200" s="114" t="s">
        <v>0</v>
      </c>
      <c r="EY200" s="114" t="s">
        <v>0</v>
      </c>
      <c r="FD200" s="114"/>
      <c r="FE200" s="277"/>
      <c r="FF200" s="277"/>
      <c r="FG200" s="277"/>
      <c r="FH200" s="278"/>
      <c r="FI200" s="278"/>
      <c r="FJ200" s="278"/>
      <c r="FK200" s="278"/>
      <c r="FL200" s="278"/>
      <c r="FM200" s="277"/>
    </row>
    <row r="201" spans="1:169" s="45" customFormat="1" ht="15" hidden="1" customHeight="1" x14ac:dyDescent="0.25">
      <c r="A201" s="267" t="s">
        <v>285</v>
      </c>
      <c r="B201" s="116" t="s">
        <v>194</v>
      </c>
      <c r="C201" s="117" t="s">
        <v>195</v>
      </c>
      <c r="D201" s="118" t="s">
        <v>34</v>
      </c>
      <c r="E201" s="119">
        <v>-1.0125</v>
      </c>
      <c r="F201" s="120">
        <v>1</v>
      </c>
      <c r="G201" s="129">
        <v>-1.0125</v>
      </c>
      <c r="H201" s="125">
        <v>103</v>
      </c>
      <c r="I201" s="119"/>
      <c r="J201" s="125">
        <v>-104.29</v>
      </c>
      <c r="K201" s="127">
        <v>8.61</v>
      </c>
      <c r="L201" s="148">
        <v>-897.94</v>
      </c>
      <c r="EU201" s="113"/>
      <c r="EV201" s="114"/>
      <c r="EW201" s="114" t="s">
        <v>195</v>
      </c>
      <c r="EX201" s="114" t="s">
        <v>0</v>
      </c>
      <c r="EY201" s="114" t="s">
        <v>0</v>
      </c>
      <c r="FD201" s="114"/>
      <c r="FE201" s="277"/>
      <c r="FF201" s="277"/>
      <c r="FG201" s="277"/>
      <c r="FH201" s="278"/>
      <c r="FI201" s="278"/>
      <c r="FJ201" s="278"/>
      <c r="FK201" s="278"/>
      <c r="FL201" s="278"/>
      <c r="FM201" s="277"/>
    </row>
    <row r="202" spans="1:169" s="45" customFormat="1" ht="23.25" hidden="1" customHeight="1" x14ac:dyDescent="0.25">
      <c r="A202" s="267" t="s">
        <v>286</v>
      </c>
      <c r="B202" s="116" t="s">
        <v>201</v>
      </c>
      <c r="C202" s="117" t="s">
        <v>202</v>
      </c>
      <c r="D202" s="118" t="s">
        <v>34</v>
      </c>
      <c r="E202" s="119">
        <v>1.89</v>
      </c>
      <c r="F202" s="120">
        <v>1</v>
      </c>
      <c r="G202" s="127">
        <v>1.89</v>
      </c>
      <c r="H202" s="125">
        <v>67.75</v>
      </c>
      <c r="I202" s="119"/>
      <c r="J202" s="125">
        <v>128.05000000000001</v>
      </c>
      <c r="K202" s="127">
        <v>8.61</v>
      </c>
      <c r="L202" s="128">
        <v>1102.51</v>
      </c>
      <c r="EU202" s="113"/>
      <c r="EV202" s="114"/>
      <c r="EW202" s="114" t="s">
        <v>202</v>
      </c>
      <c r="EX202" s="114" t="s">
        <v>0</v>
      </c>
      <c r="EY202" s="114" t="s">
        <v>0</v>
      </c>
      <c r="FD202" s="114"/>
      <c r="FE202" s="277"/>
      <c r="FF202" s="277"/>
      <c r="FG202" s="277"/>
      <c r="FH202" s="278"/>
      <c r="FI202" s="278"/>
      <c r="FJ202" s="278"/>
      <c r="FK202" s="278"/>
      <c r="FL202" s="278"/>
      <c r="FM202" s="277"/>
    </row>
    <row r="203" spans="1:169" s="45" customFormat="1" ht="45.75" hidden="1" customHeight="1" x14ac:dyDescent="0.25">
      <c r="A203" s="267" t="s">
        <v>287</v>
      </c>
      <c r="B203" s="116" t="s">
        <v>49</v>
      </c>
      <c r="C203" s="117" t="s">
        <v>204</v>
      </c>
      <c r="D203" s="118" t="s">
        <v>51</v>
      </c>
      <c r="E203" s="119">
        <v>7.4999999999999997E-3</v>
      </c>
      <c r="F203" s="120">
        <v>1</v>
      </c>
      <c r="G203" s="129">
        <v>7.4999999999999997E-3</v>
      </c>
      <c r="H203" s="122"/>
      <c r="I203" s="119"/>
      <c r="J203" s="122"/>
      <c r="K203" s="119"/>
      <c r="L203" s="123"/>
      <c r="EU203" s="113"/>
      <c r="EV203" s="114"/>
      <c r="EW203" s="114" t="s">
        <v>204</v>
      </c>
      <c r="EX203" s="114" t="s">
        <v>0</v>
      </c>
      <c r="EY203" s="114" t="s">
        <v>0</v>
      </c>
      <c r="FD203" s="114"/>
      <c r="FE203" s="277"/>
      <c r="FF203" s="277"/>
      <c r="FG203" s="277"/>
      <c r="FH203" s="278"/>
      <c r="FI203" s="278"/>
      <c r="FJ203" s="278"/>
      <c r="FK203" s="278"/>
      <c r="FL203" s="278"/>
      <c r="FM203" s="277"/>
    </row>
    <row r="204" spans="1:169" s="45" customFormat="1" ht="34.5" hidden="1" customHeight="1" x14ac:dyDescent="0.25">
      <c r="A204" s="267" t="s">
        <v>288</v>
      </c>
      <c r="B204" s="116" t="s">
        <v>206</v>
      </c>
      <c r="C204" s="117" t="s">
        <v>207</v>
      </c>
      <c r="D204" s="118" t="s">
        <v>51</v>
      </c>
      <c r="E204" s="119">
        <v>7.4999999999999997E-3</v>
      </c>
      <c r="F204" s="120">
        <v>1</v>
      </c>
      <c r="G204" s="129">
        <v>7.4999999999999997E-3</v>
      </c>
      <c r="H204" s="122"/>
      <c r="I204" s="119"/>
      <c r="J204" s="122"/>
      <c r="K204" s="119"/>
      <c r="L204" s="123"/>
      <c r="EU204" s="113"/>
      <c r="EV204" s="114"/>
      <c r="EW204" s="114" t="s">
        <v>207</v>
      </c>
      <c r="EX204" s="114" t="s">
        <v>0</v>
      </c>
      <c r="EY204" s="114" t="s">
        <v>0</v>
      </c>
      <c r="FD204" s="114"/>
      <c r="FE204" s="277"/>
      <c r="FF204" s="277"/>
      <c r="FG204" s="277"/>
      <c r="FH204" s="278"/>
      <c r="FI204" s="278"/>
      <c r="FJ204" s="278"/>
      <c r="FK204" s="278"/>
      <c r="FL204" s="278"/>
      <c r="FM204" s="277"/>
    </row>
    <row r="205" spans="1:169" s="45" customFormat="1" ht="23.25" hidden="1" customHeight="1" x14ac:dyDescent="0.25">
      <c r="A205" s="267" t="s">
        <v>289</v>
      </c>
      <c r="B205" s="116" t="s">
        <v>209</v>
      </c>
      <c r="C205" s="117" t="s">
        <v>210</v>
      </c>
      <c r="D205" s="118" t="s">
        <v>56</v>
      </c>
      <c r="E205" s="119">
        <v>1.2678750000000001</v>
      </c>
      <c r="F205" s="120">
        <v>1</v>
      </c>
      <c r="G205" s="131">
        <v>1.2678750000000001</v>
      </c>
      <c r="H205" s="125">
        <v>491.01</v>
      </c>
      <c r="I205" s="119"/>
      <c r="J205" s="125">
        <v>622.54</v>
      </c>
      <c r="K205" s="127">
        <v>8.61</v>
      </c>
      <c r="L205" s="128">
        <v>5360.07</v>
      </c>
      <c r="EU205" s="113"/>
      <c r="EV205" s="114"/>
      <c r="EW205" s="114" t="s">
        <v>210</v>
      </c>
      <c r="EX205" s="114" t="s">
        <v>0</v>
      </c>
      <c r="EY205" s="114" t="s">
        <v>0</v>
      </c>
      <c r="FD205" s="114"/>
      <c r="FE205" s="277"/>
      <c r="FF205" s="277"/>
      <c r="FG205" s="277"/>
      <c r="FH205" s="278"/>
      <c r="FI205" s="278"/>
      <c r="FJ205" s="278"/>
      <c r="FK205" s="278"/>
      <c r="FL205" s="278"/>
      <c r="FM205" s="277"/>
    </row>
    <row r="206" spans="1:169" s="45" customFormat="1" ht="45.75" hidden="1" customHeight="1" x14ac:dyDescent="0.25">
      <c r="A206" s="267" t="s">
        <v>290</v>
      </c>
      <c r="B206" s="116" t="s">
        <v>49</v>
      </c>
      <c r="C206" s="117" t="s">
        <v>212</v>
      </c>
      <c r="D206" s="118" t="s">
        <v>51</v>
      </c>
      <c r="E206" s="119">
        <v>7.4999999999999997E-3</v>
      </c>
      <c r="F206" s="120">
        <v>1</v>
      </c>
      <c r="G206" s="129">
        <v>7.4999999999999997E-3</v>
      </c>
      <c r="H206" s="122"/>
      <c r="I206" s="119"/>
      <c r="J206" s="122"/>
      <c r="K206" s="119"/>
      <c r="L206" s="123"/>
      <c r="EU206" s="113"/>
      <c r="EV206" s="114"/>
      <c r="EW206" s="114" t="s">
        <v>212</v>
      </c>
      <c r="EX206" s="114" t="s">
        <v>0</v>
      </c>
      <c r="EY206" s="114" t="s">
        <v>0</v>
      </c>
      <c r="FD206" s="114"/>
      <c r="FE206" s="277"/>
      <c r="FF206" s="277"/>
      <c r="FG206" s="277"/>
      <c r="FH206" s="278"/>
      <c r="FI206" s="278"/>
      <c r="FJ206" s="278"/>
      <c r="FK206" s="278"/>
      <c r="FL206" s="278"/>
      <c r="FM206" s="277"/>
    </row>
    <row r="207" spans="1:169" s="45" customFormat="1" ht="34.5" hidden="1" customHeight="1" x14ac:dyDescent="0.25">
      <c r="A207" s="267" t="s">
        <v>291</v>
      </c>
      <c r="B207" s="116" t="s">
        <v>206</v>
      </c>
      <c r="C207" s="117" t="s">
        <v>214</v>
      </c>
      <c r="D207" s="118" t="s">
        <v>51</v>
      </c>
      <c r="E207" s="119">
        <v>7.4999999999999997E-3</v>
      </c>
      <c r="F207" s="120">
        <v>1</v>
      </c>
      <c r="G207" s="129">
        <v>7.4999999999999997E-3</v>
      </c>
      <c r="H207" s="122"/>
      <c r="I207" s="119"/>
      <c r="J207" s="122"/>
      <c r="K207" s="119"/>
      <c r="L207" s="123"/>
      <c r="EU207" s="113"/>
      <c r="EV207" s="114"/>
      <c r="EW207" s="114" t="s">
        <v>214</v>
      </c>
      <c r="EX207" s="114" t="s">
        <v>0</v>
      </c>
      <c r="EY207" s="114" t="s">
        <v>0</v>
      </c>
      <c r="FD207" s="114"/>
      <c r="FE207" s="277"/>
      <c r="FF207" s="277"/>
      <c r="FG207" s="277"/>
      <c r="FH207" s="278"/>
      <c r="FI207" s="278"/>
      <c r="FJ207" s="278"/>
      <c r="FK207" s="278"/>
      <c r="FL207" s="278"/>
      <c r="FM207" s="277"/>
    </row>
    <row r="208" spans="1:169" s="45" customFormat="1" ht="23.25" hidden="1" customHeight="1" x14ac:dyDescent="0.25">
      <c r="A208" s="267" t="s">
        <v>292</v>
      </c>
      <c r="B208" s="116" t="s">
        <v>216</v>
      </c>
      <c r="C208" s="117" t="s">
        <v>217</v>
      </c>
      <c r="D208" s="118" t="s">
        <v>56</v>
      </c>
      <c r="E208" s="119">
        <v>1.00125</v>
      </c>
      <c r="F208" s="120">
        <v>1</v>
      </c>
      <c r="G208" s="121">
        <v>1.00125</v>
      </c>
      <c r="H208" s="125">
        <v>595.46</v>
      </c>
      <c r="I208" s="119"/>
      <c r="J208" s="125">
        <v>596.20000000000005</v>
      </c>
      <c r="K208" s="127">
        <v>8.61</v>
      </c>
      <c r="L208" s="128">
        <v>5133.28</v>
      </c>
      <c r="EU208" s="113"/>
      <c r="EV208" s="114"/>
      <c r="EW208" s="114" t="s">
        <v>217</v>
      </c>
      <c r="EX208" s="114" t="s">
        <v>0</v>
      </c>
      <c r="EY208" s="114" t="s">
        <v>0</v>
      </c>
      <c r="FD208" s="114"/>
      <c r="FE208" s="277"/>
      <c r="FF208" s="277"/>
      <c r="FG208" s="277"/>
      <c r="FH208" s="278"/>
      <c r="FI208" s="278"/>
      <c r="FJ208" s="278"/>
      <c r="FK208" s="278"/>
      <c r="FL208" s="278"/>
      <c r="FM208" s="277"/>
    </row>
    <row r="209" spans="1:169" s="45" customFormat="1" ht="45.75" hidden="1" customHeight="1" x14ac:dyDescent="0.25">
      <c r="A209" s="267" t="s">
        <v>293</v>
      </c>
      <c r="B209" s="116" t="s">
        <v>131</v>
      </c>
      <c r="C209" s="117" t="s">
        <v>132</v>
      </c>
      <c r="D209" s="118" t="s">
        <v>126</v>
      </c>
      <c r="E209" s="119">
        <v>4.26</v>
      </c>
      <c r="F209" s="120">
        <v>1</v>
      </c>
      <c r="G209" s="127">
        <v>4.26</v>
      </c>
      <c r="H209" s="125">
        <v>15.35</v>
      </c>
      <c r="I209" s="119"/>
      <c r="J209" s="125">
        <v>65.39</v>
      </c>
      <c r="K209" s="127">
        <v>12.22</v>
      </c>
      <c r="L209" s="148">
        <v>799.07</v>
      </c>
      <c r="EU209" s="113"/>
      <c r="EV209" s="114"/>
      <c r="EW209" s="114" t="s">
        <v>132</v>
      </c>
      <c r="EX209" s="114" t="s">
        <v>0</v>
      </c>
      <c r="EY209" s="114" t="s">
        <v>0</v>
      </c>
      <c r="FD209" s="114"/>
      <c r="FE209" s="277"/>
      <c r="FF209" s="277"/>
      <c r="FG209" s="277"/>
      <c r="FH209" s="278"/>
      <c r="FI209" s="278"/>
      <c r="FJ209" s="278"/>
      <c r="FK209" s="278"/>
      <c r="FL209" s="278"/>
      <c r="FM209" s="277"/>
    </row>
    <row r="210" spans="1:169" s="45" customFormat="1" ht="15" hidden="1" customHeight="1" x14ac:dyDescent="0.25">
      <c r="A210" s="44" t="s">
        <v>294</v>
      </c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9"/>
      <c r="EU210" s="113"/>
      <c r="EV210" s="114" t="s">
        <v>294</v>
      </c>
      <c r="EW210" s="114"/>
      <c r="EX210" s="114"/>
      <c r="EY210" s="114"/>
      <c r="FD210" s="114"/>
      <c r="FE210" s="277"/>
      <c r="FF210" s="277"/>
      <c r="FG210" s="277"/>
      <c r="FH210" s="278"/>
      <c r="FI210" s="278"/>
      <c r="FJ210" s="278"/>
      <c r="FK210" s="278"/>
      <c r="FL210" s="278"/>
      <c r="FM210" s="277"/>
    </row>
    <row r="211" spans="1:169" s="45" customFormat="1" ht="45.75" hidden="1" customHeight="1" x14ac:dyDescent="0.25">
      <c r="A211" s="267" t="s">
        <v>295</v>
      </c>
      <c r="B211" s="116" t="s">
        <v>121</v>
      </c>
      <c r="C211" s="117" t="s">
        <v>122</v>
      </c>
      <c r="D211" s="118" t="s">
        <v>123</v>
      </c>
      <c r="E211" s="119">
        <v>2.5350000000000001E-2</v>
      </c>
      <c r="F211" s="120">
        <v>1</v>
      </c>
      <c r="G211" s="121">
        <v>2.5350000000000001E-2</v>
      </c>
      <c r="H211" s="122"/>
      <c r="I211" s="119"/>
      <c r="J211" s="122"/>
      <c r="K211" s="119"/>
      <c r="L211" s="123"/>
      <c r="EU211" s="113"/>
      <c r="EV211" s="114"/>
      <c r="EW211" s="114" t="s">
        <v>122</v>
      </c>
      <c r="EX211" s="114" t="s">
        <v>0</v>
      </c>
      <c r="EY211" s="114" t="s">
        <v>0</v>
      </c>
      <c r="FD211" s="114"/>
      <c r="FE211" s="277"/>
      <c r="FF211" s="277"/>
      <c r="FG211" s="277"/>
      <c r="FH211" s="278"/>
      <c r="FI211" s="278"/>
      <c r="FJ211" s="278"/>
      <c r="FK211" s="278"/>
      <c r="FL211" s="278"/>
      <c r="FM211" s="277"/>
    </row>
    <row r="212" spans="1:169" s="45" customFormat="1" ht="34.5" hidden="1" customHeight="1" x14ac:dyDescent="0.25">
      <c r="A212" s="267" t="s">
        <v>296</v>
      </c>
      <c r="B212" s="116" t="s">
        <v>138</v>
      </c>
      <c r="C212" s="117" t="s">
        <v>139</v>
      </c>
      <c r="D212" s="118" t="s">
        <v>40</v>
      </c>
      <c r="E212" s="119">
        <v>0.03</v>
      </c>
      <c r="F212" s="120">
        <v>1</v>
      </c>
      <c r="G212" s="127">
        <v>0.03</v>
      </c>
      <c r="H212" s="122"/>
      <c r="I212" s="119"/>
      <c r="J212" s="122"/>
      <c r="K212" s="119"/>
      <c r="L212" s="123"/>
      <c r="EU212" s="113"/>
      <c r="EV212" s="114"/>
      <c r="EW212" s="114" t="s">
        <v>139</v>
      </c>
      <c r="EX212" s="114" t="s">
        <v>0</v>
      </c>
      <c r="EY212" s="114" t="s">
        <v>0</v>
      </c>
      <c r="FD212" s="114"/>
      <c r="FE212" s="277"/>
      <c r="FF212" s="277"/>
      <c r="FG212" s="277"/>
      <c r="FH212" s="278"/>
      <c r="FI212" s="278"/>
      <c r="FJ212" s="278"/>
      <c r="FK212" s="278"/>
      <c r="FL212" s="278"/>
      <c r="FM212" s="277"/>
    </row>
    <row r="213" spans="1:169" s="45" customFormat="1" ht="23.25" hidden="1" customHeight="1" x14ac:dyDescent="0.25">
      <c r="A213" s="267" t="s">
        <v>297</v>
      </c>
      <c r="B213" s="116" t="s">
        <v>135</v>
      </c>
      <c r="C213" s="117" t="s">
        <v>136</v>
      </c>
      <c r="D213" s="118" t="s">
        <v>33</v>
      </c>
      <c r="E213" s="119">
        <v>0.63</v>
      </c>
      <c r="F213" s="120">
        <v>1</v>
      </c>
      <c r="G213" s="127">
        <v>0.63</v>
      </c>
      <c r="H213" s="122"/>
      <c r="I213" s="119"/>
      <c r="J213" s="122"/>
      <c r="K213" s="119"/>
      <c r="L213" s="123"/>
      <c r="EU213" s="113"/>
      <c r="EV213" s="114"/>
      <c r="EW213" s="114" t="s">
        <v>136</v>
      </c>
      <c r="EX213" s="114" t="s">
        <v>0</v>
      </c>
      <c r="EY213" s="114" t="s">
        <v>0</v>
      </c>
      <c r="FD213" s="114"/>
      <c r="FE213" s="277"/>
      <c r="FF213" s="277"/>
      <c r="FG213" s="277"/>
      <c r="FH213" s="278"/>
      <c r="FI213" s="278"/>
      <c r="FJ213" s="278"/>
      <c r="FK213" s="278"/>
      <c r="FL213" s="278"/>
      <c r="FM213" s="277"/>
    </row>
    <row r="214" spans="1:169" s="45" customFormat="1" ht="23.25" hidden="1" customHeight="1" x14ac:dyDescent="0.25">
      <c r="A214" s="267" t="s">
        <v>298</v>
      </c>
      <c r="B214" s="116" t="s">
        <v>43</v>
      </c>
      <c r="C214" s="117" t="s">
        <v>44</v>
      </c>
      <c r="D214" s="118" t="s">
        <v>34</v>
      </c>
      <c r="E214" s="119">
        <v>8.078182</v>
      </c>
      <c r="F214" s="120">
        <v>1</v>
      </c>
      <c r="G214" s="131">
        <v>8.078182</v>
      </c>
      <c r="H214" s="125">
        <v>59.99</v>
      </c>
      <c r="I214" s="119"/>
      <c r="J214" s="125">
        <v>484.61</v>
      </c>
      <c r="K214" s="127">
        <v>8.61</v>
      </c>
      <c r="L214" s="128">
        <v>4172.49</v>
      </c>
      <c r="EU214" s="113"/>
      <c r="EV214" s="114"/>
      <c r="EW214" s="114" t="s">
        <v>44</v>
      </c>
      <c r="EX214" s="114" t="s">
        <v>0</v>
      </c>
      <c r="EY214" s="114" t="s">
        <v>0</v>
      </c>
      <c r="FD214" s="114"/>
      <c r="FE214" s="277"/>
      <c r="FF214" s="277"/>
      <c r="FG214" s="277"/>
      <c r="FH214" s="278"/>
      <c r="FI214" s="278"/>
      <c r="FJ214" s="278"/>
      <c r="FK214" s="278"/>
      <c r="FL214" s="278"/>
      <c r="FM214" s="277"/>
    </row>
    <row r="215" spans="1:169" s="45" customFormat="1" ht="34.5" hidden="1" customHeight="1" x14ac:dyDescent="0.25">
      <c r="A215" s="267" t="s">
        <v>299</v>
      </c>
      <c r="B215" s="116" t="s">
        <v>133</v>
      </c>
      <c r="C215" s="117" t="s">
        <v>134</v>
      </c>
      <c r="D215" s="118" t="s">
        <v>123</v>
      </c>
      <c r="E215" s="119">
        <v>2.0480000000000002E-2</v>
      </c>
      <c r="F215" s="120">
        <v>1</v>
      </c>
      <c r="G215" s="121">
        <v>2.0480000000000002E-2</v>
      </c>
      <c r="H215" s="122"/>
      <c r="I215" s="119"/>
      <c r="J215" s="122"/>
      <c r="K215" s="119"/>
      <c r="L215" s="123"/>
      <c r="EU215" s="113"/>
      <c r="EV215" s="114"/>
      <c r="EW215" s="114" t="s">
        <v>134</v>
      </c>
      <c r="EX215" s="114" t="s">
        <v>0</v>
      </c>
      <c r="EY215" s="114" t="s">
        <v>0</v>
      </c>
      <c r="FD215" s="114"/>
      <c r="FE215" s="277"/>
      <c r="FF215" s="277"/>
      <c r="FG215" s="277"/>
      <c r="FH215" s="278"/>
      <c r="FI215" s="278"/>
      <c r="FJ215" s="278"/>
      <c r="FK215" s="278"/>
      <c r="FL215" s="278"/>
      <c r="FM215" s="277"/>
    </row>
    <row r="216" spans="1:169" s="45" customFormat="1" ht="23.25" hidden="1" customHeight="1" x14ac:dyDescent="0.25">
      <c r="A216" s="267" t="s">
        <v>300</v>
      </c>
      <c r="B216" s="116" t="s">
        <v>38</v>
      </c>
      <c r="C216" s="117" t="s">
        <v>39</v>
      </c>
      <c r="D216" s="118" t="s">
        <v>40</v>
      </c>
      <c r="E216" s="119">
        <v>0.20480000000000001</v>
      </c>
      <c r="F216" s="120">
        <v>1</v>
      </c>
      <c r="G216" s="129">
        <v>0.20480000000000001</v>
      </c>
      <c r="H216" s="122"/>
      <c r="I216" s="119"/>
      <c r="J216" s="122"/>
      <c r="K216" s="119"/>
      <c r="L216" s="123"/>
      <c r="EU216" s="113"/>
      <c r="EV216" s="114"/>
      <c r="EW216" s="114" t="s">
        <v>39</v>
      </c>
      <c r="EX216" s="114" t="s">
        <v>0</v>
      </c>
      <c r="EY216" s="114" t="s">
        <v>0</v>
      </c>
      <c r="FD216" s="114"/>
      <c r="FE216" s="277"/>
      <c r="FF216" s="277"/>
      <c r="FG216" s="277"/>
      <c r="FH216" s="278"/>
      <c r="FI216" s="278"/>
      <c r="FJ216" s="278"/>
      <c r="FK216" s="278"/>
      <c r="FL216" s="278"/>
      <c r="FM216" s="277"/>
    </row>
    <row r="217" spans="1:169" s="45" customFormat="1" ht="45.75" hidden="1" customHeight="1" x14ac:dyDescent="0.25">
      <c r="A217" s="267" t="s">
        <v>301</v>
      </c>
      <c r="B217" s="116" t="s">
        <v>124</v>
      </c>
      <c r="C217" s="117" t="s">
        <v>125</v>
      </c>
      <c r="D217" s="118" t="s">
        <v>126</v>
      </c>
      <c r="E217" s="119">
        <v>41.573999999999998</v>
      </c>
      <c r="F217" s="120">
        <v>1</v>
      </c>
      <c r="G217" s="130">
        <v>41.573999999999998</v>
      </c>
      <c r="H217" s="125">
        <v>3.86</v>
      </c>
      <c r="I217" s="119"/>
      <c r="J217" s="125">
        <v>160.47999999999999</v>
      </c>
      <c r="K217" s="127">
        <v>12.22</v>
      </c>
      <c r="L217" s="128">
        <v>1961.07</v>
      </c>
      <c r="EU217" s="113"/>
      <c r="EV217" s="114"/>
      <c r="EW217" s="114" t="s">
        <v>125</v>
      </c>
      <c r="EX217" s="114" t="s">
        <v>0</v>
      </c>
      <c r="EY217" s="114" t="s">
        <v>0</v>
      </c>
      <c r="FD217" s="114"/>
      <c r="FE217" s="277"/>
      <c r="FF217" s="277"/>
      <c r="FG217" s="277"/>
      <c r="FH217" s="278"/>
      <c r="FI217" s="278"/>
      <c r="FJ217" s="278"/>
      <c r="FK217" s="278"/>
      <c r="FL217" s="278"/>
      <c r="FM217" s="277"/>
    </row>
    <row r="218" spans="1:169" s="45" customFormat="1" ht="23.25" hidden="1" customHeight="1" x14ac:dyDescent="0.25">
      <c r="A218" s="267" t="s">
        <v>302</v>
      </c>
      <c r="B218" s="116" t="s">
        <v>127</v>
      </c>
      <c r="C218" s="117" t="s">
        <v>128</v>
      </c>
      <c r="D218" s="118" t="s">
        <v>123</v>
      </c>
      <c r="E218" s="119">
        <v>2.0480000000000002E-2</v>
      </c>
      <c r="F218" s="120">
        <v>1</v>
      </c>
      <c r="G218" s="121">
        <v>2.0480000000000002E-2</v>
      </c>
      <c r="H218" s="122"/>
      <c r="I218" s="119"/>
      <c r="J218" s="122"/>
      <c r="K218" s="119"/>
      <c r="L218" s="123"/>
      <c r="EU218" s="113"/>
      <c r="EV218" s="114"/>
      <c r="EW218" s="114" t="s">
        <v>128</v>
      </c>
      <c r="EX218" s="114" t="s">
        <v>0</v>
      </c>
      <c r="EY218" s="114" t="s">
        <v>0</v>
      </c>
      <c r="FD218" s="114"/>
      <c r="FE218" s="277"/>
      <c r="FF218" s="277"/>
      <c r="FG218" s="277"/>
      <c r="FH218" s="278"/>
      <c r="FI218" s="278"/>
      <c r="FJ218" s="278"/>
      <c r="FK218" s="278"/>
      <c r="FL218" s="278"/>
      <c r="FM218" s="277"/>
    </row>
    <row r="219" spans="1:169" s="45" customFormat="1" ht="57" hidden="1" customHeight="1" x14ac:dyDescent="0.25">
      <c r="A219" s="267" t="s">
        <v>303</v>
      </c>
      <c r="B219" s="116" t="s">
        <v>121</v>
      </c>
      <c r="C219" s="117" t="s">
        <v>129</v>
      </c>
      <c r="D219" s="118" t="s">
        <v>123</v>
      </c>
      <c r="E219" s="119">
        <v>2.0480000000000002E-2</v>
      </c>
      <c r="F219" s="120">
        <v>1</v>
      </c>
      <c r="G219" s="121">
        <v>2.0480000000000002E-2</v>
      </c>
      <c r="H219" s="122"/>
      <c r="I219" s="119"/>
      <c r="J219" s="122"/>
      <c r="K219" s="119"/>
      <c r="L219" s="123"/>
      <c r="EU219" s="113"/>
      <c r="EV219" s="114"/>
      <c r="EW219" s="114" t="s">
        <v>129</v>
      </c>
      <c r="EX219" s="114" t="s">
        <v>0</v>
      </c>
      <c r="EY219" s="114" t="s">
        <v>0</v>
      </c>
      <c r="FD219" s="114"/>
      <c r="FE219" s="277"/>
      <c r="FF219" s="277"/>
      <c r="FG219" s="277"/>
      <c r="FH219" s="278"/>
      <c r="FI219" s="278"/>
      <c r="FJ219" s="278"/>
      <c r="FK219" s="278"/>
      <c r="FL219" s="278"/>
      <c r="FM219" s="277"/>
    </row>
    <row r="220" spans="1:169" s="45" customFormat="1" ht="57" hidden="1" customHeight="1" x14ac:dyDescent="0.25">
      <c r="A220" s="267" t="s">
        <v>304</v>
      </c>
      <c r="B220" s="116" t="s">
        <v>124</v>
      </c>
      <c r="C220" s="117" t="s">
        <v>130</v>
      </c>
      <c r="D220" s="118" t="s">
        <v>126</v>
      </c>
      <c r="E220" s="119">
        <v>41.574399999999997</v>
      </c>
      <c r="F220" s="120">
        <v>1</v>
      </c>
      <c r="G220" s="129">
        <v>41.574399999999997</v>
      </c>
      <c r="H220" s="125">
        <v>3.86</v>
      </c>
      <c r="I220" s="119"/>
      <c r="J220" s="125">
        <v>160.47999999999999</v>
      </c>
      <c r="K220" s="127">
        <v>12.22</v>
      </c>
      <c r="L220" s="128">
        <v>1961.07</v>
      </c>
      <c r="EU220" s="113"/>
      <c r="EV220" s="114"/>
      <c r="EW220" s="114" t="s">
        <v>130</v>
      </c>
      <c r="EX220" s="114" t="s">
        <v>0</v>
      </c>
      <c r="EY220" s="114" t="s">
        <v>0</v>
      </c>
      <c r="FD220" s="114"/>
      <c r="FE220" s="277"/>
      <c r="FF220" s="277"/>
      <c r="FG220" s="277"/>
      <c r="FH220" s="278"/>
      <c r="FI220" s="278"/>
      <c r="FJ220" s="278"/>
      <c r="FK220" s="278"/>
      <c r="FL220" s="278"/>
      <c r="FM220" s="277"/>
    </row>
    <row r="221" spans="1:169" s="45" customFormat="1" ht="45.75" hidden="1" customHeight="1" x14ac:dyDescent="0.25">
      <c r="A221" s="267" t="s">
        <v>305</v>
      </c>
      <c r="B221" s="116" t="s">
        <v>131</v>
      </c>
      <c r="C221" s="117" t="s">
        <v>132</v>
      </c>
      <c r="D221" s="118" t="s">
        <v>126</v>
      </c>
      <c r="E221" s="119">
        <v>15.99</v>
      </c>
      <c r="F221" s="120">
        <v>1</v>
      </c>
      <c r="G221" s="127">
        <v>15.99</v>
      </c>
      <c r="H221" s="125">
        <v>15.35</v>
      </c>
      <c r="I221" s="119"/>
      <c r="J221" s="125">
        <v>245.45</v>
      </c>
      <c r="K221" s="127">
        <v>12.22</v>
      </c>
      <c r="L221" s="128">
        <v>2999.4</v>
      </c>
      <c r="EU221" s="113"/>
      <c r="EV221" s="114"/>
      <c r="EW221" s="114" t="s">
        <v>132</v>
      </c>
      <c r="EX221" s="114" t="s">
        <v>0</v>
      </c>
      <c r="EY221" s="114" t="s">
        <v>0</v>
      </c>
      <c r="FD221" s="114"/>
      <c r="FE221" s="277"/>
      <c r="FF221" s="277"/>
      <c r="FG221" s="277"/>
      <c r="FH221" s="278"/>
      <c r="FI221" s="278"/>
      <c r="FJ221" s="278"/>
      <c r="FK221" s="278"/>
      <c r="FL221" s="278"/>
      <c r="FM221" s="277"/>
    </row>
    <row r="222" spans="1:169" s="45" customFormat="1" ht="15" hidden="1" customHeight="1" x14ac:dyDescent="0.25">
      <c r="A222" s="44" t="s">
        <v>137</v>
      </c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9"/>
      <c r="EU222" s="113"/>
      <c r="EV222" s="114" t="s">
        <v>137</v>
      </c>
      <c r="EW222" s="114"/>
      <c r="EX222" s="114"/>
      <c r="EY222" s="114"/>
      <c r="FD222" s="114"/>
      <c r="FE222" s="277"/>
      <c r="FF222" s="277"/>
      <c r="FG222" s="277"/>
      <c r="FH222" s="278"/>
      <c r="FI222" s="278"/>
      <c r="FJ222" s="278"/>
      <c r="FK222" s="278"/>
      <c r="FL222" s="278"/>
      <c r="FM222" s="277"/>
    </row>
    <row r="223" spans="1:169" s="45" customFormat="1" ht="45.75" hidden="1" customHeight="1" x14ac:dyDescent="0.25">
      <c r="A223" s="267" t="s">
        <v>306</v>
      </c>
      <c r="B223" s="116" t="s">
        <v>121</v>
      </c>
      <c r="C223" s="117" t="s">
        <v>122</v>
      </c>
      <c r="D223" s="118" t="s">
        <v>123</v>
      </c>
      <c r="E223" s="119">
        <v>0.02</v>
      </c>
      <c r="F223" s="120">
        <v>1</v>
      </c>
      <c r="G223" s="127">
        <v>0.02</v>
      </c>
      <c r="H223" s="122"/>
      <c r="I223" s="119"/>
      <c r="J223" s="122"/>
      <c r="K223" s="119"/>
      <c r="L223" s="123"/>
      <c r="EU223" s="113"/>
      <c r="EV223" s="114"/>
      <c r="EW223" s="114" t="s">
        <v>122</v>
      </c>
      <c r="EX223" s="114" t="s">
        <v>0</v>
      </c>
      <c r="EY223" s="114" t="s">
        <v>0</v>
      </c>
      <c r="FD223" s="114"/>
      <c r="FE223" s="277"/>
      <c r="FF223" s="277"/>
      <c r="FG223" s="277"/>
      <c r="FH223" s="278"/>
      <c r="FI223" s="278"/>
      <c r="FJ223" s="278"/>
      <c r="FK223" s="278"/>
      <c r="FL223" s="278"/>
      <c r="FM223" s="277"/>
    </row>
    <row r="224" spans="1:169" s="45" customFormat="1" ht="34.5" hidden="1" customHeight="1" x14ac:dyDescent="0.25">
      <c r="A224" s="267" t="s">
        <v>307</v>
      </c>
      <c r="B224" s="116" t="s">
        <v>138</v>
      </c>
      <c r="C224" s="117" t="s">
        <v>139</v>
      </c>
      <c r="D224" s="118" t="s">
        <v>40</v>
      </c>
      <c r="E224" s="119">
        <v>2.2499999999999999E-2</v>
      </c>
      <c r="F224" s="120">
        <v>1</v>
      </c>
      <c r="G224" s="129">
        <v>2.2499999999999999E-2</v>
      </c>
      <c r="H224" s="122"/>
      <c r="I224" s="119"/>
      <c r="J224" s="122"/>
      <c r="K224" s="119"/>
      <c r="L224" s="123"/>
      <c r="EU224" s="113"/>
      <c r="EV224" s="114"/>
      <c r="EW224" s="114" t="s">
        <v>139</v>
      </c>
      <c r="EX224" s="114" t="s">
        <v>0</v>
      </c>
      <c r="EY224" s="114" t="s">
        <v>0</v>
      </c>
      <c r="FD224" s="114"/>
      <c r="FE224" s="277"/>
      <c r="FF224" s="277"/>
      <c r="FG224" s="277"/>
      <c r="FH224" s="278"/>
      <c r="FI224" s="278"/>
      <c r="FJ224" s="278"/>
      <c r="FK224" s="278"/>
      <c r="FL224" s="278"/>
      <c r="FM224" s="277"/>
    </row>
    <row r="225" spans="1:169" s="45" customFormat="1" ht="23.25" hidden="1" customHeight="1" x14ac:dyDescent="0.25">
      <c r="A225" s="267" t="s">
        <v>308</v>
      </c>
      <c r="B225" s="116" t="s">
        <v>135</v>
      </c>
      <c r="C225" s="117" t="s">
        <v>136</v>
      </c>
      <c r="D225" s="118" t="s">
        <v>33</v>
      </c>
      <c r="E225" s="119">
        <v>0.36</v>
      </c>
      <c r="F225" s="120">
        <v>1</v>
      </c>
      <c r="G225" s="127">
        <v>0.36</v>
      </c>
      <c r="H225" s="122"/>
      <c r="I225" s="119"/>
      <c r="J225" s="122"/>
      <c r="K225" s="119"/>
      <c r="L225" s="123"/>
      <c r="EU225" s="113"/>
      <c r="EV225" s="114"/>
      <c r="EW225" s="114" t="s">
        <v>136</v>
      </c>
      <c r="EX225" s="114" t="s">
        <v>0</v>
      </c>
      <c r="EY225" s="114" t="s">
        <v>0</v>
      </c>
      <c r="FD225" s="114"/>
      <c r="FE225" s="277"/>
      <c r="FF225" s="277"/>
      <c r="FG225" s="277"/>
      <c r="FH225" s="278"/>
      <c r="FI225" s="278"/>
      <c r="FJ225" s="278"/>
      <c r="FK225" s="278"/>
      <c r="FL225" s="278"/>
      <c r="FM225" s="277"/>
    </row>
    <row r="226" spans="1:169" s="45" customFormat="1" ht="23.25" hidden="1" customHeight="1" x14ac:dyDescent="0.25">
      <c r="A226" s="267" t="s">
        <v>309</v>
      </c>
      <c r="B226" s="116" t="s">
        <v>43</v>
      </c>
      <c r="C226" s="117" t="s">
        <v>44</v>
      </c>
      <c r="D226" s="118" t="s">
        <v>34</v>
      </c>
      <c r="E226" s="119">
        <v>36.9054</v>
      </c>
      <c r="F226" s="120">
        <v>1</v>
      </c>
      <c r="G226" s="129">
        <v>36.9054</v>
      </c>
      <c r="H226" s="125">
        <v>59.99</v>
      </c>
      <c r="I226" s="119"/>
      <c r="J226" s="126">
        <v>2213.9499999999998</v>
      </c>
      <c r="K226" s="127">
        <v>8.61</v>
      </c>
      <c r="L226" s="128">
        <v>19062.11</v>
      </c>
      <c r="EU226" s="113"/>
      <c r="EV226" s="114"/>
      <c r="EW226" s="114" t="s">
        <v>44</v>
      </c>
      <c r="EX226" s="114" t="s">
        <v>0</v>
      </c>
      <c r="EY226" s="114" t="s">
        <v>0</v>
      </c>
      <c r="FD226" s="114"/>
      <c r="FE226" s="277"/>
      <c r="FF226" s="277"/>
      <c r="FG226" s="277"/>
      <c r="FH226" s="278"/>
      <c r="FI226" s="278"/>
      <c r="FJ226" s="278"/>
      <c r="FK226" s="278"/>
      <c r="FL226" s="278"/>
      <c r="FM226" s="277"/>
    </row>
    <row r="227" spans="1:169" s="45" customFormat="1" ht="34.5" hidden="1" customHeight="1" x14ac:dyDescent="0.25">
      <c r="A227" s="267" t="s">
        <v>310</v>
      </c>
      <c r="B227" s="116" t="s">
        <v>133</v>
      </c>
      <c r="C227" s="117" t="s">
        <v>134</v>
      </c>
      <c r="D227" s="118" t="s">
        <v>123</v>
      </c>
      <c r="E227" s="119">
        <v>1.6199999999999999E-2</v>
      </c>
      <c r="F227" s="120">
        <v>1</v>
      </c>
      <c r="G227" s="129">
        <v>1.6199999999999999E-2</v>
      </c>
      <c r="H227" s="122"/>
      <c r="I227" s="119"/>
      <c r="J227" s="122"/>
      <c r="K227" s="119"/>
      <c r="L227" s="123"/>
      <c r="EU227" s="113"/>
      <c r="EV227" s="114"/>
      <c r="EW227" s="114" t="s">
        <v>134</v>
      </c>
      <c r="EX227" s="114" t="s">
        <v>0</v>
      </c>
      <c r="EY227" s="114" t="s">
        <v>0</v>
      </c>
      <c r="FD227" s="114"/>
      <c r="FE227" s="277"/>
      <c r="FF227" s="277"/>
      <c r="FG227" s="277"/>
      <c r="FH227" s="278"/>
      <c r="FI227" s="278"/>
      <c r="FJ227" s="278"/>
      <c r="FK227" s="278"/>
      <c r="FL227" s="278"/>
      <c r="FM227" s="277"/>
    </row>
    <row r="228" spans="1:169" s="45" customFormat="1" ht="23.25" hidden="1" customHeight="1" x14ac:dyDescent="0.25">
      <c r="A228" s="267" t="s">
        <v>311</v>
      </c>
      <c r="B228" s="116" t="s">
        <v>38</v>
      </c>
      <c r="C228" s="117" t="s">
        <v>39</v>
      </c>
      <c r="D228" s="118" t="s">
        <v>40</v>
      </c>
      <c r="E228" s="119">
        <v>0.16200000000000001</v>
      </c>
      <c r="F228" s="120">
        <v>1</v>
      </c>
      <c r="G228" s="130">
        <v>0.16200000000000001</v>
      </c>
      <c r="H228" s="122"/>
      <c r="I228" s="119"/>
      <c r="J228" s="122"/>
      <c r="K228" s="119"/>
      <c r="L228" s="123"/>
      <c r="EU228" s="113"/>
      <c r="EV228" s="114"/>
      <c r="EW228" s="114" t="s">
        <v>39</v>
      </c>
      <c r="EX228" s="114" t="s">
        <v>0</v>
      </c>
      <c r="EY228" s="114" t="s">
        <v>0</v>
      </c>
      <c r="FD228" s="114"/>
      <c r="FE228" s="277"/>
      <c r="FF228" s="277"/>
      <c r="FG228" s="277"/>
      <c r="FH228" s="278"/>
      <c r="FI228" s="278"/>
      <c r="FJ228" s="278"/>
      <c r="FK228" s="278"/>
      <c r="FL228" s="278"/>
      <c r="FM228" s="277"/>
    </row>
    <row r="229" spans="1:169" s="45" customFormat="1" ht="45.75" hidden="1" customHeight="1" x14ac:dyDescent="0.25">
      <c r="A229" s="267" t="s">
        <v>312</v>
      </c>
      <c r="B229" s="116" t="s">
        <v>124</v>
      </c>
      <c r="C229" s="117" t="s">
        <v>125</v>
      </c>
      <c r="D229" s="118" t="s">
        <v>126</v>
      </c>
      <c r="E229" s="119">
        <v>32.886000000000003</v>
      </c>
      <c r="F229" s="120">
        <v>1</v>
      </c>
      <c r="G229" s="130">
        <v>32.886000000000003</v>
      </c>
      <c r="H229" s="125">
        <v>3.86</v>
      </c>
      <c r="I229" s="119"/>
      <c r="J229" s="125">
        <v>126.94</v>
      </c>
      <c r="K229" s="127">
        <v>12.22</v>
      </c>
      <c r="L229" s="128">
        <v>1551.21</v>
      </c>
      <c r="EU229" s="113"/>
      <c r="EV229" s="114"/>
      <c r="EW229" s="114" t="s">
        <v>125</v>
      </c>
      <c r="EX229" s="114" t="s">
        <v>0</v>
      </c>
      <c r="EY229" s="114" t="s">
        <v>0</v>
      </c>
      <c r="FD229" s="114"/>
      <c r="FE229" s="277"/>
      <c r="FF229" s="277"/>
      <c r="FG229" s="277"/>
      <c r="FH229" s="278"/>
      <c r="FI229" s="278"/>
      <c r="FJ229" s="278"/>
      <c r="FK229" s="278"/>
      <c r="FL229" s="278"/>
      <c r="FM229" s="277"/>
    </row>
    <row r="230" spans="1:169" s="45" customFormat="1" ht="23.25" hidden="1" customHeight="1" x14ac:dyDescent="0.25">
      <c r="A230" s="267" t="s">
        <v>313</v>
      </c>
      <c r="B230" s="116" t="s">
        <v>127</v>
      </c>
      <c r="C230" s="117" t="s">
        <v>128</v>
      </c>
      <c r="D230" s="118" t="s">
        <v>123</v>
      </c>
      <c r="E230" s="119">
        <v>1.6199999999999999E-2</v>
      </c>
      <c r="F230" s="120">
        <v>1</v>
      </c>
      <c r="G230" s="129">
        <v>1.6199999999999999E-2</v>
      </c>
      <c r="H230" s="122"/>
      <c r="I230" s="119"/>
      <c r="J230" s="122"/>
      <c r="K230" s="119"/>
      <c r="L230" s="123"/>
      <c r="EU230" s="113"/>
      <c r="EV230" s="114"/>
      <c r="EW230" s="114" t="s">
        <v>128</v>
      </c>
      <c r="EX230" s="114" t="s">
        <v>0</v>
      </c>
      <c r="EY230" s="114" t="s">
        <v>0</v>
      </c>
      <c r="FD230" s="114"/>
      <c r="FE230" s="277"/>
      <c r="FF230" s="277"/>
      <c r="FG230" s="277"/>
      <c r="FH230" s="278"/>
      <c r="FI230" s="278"/>
      <c r="FJ230" s="278"/>
      <c r="FK230" s="278"/>
      <c r="FL230" s="278"/>
      <c r="FM230" s="277"/>
    </row>
    <row r="231" spans="1:169" s="45" customFormat="1" ht="57" hidden="1" customHeight="1" x14ac:dyDescent="0.25">
      <c r="A231" s="267" t="s">
        <v>314</v>
      </c>
      <c r="B231" s="116" t="s">
        <v>121</v>
      </c>
      <c r="C231" s="117" t="s">
        <v>129</v>
      </c>
      <c r="D231" s="118" t="s">
        <v>123</v>
      </c>
      <c r="E231" s="119">
        <v>1.6199999999999999E-2</v>
      </c>
      <c r="F231" s="120">
        <v>1</v>
      </c>
      <c r="G231" s="129">
        <v>1.6199999999999999E-2</v>
      </c>
      <c r="H231" s="122"/>
      <c r="I231" s="119"/>
      <c r="J231" s="122"/>
      <c r="K231" s="119"/>
      <c r="L231" s="123"/>
      <c r="EU231" s="113"/>
      <c r="EV231" s="114"/>
      <c r="EW231" s="114" t="s">
        <v>129</v>
      </c>
      <c r="EX231" s="114" t="s">
        <v>0</v>
      </c>
      <c r="EY231" s="114" t="s">
        <v>0</v>
      </c>
      <c r="FD231" s="114"/>
      <c r="FE231" s="277"/>
      <c r="FF231" s="277"/>
      <c r="FG231" s="277"/>
      <c r="FH231" s="278"/>
      <c r="FI231" s="278"/>
      <c r="FJ231" s="278"/>
      <c r="FK231" s="278"/>
      <c r="FL231" s="278"/>
      <c r="FM231" s="277"/>
    </row>
    <row r="232" spans="1:169" s="45" customFormat="1" ht="57" hidden="1" customHeight="1" x14ac:dyDescent="0.25">
      <c r="A232" s="267" t="s">
        <v>315</v>
      </c>
      <c r="B232" s="116" t="s">
        <v>124</v>
      </c>
      <c r="C232" s="117" t="s">
        <v>130</v>
      </c>
      <c r="D232" s="118" t="s">
        <v>126</v>
      </c>
      <c r="E232" s="119">
        <v>32.886000000000003</v>
      </c>
      <c r="F232" s="120">
        <v>1</v>
      </c>
      <c r="G232" s="130">
        <v>32.886000000000003</v>
      </c>
      <c r="H232" s="125">
        <v>3.86</v>
      </c>
      <c r="I232" s="119"/>
      <c r="J232" s="125">
        <v>126.94</v>
      </c>
      <c r="K232" s="127">
        <v>12.22</v>
      </c>
      <c r="L232" s="128">
        <v>1551.21</v>
      </c>
      <c r="EU232" s="113"/>
      <c r="EV232" s="114"/>
      <c r="EW232" s="114" t="s">
        <v>130</v>
      </c>
      <c r="EX232" s="114" t="s">
        <v>0</v>
      </c>
      <c r="EY232" s="114" t="s">
        <v>0</v>
      </c>
      <c r="FD232" s="114"/>
      <c r="FE232" s="277"/>
      <c r="FF232" s="277"/>
      <c r="FG232" s="277"/>
      <c r="FH232" s="278"/>
      <c r="FI232" s="278"/>
      <c r="FJ232" s="278"/>
      <c r="FK232" s="278"/>
      <c r="FL232" s="278"/>
      <c r="FM232" s="277"/>
    </row>
    <row r="233" spans="1:169" s="45" customFormat="1" ht="45.75" hidden="1" customHeight="1" x14ac:dyDescent="0.25">
      <c r="A233" s="267" t="s">
        <v>316</v>
      </c>
      <c r="B233" s="116" t="s">
        <v>131</v>
      </c>
      <c r="C233" s="117" t="s">
        <v>132</v>
      </c>
      <c r="D233" s="118" t="s">
        <v>126</v>
      </c>
      <c r="E233" s="119">
        <v>12.79</v>
      </c>
      <c r="F233" s="120">
        <v>1</v>
      </c>
      <c r="G233" s="127">
        <v>12.79</v>
      </c>
      <c r="H233" s="125">
        <v>15.35</v>
      </c>
      <c r="I233" s="119"/>
      <c r="J233" s="125">
        <v>196.33</v>
      </c>
      <c r="K233" s="127">
        <v>12.22</v>
      </c>
      <c r="L233" s="128">
        <v>2399.15</v>
      </c>
      <c r="EU233" s="113"/>
      <c r="EV233" s="114"/>
      <c r="EW233" s="114" t="s">
        <v>132</v>
      </c>
      <c r="EX233" s="114" t="s">
        <v>0</v>
      </c>
      <c r="EY233" s="114" t="s">
        <v>0</v>
      </c>
      <c r="FD233" s="114"/>
      <c r="FE233" s="277"/>
      <c r="FF233" s="277"/>
      <c r="FG233" s="277"/>
      <c r="FH233" s="278"/>
      <c r="FI233" s="278"/>
      <c r="FJ233" s="278"/>
      <c r="FK233" s="278"/>
      <c r="FL233" s="278"/>
      <c r="FM233" s="277"/>
    </row>
    <row r="234" spans="1:169" s="45" customFormat="1" ht="15" hidden="1" customHeight="1" x14ac:dyDescent="0.25">
      <c r="A234" s="44" t="s">
        <v>137</v>
      </c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9"/>
      <c r="EU234" s="113"/>
      <c r="EV234" s="114" t="s">
        <v>137</v>
      </c>
      <c r="EW234" s="114"/>
      <c r="EX234" s="114"/>
      <c r="EY234" s="114"/>
      <c r="FD234" s="114"/>
      <c r="FE234" s="277"/>
      <c r="FF234" s="277"/>
      <c r="FG234" s="277"/>
      <c r="FH234" s="278"/>
      <c r="FI234" s="278"/>
      <c r="FJ234" s="278"/>
      <c r="FK234" s="278"/>
      <c r="FL234" s="278"/>
      <c r="FM234" s="277"/>
    </row>
    <row r="235" spans="1:169" s="45" customFormat="1" ht="57" hidden="1" customHeight="1" x14ac:dyDescent="0.25">
      <c r="A235" s="267" t="s">
        <v>317</v>
      </c>
      <c r="B235" s="116" t="s">
        <v>164</v>
      </c>
      <c r="C235" s="117" t="s">
        <v>165</v>
      </c>
      <c r="D235" s="118" t="s">
        <v>53</v>
      </c>
      <c r="E235" s="119">
        <v>0.19</v>
      </c>
      <c r="F235" s="120">
        <v>1</v>
      </c>
      <c r="G235" s="127">
        <v>0.19</v>
      </c>
      <c r="H235" s="122"/>
      <c r="I235" s="119"/>
      <c r="J235" s="122"/>
      <c r="K235" s="119"/>
      <c r="L235" s="123"/>
      <c r="EU235" s="113"/>
      <c r="EV235" s="114"/>
      <c r="EW235" s="114" t="s">
        <v>165</v>
      </c>
      <c r="EX235" s="114" t="s">
        <v>0</v>
      </c>
      <c r="EY235" s="114" t="s">
        <v>0</v>
      </c>
      <c r="FD235" s="114"/>
      <c r="FE235" s="277"/>
      <c r="FF235" s="277"/>
      <c r="FG235" s="277"/>
      <c r="FH235" s="278"/>
      <c r="FI235" s="278"/>
      <c r="FJ235" s="278"/>
      <c r="FK235" s="278"/>
      <c r="FL235" s="278"/>
      <c r="FM235" s="277"/>
    </row>
    <row r="236" spans="1:169" s="45" customFormat="1" ht="34.5" hidden="1" customHeight="1" x14ac:dyDescent="0.25">
      <c r="A236" s="267" t="s">
        <v>318</v>
      </c>
      <c r="B236" s="116" t="s">
        <v>167</v>
      </c>
      <c r="C236" s="117" t="s">
        <v>168</v>
      </c>
      <c r="D236" s="118" t="s">
        <v>126</v>
      </c>
      <c r="E236" s="119">
        <v>4.3319999999999999</v>
      </c>
      <c r="F236" s="120">
        <v>1</v>
      </c>
      <c r="G236" s="130">
        <v>4.3319999999999999</v>
      </c>
      <c r="H236" s="125">
        <v>3.28</v>
      </c>
      <c r="I236" s="119"/>
      <c r="J236" s="125">
        <v>14.21</v>
      </c>
      <c r="K236" s="127">
        <v>12.22</v>
      </c>
      <c r="L236" s="148">
        <v>173.65</v>
      </c>
      <c r="EU236" s="113"/>
      <c r="EV236" s="114"/>
      <c r="EW236" s="114" t="s">
        <v>168</v>
      </c>
      <c r="EX236" s="114" t="s">
        <v>0</v>
      </c>
      <c r="EY236" s="114" t="s">
        <v>0</v>
      </c>
      <c r="FD236" s="114"/>
      <c r="FE236" s="277"/>
      <c r="FF236" s="277"/>
      <c r="FG236" s="277"/>
      <c r="FH236" s="278"/>
      <c r="FI236" s="278"/>
      <c r="FJ236" s="278"/>
      <c r="FK236" s="278"/>
      <c r="FL236" s="278"/>
      <c r="FM236" s="277"/>
    </row>
    <row r="237" spans="1:169" s="45" customFormat="1" ht="45.75" hidden="1" customHeight="1" x14ac:dyDescent="0.25">
      <c r="A237" s="267" t="s">
        <v>319</v>
      </c>
      <c r="B237" s="116" t="s">
        <v>131</v>
      </c>
      <c r="C237" s="117" t="s">
        <v>170</v>
      </c>
      <c r="D237" s="118" t="s">
        <v>126</v>
      </c>
      <c r="E237" s="119">
        <v>4.3319999999999999</v>
      </c>
      <c r="F237" s="120">
        <v>1</v>
      </c>
      <c r="G237" s="130">
        <v>4.3319999999999999</v>
      </c>
      <c r="H237" s="125">
        <v>15.35</v>
      </c>
      <c r="I237" s="119"/>
      <c r="J237" s="125">
        <v>66.5</v>
      </c>
      <c r="K237" s="127">
        <v>12.22</v>
      </c>
      <c r="L237" s="148">
        <v>812.63</v>
      </c>
      <c r="EU237" s="113"/>
      <c r="EV237" s="114"/>
      <c r="EW237" s="114" t="s">
        <v>170</v>
      </c>
      <c r="EX237" s="114" t="s">
        <v>0</v>
      </c>
      <c r="EY237" s="114" t="s">
        <v>0</v>
      </c>
      <c r="FD237" s="114"/>
      <c r="FE237" s="277"/>
      <c r="FF237" s="277"/>
      <c r="FG237" s="277"/>
      <c r="FH237" s="278"/>
      <c r="FI237" s="278"/>
      <c r="FJ237" s="278"/>
      <c r="FK237" s="278"/>
      <c r="FL237" s="278"/>
      <c r="FM237" s="277"/>
    </row>
    <row r="238" spans="1:169" s="45" customFormat="1" ht="15" hidden="1" customHeight="1" x14ac:dyDescent="0.25">
      <c r="A238" s="267" t="s">
        <v>320</v>
      </c>
      <c r="B238" s="116" t="s">
        <v>172</v>
      </c>
      <c r="C238" s="117" t="s">
        <v>173</v>
      </c>
      <c r="D238" s="118" t="s">
        <v>40</v>
      </c>
      <c r="E238" s="119">
        <v>3.7999999999999999E-2</v>
      </c>
      <c r="F238" s="120">
        <v>1</v>
      </c>
      <c r="G238" s="130">
        <v>3.7999999999999999E-2</v>
      </c>
      <c r="H238" s="122"/>
      <c r="I238" s="119"/>
      <c r="J238" s="122"/>
      <c r="K238" s="119"/>
      <c r="L238" s="123"/>
      <c r="EU238" s="113"/>
      <c r="EV238" s="114"/>
      <c r="EW238" s="114" t="s">
        <v>173</v>
      </c>
      <c r="EX238" s="114" t="s">
        <v>0</v>
      </c>
      <c r="EY238" s="114" t="s">
        <v>0</v>
      </c>
      <c r="FD238" s="114"/>
      <c r="FE238" s="277"/>
      <c r="FF238" s="277"/>
      <c r="FG238" s="277"/>
      <c r="FH238" s="278"/>
      <c r="FI238" s="278"/>
      <c r="FJ238" s="278"/>
      <c r="FK238" s="278"/>
      <c r="FL238" s="278"/>
      <c r="FM238" s="277"/>
    </row>
    <row r="239" spans="1:169" s="45" customFormat="1" ht="34.5" hidden="1" customHeight="1" x14ac:dyDescent="0.25">
      <c r="A239" s="267" t="s">
        <v>321</v>
      </c>
      <c r="B239" s="116" t="s">
        <v>167</v>
      </c>
      <c r="C239" s="117" t="s">
        <v>168</v>
      </c>
      <c r="D239" s="118" t="s">
        <v>126</v>
      </c>
      <c r="E239" s="119">
        <v>6.46</v>
      </c>
      <c r="F239" s="120">
        <v>1</v>
      </c>
      <c r="G239" s="127">
        <v>6.46</v>
      </c>
      <c r="H239" s="125">
        <v>3.28</v>
      </c>
      <c r="I239" s="119"/>
      <c r="J239" s="125">
        <v>21.19</v>
      </c>
      <c r="K239" s="127">
        <v>12.22</v>
      </c>
      <c r="L239" s="148">
        <v>258.94</v>
      </c>
      <c r="EU239" s="113"/>
      <c r="EV239" s="114"/>
      <c r="EW239" s="114" t="s">
        <v>168</v>
      </c>
      <c r="EX239" s="114" t="s">
        <v>0</v>
      </c>
      <c r="EY239" s="114" t="s">
        <v>0</v>
      </c>
      <c r="FD239" s="114"/>
      <c r="FE239" s="277"/>
      <c r="FF239" s="277"/>
      <c r="FG239" s="277"/>
      <c r="FH239" s="278"/>
      <c r="FI239" s="278"/>
      <c r="FJ239" s="278"/>
      <c r="FK239" s="278"/>
      <c r="FL239" s="278"/>
      <c r="FM239" s="277"/>
    </row>
    <row r="240" spans="1:169" s="45" customFormat="1" ht="45.75" hidden="1" customHeight="1" x14ac:dyDescent="0.25">
      <c r="A240" s="267" t="s">
        <v>322</v>
      </c>
      <c r="B240" s="116" t="s">
        <v>131</v>
      </c>
      <c r="C240" s="117" t="s">
        <v>176</v>
      </c>
      <c r="D240" s="118" t="s">
        <v>126</v>
      </c>
      <c r="E240" s="119">
        <v>6.46</v>
      </c>
      <c r="F240" s="120">
        <v>1</v>
      </c>
      <c r="G240" s="127">
        <v>6.46</v>
      </c>
      <c r="H240" s="125">
        <v>15.35</v>
      </c>
      <c r="I240" s="119"/>
      <c r="J240" s="125">
        <v>99.16</v>
      </c>
      <c r="K240" s="127">
        <v>12.22</v>
      </c>
      <c r="L240" s="128">
        <v>1211.74</v>
      </c>
      <c r="EU240" s="113"/>
      <c r="EV240" s="114"/>
      <c r="EW240" s="114" t="s">
        <v>176</v>
      </c>
      <c r="EX240" s="114" t="s">
        <v>0</v>
      </c>
      <c r="EY240" s="114" t="s">
        <v>0</v>
      </c>
      <c r="FD240" s="114"/>
      <c r="FE240" s="277"/>
      <c r="FF240" s="277"/>
      <c r="FG240" s="277"/>
      <c r="FH240" s="278"/>
      <c r="FI240" s="278"/>
      <c r="FJ240" s="278"/>
      <c r="FK240" s="278"/>
      <c r="FL240" s="278"/>
      <c r="FM240" s="277"/>
    </row>
    <row r="241" spans="1:169" s="45" customFormat="1" ht="45.75" hidden="1" customHeight="1" x14ac:dyDescent="0.25">
      <c r="A241" s="267" t="s">
        <v>323</v>
      </c>
      <c r="B241" s="116" t="s">
        <v>121</v>
      </c>
      <c r="C241" s="117" t="s">
        <v>122</v>
      </c>
      <c r="D241" s="118" t="s">
        <v>123</v>
      </c>
      <c r="E241" s="119">
        <v>1.7860000000000001E-2</v>
      </c>
      <c r="F241" s="120">
        <v>1</v>
      </c>
      <c r="G241" s="121">
        <v>1.7860000000000001E-2</v>
      </c>
      <c r="H241" s="122"/>
      <c r="I241" s="119"/>
      <c r="J241" s="122"/>
      <c r="K241" s="119"/>
      <c r="L241" s="123"/>
      <c r="EU241" s="113"/>
      <c r="EV241" s="114"/>
      <c r="EW241" s="114" t="s">
        <v>122</v>
      </c>
      <c r="EX241" s="114" t="s">
        <v>0</v>
      </c>
      <c r="EY241" s="114" t="s">
        <v>0</v>
      </c>
      <c r="FD241" s="114"/>
      <c r="FE241" s="277"/>
      <c r="FF241" s="277"/>
      <c r="FG241" s="277"/>
      <c r="FH241" s="278"/>
      <c r="FI241" s="278"/>
      <c r="FJ241" s="278"/>
      <c r="FK241" s="278"/>
      <c r="FL241" s="278"/>
      <c r="FM241" s="277"/>
    </row>
    <row r="242" spans="1:169" s="45" customFormat="1" ht="23.25" hidden="1" customHeight="1" x14ac:dyDescent="0.25">
      <c r="A242" s="267" t="s">
        <v>324</v>
      </c>
      <c r="B242" s="116" t="s">
        <v>135</v>
      </c>
      <c r="C242" s="117" t="s">
        <v>136</v>
      </c>
      <c r="D242" s="118" t="s">
        <v>33</v>
      </c>
      <c r="E242" s="119">
        <v>0.38</v>
      </c>
      <c r="F242" s="120">
        <v>1</v>
      </c>
      <c r="G242" s="127">
        <v>0.38</v>
      </c>
      <c r="H242" s="122"/>
      <c r="I242" s="119"/>
      <c r="J242" s="122"/>
      <c r="K242" s="119"/>
      <c r="L242" s="123"/>
      <c r="EU242" s="113"/>
      <c r="EV242" s="114"/>
      <c r="EW242" s="114" t="s">
        <v>136</v>
      </c>
      <c r="EX242" s="114" t="s">
        <v>0</v>
      </c>
      <c r="EY242" s="114" t="s">
        <v>0</v>
      </c>
      <c r="FD242" s="114"/>
      <c r="FE242" s="277"/>
      <c r="FF242" s="277"/>
      <c r="FG242" s="277"/>
      <c r="FH242" s="278"/>
      <c r="FI242" s="278"/>
      <c r="FJ242" s="278"/>
      <c r="FK242" s="278"/>
      <c r="FL242" s="278"/>
      <c r="FM242" s="277"/>
    </row>
    <row r="243" spans="1:169" s="45" customFormat="1" ht="23.25" hidden="1" customHeight="1" x14ac:dyDescent="0.25">
      <c r="A243" s="267" t="s">
        <v>325</v>
      </c>
      <c r="B243" s="116" t="s">
        <v>43</v>
      </c>
      <c r="C243" s="117" t="s">
        <v>44</v>
      </c>
      <c r="D243" s="118" t="s">
        <v>34</v>
      </c>
      <c r="E243" s="119">
        <v>7.0120259999999996</v>
      </c>
      <c r="F243" s="120">
        <v>1</v>
      </c>
      <c r="G243" s="131">
        <v>7.0120259999999996</v>
      </c>
      <c r="H243" s="125">
        <v>59.99</v>
      </c>
      <c r="I243" s="119"/>
      <c r="J243" s="125">
        <v>420.65</v>
      </c>
      <c r="K243" s="127">
        <v>8.61</v>
      </c>
      <c r="L243" s="128">
        <v>3621.8</v>
      </c>
      <c r="EU243" s="113"/>
      <c r="EV243" s="114"/>
      <c r="EW243" s="114" t="s">
        <v>44</v>
      </c>
      <c r="EX243" s="114" t="s">
        <v>0</v>
      </c>
      <c r="EY243" s="114" t="s">
        <v>0</v>
      </c>
      <c r="FD243" s="114"/>
      <c r="FE243" s="277"/>
      <c r="FF243" s="277"/>
      <c r="FG243" s="277"/>
      <c r="FH243" s="278"/>
      <c r="FI243" s="278"/>
      <c r="FJ243" s="278"/>
      <c r="FK243" s="278"/>
      <c r="FL243" s="278"/>
      <c r="FM243" s="277"/>
    </row>
    <row r="244" spans="1:169" s="45" customFormat="1" ht="34.5" hidden="1" customHeight="1" x14ac:dyDescent="0.25">
      <c r="A244" s="267" t="s">
        <v>326</v>
      </c>
      <c r="B244" s="116" t="s">
        <v>133</v>
      </c>
      <c r="C244" s="117" t="s">
        <v>134</v>
      </c>
      <c r="D244" s="118" t="s">
        <v>123</v>
      </c>
      <c r="E244" s="119">
        <v>1.102E-2</v>
      </c>
      <c r="F244" s="120">
        <v>1</v>
      </c>
      <c r="G244" s="121">
        <v>1.102E-2</v>
      </c>
      <c r="H244" s="122"/>
      <c r="I244" s="119"/>
      <c r="J244" s="122"/>
      <c r="K244" s="119"/>
      <c r="L244" s="123"/>
      <c r="EU244" s="113"/>
      <c r="EV244" s="114"/>
      <c r="EW244" s="114" t="s">
        <v>134</v>
      </c>
      <c r="EX244" s="114" t="s">
        <v>0</v>
      </c>
      <c r="EY244" s="114" t="s">
        <v>0</v>
      </c>
      <c r="FD244" s="114"/>
      <c r="FE244" s="277"/>
      <c r="FF244" s="277"/>
      <c r="FG244" s="277"/>
      <c r="FH244" s="278"/>
      <c r="FI244" s="278"/>
      <c r="FJ244" s="278"/>
      <c r="FK244" s="278"/>
      <c r="FL244" s="278"/>
      <c r="FM244" s="277"/>
    </row>
    <row r="245" spans="1:169" s="45" customFormat="1" ht="23.25" hidden="1" customHeight="1" x14ac:dyDescent="0.25">
      <c r="A245" s="267" t="s">
        <v>327</v>
      </c>
      <c r="B245" s="116" t="s">
        <v>38</v>
      </c>
      <c r="C245" s="117" t="s">
        <v>39</v>
      </c>
      <c r="D245" s="118" t="s">
        <v>40</v>
      </c>
      <c r="E245" s="119">
        <v>0.11020000000000001</v>
      </c>
      <c r="F245" s="120">
        <v>1</v>
      </c>
      <c r="G245" s="129">
        <v>0.11020000000000001</v>
      </c>
      <c r="H245" s="122"/>
      <c r="I245" s="119"/>
      <c r="J245" s="122"/>
      <c r="K245" s="119"/>
      <c r="L245" s="123"/>
      <c r="EU245" s="113"/>
      <c r="EV245" s="114"/>
      <c r="EW245" s="114" t="s">
        <v>39</v>
      </c>
      <c r="EX245" s="114" t="s">
        <v>0</v>
      </c>
      <c r="EY245" s="114" t="s">
        <v>0</v>
      </c>
      <c r="FD245" s="114"/>
      <c r="FE245" s="277"/>
      <c r="FF245" s="277"/>
      <c r="FG245" s="277"/>
      <c r="FH245" s="278"/>
      <c r="FI245" s="278"/>
      <c r="FJ245" s="278"/>
      <c r="FK245" s="278"/>
      <c r="FL245" s="278"/>
      <c r="FM245" s="277"/>
    </row>
    <row r="246" spans="1:169" s="45" customFormat="1" ht="45.75" hidden="1" customHeight="1" x14ac:dyDescent="0.25">
      <c r="A246" s="267" t="s">
        <v>328</v>
      </c>
      <c r="B246" s="116" t="s">
        <v>124</v>
      </c>
      <c r="C246" s="117" t="s">
        <v>125</v>
      </c>
      <c r="D246" s="118" t="s">
        <v>126</v>
      </c>
      <c r="E246" s="119">
        <v>22.370999999999999</v>
      </c>
      <c r="F246" s="120">
        <v>1</v>
      </c>
      <c r="G246" s="130">
        <v>22.370999999999999</v>
      </c>
      <c r="H246" s="125">
        <v>3.86</v>
      </c>
      <c r="I246" s="119"/>
      <c r="J246" s="125">
        <v>86.35</v>
      </c>
      <c r="K246" s="127">
        <v>12.22</v>
      </c>
      <c r="L246" s="128">
        <v>1055.2</v>
      </c>
      <c r="EU246" s="113"/>
      <c r="EV246" s="114"/>
      <c r="EW246" s="114" t="s">
        <v>125</v>
      </c>
      <c r="EX246" s="114" t="s">
        <v>0</v>
      </c>
      <c r="EY246" s="114" t="s">
        <v>0</v>
      </c>
      <c r="FD246" s="114"/>
      <c r="FE246" s="277"/>
      <c r="FF246" s="277"/>
      <c r="FG246" s="277"/>
      <c r="FH246" s="278"/>
      <c r="FI246" s="278"/>
      <c r="FJ246" s="278"/>
      <c r="FK246" s="278"/>
      <c r="FL246" s="278"/>
      <c r="FM246" s="277"/>
    </row>
    <row r="247" spans="1:169" s="45" customFormat="1" ht="23.25" hidden="1" customHeight="1" x14ac:dyDescent="0.25">
      <c r="A247" s="267" t="s">
        <v>329</v>
      </c>
      <c r="B247" s="116" t="s">
        <v>127</v>
      </c>
      <c r="C247" s="117" t="s">
        <v>128</v>
      </c>
      <c r="D247" s="118" t="s">
        <v>123</v>
      </c>
      <c r="E247" s="119">
        <v>1.102E-2</v>
      </c>
      <c r="F247" s="120">
        <v>1</v>
      </c>
      <c r="G247" s="121">
        <v>1.102E-2</v>
      </c>
      <c r="H247" s="122"/>
      <c r="I247" s="119"/>
      <c r="J247" s="122"/>
      <c r="K247" s="119"/>
      <c r="L247" s="123"/>
      <c r="EU247" s="113"/>
      <c r="EV247" s="114"/>
      <c r="EW247" s="114" t="s">
        <v>128</v>
      </c>
      <c r="EX247" s="114" t="s">
        <v>0</v>
      </c>
      <c r="EY247" s="114" t="s">
        <v>0</v>
      </c>
      <c r="FD247" s="114"/>
      <c r="FE247" s="277"/>
      <c r="FF247" s="277"/>
      <c r="FG247" s="277"/>
      <c r="FH247" s="278"/>
      <c r="FI247" s="278"/>
      <c r="FJ247" s="278"/>
      <c r="FK247" s="278"/>
      <c r="FL247" s="278"/>
      <c r="FM247" s="277"/>
    </row>
    <row r="248" spans="1:169" s="45" customFormat="1" ht="57" hidden="1" customHeight="1" x14ac:dyDescent="0.25">
      <c r="A248" s="267" t="s">
        <v>330</v>
      </c>
      <c r="B248" s="116" t="s">
        <v>121</v>
      </c>
      <c r="C248" s="117" t="s">
        <v>129</v>
      </c>
      <c r="D248" s="118" t="s">
        <v>123</v>
      </c>
      <c r="E248" s="119">
        <v>1.102E-2</v>
      </c>
      <c r="F248" s="120">
        <v>1</v>
      </c>
      <c r="G248" s="121">
        <v>1.102E-2</v>
      </c>
      <c r="H248" s="122"/>
      <c r="I248" s="119"/>
      <c r="J248" s="122"/>
      <c r="K248" s="119"/>
      <c r="L248" s="123"/>
      <c r="EU248" s="113"/>
      <c r="EV248" s="114"/>
      <c r="EW248" s="114" t="s">
        <v>129</v>
      </c>
      <c r="EX248" s="114" t="s">
        <v>0</v>
      </c>
      <c r="EY248" s="114" t="s">
        <v>0</v>
      </c>
      <c r="FD248" s="114"/>
      <c r="FE248" s="277"/>
      <c r="FF248" s="277"/>
      <c r="FG248" s="277"/>
      <c r="FH248" s="278"/>
      <c r="FI248" s="278"/>
      <c r="FJ248" s="278"/>
      <c r="FK248" s="278"/>
      <c r="FL248" s="278"/>
      <c r="FM248" s="277"/>
    </row>
    <row r="249" spans="1:169" s="45" customFormat="1" ht="57" hidden="1" customHeight="1" x14ac:dyDescent="0.25">
      <c r="A249" s="267" t="s">
        <v>331</v>
      </c>
      <c r="B249" s="116" t="s">
        <v>124</v>
      </c>
      <c r="C249" s="117" t="s">
        <v>130</v>
      </c>
      <c r="D249" s="118" t="s">
        <v>126</v>
      </c>
      <c r="E249" s="119">
        <v>22.3706</v>
      </c>
      <c r="F249" s="120">
        <v>1</v>
      </c>
      <c r="G249" s="129">
        <v>22.3706</v>
      </c>
      <c r="H249" s="125">
        <v>3.86</v>
      </c>
      <c r="I249" s="119"/>
      <c r="J249" s="125">
        <v>86.35</v>
      </c>
      <c r="K249" s="127">
        <v>12.22</v>
      </c>
      <c r="L249" s="128">
        <v>1055.2</v>
      </c>
      <c r="EU249" s="113"/>
      <c r="EV249" s="114"/>
      <c r="EW249" s="114" t="s">
        <v>130</v>
      </c>
      <c r="EX249" s="114" t="s">
        <v>0</v>
      </c>
      <c r="EY249" s="114" t="s">
        <v>0</v>
      </c>
      <c r="FD249" s="114"/>
      <c r="FE249" s="277"/>
      <c r="FF249" s="277"/>
      <c r="FG249" s="277"/>
      <c r="FH249" s="278"/>
      <c r="FI249" s="278"/>
      <c r="FJ249" s="278"/>
      <c r="FK249" s="278"/>
      <c r="FL249" s="278"/>
      <c r="FM249" s="277"/>
    </row>
    <row r="250" spans="1:169" s="45" customFormat="1" ht="23.25" hidden="1" customHeight="1" x14ac:dyDescent="0.25">
      <c r="A250" s="267" t="s">
        <v>332</v>
      </c>
      <c r="B250" s="116" t="s">
        <v>188</v>
      </c>
      <c r="C250" s="117" t="s">
        <v>189</v>
      </c>
      <c r="D250" s="118" t="s">
        <v>53</v>
      </c>
      <c r="E250" s="119">
        <v>0.19</v>
      </c>
      <c r="F250" s="120">
        <v>1</v>
      </c>
      <c r="G250" s="127">
        <v>0.19</v>
      </c>
      <c r="H250" s="122"/>
      <c r="I250" s="119"/>
      <c r="J250" s="122"/>
      <c r="K250" s="119"/>
      <c r="L250" s="123"/>
      <c r="EU250" s="113"/>
      <c r="EV250" s="114"/>
      <c r="EW250" s="114" t="s">
        <v>189</v>
      </c>
      <c r="EX250" s="114" t="s">
        <v>0</v>
      </c>
      <c r="EY250" s="114" t="s">
        <v>0</v>
      </c>
      <c r="FD250" s="114"/>
      <c r="FE250" s="277"/>
      <c r="FF250" s="277"/>
      <c r="FG250" s="277"/>
      <c r="FH250" s="278"/>
      <c r="FI250" s="278"/>
      <c r="FJ250" s="278"/>
      <c r="FK250" s="278"/>
      <c r="FL250" s="278"/>
      <c r="FM250" s="277"/>
    </row>
    <row r="251" spans="1:169" s="45" customFormat="1" ht="15" hidden="1" customHeight="1" x14ac:dyDescent="0.25">
      <c r="A251" s="267" t="s">
        <v>333</v>
      </c>
      <c r="B251" s="116" t="s">
        <v>191</v>
      </c>
      <c r="C251" s="117" t="s">
        <v>192</v>
      </c>
      <c r="D251" s="118" t="s">
        <v>34</v>
      </c>
      <c r="E251" s="119">
        <v>-0.19</v>
      </c>
      <c r="F251" s="120">
        <v>1</v>
      </c>
      <c r="G251" s="127">
        <v>-0.19</v>
      </c>
      <c r="H251" s="125">
        <v>139.4</v>
      </c>
      <c r="I251" s="119"/>
      <c r="J251" s="125">
        <v>-26.49</v>
      </c>
      <c r="K251" s="127">
        <v>8.61</v>
      </c>
      <c r="L251" s="148">
        <v>-228.08</v>
      </c>
      <c r="EU251" s="113"/>
      <c r="EV251" s="114"/>
      <c r="EW251" s="114" t="s">
        <v>192</v>
      </c>
      <c r="EX251" s="114" t="s">
        <v>0</v>
      </c>
      <c r="EY251" s="114" t="s">
        <v>0</v>
      </c>
      <c r="FD251" s="114"/>
      <c r="FE251" s="277"/>
      <c r="FF251" s="277"/>
      <c r="FG251" s="277"/>
      <c r="FH251" s="278"/>
      <c r="FI251" s="278"/>
      <c r="FJ251" s="278"/>
      <c r="FK251" s="278"/>
      <c r="FL251" s="278"/>
      <c r="FM251" s="277"/>
    </row>
    <row r="252" spans="1:169" s="45" customFormat="1" ht="15" hidden="1" customHeight="1" x14ac:dyDescent="0.25">
      <c r="A252" s="267" t="s">
        <v>334</v>
      </c>
      <c r="B252" s="116" t="s">
        <v>194</v>
      </c>
      <c r="C252" s="117" t="s">
        <v>195</v>
      </c>
      <c r="D252" s="118" t="s">
        <v>34</v>
      </c>
      <c r="E252" s="119">
        <v>-2.3940000000000001</v>
      </c>
      <c r="F252" s="120">
        <v>1</v>
      </c>
      <c r="G252" s="130">
        <v>-2.3940000000000001</v>
      </c>
      <c r="H252" s="125">
        <v>103</v>
      </c>
      <c r="I252" s="119"/>
      <c r="J252" s="125">
        <v>-246.58</v>
      </c>
      <c r="K252" s="127">
        <v>8.61</v>
      </c>
      <c r="L252" s="128">
        <v>-2123.0500000000002</v>
      </c>
      <c r="EU252" s="113"/>
      <c r="EV252" s="114"/>
      <c r="EW252" s="114" t="s">
        <v>195</v>
      </c>
      <c r="EX252" s="114" t="s">
        <v>0</v>
      </c>
      <c r="EY252" s="114" t="s">
        <v>0</v>
      </c>
      <c r="FD252" s="114"/>
      <c r="FE252" s="277"/>
      <c r="FF252" s="277"/>
      <c r="FG252" s="277"/>
      <c r="FH252" s="278"/>
      <c r="FI252" s="278"/>
      <c r="FJ252" s="278"/>
      <c r="FK252" s="278"/>
      <c r="FL252" s="278"/>
      <c r="FM252" s="277"/>
    </row>
    <row r="253" spans="1:169" s="45" customFormat="1" ht="34.5" hidden="1" customHeight="1" x14ac:dyDescent="0.25">
      <c r="A253" s="267" t="s">
        <v>335</v>
      </c>
      <c r="B253" s="116" t="s">
        <v>197</v>
      </c>
      <c r="C253" s="117" t="s">
        <v>198</v>
      </c>
      <c r="D253" s="118" t="s">
        <v>53</v>
      </c>
      <c r="E253" s="119">
        <v>0.19</v>
      </c>
      <c r="F253" s="120">
        <v>1</v>
      </c>
      <c r="G253" s="127">
        <v>0.19</v>
      </c>
      <c r="H253" s="122"/>
      <c r="I253" s="119"/>
      <c r="J253" s="122"/>
      <c r="K253" s="119"/>
      <c r="L253" s="123"/>
      <c r="EU253" s="113"/>
      <c r="EV253" s="114"/>
      <c r="EW253" s="114" t="s">
        <v>198</v>
      </c>
      <c r="EX253" s="114" t="s">
        <v>0</v>
      </c>
      <c r="EY253" s="114" t="s">
        <v>0</v>
      </c>
      <c r="FD253" s="114"/>
      <c r="FE253" s="277"/>
      <c r="FF253" s="277"/>
      <c r="FG253" s="277"/>
      <c r="FH253" s="278"/>
      <c r="FI253" s="278"/>
      <c r="FJ253" s="278"/>
      <c r="FK253" s="278"/>
      <c r="FL253" s="278"/>
      <c r="FM253" s="277"/>
    </row>
    <row r="254" spans="1:169" s="45" customFormat="1" ht="15" hidden="1" customHeight="1" x14ac:dyDescent="0.25">
      <c r="A254" s="267" t="s">
        <v>336</v>
      </c>
      <c r="B254" s="116" t="s">
        <v>194</v>
      </c>
      <c r="C254" s="117" t="s">
        <v>195</v>
      </c>
      <c r="D254" s="118" t="s">
        <v>34</v>
      </c>
      <c r="E254" s="119">
        <v>-0.28499999999999998</v>
      </c>
      <c r="F254" s="120">
        <v>1</v>
      </c>
      <c r="G254" s="130">
        <v>-0.28499999999999998</v>
      </c>
      <c r="H254" s="125">
        <v>103</v>
      </c>
      <c r="I254" s="119"/>
      <c r="J254" s="125">
        <v>-29.36</v>
      </c>
      <c r="K254" s="127">
        <v>8.61</v>
      </c>
      <c r="L254" s="148">
        <v>-252.79</v>
      </c>
      <c r="EU254" s="113"/>
      <c r="EV254" s="114"/>
      <c r="EW254" s="114" t="s">
        <v>195</v>
      </c>
      <c r="EX254" s="114" t="s">
        <v>0</v>
      </c>
      <c r="EY254" s="114" t="s">
        <v>0</v>
      </c>
      <c r="FD254" s="114"/>
      <c r="FE254" s="277"/>
      <c r="FF254" s="277"/>
      <c r="FG254" s="277"/>
      <c r="FH254" s="278"/>
      <c r="FI254" s="278"/>
      <c r="FJ254" s="278"/>
      <c r="FK254" s="278"/>
      <c r="FL254" s="278"/>
      <c r="FM254" s="277"/>
    </row>
    <row r="255" spans="1:169" s="45" customFormat="1" ht="23.25" hidden="1" customHeight="1" x14ac:dyDescent="0.25">
      <c r="A255" s="267" t="s">
        <v>337</v>
      </c>
      <c r="B255" s="116" t="s">
        <v>201</v>
      </c>
      <c r="C255" s="117" t="s">
        <v>202</v>
      </c>
      <c r="D255" s="118" t="s">
        <v>34</v>
      </c>
      <c r="E255" s="119">
        <v>4.7880000000000003</v>
      </c>
      <c r="F255" s="120">
        <v>1</v>
      </c>
      <c r="G255" s="130">
        <v>4.7880000000000003</v>
      </c>
      <c r="H255" s="125">
        <v>67.75</v>
      </c>
      <c r="I255" s="119"/>
      <c r="J255" s="125">
        <v>324.39</v>
      </c>
      <c r="K255" s="127">
        <v>8.61</v>
      </c>
      <c r="L255" s="128">
        <v>2793</v>
      </c>
      <c r="EU255" s="113"/>
      <c r="EV255" s="114"/>
      <c r="EW255" s="114" t="s">
        <v>202</v>
      </c>
      <c r="EX255" s="114" t="s">
        <v>0</v>
      </c>
      <c r="EY255" s="114" t="s">
        <v>0</v>
      </c>
      <c r="FD255" s="114"/>
      <c r="FE255" s="277"/>
      <c r="FF255" s="277"/>
      <c r="FG255" s="277"/>
      <c r="FH255" s="278"/>
      <c r="FI255" s="278"/>
      <c r="FJ255" s="278"/>
      <c r="FK255" s="278"/>
      <c r="FL255" s="278"/>
      <c r="FM255" s="277"/>
    </row>
    <row r="256" spans="1:169" s="45" customFormat="1" ht="45.75" hidden="1" customHeight="1" x14ac:dyDescent="0.25">
      <c r="A256" s="267" t="s">
        <v>338</v>
      </c>
      <c r="B256" s="116" t="s">
        <v>49</v>
      </c>
      <c r="C256" s="117" t="s">
        <v>204</v>
      </c>
      <c r="D256" s="118" t="s">
        <v>51</v>
      </c>
      <c r="E256" s="119">
        <v>1.9E-2</v>
      </c>
      <c r="F256" s="120">
        <v>1</v>
      </c>
      <c r="G256" s="130">
        <v>1.9E-2</v>
      </c>
      <c r="H256" s="122"/>
      <c r="I256" s="119"/>
      <c r="J256" s="122"/>
      <c r="K256" s="119"/>
      <c r="L256" s="123"/>
      <c r="EU256" s="113"/>
      <c r="EV256" s="114"/>
      <c r="EW256" s="114" t="s">
        <v>204</v>
      </c>
      <c r="EX256" s="114" t="s">
        <v>0</v>
      </c>
      <c r="EY256" s="114" t="s">
        <v>0</v>
      </c>
      <c r="FD256" s="114"/>
      <c r="FE256" s="277"/>
      <c r="FF256" s="277"/>
      <c r="FG256" s="277"/>
      <c r="FH256" s="278"/>
      <c r="FI256" s="278"/>
      <c r="FJ256" s="278"/>
      <c r="FK256" s="278"/>
      <c r="FL256" s="278"/>
      <c r="FM256" s="277"/>
    </row>
    <row r="257" spans="1:169" s="45" customFormat="1" ht="34.5" hidden="1" customHeight="1" x14ac:dyDescent="0.25">
      <c r="A257" s="267" t="s">
        <v>339</v>
      </c>
      <c r="B257" s="116" t="s">
        <v>206</v>
      </c>
      <c r="C257" s="117" t="s">
        <v>207</v>
      </c>
      <c r="D257" s="118" t="s">
        <v>51</v>
      </c>
      <c r="E257" s="119">
        <v>1.9E-2</v>
      </c>
      <c r="F257" s="120">
        <v>1</v>
      </c>
      <c r="G257" s="130">
        <v>1.9E-2</v>
      </c>
      <c r="H257" s="122"/>
      <c r="I257" s="119"/>
      <c r="J257" s="122"/>
      <c r="K257" s="119"/>
      <c r="L257" s="123"/>
      <c r="EU257" s="113"/>
      <c r="EV257" s="114"/>
      <c r="EW257" s="114" t="s">
        <v>207</v>
      </c>
      <c r="EX257" s="114" t="s">
        <v>0</v>
      </c>
      <c r="EY257" s="114" t="s">
        <v>0</v>
      </c>
      <c r="FD257" s="114"/>
      <c r="FE257" s="277"/>
      <c r="FF257" s="277"/>
      <c r="FG257" s="277"/>
      <c r="FH257" s="278"/>
      <c r="FI257" s="278"/>
      <c r="FJ257" s="278"/>
      <c r="FK257" s="278"/>
      <c r="FL257" s="278"/>
      <c r="FM257" s="277"/>
    </row>
    <row r="258" spans="1:169" s="45" customFormat="1" ht="23.25" hidden="1" customHeight="1" x14ac:dyDescent="0.25">
      <c r="A258" s="267" t="s">
        <v>340</v>
      </c>
      <c r="B258" s="116" t="s">
        <v>209</v>
      </c>
      <c r="C258" s="117" t="s">
        <v>210</v>
      </c>
      <c r="D258" s="118" t="s">
        <v>56</v>
      </c>
      <c r="E258" s="119">
        <v>3.2119499999999999</v>
      </c>
      <c r="F258" s="120">
        <v>1</v>
      </c>
      <c r="G258" s="121">
        <v>3.2119499999999999</v>
      </c>
      <c r="H258" s="125">
        <v>491.01</v>
      </c>
      <c r="I258" s="119"/>
      <c r="J258" s="126">
        <v>1577.1</v>
      </c>
      <c r="K258" s="127">
        <v>8.61</v>
      </c>
      <c r="L258" s="128">
        <v>13578.83</v>
      </c>
      <c r="EU258" s="113"/>
      <c r="EV258" s="114"/>
      <c r="EW258" s="114" t="s">
        <v>210</v>
      </c>
      <c r="EX258" s="114" t="s">
        <v>0</v>
      </c>
      <c r="EY258" s="114" t="s">
        <v>0</v>
      </c>
      <c r="FD258" s="114"/>
      <c r="FE258" s="277"/>
      <c r="FF258" s="277"/>
      <c r="FG258" s="277"/>
      <c r="FH258" s="278"/>
      <c r="FI258" s="278"/>
      <c r="FJ258" s="278"/>
      <c r="FK258" s="278"/>
      <c r="FL258" s="278"/>
      <c r="FM258" s="277"/>
    </row>
    <row r="259" spans="1:169" s="45" customFormat="1" ht="45.75" hidden="1" customHeight="1" x14ac:dyDescent="0.25">
      <c r="A259" s="267" t="s">
        <v>341</v>
      </c>
      <c r="B259" s="116" t="s">
        <v>49</v>
      </c>
      <c r="C259" s="117" t="s">
        <v>212</v>
      </c>
      <c r="D259" s="118" t="s">
        <v>51</v>
      </c>
      <c r="E259" s="119">
        <v>1.9E-2</v>
      </c>
      <c r="F259" s="120">
        <v>1</v>
      </c>
      <c r="G259" s="130">
        <v>1.9E-2</v>
      </c>
      <c r="H259" s="122"/>
      <c r="I259" s="119"/>
      <c r="J259" s="122"/>
      <c r="K259" s="119"/>
      <c r="L259" s="123"/>
      <c r="EU259" s="113"/>
      <c r="EV259" s="114"/>
      <c r="EW259" s="114" t="s">
        <v>212</v>
      </c>
      <c r="EX259" s="114" t="s">
        <v>0</v>
      </c>
      <c r="EY259" s="114" t="s">
        <v>0</v>
      </c>
      <c r="FD259" s="114"/>
      <c r="FE259" s="277"/>
      <c r="FF259" s="277"/>
      <c r="FG259" s="277"/>
      <c r="FH259" s="278"/>
      <c r="FI259" s="278"/>
      <c r="FJ259" s="278"/>
      <c r="FK259" s="278"/>
      <c r="FL259" s="278"/>
      <c r="FM259" s="277"/>
    </row>
    <row r="260" spans="1:169" s="45" customFormat="1" ht="34.5" hidden="1" customHeight="1" x14ac:dyDescent="0.25">
      <c r="A260" s="267" t="s">
        <v>342</v>
      </c>
      <c r="B260" s="116" t="s">
        <v>206</v>
      </c>
      <c r="C260" s="117" t="s">
        <v>214</v>
      </c>
      <c r="D260" s="118" t="s">
        <v>51</v>
      </c>
      <c r="E260" s="119">
        <v>7.4999999999999997E-3</v>
      </c>
      <c r="F260" s="120">
        <v>1</v>
      </c>
      <c r="G260" s="129">
        <v>7.4999999999999997E-3</v>
      </c>
      <c r="H260" s="122"/>
      <c r="I260" s="119"/>
      <c r="J260" s="122"/>
      <c r="K260" s="119"/>
      <c r="L260" s="123"/>
      <c r="EU260" s="113"/>
      <c r="EV260" s="114"/>
      <c r="EW260" s="114" t="s">
        <v>214</v>
      </c>
      <c r="EX260" s="114" t="s">
        <v>0</v>
      </c>
      <c r="EY260" s="114" t="s">
        <v>0</v>
      </c>
      <c r="FD260" s="114"/>
      <c r="FE260" s="277"/>
      <c r="FF260" s="277"/>
      <c r="FG260" s="277"/>
      <c r="FH260" s="278"/>
      <c r="FI260" s="278"/>
      <c r="FJ260" s="278"/>
      <c r="FK260" s="278"/>
      <c r="FL260" s="278"/>
      <c r="FM260" s="277"/>
    </row>
    <row r="261" spans="1:169" s="45" customFormat="1" ht="23.25" hidden="1" customHeight="1" x14ac:dyDescent="0.25">
      <c r="A261" s="267" t="s">
        <v>343</v>
      </c>
      <c r="B261" s="116" t="s">
        <v>216</v>
      </c>
      <c r="C261" s="117" t="s">
        <v>217</v>
      </c>
      <c r="D261" s="118" t="s">
        <v>56</v>
      </c>
      <c r="E261" s="119">
        <v>2.5365000000000002</v>
      </c>
      <c r="F261" s="120">
        <v>1</v>
      </c>
      <c r="G261" s="129">
        <v>2.5365000000000002</v>
      </c>
      <c r="H261" s="125">
        <v>595.46</v>
      </c>
      <c r="I261" s="119"/>
      <c r="J261" s="126">
        <v>1510.38</v>
      </c>
      <c r="K261" s="127">
        <v>8.61</v>
      </c>
      <c r="L261" s="128">
        <v>13004.37</v>
      </c>
      <c r="EU261" s="113"/>
      <c r="EV261" s="114"/>
      <c r="EW261" s="114" t="s">
        <v>217</v>
      </c>
      <c r="EX261" s="114" t="s">
        <v>0</v>
      </c>
      <c r="EY261" s="114" t="s">
        <v>0</v>
      </c>
      <c r="FD261" s="114"/>
      <c r="FE261" s="277"/>
      <c r="FF261" s="277"/>
      <c r="FG261" s="277"/>
      <c r="FH261" s="278"/>
      <c r="FI261" s="278"/>
      <c r="FJ261" s="278"/>
      <c r="FK261" s="278"/>
      <c r="FL261" s="278"/>
      <c r="FM261" s="277"/>
    </row>
    <row r="262" spans="1:169" s="45" customFormat="1" ht="45.75" hidden="1" customHeight="1" x14ac:dyDescent="0.25">
      <c r="A262" s="267" t="s">
        <v>344</v>
      </c>
      <c r="B262" s="116" t="s">
        <v>131</v>
      </c>
      <c r="C262" s="117" t="s">
        <v>132</v>
      </c>
      <c r="D262" s="118" t="s">
        <v>126</v>
      </c>
      <c r="E262" s="119">
        <v>13.89</v>
      </c>
      <c r="F262" s="120">
        <v>1</v>
      </c>
      <c r="G262" s="127">
        <v>13.89</v>
      </c>
      <c r="H262" s="125">
        <v>15.35</v>
      </c>
      <c r="I262" s="119"/>
      <c r="J262" s="125">
        <v>213.21</v>
      </c>
      <c r="K262" s="127">
        <v>12.22</v>
      </c>
      <c r="L262" s="128">
        <v>2605.4299999999998</v>
      </c>
      <c r="EU262" s="113"/>
      <c r="EV262" s="114"/>
      <c r="EW262" s="114" t="s">
        <v>132</v>
      </c>
      <c r="EX262" s="114" t="s">
        <v>0</v>
      </c>
      <c r="EY262" s="114" t="s">
        <v>0</v>
      </c>
      <c r="FD262" s="114"/>
      <c r="FE262" s="277"/>
      <c r="FF262" s="277"/>
      <c r="FG262" s="277"/>
      <c r="FH262" s="278"/>
      <c r="FI262" s="278"/>
      <c r="FJ262" s="278"/>
      <c r="FK262" s="278"/>
      <c r="FL262" s="278"/>
      <c r="FM262" s="277"/>
    </row>
    <row r="263" spans="1:169" s="45" customFormat="1" ht="15" hidden="1" customHeight="1" x14ac:dyDescent="0.25">
      <c r="A263" s="44" t="s">
        <v>345</v>
      </c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9"/>
      <c r="EU263" s="113"/>
      <c r="EV263" s="114" t="s">
        <v>345</v>
      </c>
      <c r="EW263" s="114"/>
      <c r="EX263" s="114"/>
      <c r="EY263" s="114"/>
      <c r="FD263" s="114"/>
      <c r="FE263" s="277"/>
      <c r="FF263" s="277"/>
      <c r="FG263" s="277"/>
      <c r="FH263" s="278"/>
      <c r="FI263" s="278"/>
      <c r="FJ263" s="278"/>
      <c r="FK263" s="278"/>
      <c r="FL263" s="278"/>
      <c r="FM263" s="277"/>
    </row>
    <row r="264" spans="1:169" s="45" customFormat="1" ht="15" hidden="1" customHeight="1" x14ac:dyDescent="0.25">
      <c r="A264" s="44" t="s">
        <v>346</v>
      </c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9"/>
      <c r="EU264" s="113"/>
      <c r="EV264" s="114" t="s">
        <v>346</v>
      </c>
      <c r="EW264" s="114"/>
      <c r="EX264" s="114"/>
      <c r="EY264" s="114"/>
      <c r="FD264" s="114"/>
      <c r="FE264" s="277"/>
      <c r="FF264" s="277"/>
      <c r="FG264" s="277"/>
      <c r="FH264" s="278"/>
      <c r="FI264" s="278"/>
      <c r="FJ264" s="278"/>
      <c r="FK264" s="278"/>
      <c r="FL264" s="278"/>
      <c r="FM264" s="277"/>
    </row>
    <row r="265" spans="1:169" s="45" customFormat="1" ht="45.75" hidden="1" customHeight="1" x14ac:dyDescent="0.25">
      <c r="A265" s="267" t="s">
        <v>347</v>
      </c>
      <c r="B265" s="116" t="s">
        <v>121</v>
      </c>
      <c r="C265" s="117" t="s">
        <v>122</v>
      </c>
      <c r="D265" s="118" t="s">
        <v>123</v>
      </c>
      <c r="E265" s="119">
        <v>4.4999999999999997E-3</v>
      </c>
      <c r="F265" s="120">
        <v>1</v>
      </c>
      <c r="G265" s="129">
        <v>4.4999999999999997E-3</v>
      </c>
      <c r="H265" s="122"/>
      <c r="I265" s="119"/>
      <c r="J265" s="122"/>
      <c r="K265" s="119"/>
      <c r="L265" s="123"/>
      <c r="EU265" s="113"/>
      <c r="EV265" s="114"/>
      <c r="EW265" s="114" t="s">
        <v>122</v>
      </c>
      <c r="EX265" s="114" t="s">
        <v>0</v>
      </c>
      <c r="EY265" s="114" t="s">
        <v>0</v>
      </c>
      <c r="FD265" s="114"/>
      <c r="FE265" s="277"/>
      <c r="FF265" s="277"/>
      <c r="FG265" s="277"/>
      <c r="FH265" s="278"/>
      <c r="FI265" s="278"/>
      <c r="FJ265" s="278"/>
      <c r="FK265" s="278"/>
      <c r="FL265" s="278"/>
      <c r="FM265" s="277"/>
    </row>
    <row r="266" spans="1:169" s="45" customFormat="1" ht="23.25" hidden="1" customHeight="1" x14ac:dyDescent="0.25">
      <c r="A266" s="267" t="s">
        <v>348</v>
      </c>
      <c r="B266" s="116" t="s">
        <v>140</v>
      </c>
      <c r="C266" s="117" t="s">
        <v>141</v>
      </c>
      <c r="D266" s="118" t="s">
        <v>40</v>
      </c>
      <c r="E266" s="119">
        <v>1.2500000000000001E-2</v>
      </c>
      <c r="F266" s="120">
        <v>1</v>
      </c>
      <c r="G266" s="129">
        <v>1.2500000000000001E-2</v>
      </c>
      <c r="H266" s="122"/>
      <c r="I266" s="119"/>
      <c r="J266" s="122"/>
      <c r="K266" s="119"/>
      <c r="L266" s="123"/>
      <c r="EU266" s="113"/>
      <c r="EV266" s="114"/>
      <c r="EW266" s="114" t="s">
        <v>141</v>
      </c>
      <c r="EX266" s="114" t="s">
        <v>0</v>
      </c>
      <c r="EY266" s="114" t="s">
        <v>0</v>
      </c>
      <c r="FD266" s="114"/>
      <c r="FE266" s="277"/>
      <c r="FF266" s="277"/>
      <c r="FG266" s="277"/>
      <c r="FH266" s="278"/>
      <c r="FI266" s="278"/>
      <c r="FJ266" s="278"/>
      <c r="FK266" s="278"/>
      <c r="FL266" s="278"/>
      <c r="FM266" s="277"/>
    </row>
    <row r="267" spans="1:169" s="45" customFormat="1" ht="23.25" hidden="1" customHeight="1" x14ac:dyDescent="0.25">
      <c r="A267" s="267" t="s">
        <v>349</v>
      </c>
      <c r="B267" s="116" t="s">
        <v>43</v>
      </c>
      <c r="C267" s="117" t="s">
        <v>44</v>
      </c>
      <c r="D267" s="118" t="s">
        <v>34</v>
      </c>
      <c r="E267" s="119">
        <v>1.2809999999999999</v>
      </c>
      <c r="F267" s="120">
        <v>1</v>
      </c>
      <c r="G267" s="130">
        <v>1.2809999999999999</v>
      </c>
      <c r="H267" s="125">
        <v>59.99</v>
      </c>
      <c r="I267" s="119"/>
      <c r="J267" s="125">
        <v>76.849999999999994</v>
      </c>
      <c r="K267" s="127">
        <v>8.61</v>
      </c>
      <c r="L267" s="148">
        <v>661.68</v>
      </c>
      <c r="EU267" s="113"/>
      <c r="EV267" s="114"/>
      <c r="EW267" s="114" t="s">
        <v>44</v>
      </c>
      <c r="EX267" s="114" t="s">
        <v>0</v>
      </c>
      <c r="EY267" s="114" t="s">
        <v>0</v>
      </c>
      <c r="FD267" s="114"/>
      <c r="FE267" s="277"/>
      <c r="FF267" s="277"/>
      <c r="FG267" s="277"/>
      <c r="FH267" s="278"/>
      <c r="FI267" s="278"/>
      <c r="FJ267" s="278"/>
      <c r="FK267" s="278"/>
      <c r="FL267" s="278"/>
      <c r="FM267" s="277"/>
    </row>
    <row r="268" spans="1:169" s="45" customFormat="1" ht="34.5" hidden="1" customHeight="1" x14ac:dyDescent="0.25">
      <c r="A268" s="267" t="s">
        <v>350</v>
      </c>
      <c r="B268" s="116" t="s">
        <v>133</v>
      </c>
      <c r="C268" s="117" t="s">
        <v>134</v>
      </c>
      <c r="D268" s="118" t="s">
        <v>123</v>
      </c>
      <c r="E268" s="119">
        <v>3.2499999999999999E-3</v>
      </c>
      <c r="F268" s="120">
        <v>1</v>
      </c>
      <c r="G268" s="121">
        <v>3.2499999999999999E-3</v>
      </c>
      <c r="H268" s="122"/>
      <c r="I268" s="119"/>
      <c r="J268" s="122"/>
      <c r="K268" s="119"/>
      <c r="L268" s="123"/>
      <c r="EU268" s="113"/>
      <c r="EV268" s="114"/>
      <c r="EW268" s="114" t="s">
        <v>134</v>
      </c>
      <c r="EX268" s="114" t="s">
        <v>0</v>
      </c>
      <c r="EY268" s="114" t="s">
        <v>0</v>
      </c>
      <c r="FD268" s="114"/>
      <c r="FE268" s="277"/>
      <c r="FF268" s="277"/>
      <c r="FG268" s="277"/>
      <c r="FH268" s="278"/>
      <c r="FI268" s="278"/>
      <c r="FJ268" s="278"/>
      <c r="FK268" s="278"/>
      <c r="FL268" s="278"/>
      <c r="FM268" s="277"/>
    </row>
    <row r="269" spans="1:169" s="45" customFormat="1" ht="23.25" hidden="1" customHeight="1" x14ac:dyDescent="0.25">
      <c r="A269" s="267" t="s">
        <v>351</v>
      </c>
      <c r="B269" s="116" t="s">
        <v>38</v>
      </c>
      <c r="C269" s="117" t="s">
        <v>39</v>
      </c>
      <c r="D269" s="118" t="s">
        <v>40</v>
      </c>
      <c r="E269" s="119">
        <v>3.2500000000000001E-2</v>
      </c>
      <c r="F269" s="120">
        <v>1</v>
      </c>
      <c r="G269" s="129">
        <v>3.2500000000000001E-2</v>
      </c>
      <c r="H269" s="122"/>
      <c r="I269" s="119"/>
      <c r="J269" s="122"/>
      <c r="K269" s="119"/>
      <c r="L269" s="123"/>
      <c r="EU269" s="113"/>
      <c r="EV269" s="114"/>
      <c r="EW269" s="114" t="s">
        <v>39</v>
      </c>
      <c r="EX269" s="114" t="s">
        <v>0</v>
      </c>
      <c r="EY269" s="114" t="s">
        <v>0</v>
      </c>
      <c r="FD269" s="114"/>
      <c r="FE269" s="277"/>
      <c r="FF269" s="277"/>
      <c r="FG269" s="277"/>
      <c r="FH269" s="278"/>
      <c r="FI269" s="278"/>
      <c r="FJ269" s="278"/>
      <c r="FK269" s="278"/>
      <c r="FL269" s="278"/>
      <c r="FM269" s="277"/>
    </row>
    <row r="270" spans="1:169" s="45" customFormat="1" ht="45.75" hidden="1" customHeight="1" x14ac:dyDescent="0.25">
      <c r="A270" s="267" t="s">
        <v>352</v>
      </c>
      <c r="B270" s="116" t="s">
        <v>124</v>
      </c>
      <c r="C270" s="117" t="s">
        <v>125</v>
      </c>
      <c r="D270" s="118" t="s">
        <v>126</v>
      </c>
      <c r="E270" s="119">
        <v>6.5979999999999999</v>
      </c>
      <c r="F270" s="120">
        <v>1</v>
      </c>
      <c r="G270" s="130">
        <v>6.5979999999999999</v>
      </c>
      <c r="H270" s="125">
        <v>3.86</v>
      </c>
      <c r="I270" s="119"/>
      <c r="J270" s="125">
        <v>25.47</v>
      </c>
      <c r="K270" s="127">
        <v>12.22</v>
      </c>
      <c r="L270" s="148">
        <v>311.24</v>
      </c>
      <c r="EU270" s="113"/>
      <c r="EV270" s="114"/>
      <c r="EW270" s="114" t="s">
        <v>125</v>
      </c>
      <c r="EX270" s="114" t="s">
        <v>0</v>
      </c>
      <c r="EY270" s="114" t="s">
        <v>0</v>
      </c>
      <c r="FD270" s="114"/>
      <c r="FE270" s="277"/>
      <c r="FF270" s="277"/>
      <c r="FG270" s="277"/>
      <c r="FH270" s="278"/>
      <c r="FI270" s="278"/>
      <c r="FJ270" s="278"/>
      <c r="FK270" s="278"/>
      <c r="FL270" s="278"/>
      <c r="FM270" s="277"/>
    </row>
    <row r="271" spans="1:169" s="45" customFormat="1" ht="23.25" hidden="1" customHeight="1" x14ac:dyDescent="0.25">
      <c r="A271" s="267" t="s">
        <v>353</v>
      </c>
      <c r="B271" s="116" t="s">
        <v>127</v>
      </c>
      <c r="C271" s="117" t="s">
        <v>128</v>
      </c>
      <c r="D271" s="118" t="s">
        <v>123</v>
      </c>
      <c r="E271" s="119">
        <v>3.2499999999999999E-3</v>
      </c>
      <c r="F271" s="120">
        <v>1</v>
      </c>
      <c r="G271" s="121">
        <v>3.2499999999999999E-3</v>
      </c>
      <c r="H271" s="122"/>
      <c r="I271" s="119"/>
      <c r="J271" s="122"/>
      <c r="K271" s="119"/>
      <c r="L271" s="123"/>
      <c r="EU271" s="113"/>
      <c r="EV271" s="114"/>
      <c r="EW271" s="114" t="s">
        <v>128</v>
      </c>
      <c r="EX271" s="114" t="s">
        <v>0</v>
      </c>
      <c r="EY271" s="114" t="s">
        <v>0</v>
      </c>
      <c r="FD271" s="114"/>
      <c r="FE271" s="277"/>
      <c r="FF271" s="277"/>
      <c r="FG271" s="277"/>
      <c r="FH271" s="278"/>
      <c r="FI271" s="278"/>
      <c r="FJ271" s="278"/>
      <c r="FK271" s="278"/>
      <c r="FL271" s="278"/>
      <c r="FM271" s="277"/>
    </row>
    <row r="272" spans="1:169" s="45" customFormat="1" ht="57" hidden="1" customHeight="1" x14ac:dyDescent="0.25">
      <c r="A272" s="267" t="s">
        <v>354</v>
      </c>
      <c r="B272" s="116" t="s">
        <v>121</v>
      </c>
      <c r="C272" s="117" t="s">
        <v>129</v>
      </c>
      <c r="D272" s="118" t="s">
        <v>123</v>
      </c>
      <c r="E272" s="119">
        <v>3.2499999999999999E-3</v>
      </c>
      <c r="F272" s="120">
        <v>1</v>
      </c>
      <c r="G272" s="121">
        <v>3.2499999999999999E-3</v>
      </c>
      <c r="H272" s="122"/>
      <c r="I272" s="119"/>
      <c r="J272" s="122"/>
      <c r="K272" s="119"/>
      <c r="L272" s="123"/>
      <c r="EU272" s="113"/>
      <c r="EV272" s="114"/>
      <c r="EW272" s="114" t="s">
        <v>129</v>
      </c>
      <c r="EX272" s="114" t="s">
        <v>0</v>
      </c>
      <c r="EY272" s="114" t="s">
        <v>0</v>
      </c>
      <c r="FD272" s="114"/>
      <c r="FE272" s="277"/>
      <c r="FF272" s="277"/>
      <c r="FG272" s="277"/>
      <c r="FH272" s="278"/>
      <c r="FI272" s="278"/>
      <c r="FJ272" s="278"/>
      <c r="FK272" s="278"/>
      <c r="FL272" s="278"/>
      <c r="FM272" s="277"/>
    </row>
    <row r="273" spans="1:169" s="45" customFormat="1" ht="57" hidden="1" customHeight="1" x14ac:dyDescent="0.25">
      <c r="A273" s="267" t="s">
        <v>355</v>
      </c>
      <c r="B273" s="116" t="s">
        <v>124</v>
      </c>
      <c r="C273" s="117" t="s">
        <v>130</v>
      </c>
      <c r="D273" s="118" t="s">
        <v>126</v>
      </c>
      <c r="E273" s="119">
        <v>6.5975000000000001</v>
      </c>
      <c r="F273" s="120">
        <v>1</v>
      </c>
      <c r="G273" s="129">
        <v>6.5975000000000001</v>
      </c>
      <c r="H273" s="125">
        <v>3.86</v>
      </c>
      <c r="I273" s="119"/>
      <c r="J273" s="125">
        <v>25.47</v>
      </c>
      <c r="K273" s="127">
        <v>12.22</v>
      </c>
      <c r="L273" s="148">
        <v>311.24</v>
      </c>
      <c r="EU273" s="113"/>
      <c r="EV273" s="114"/>
      <c r="EW273" s="114" t="s">
        <v>130</v>
      </c>
      <c r="EX273" s="114" t="s">
        <v>0</v>
      </c>
      <c r="EY273" s="114" t="s">
        <v>0</v>
      </c>
      <c r="FD273" s="114"/>
      <c r="FE273" s="277"/>
      <c r="FF273" s="277"/>
      <c r="FG273" s="277"/>
      <c r="FH273" s="278"/>
      <c r="FI273" s="278"/>
      <c r="FJ273" s="278"/>
      <c r="FK273" s="278"/>
      <c r="FL273" s="278"/>
      <c r="FM273" s="277"/>
    </row>
    <row r="274" spans="1:169" s="45" customFormat="1" ht="45.75" hidden="1" customHeight="1" x14ac:dyDescent="0.25">
      <c r="A274" s="267" t="s">
        <v>356</v>
      </c>
      <c r="B274" s="116" t="s">
        <v>131</v>
      </c>
      <c r="C274" s="117" t="s">
        <v>132</v>
      </c>
      <c r="D274" s="118" t="s">
        <v>126</v>
      </c>
      <c r="E274" s="119">
        <v>2.54</v>
      </c>
      <c r="F274" s="120">
        <v>1</v>
      </c>
      <c r="G274" s="127">
        <v>2.54</v>
      </c>
      <c r="H274" s="125">
        <v>15.35</v>
      </c>
      <c r="I274" s="119"/>
      <c r="J274" s="125">
        <v>38.99</v>
      </c>
      <c r="K274" s="127">
        <v>12.22</v>
      </c>
      <c r="L274" s="148">
        <v>476.46</v>
      </c>
      <c r="EU274" s="113"/>
      <c r="EV274" s="114"/>
      <c r="EW274" s="114" t="s">
        <v>132</v>
      </c>
      <c r="EX274" s="114" t="s">
        <v>0</v>
      </c>
      <c r="EY274" s="114" t="s">
        <v>0</v>
      </c>
      <c r="FD274" s="114"/>
      <c r="FE274" s="277"/>
      <c r="FF274" s="277"/>
      <c r="FG274" s="277"/>
      <c r="FH274" s="278"/>
      <c r="FI274" s="278"/>
      <c r="FJ274" s="278"/>
      <c r="FK274" s="278"/>
      <c r="FL274" s="278"/>
      <c r="FM274" s="277"/>
    </row>
    <row r="275" spans="1:169" s="45" customFormat="1" ht="15" hidden="1" customHeight="1" x14ac:dyDescent="0.25">
      <c r="A275" s="44" t="s">
        <v>137</v>
      </c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9"/>
      <c r="EU275" s="113"/>
      <c r="EV275" s="114" t="s">
        <v>137</v>
      </c>
      <c r="EW275" s="114"/>
      <c r="EX275" s="114"/>
      <c r="EY275" s="114"/>
      <c r="FD275" s="114"/>
      <c r="FE275" s="277"/>
      <c r="FF275" s="277"/>
      <c r="FG275" s="277"/>
      <c r="FH275" s="278"/>
      <c r="FI275" s="278"/>
      <c r="FJ275" s="278"/>
      <c r="FK275" s="278"/>
      <c r="FL275" s="278"/>
      <c r="FM275" s="277"/>
    </row>
    <row r="276" spans="1:169" s="45" customFormat="1" ht="57" hidden="1" customHeight="1" x14ac:dyDescent="0.25">
      <c r="A276" s="267" t="s">
        <v>357</v>
      </c>
      <c r="B276" s="116" t="s">
        <v>164</v>
      </c>
      <c r="C276" s="117" t="s">
        <v>165</v>
      </c>
      <c r="D276" s="118" t="s">
        <v>53</v>
      </c>
      <c r="E276" s="119">
        <v>7.0000000000000007E-2</v>
      </c>
      <c r="F276" s="120">
        <v>1</v>
      </c>
      <c r="G276" s="127">
        <v>7.0000000000000007E-2</v>
      </c>
      <c r="H276" s="122"/>
      <c r="I276" s="119"/>
      <c r="J276" s="122"/>
      <c r="K276" s="119"/>
      <c r="L276" s="123"/>
      <c r="EU276" s="113"/>
      <c r="EV276" s="114"/>
      <c r="EW276" s="114" t="s">
        <v>165</v>
      </c>
      <c r="EX276" s="114" t="s">
        <v>0</v>
      </c>
      <c r="EY276" s="114" t="s">
        <v>0</v>
      </c>
      <c r="FD276" s="114"/>
      <c r="FE276" s="277"/>
      <c r="FF276" s="277"/>
      <c r="FG276" s="277"/>
      <c r="FH276" s="278"/>
      <c r="FI276" s="278"/>
      <c r="FJ276" s="278"/>
      <c r="FK276" s="278"/>
      <c r="FL276" s="278"/>
      <c r="FM276" s="277"/>
    </row>
    <row r="277" spans="1:169" s="45" customFormat="1" ht="34.5" hidden="1" customHeight="1" x14ac:dyDescent="0.25">
      <c r="A277" s="267" t="s">
        <v>358</v>
      </c>
      <c r="B277" s="116" t="s">
        <v>167</v>
      </c>
      <c r="C277" s="117" t="s">
        <v>168</v>
      </c>
      <c r="D277" s="118" t="s">
        <v>126</v>
      </c>
      <c r="E277" s="119">
        <v>1.5960000000000001</v>
      </c>
      <c r="F277" s="120">
        <v>1</v>
      </c>
      <c r="G277" s="130">
        <v>1.5960000000000001</v>
      </c>
      <c r="H277" s="125">
        <v>3.28</v>
      </c>
      <c r="I277" s="119"/>
      <c r="J277" s="125">
        <v>5.23</v>
      </c>
      <c r="K277" s="127">
        <v>12.22</v>
      </c>
      <c r="L277" s="148">
        <v>63.91</v>
      </c>
      <c r="EU277" s="113"/>
      <c r="EV277" s="114"/>
      <c r="EW277" s="114" t="s">
        <v>168</v>
      </c>
      <c r="EX277" s="114" t="s">
        <v>0</v>
      </c>
      <c r="EY277" s="114" t="s">
        <v>0</v>
      </c>
      <c r="FD277" s="114"/>
      <c r="FE277" s="277"/>
      <c r="FF277" s="277"/>
      <c r="FG277" s="277"/>
      <c r="FH277" s="278"/>
      <c r="FI277" s="278"/>
      <c r="FJ277" s="278"/>
      <c r="FK277" s="278"/>
      <c r="FL277" s="278"/>
      <c r="FM277" s="277"/>
    </row>
    <row r="278" spans="1:169" s="45" customFormat="1" ht="45.75" hidden="1" customHeight="1" x14ac:dyDescent="0.25">
      <c r="A278" s="267" t="s">
        <v>359</v>
      </c>
      <c r="B278" s="116" t="s">
        <v>131</v>
      </c>
      <c r="C278" s="117" t="s">
        <v>170</v>
      </c>
      <c r="D278" s="118" t="s">
        <v>126</v>
      </c>
      <c r="E278" s="119">
        <v>1.5960000000000001</v>
      </c>
      <c r="F278" s="120">
        <v>1</v>
      </c>
      <c r="G278" s="130">
        <v>1.5960000000000001</v>
      </c>
      <c r="H278" s="125">
        <v>15.35</v>
      </c>
      <c r="I278" s="119"/>
      <c r="J278" s="125">
        <v>24.5</v>
      </c>
      <c r="K278" s="127">
        <v>12.22</v>
      </c>
      <c r="L278" s="148">
        <v>299.39</v>
      </c>
      <c r="EU278" s="113"/>
      <c r="EV278" s="114"/>
      <c r="EW278" s="114" t="s">
        <v>170</v>
      </c>
      <c r="EX278" s="114" t="s">
        <v>0</v>
      </c>
      <c r="EY278" s="114" t="s">
        <v>0</v>
      </c>
      <c r="FD278" s="114"/>
      <c r="FE278" s="277"/>
      <c r="FF278" s="277"/>
      <c r="FG278" s="277"/>
      <c r="FH278" s="278"/>
      <c r="FI278" s="278"/>
      <c r="FJ278" s="278"/>
      <c r="FK278" s="278"/>
      <c r="FL278" s="278"/>
      <c r="FM278" s="277"/>
    </row>
    <row r="279" spans="1:169" s="45" customFormat="1" ht="15" hidden="1" customHeight="1" x14ac:dyDescent="0.25">
      <c r="A279" s="267" t="s">
        <v>360</v>
      </c>
      <c r="B279" s="116" t="s">
        <v>172</v>
      </c>
      <c r="C279" s="117" t="s">
        <v>173</v>
      </c>
      <c r="D279" s="118" t="s">
        <v>40</v>
      </c>
      <c r="E279" s="119">
        <v>1.4E-2</v>
      </c>
      <c r="F279" s="120">
        <v>1</v>
      </c>
      <c r="G279" s="130">
        <v>1.4E-2</v>
      </c>
      <c r="H279" s="122"/>
      <c r="I279" s="119"/>
      <c r="J279" s="122"/>
      <c r="K279" s="119"/>
      <c r="L279" s="123"/>
      <c r="EU279" s="113"/>
      <c r="EV279" s="114"/>
      <c r="EW279" s="114" t="s">
        <v>173</v>
      </c>
      <c r="EX279" s="114" t="s">
        <v>0</v>
      </c>
      <c r="EY279" s="114" t="s">
        <v>0</v>
      </c>
      <c r="FD279" s="114"/>
      <c r="FE279" s="277"/>
      <c r="FF279" s="277"/>
      <c r="FG279" s="277"/>
      <c r="FH279" s="278"/>
      <c r="FI279" s="278"/>
      <c r="FJ279" s="278"/>
      <c r="FK279" s="278"/>
      <c r="FL279" s="278"/>
      <c r="FM279" s="277"/>
    </row>
    <row r="280" spans="1:169" s="45" customFormat="1" ht="34.5" hidden="1" customHeight="1" x14ac:dyDescent="0.25">
      <c r="A280" s="267" t="s">
        <v>361</v>
      </c>
      <c r="B280" s="116" t="s">
        <v>167</v>
      </c>
      <c r="C280" s="117" t="s">
        <v>168</v>
      </c>
      <c r="D280" s="118" t="s">
        <v>126</v>
      </c>
      <c r="E280" s="119">
        <v>2.38</v>
      </c>
      <c r="F280" s="120">
        <v>1</v>
      </c>
      <c r="G280" s="127">
        <v>2.38</v>
      </c>
      <c r="H280" s="125">
        <v>3.28</v>
      </c>
      <c r="I280" s="119"/>
      <c r="J280" s="125">
        <v>7.81</v>
      </c>
      <c r="K280" s="127">
        <v>12.22</v>
      </c>
      <c r="L280" s="148">
        <v>95.44</v>
      </c>
      <c r="EU280" s="113"/>
      <c r="EV280" s="114"/>
      <c r="EW280" s="114" t="s">
        <v>168</v>
      </c>
      <c r="EX280" s="114" t="s">
        <v>0</v>
      </c>
      <c r="EY280" s="114" t="s">
        <v>0</v>
      </c>
      <c r="FD280" s="114"/>
      <c r="FE280" s="277"/>
      <c r="FF280" s="277"/>
      <c r="FG280" s="277"/>
      <c r="FH280" s="278"/>
      <c r="FI280" s="278"/>
      <c r="FJ280" s="278"/>
      <c r="FK280" s="278"/>
      <c r="FL280" s="278"/>
      <c r="FM280" s="277"/>
    </row>
    <row r="281" spans="1:169" s="45" customFormat="1" ht="45.75" hidden="1" customHeight="1" x14ac:dyDescent="0.25">
      <c r="A281" s="267" t="s">
        <v>362</v>
      </c>
      <c r="B281" s="116" t="s">
        <v>131</v>
      </c>
      <c r="C281" s="117" t="s">
        <v>176</v>
      </c>
      <c r="D281" s="118" t="s">
        <v>126</v>
      </c>
      <c r="E281" s="119">
        <v>2.38</v>
      </c>
      <c r="F281" s="120">
        <v>1</v>
      </c>
      <c r="G281" s="127">
        <v>2.38</v>
      </c>
      <c r="H281" s="125">
        <v>15.35</v>
      </c>
      <c r="I281" s="119"/>
      <c r="J281" s="125">
        <v>36.53</v>
      </c>
      <c r="K281" s="127">
        <v>12.22</v>
      </c>
      <c r="L281" s="148">
        <v>446.4</v>
      </c>
      <c r="EU281" s="113"/>
      <c r="EV281" s="114"/>
      <c r="EW281" s="114" t="s">
        <v>176</v>
      </c>
      <c r="EX281" s="114" t="s">
        <v>0</v>
      </c>
      <c r="EY281" s="114" t="s">
        <v>0</v>
      </c>
      <c r="FD281" s="114"/>
      <c r="FE281" s="277"/>
      <c r="FF281" s="277"/>
      <c r="FG281" s="277"/>
      <c r="FH281" s="278"/>
      <c r="FI281" s="278"/>
      <c r="FJ281" s="278"/>
      <c r="FK281" s="278"/>
      <c r="FL281" s="278"/>
      <c r="FM281" s="277"/>
    </row>
    <row r="282" spans="1:169" s="45" customFormat="1" ht="45.75" hidden="1" customHeight="1" x14ac:dyDescent="0.25">
      <c r="A282" s="267" t="s">
        <v>363</v>
      </c>
      <c r="B282" s="116" t="s">
        <v>121</v>
      </c>
      <c r="C282" s="117" t="s">
        <v>122</v>
      </c>
      <c r="D282" s="118" t="s">
        <v>123</v>
      </c>
      <c r="E282" s="119">
        <v>6.0000000000000001E-3</v>
      </c>
      <c r="F282" s="120">
        <v>1</v>
      </c>
      <c r="G282" s="130">
        <v>6.0000000000000001E-3</v>
      </c>
      <c r="H282" s="122"/>
      <c r="I282" s="119"/>
      <c r="J282" s="122"/>
      <c r="K282" s="119"/>
      <c r="L282" s="123"/>
      <c r="EU282" s="113"/>
      <c r="EV282" s="114"/>
      <c r="EW282" s="114" t="s">
        <v>122</v>
      </c>
      <c r="EX282" s="114" t="s">
        <v>0</v>
      </c>
      <c r="EY282" s="114" t="s">
        <v>0</v>
      </c>
      <c r="FD282" s="114"/>
      <c r="FE282" s="277"/>
      <c r="FF282" s="277"/>
      <c r="FG282" s="277"/>
      <c r="FH282" s="278"/>
      <c r="FI282" s="278"/>
      <c r="FJ282" s="278"/>
      <c r="FK282" s="278"/>
      <c r="FL282" s="278"/>
      <c r="FM282" s="277"/>
    </row>
    <row r="283" spans="1:169" s="45" customFormat="1" ht="34.5" hidden="1" customHeight="1" x14ac:dyDescent="0.25">
      <c r="A283" s="267" t="s">
        <v>364</v>
      </c>
      <c r="B283" s="116" t="s">
        <v>138</v>
      </c>
      <c r="C283" s="117" t="s">
        <v>139</v>
      </c>
      <c r="D283" s="118" t="s">
        <v>40</v>
      </c>
      <c r="E283" s="119">
        <v>5.7999999999999996E-3</v>
      </c>
      <c r="F283" s="120">
        <v>1</v>
      </c>
      <c r="G283" s="129">
        <v>5.7999999999999996E-3</v>
      </c>
      <c r="H283" s="122"/>
      <c r="I283" s="119"/>
      <c r="J283" s="122"/>
      <c r="K283" s="119"/>
      <c r="L283" s="123"/>
      <c r="EU283" s="113"/>
      <c r="EV283" s="114"/>
      <c r="EW283" s="114" t="s">
        <v>139</v>
      </c>
      <c r="EX283" s="114" t="s">
        <v>0</v>
      </c>
      <c r="EY283" s="114" t="s">
        <v>0</v>
      </c>
      <c r="FD283" s="114"/>
      <c r="FE283" s="277"/>
      <c r="FF283" s="277"/>
      <c r="FG283" s="277"/>
      <c r="FH283" s="278"/>
      <c r="FI283" s="278"/>
      <c r="FJ283" s="278"/>
      <c r="FK283" s="278"/>
      <c r="FL283" s="278"/>
      <c r="FM283" s="277"/>
    </row>
    <row r="284" spans="1:169" s="45" customFormat="1" ht="23.25" hidden="1" customHeight="1" x14ac:dyDescent="0.25">
      <c r="A284" s="267" t="s">
        <v>365</v>
      </c>
      <c r="B284" s="116" t="s">
        <v>140</v>
      </c>
      <c r="C284" s="117" t="s">
        <v>141</v>
      </c>
      <c r="D284" s="118" t="s">
        <v>40</v>
      </c>
      <c r="E284" s="119">
        <v>2.52E-2</v>
      </c>
      <c r="F284" s="120">
        <v>1</v>
      </c>
      <c r="G284" s="129">
        <v>2.52E-2</v>
      </c>
      <c r="H284" s="122"/>
      <c r="I284" s="119"/>
      <c r="J284" s="122"/>
      <c r="K284" s="119"/>
      <c r="L284" s="123"/>
      <c r="EU284" s="113"/>
      <c r="EV284" s="114"/>
      <c r="EW284" s="114" t="s">
        <v>141</v>
      </c>
      <c r="EX284" s="114" t="s">
        <v>0</v>
      </c>
      <c r="EY284" s="114" t="s">
        <v>0</v>
      </c>
      <c r="FD284" s="114"/>
      <c r="FE284" s="277"/>
      <c r="FF284" s="277"/>
      <c r="FG284" s="277"/>
      <c r="FH284" s="278"/>
      <c r="FI284" s="278"/>
      <c r="FJ284" s="278"/>
      <c r="FK284" s="278"/>
      <c r="FL284" s="278"/>
      <c r="FM284" s="277"/>
    </row>
    <row r="285" spans="1:169" s="45" customFormat="1" ht="23.25" hidden="1" customHeight="1" x14ac:dyDescent="0.25">
      <c r="A285" s="267" t="s">
        <v>366</v>
      </c>
      <c r="B285" s="116" t="s">
        <v>43</v>
      </c>
      <c r="C285" s="117" t="s">
        <v>44</v>
      </c>
      <c r="D285" s="118" t="s">
        <v>34</v>
      </c>
      <c r="E285" s="119">
        <v>2.5830000000000002</v>
      </c>
      <c r="F285" s="120">
        <v>1</v>
      </c>
      <c r="G285" s="130">
        <v>2.5830000000000002</v>
      </c>
      <c r="H285" s="125">
        <v>59.99</v>
      </c>
      <c r="I285" s="119"/>
      <c r="J285" s="125">
        <v>154.94999999999999</v>
      </c>
      <c r="K285" s="127">
        <v>8.61</v>
      </c>
      <c r="L285" s="128">
        <v>1334.12</v>
      </c>
      <c r="EU285" s="113"/>
      <c r="EV285" s="114"/>
      <c r="EW285" s="114" t="s">
        <v>44</v>
      </c>
      <c r="EX285" s="114" t="s">
        <v>0</v>
      </c>
      <c r="EY285" s="114" t="s">
        <v>0</v>
      </c>
      <c r="FD285" s="114"/>
      <c r="FE285" s="277"/>
      <c r="FF285" s="277"/>
      <c r="FG285" s="277"/>
      <c r="FH285" s="278"/>
      <c r="FI285" s="278"/>
      <c r="FJ285" s="278"/>
      <c r="FK285" s="278"/>
      <c r="FL285" s="278"/>
      <c r="FM285" s="277"/>
    </row>
    <row r="286" spans="1:169" s="45" customFormat="1" ht="34.5" hidden="1" customHeight="1" x14ac:dyDescent="0.25">
      <c r="A286" s="267" t="s">
        <v>367</v>
      </c>
      <c r="B286" s="116" t="s">
        <v>133</v>
      </c>
      <c r="C286" s="117" t="s">
        <v>134</v>
      </c>
      <c r="D286" s="118" t="s">
        <v>123</v>
      </c>
      <c r="E286" s="119">
        <v>4.0600000000000002E-3</v>
      </c>
      <c r="F286" s="120">
        <v>1</v>
      </c>
      <c r="G286" s="121">
        <v>4.0600000000000002E-3</v>
      </c>
      <c r="H286" s="122"/>
      <c r="I286" s="119"/>
      <c r="J286" s="122"/>
      <c r="K286" s="119"/>
      <c r="L286" s="123"/>
      <c r="EU286" s="113"/>
      <c r="EV286" s="114"/>
      <c r="EW286" s="114" t="s">
        <v>134</v>
      </c>
      <c r="EX286" s="114" t="s">
        <v>0</v>
      </c>
      <c r="EY286" s="114" t="s">
        <v>0</v>
      </c>
      <c r="FD286" s="114"/>
      <c r="FE286" s="277"/>
      <c r="FF286" s="277"/>
      <c r="FG286" s="277"/>
      <c r="FH286" s="278"/>
      <c r="FI286" s="278"/>
      <c r="FJ286" s="278"/>
      <c r="FK286" s="278"/>
      <c r="FL286" s="278"/>
      <c r="FM286" s="277"/>
    </row>
    <row r="287" spans="1:169" s="45" customFormat="1" ht="23.25" hidden="1" customHeight="1" x14ac:dyDescent="0.25">
      <c r="A287" s="267" t="s">
        <v>368</v>
      </c>
      <c r="B287" s="116" t="s">
        <v>38</v>
      </c>
      <c r="C287" s="117" t="s">
        <v>39</v>
      </c>
      <c r="D287" s="118" t="s">
        <v>40</v>
      </c>
      <c r="E287" s="119">
        <v>4.0599999999999997E-2</v>
      </c>
      <c r="F287" s="120">
        <v>1</v>
      </c>
      <c r="G287" s="129">
        <v>4.0599999999999997E-2</v>
      </c>
      <c r="H287" s="122"/>
      <c r="I287" s="119"/>
      <c r="J287" s="122"/>
      <c r="K287" s="119"/>
      <c r="L287" s="123"/>
      <c r="EU287" s="113"/>
      <c r="EV287" s="114"/>
      <c r="EW287" s="114" t="s">
        <v>39</v>
      </c>
      <c r="EX287" s="114" t="s">
        <v>0</v>
      </c>
      <c r="EY287" s="114" t="s">
        <v>0</v>
      </c>
      <c r="FD287" s="114"/>
      <c r="FE287" s="277"/>
      <c r="FF287" s="277"/>
      <c r="FG287" s="277"/>
      <c r="FH287" s="278"/>
      <c r="FI287" s="278"/>
      <c r="FJ287" s="278"/>
      <c r="FK287" s="278"/>
      <c r="FL287" s="278"/>
      <c r="FM287" s="277"/>
    </row>
    <row r="288" spans="1:169" s="45" customFormat="1" ht="45.75" hidden="1" customHeight="1" x14ac:dyDescent="0.25">
      <c r="A288" s="267" t="s">
        <v>369</v>
      </c>
      <c r="B288" s="116" t="s">
        <v>124</v>
      </c>
      <c r="C288" s="117" t="s">
        <v>125</v>
      </c>
      <c r="D288" s="118" t="s">
        <v>126</v>
      </c>
      <c r="E288" s="119">
        <v>8.2420000000000009</v>
      </c>
      <c r="F288" s="120">
        <v>1</v>
      </c>
      <c r="G288" s="130">
        <v>8.2420000000000009</v>
      </c>
      <c r="H288" s="125">
        <v>3.86</v>
      </c>
      <c r="I288" s="119"/>
      <c r="J288" s="125">
        <v>31.81</v>
      </c>
      <c r="K288" s="127">
        <v>12.22</v>
      </c>
      <c r="L288" s="148">
        <v>388.72</v>
      </c>
      <c r="EU288" s="113"/>
      <c r="EV288" s="114"/>
      <c r="EW288" s="114" t="s">
        <v>125</v>
      </c>
      <c r="EX288" s="114" t="s">
        <v>0</v>
      </c>
      <c r="EY288" s="114" t="s">
        <v>0</v>
      </c>
      <c r="FD288" s="114"/>
      <c r="FE288" s="277"/>
      <c r="FF288" s="277"/>
      <c r="FG288" s="277"/>
      <c r="FH288" s="278"/>
      <c r="FI288" s="278"/>
      <c r="FJ288" s="278"/>
      <c r="FK288" s="278"/>
      <c r="FL288" s="278"/>
      <c r="FM288" s="277"/>
    </row>
    <row r="289" spans="1:169" s="45" customFormat="1" ht="23.25" hidden="1" customHeight="1" x14ac:dyDescent="0.25">
      <c r="A289" s="267" t="s">
        <v>370</v>
      </c>
      <c r="B289" s="116" t="s">
        <v>127</v>
      </c>
      <c r="C289" s="117" t="s">
        <v>128</v>
      </c>
      <c r="D289" s="118" t="s">
        <v>123</v>
      </c>
      <c r="E289" s="119">
        <v>4.0600000000000002E-3</v>
      </c>
      <c r="F289" s="120">
        <v>1</v>
      </c>
      <c r="G289" s="121">
        <v>4.0600000000000002E-3</v>
      </c>
      <c r="H289" s="122"/>
      <c r="I289" s="119"/>
      <c r="J289" s="122"/>
      <c r="K289" s="119"/>
      <c r="L289" s="123"/>
      <c r="EU289" s="113"/>
      <c r="EV289" s="114"/>
      <c r="EW289" s="114" t="s">
        <v>128</v>
      </c>
      <c r="EX289" s="114" t="s">
        <v>0</v>
      </c>
      <c r="EY289" s="114" t="s">
        <v>0</v>
      </c>
      <c r="FD289" s="114"/>
      <c r="FE289" s="277"/>
      <c r="FF289" s="277"/>
      <c r="FG289" s="277"/>
      <c r="FH289" s="278"/>
      <c r="FI289" s="278"/>
      <c r="FJ289" s="278"/>
      <c r="FK289" s="278"/>
      <c r="FL289" s="278"/>
      <c r="FM289" s="277"/>
    </row>
    <row r="290" spans="1:169" s="45" customFormat="1" ht="57" hidden="1" customHeight="1" x14ac:dyDescent="0.25">
      <c r="A290" s="267" t="s">
        <v>371</v>
      </c>
      <c r="B290" s="116" t="s">
        <v>121</v>
      </c>
      <c r="C290" s="117" t="s">
        <v>129</v>
      </c>
      <c r="D290" s="118" t="s">
        <v>123</v>
      </c>
      <c r="E290" s="119">
        <v>4.0600000000000002E-3</v>
      </c>
      <c r="F290" s="120">
        <v>1</v>
      </c>
      <c r="G290" s="121">
        <v>4.0600000000000002E-3</v>
      </c>
      <c r="H290" s="122"/>
      <c r="I290" s="119"/>
      <c r="J290" s="122"/>
      <c r="K290" s="119"/>
      <c r="L290" s="123"/>
      <c r="EU290" s="113"/>
      <c r="EV290" s="114"/>
      <c r="EW290" s="114" t="s">
        <v>129</v>
      </c>
      <c r="EX290" s="114" t="s">
        <v>0</v>
      </c>
      <c r="EY290" s="114" t="s">
        <v>0</v>
      </c>
      <c r="FD290" s="114"/>
      <c r="FE290" s="277"/>
      <c r="FF290" s="277"/>
      <c r="FG290" s="277"/>
      <c r="FH290" s="278"/>
      <c r="FI290" s="278"/>
      <c r="FJ290" s="278"/>
      <c r="FK290" s="278"/>
      <c r="FL290" s="278"/>
      <c r="FM290" s="277"/>
    </row>
    <row r="291" spans="1:169" s="45" customFormat="1" ht="57" hidden="1" customHeight="1" x14ac:dyDescent="0.25">
      <c r="A291" s="267" t="s">
        <v>372</v>
      </c>
      <c r="B291" s="116" t="s">
        <v>124</v>
      </c>
      <c r="C291" s="117" t="s">
        <v>130</v>
      </c>
      <c r="D291" s="118" t="s">
        <v>126</v>
      </c>
      <c r="E291" s="119">
        <v>8.2417999999999996</v>
      </c>
      <c r="F291" s="120">
        <v>1</v>
      </c>
      <c r="G291" s="129">
        <v>8.2417999999999996</v>
      </c>
      <c r="H291" s="125">
        <v>3.86</v>
      </c>
      <c r="I291" s="119"/>
      <c r="J291" s="125">
        <v>31.81</v>
      </c>
      <c r="K291" s="127">
        <v>12.22</v>
      </c>
      <c r="L291" s="148">
        <v>388.72</v>
      </c>
      <c r="EU291" s="113"/>
      <c r="EV291" s="114"/>
      <c r="EW291" s="114" t="s">
        <v>130</v>
      </c>
      <c r="EX291" s="114" t="s">
        <v>0</v>
      </c>
      <c r="EY291" s="114" t="s">
        <v>0</v>
      </c>
      <c r="FD291" s="114"/>
      <c r="FE291" s="277"/>
      <c r="FF291" s="277"/>
      <c r="FG291" s="277"/>
      <c r="FH291" s="278"/>
      <c r="FI291" s="278"/>
      <c r="FJ291" s="278"/>
      <c r="FK291" s="278"/>
      <c r="FL291" s="278"/>
      <c r="FM291" s="277"/>
    </row>
    <row r="292" spans="1:169" s="45" customFormat="1" ht="15" hidden="1" customHeight="1" x14ac:dyDescent="0.25">
      <c r="A292" s="44" t="s">
        <v>137</v>
      </c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9"/>
      <c r="EU292" s="113"/>
      <c r="EV292" s="114" t="s">
        <v>137</v>
      </c>
      <c r="EW292" s="114"/>
      <c r="EX292" s="114"/>
      <c r="EY292" s="114"/>
      <c r="FD292" s="114"/>
      <c r="FE292" s="277"/>
      <c r="FF292" s="277"/>
      <c r="FG292" s="277"/>
      <c r="FH292" s="278"/>
      <c r="FI292" s="278"/>
      <c r="FJ292" s="278"/>
      <c r="FK292" s="278"/>
      <c r="FL292" s="278"/>
      <c r="FM292" s="277"/>
    </row>
    <row r="293" spans="1:169" s="45" customFormat="1" ht="23.25" hidden="1" customHeight="1" x14ac:dyDescent="0.25">
      <c r="A293" s="267" t="s">
        <v>373</v>
      </c>
      <c r="B293" s="116" t="s">
        <v>188</v>
      </c>
      <c r="C293" s="117" t="s">
        <v>189</v>
      </c>
      <c r="D293" s="118" t="s">
        <v>53</v>
      </c>
      <c r="E293" s="119">
        <v>7.0000000000000007E-2</v>
      </c>
      <c r="F293" s="120">
        <v>1</v>
      </c>
      <c r="G293" s="127">
        <v>7.0000000000000007E-2</v>
      </c>
      <c r="H293" s="122"/>
      <c r="I293" s="119"/>
      <c r="J293" s="122"/>
      <c r="K293" s="119"/>
      <c r="L293" s="123"/>
      <c r="EU293" s="113"/>
      <c r="EV293" s="114"/>
      <c r="EW293" s="114" t="s">
        <v>189</v>
      </c>
      <c r="EX293" s="114" t="s">
        <v>0</v>
      </c>
      <c r="EY293" s="114" t="s">
        <v>0</v>
      </c>
      <c r="FD293" s="114"/>
      <c r="FE293" s="277"/>
      <c r="FF293" s="277"/>
      <c r="FG293" s="277"/>
      <c r="FH293" s="278"/>
      <c r="FI293" s="278"/>
      <c r="FJ293" s="278"/>
      <c r="FK293" s="278"/>
      <c r="FL293" s="278"/>
      <c r="FM293" s="277"/>
    </row>
    <row r="294" spans="1:169" s="45" customFormat="1" ht="15" hidden="1" customHeight="1" x14ac:dyDescent="0.25">
      <c r="A294" s="267" t="s">
        <v>374</v>
      </c>
      <c r="B294" s="116" t="s">
        <v>191</v>
      </c>
      <c r="C294" s="117" t="s">
        <v>192</v>
      </c>
      <c r="D294" s="118" t="s">
        <v>34</v>
      </c>
      <c r="E294" s="119">
        <v>-7.0000000000000007E-2</v>
      </c>
      <c r="F294" s="120">
        <v>1</v>
      </c>
      <c r="G294" s="127">
        <v>-7.0000000000000007E-2</v>
      </c>
      <c r="H294" s="125">
        <v>139.4</v>
      </c>
      <c r="I294" s="119"/>
      <c r="J294" s="125">
        <v>-9.76</v>
      </c>
      <c r="K294" s="127">
        <v>8.61</v>
      </c>
      <c r="L294" s="148">
        <v>-84.03</v>
      </c>
      <c r="EU294" s="113"/>
      <c r="EV294" s="114"/>
      <c r="EW294" s="114" t="s">
        <v>192</v>
      </c>
      <c r="EX294" s="114" t="s">
        <v>0</v>
      </c>
      <c r="EY294" s="114" t="s">
        <v>0</v>
      </c>
      <c r="FD294" s="114"/>
      <c r="FE294" s="277"/>
      <c r="FF294" s="277"/>
      <c r="FG294" s="277"/>
      <c r="FH294" s="278"/>
      <c r="FI294" s="278"/>
      <c r="FJ294" s="278"/>
      <c r="FK294" s="278"/>
      <c r="FL294" s="278"/>
      <c r="FM294" s="277"/>
    </row>
    <row r="295" spans="1:169" s="45" customFormat="1" ht="15" hidden="1" customHeight="1" x14ac:dyDescent="0.25">
      <c r="A295" s="267" t="s">
        <v>375</v>
      </c>
      <c r="B295" s="116" t="s">
        <v>194</v>
      </c>
      <c r="C295" s="117" t="s">
        <v>195</v>
      </c>
      <c r="D295" s="118" t="s">
        <v>34</v>
      </c>
      <c r="E295" s="119">
        <v>-0.88200000000000001</v>
      </c>
      <c r="F295" s="120">
        <v>1</v>
      </c>
      <c r="G295" s="130">
        <v>-0.88200000000000001</v>
      </c>
      <c r="H295" s="125">
        <v>103</v>
      </c>
      <c r="I295" s="119"/>
      <c r="J295" s="125">
        <v>-90.85</v>
      </c>
      <c r="K295" s="127">
        <v>8.61</v>
      </c>
      <c r="L295" s="148">
        <v>-782.22</v>
      </c>
      <c r="EU295" s="113"/>
      <c r="EV295" s="114"/>
      <c r="EW295" s="114" t="s">
        <v>195</v>
      </c>
      <c r="EX295" s="114" t="s">
        <v>0</v>
      </c>
      <c r="EY295" s="114" t="s">
        <v>0</v>
      </c>
      <c r="FD295" s="114"/>
      <c r="FE295" s="277"/>
      <c r="FF295" s="277"/>
      <c r="FG295" s="277"/>
      <c r="FH295" s="278"/>
      <c r="FI295" s="278"/>
      <c r="FJ295" s="278"/>
      <c r="FK295" s="278"/>
      <c r="FL295" s="278"/>
      <c r="FM295" s="277"/>
    </row>
    <row r="296" spans="1:169" s="45" customFormat="1" ht="34.5" hidden="1" customHeight="1" x14ac:dyDescent="0.25">
      <c r="A296" s="267" t="s">
        <v>376</v>
      </c>
      <c r="B296" s="116" t="s">
        <v>197</v>
      </c>
      <c r="C296" s="117" t="s">
        <v>198</v>
      </c>
      <c r="D296" s="118" t="s">
        <v>53</v>
      </c>
      <c r="E296" s="119">
        <v>7.0000000000000007E-2</v>
      </c>
      <c r="F296" s="120">
        <v>1</v>
      </c>
      <c r="G296" s="127">
        <v>7.0000000000000007E-2</v>
      </c>
      <c r="H296" s="122"/>
      <c r="I296" s="119"/>
      <c r="J296" s="122"/>
      <c r="K296" s="119"/>
      <c r="L296" s="123"/>
      <c r="EU296" s="113"/>
      <c r="EV296" s="114"/>
      <c r="EW296" s="114" t="s">
        <v>198</v>
      </c>
      <c r="EX296" s="114" t="s">
        <v>0</v>
      </c>
      <c r="EY296" s="114" t="s">
        <v>0</v>
      </c>
      <c r="FD296" s="114"/>
      <c r="FE296" s="277"/>
      <c r="FF296" s="277"/>
      <c r="FG296" s="277"/>
      <c r="FH296" s="278"/>
      <c r="FI296" s="278"/>
      <c r="FJ296" s="278"/>
      <c r="FK296" s="278"/>
      <c r="FL296" s="278"/>
      <c r="FM296" s="277"/>
    </row>
    <row r="297" spans="1:169" s="45" customFormat="1" ht="15" hidden="1" customHeight="1" x14ac:dyDescent="0.25">
      <c r="A297" s="267" t="s">
        <v>377</v>
      </c>
      <c r="B297" s="116" t="s">
        <v>194</v>
      </c>
      <c r="C297" s="117" t="s">
        <v>195</v>
      </c>
      <c r="D297" s="118" t="s">
        <v>34</v>
      </c>
      <c r="E297" s="119">
        <v>-0.105</v>
      </c>
      <c r="F297" s="120">
        <v>1</v>
      </c>
      <c r="G297" s="130">
        <v>-0.105</v>
      </c>
      <c r="H297" s="125">
        <v>103</v>
      </c>
      <c r="I297" s="119"/>
      <c r="J297" s="125">
        <v>-10.82</v>
      </c>
      <c r="K297" s="127">
        <v>8.61</v>
      </c>
      <c r="L297" s="148">
        <v>-93.16</v>
      </c>
      <c r="EU297" s="113"/>
      <c r="EV297" s="114"/>
      <c r="EW297" s="114" t="s">
        <v>195</v>
      </c>
      <c r="EX297" s="114" t="s">
        <v>0</v>
      </c>
      <c r="EY297" s="114" t="s">
        <v>0</v>
      </c>
      <c r="FD297" s="114"/>
      <c r="FE297" s="277"/>
      <c r="FF297" s="277"/>
      <c r="FG297" s="277"/>
      <c r="FH297" s="278"/>
      <c r="FI297" s="278"/>
      <c r="FJ297" s="278"/>
      <c r="FK297" s="278"/>
      <c r="FL297" s="278"/>
      <c r="FM297" s="277"/>
    </row>
    <row r="298" spans="1:169" s="45" customFormat="1" ht="23.25" hidden="1" customHeight="1" x14ac:dyDescent="0.25">
      <c r="A298" s="267" t="s">
        <v>378</v>
      </c>
      <c r="B298" s="116" t="s">
        <v>201</v>
      </c>
      <c r="C298" s="117" t="s">
        <v>202</v>
      </c>
      <c r="D298" s="118" t="s">
        <v>34</v>
      </c>
      <c r="E298" s="119">
        <v>1.764</v>
      </c>
      <c r="F298" s="120">
        <v>1</v>
      </c>
      <c r="G298" s="130">
        <v>1.764</v>
      </c>
      <c r="H298" s="125">
        <v>67.75</v>
      </c>
      <c r="I298" s="119"/>
      <c r="J298" s="125">
        <v>119.51</v>
      </c>
      <c r="K298" s="127">
        <v>8.61</v>
      </c>
      <c r="L298" s="128">
        <v>1028.98</v>
      </c>
      <c r="EU298" s="113"/>
      <c r="EV298" s="114"/>
      <c r="EW298" s="114" t="s">
        <v>202</v>
      </c>
      <c r="EX298" s="114" t="s">
        <v>0</v>
      </c>
      <c r="EY298" s="114" t="s">
        <v>0</v>
      </c>
      <c r="FD298" s="114"/>
      <c r="FE298" s="277"/>
      <c r="FF298" s="277"/>
      <c r="FG298" s="277"/>
      <c r="FH298" s="278"/>
      <c r="FI298" s="278"/>
      <c r="FJ298" s="278"/>
      <c r="FK298" s="278"/>
      <c r="FL298" s="278"/>
      <c r="FM298" s="277"/>
    </row>
    <row r="299" spans="1:169" s="45" customFormat="1" ht="45.75" hidden="1" customHeight="1" x14ac:dyDescent="0.25">
      <c r="A299" s="267" t="s">
        <v>379</v>
      </c>
      <c r="B299" s="116" t="s">
        <v>49</v>
      </c>
      <c r="C299" s="117" t="s">
        <v>204</v>
      </c>
      <c r="D299" s="118" t="s">
        <v>51</v>
      </c>
      <c r="E299" s="119">
        <v>7.0000000000000001E-3</v>
      </c>
      <c r="F299" s="120">
        <v>1</v>
      </c>
      <c r="G299" s="130">
        <v>7.0000000000000001E-3</v>
      </c>
      <c r="H299" s="122"/>
      <c r="I299" s="119"/>
      <c r="J299" s="122"/>
      <c r="K299" s="119"/>
      <c r="L299" s="123"/>
      <c r="EU299" s="113"/>
      <c r="EV299" s="114"/>
      <c r="EW299" s="114" t="s">
        <v>204</v>
      </c>
      <c r="EX299" s="114" t="s">
        <v>0</v>
      </c>
      <c r="EY299" s="114" t="s">
        <v>0</v>
      </c>
      <c r="FD299" s="114"/>
      <c r="FE299" s="277"/>
      <c r="FF299" s="277"/>
      <c r="FG299" s="277"/>
      <c r="FH299" s="278"/>
      <c r="FI299" s="278"/>
      <c r="FJ299" s="278"/>
      <c r="FK299" s="278"/>
      <c r="FL299" s="278"/>
      <c r="FM299" s="277"/>
    </row>
    <row r="300" spans="1:169" s="45" customFormat="1" ht="34.5" hidden="1" customHeight="1" x14ac:dyDescent="0.25">
      <c r="A300" s="267" t="s">
        <v>380</v>
      </c>
      <c r="B300" s="116" t="s">
        <v>206</v>
      </c>
      <c r="C300" s="117" t="s">
        <v>207</v>
      </c>
      <c r="D300" s="118" t="s">
        <v>51</v>
      </c>
      <c r="E300" s="119">
        <v>7.0000000000000001E-3</v>
      </c>
      <c r="F300" s="120">
        <v>1</v>
      </c>
      <c r="G300" s="130">
        <v>7.0000000000000001E-3</v>
      </c>
      <c r="H300" s="122"/>
      <c r="I300" s="119"/>
      <c r="J300" s="122"/>
      <c r="K300" s="119"/>
      <c r="L300" s="123"/>
      <c r="EU300" s="113"/>
      <c r="EV300" s="114"/>
      <c r="EW300" s="114" t="s">
        <v>207</v>
      </c>
      <c r="EX300" s="114" t="s">
        <v>0</v>
      </c>
      <c r="EY300" s="114" t="s">
        <v>0</v>
      </c>
      <c r="FD300" s="114"/>
      <c r="FE300" s="277"/>
      <c r="FF300" s="277"/>
      <c r="FG300" s="277"/>
      <c r="FH300" s="278"/>
      <c r="FI300" s="278"/>
      <c r="FJ300" s="278"/>
      <c r="FK300" s="278"/>
      <c r="FL300" s="278"/>
      <c r="FM300" s="277"/>
    </row>
    <row r="301" spans="1:169" s="45" customFormat="1" ht="23.25" hidden="1" customHeight="1" x14ac:dyDescent="0.25">
      <c r="A301" s="267" t="s">
        <v>381</v>
      </c>
      <c r="B301" s="116" t="s">
        <v>209</v>
      </c>
      <c r="C301" s="117" t="s">
        <v>210</v>
      </c>
      <c r="D301" s="118" t="s">
        <v>56</v>
      </c>
      <c r="E301" s="119">
        <v>1.1833499999999999</v>
      </c>
      <c r="F301" s="120">
        <v>1</v>
      </c>
      <c r="G301" s="121">
        <v>1.1833499999999999</v>
      </c>
      <c r="H301" s="125">
        <v>491.01</v>
      </c>
      <c r="I301" s="119"/>
      <c r="J301" s="125">
        <v>581.04</v>
      </c>
      <c r="K301" s="127">
        <v>8.61</v>
      </c>
      <c r="L301" s="128">
        <v>5002.75</v>
      </c>
      <c r="EU301" s="113"/>
      <c r="EV301" s="114"/>
      <c r="EW301" s="114" t="s">
        <v>210</v>
      </c>
      <c r="EX301" s="114" t="s">
        <v>0</v>
      </c>
      <c r="EY301" s="114" t="s">
        <v>0</v>
      </c>
      <c r="FD301" s="114"/>
      <c r="FE301" s="277"/>
      <c r="FF301" s="277"/>
      <c r="FG301" s="277"/>
      <c r="FH301" s="278"/>
      <c r="FI301" s="278"/>
      <c r="FJ301" s="278"/>
      <c r="FK301" s="278"/>
      <c r="FL301" s="278"/>
      <c r="FM301" s="277"/>
    </row>
    <row r="302" spans="1:169" s="45" customFormat="1" ht="45.75" hidden="1" customHeight="1" x14ac:dyDescent="0.25">
      <c r="A302" s="267" t="s">
        <v>382</v>
      </c>
      <c r="B302" s="116" t="s">
        <v>49</v>
      </c>
      <c r="C302" s="117" t="s">
        <v>212</v>
      </c>
      <c r="D302" s="118" t="s">
        <v>51</v>
      </c>
      <c r="E302" s="119">
        <v>7.0000000000000001E-3</v>
      </c>
      <c r="F302" s="120">
        <v>1</v>
      </c>
      <c r="G302" s="130">
        <v>7.0000000000000001E-3</v>
      </c>
      <c r="H302" s="122"/>
      <c r="I302" s="119"/>
      <c r="J302" s="122"/>
      <c r="K302" s="119"/>
      <c r="L302" s="123"/>
      <c r="EU302" s="113"/>
      <c r="EV302" s="114"/>
      <c r="EW302" s="114" t="s">
        <v>212</v>
      </c>
      <c r="EX302" s="114" t="s">
        <v>0</v>
      </c>
      <c r="EY302" s="114" t="s">
        <v>0</v>
      </c>
      <c r="FD302" s="114"/>
      <c r="FE302" s="277"/>
      <c r="FF302" s="277"/>
      <c r="FG302" s="277"/>
      <c r="FH302" s="278"/>
      <c r="FI302" s="278"/>
      <c r="FJ302" s="278"/>
      <c r="FK302" s="278"/>
      <c r="FL302" s="278"/>
      <c r="FM302" s="277"/>
    </row>
    <row r="303" spans="1:169" s="45" customFormat="1" ht="34.5" hidden="1" customHeight="1" x14ac:dyDescent="0.25">
      <c r="A303" s="267" t="s">
        <v>383</v>
      </c>
      <c r="B303" s="116" t="s">
        <v>206</v>
      </c>
      <c r="C303" s="117" t="s">
        <v>214</v>
      </c>
      <c r="D303" s="118" t="s">
        <v>51</v>
      </c>
      <c r="E303" s="119">
        <v>7.4999999999999997E-3</v>
      </c>
      <c r="F303" s="120">
        <v>1</v>
      </c>
      <c r="G303" s="129">
        <v>7.4999999999999997E-3</v>
      </c>
      <c r="H303" s="122"/>
      <c r="I303" s="119"/>
      <c r="J303" s="122"/>
      <c r="K303" s="119"/>
      <c r="L303" s="123"/>
      <c r="EU303" s="113"/>
      <c r="EV303" s="114"/>
      <c r="EW303" s="114" t="s">
        <v>214</v>
      </c>
      <c r="EX303" s="114" t="s">
        <v>0</v>
      </c>
      <c r="EY303" s="114" t="s">
        <v>0</v>
      </c>
      <c r="FD303" s="114"/>
      <c r="FE303" s="277"/>
      <c r="FF303" s="277"/>
      <c r="FG303" s="277"/>
      <c r="FH303" s="278"/>
      <c r="FI303" s="278"/>
      <c r="FJ303" s="278"/>
      <c r="FK303" s="278"/>
      <c r="FL303" s="278"/>
      <c r="FM303" s="277"/>
    </row>
    <row r="304" spans="1:169" s="45" customFormat="1" ht="23.25" hidden="1" customHeight="1" x14ac:dyDescent="0.25">
      <c r="A304" s="267" t="s">
        <v>384</v>
      </c>
      <c r="B304" s="116" t="s">
        <v>216</v>
      </c>
      <c r="C304" s="117" t="s">
        <v>217</v>
      </c>
      <c r="D304" s="118" t="s">
        <v>56</v>
      </c>
      <c r="E304" s="119">
        <v>1.00125</v>
      </c>
      <c r="F304" s="120">
        <v>1</v>
      </c>
      <c r="G304" s="121">
        <v>1.00125</v>
      </c>
      <c r="H304" s="125">
        <v>595.46</v>
      </c>
      <c r="I304" s="119"/>
      <c r="J304" s="125">
        <v>596.20000000000005</v>
      </c>
      <c r="K304" s="127">
        <v>8.61</v>
      </c>
      <c r="L304" s="128">
        <v>5133.28</v>
      </c>
      <c r="EU304" s="113"/>
      <c r="EV304" s="114"/>
      <c r="EW304" s="114" t="s">
        <v>217</v>
      </c>
      <c r="EX304" s="114" t="s">
        <v>0</v>
      </c>
      <c r="EY304" s="114" t="s">
        <v>0</v>
      </c>
      <c r="FD304" s="114"/>
      <c r="FE304" s="277"/>
      <c r="FF304" s="277"/>
      <c r="FG304" s="277"/>
      <c r="FH304" s="278"/>
      <c r="FI304" s="278"/>
      <c r="FJ304" s="278"/>
      <c r="FK304" s="278"/>
      <c r="FL304" s="278"/>
      <c r="FM304" s="277"/>
    </row>
    <row r="305" spans="1:169" s="45" customFormat="1" ht="45.75" hidden="1" customHeight="1" x14ac:dyDescent="0.25">
      <c r="A305" s="267" t="s">
        <v>385</v>
      </c>
      <c r="B305" s="116" t="s">
        <v>131</v>
      </c>
      <c r="C305" s="117" t="s">
        <v>132</v>
      </c>
      <c r="D305" s="118" t="s">
        <v>126</v>
      </c>
      <c r="E305" s="119">
        <v>5.12</v>
      </c>
      <c r="F305" s="120">
        <v>1</v>
      </c>
      <c r="G305" s="127">
        <v>5.12</v>
      </c>
      <c r="H305" s="125">
        <v>15.35</v>
      </c>
      <c r="I305" s="119"/>
      <c r="J305" s="125">
        <v>78.59</v>
      </c>
      <c r="K305" s="127">
        <v>12.22</v>
      </c>
      <c r="L305" s="148">
        <v>960.37</v>
      </c>
      <c r="EU305" s="113"/>
      <c r="EV305" s="114"/>
      <c r="EW305" s="114" t="s">
        <v>132</v>
      </c>
      <c r="EX305" s="114" t="s">
        <v>0</v>
      </c>
      <c r="EY305" s="114" t="s">
        <v>0</v>
      </c>
      <c r="FD305" s="114"/>
      <c r="FE305" s="277"/>
      <c r="FF305" s="277"/>
      <c r="FG305" s="277"/>
      <c r="FH305" s="278"/>
      <c r="FI305" s="278"/>
      <c r="FJ305" s="278"/>
      <c r="FK305" s="278"/>
      <c r="FL305" s="278"/>
      <c r="FM305" s="277"/>
    </row>
    <row r="306" spans="1:169" s="45" customFormat="1" ht="15" hidden="1" customHeight="1" x14ac:dyDescent="0.25">
      <c r="A306" s="44" t="s">
        <v>386</v>
      </c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9"/>
      <c r="EU306" s="113"/>
      <c r="EV306" s="114" t="s">
        <v>386</v>
      </c>
      <c r="EW306" s="114"/>
      <c r="EX306" s="114"/>
      <c r="EY306" s="114"/>
      <c r="FD306" s="114"/>
      <c r="FE306" s="277"/>
      <c r="FF306" s="277"/>
      <c r="FG306" s="277"/>
      <c r="FH306" s="278"/>
      <c r="FI306" s="278"/>
      <c r="FJ306" s="278"/>
      <c r="FK306" s="278"/>
      <c r="FL306" s="278"/>
      <c r="FM306" s="277"/>
    </row>
    <row r="307" spans="1:169" s="45" customFormat="1" ht="15" hidden="1" customHeight="1" x14ac:dyDescent="0.25">
      <c r="A307" s="44" t="s">
        <v>387</v>
      </c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9"/>
      <c r="EU307" s="113"/>
      <c r="EV307" s="114" t="s">
        <v>387</v>
      </c>
      <c r="EW307" s="114"/>
      <c r="EX307" s="114"/>
      <c r="EY307" s="114"/>
      <c r="FD307" s="114"/>
      <c r="FE307" s="277"/>
      <c r="FF307" s="277"/>
      <c r="FG307" s="277"/>
      <c r="FH307" s="278"/>
      <c r="FI307" s="278"/>
      <c r="FJ307" s="278"/>
      <c r="FK307" s="278"/>
      <c r="FL307" s="278"/>
      <c r="FM307" s="277"/>
    </row>
    <row r="308" spans="1:169" s="45" customFormat="1" ht="45.75" hidden="1" customHeight="1" x14ac:dyDescent="0.25">
      <c r="A308" s="267" t="s">
        <v>388</v>
      </c>
      <c r="B308" s="116" t="s">
        <v>121</v>
      </c>
      <c r="C308" s="117" t="s">
        <v>122</v>
      </c>
      <c r="D308" s="118" t="s">
        <v>123</v>
      </c>
      <c r="E308" s="119">
        <v>2E-3</v>
      </c>
      <c r="F308" s="120">
        <v>1</v>
      </c>
      <c r="G308" s="130">
        <v>2E-3</v>
      </c>
      <c r="H308" s="122"/>
      <c r="I308" s="119"/>
      <c r="J308" s="122"/>
      <c r="K308" s="119"/>
      <c r="L308" s="123"/>
      <c r="EU308" s="113"/>
      <c r="EV308" s="114"/>
      <c r="EW308" s="114" t="s">
        <v>122</v>
      </c>
      <c r="EX308" s="114" t="s">
        <v>0</v>
      </c>
      <c r="EY308" s="114" t="s">
        <v>0</v>
      </c>
      <c r="FD308" s="114"/>
      <c r="FE308" s="277"/>
      <c r="FF308" s="277"/>
      <c r="FG308" s="277"/>
      <c r="FH308" s="278"/>
      <c r="FI308" s="278"/>
      <c r="FJ308" s="278"/>
      <c r="FK308" s="278"/>
      <c r="FL308" s="278"/>
      <c r="FM308" s="277"/>
    </row>
    <row r="309" spans="1:169" s="45" customFormat="1" ht="34.5" hidden="1" customHeight="1" x14ac:dyDescent="0.25">
      <c r="A309" s="267" t="s">
        <v>389</v>
      </c>
      <c r="B309" s="116" t="s">
        <v>138</v>
      </c>
      <c r="C309" s="117" t="s">
        <v>139</v>
      </c>
      <c r="D309" s="118" t="s">
        <v>40</v>
      </c>
      <c r="E309" s="119">
        <v>2.5000000000000001E-3</v>
      </c>
      <c r="F309" s="120">
        <v>1</v>
      </c>
      <c r="G309" s="129">
        <v>2.5000000000000001E-3</v>
      </c>
      <c r="H309" s="122"/>
      <c r="I309" s="119"/>
      <c r="J309" s="122"/>
      <c r="K309" s="119"/>
      <c r="L309" s="123"/>
      <c r="EU309" s="113"/>
      <c r="EV309" s="114"/>
      <c r="EW309" s="114" t="s">
        <v>139</v>
      </c>
      <c r="EX309" s="114" t="s">
        <v>0</v>
      </c>
      <c r="EY309" s="114" t="s">
        <v>0</v>
      </c>
      <c r="FD309" s="114"/>
      <c r="FE309" s="277"/>
      <c r="FF309" s="277"/>
      <c r="FG309" s="277"/>
      <c r="FH309" s="278"/>
      <c r="FI309" s="278"/>
      <c r="FJ309" s="278"/>
      <c r="FK309" s="278"/>
      <c r="FL309" s="278"/>
      <c r="FM309" s="277"/>
    </row>
    <row r="310" spans="1:169" s="45" customFormat="1" ht="23.25" hidden="1" customHeight="1" x14ac:dyDescent="0.25">
      <c r="A310" s="267" t="s">
        <v>390</v>
      </c>
      <c r="B310" s="116" t="s">
        <v>140</v>
      </c>
      <c r="C310" s="117" t="s">
        <v>141</v>
      </c>
      <c r="D310" s="118" t="s">
        <v>40</v>
      </c>
      <c r="E310" s="119">
        <v>6.3E-3</v>
      </c>
      <c r="F310" s="120">
        <v>1</v>
      </c>
      <c r="G310" s="129">
        <v>6.3E-3</v>
      </c>
      <c r="H310" s="122"/>
      <c r="I310" s="119"/>
      <c r="J310" s="122"/>
      <c r="K310" s="119"/>
      <c r="L310" s="123"/>
      <c r="EU310" s="113"/>
      <c r="EV310" s="114"/>
      <c r="EW310" s="114" t="s">
        <v>141</v>
      </c>
      <c r="EX310" s="114" t="s">
        <v>0</v>
      </c>
      <c r="EY310" s="114" t="s">
        <v>0</v>
      </c>
      <c r="FD310" s="114"/>
      <c r="FE310" s="277"/>
      <c r="FF310" s="277"/>
      <c r="FG310" s="277"/>
      <c r="FH310" s="278"/>
      <c r="FI310" s="278"/>
      <c r="FJ310" s="278"/>
      <c r="FK310" s="278"/>
      <c r="FL310" s="278"/>
      <c r="FM310" s="277"/>
    </row>
    <row r="311" spans="1:169" s="45" customFormat="1" ht="23.25" hidden="1" customHeight="1" x14ac:dyDescent="0.25">
      <c r="A311" s="267" t="s">
        <v>391</v>
      </c>
      <c r="B311" s="116" t="s">
        <v>43</v>
      </c>
      <c r="C311" s="117" t="s">
        <v>44</v>
      </c>
      <c r="D311" s="118" t="s">
        <v>34</v>
      </c>
      <c r="E311" s="119">
        <v>0.64600000000000002</v>
      </c>
      <c r="F311" s="120">
        <v>1</v>
      </c>
      <c r="G311" s="130">
        <v>0.64600000000000002</v>
      </c>
      <c r="H311" s="125">
        <v>59.99</v>
      </c>
      <c r="I311" s="119"/>
      <c r="J311" s="125">
        <v>38.75</v>
      </c>
      <c r="K311" s="127">
        <v>8.61</v>
      </c>
      <c r="L311" s="148">
        <v>333.64</v>
      </c>
      <c r="EU311" s="113"/>
      <c r="EV311" s="114"/>
      <c r="EW311" s="114" t="s">
        <v>44</v>
      </c>
      <c r="EX311" s="114" t="s">
        <v>0</v>
      </c>
      <c r="EY311" s="114" t="s">
        <v>0</v>
      </c>
      <c r="FD311" s="114"/>
      <c r="FE311" s="277"/>
      <c r="FF311" s="277"/>
      <c r="FG311" s="277"/>
      <c r="FH311" s="278"/>
      <c r="FI311" s="278"/>
      <c r="FJ311" s="278"/>
      <c r="FK311" s="278"/>
      <c r="FL311" s="278"/>
      <c r="FM311" s="277"/>
    </row>
    <row r="312" spans="1:169" s="45" customFormat="1" ht="34.5" hidden="1" customHeight="1" x14ac:dyDescent="0.25">
      <c r="A312" s="267" t="s">
        <v>392</v>
      </c>
      <c r="B312" s="116" t="s">
        <v>133</v>
      </c>
      <c r="C312" s="117" t="s">
        <v>134</v>
      </c>
      <c r="D312" s="118" t="s">
        <v>123</v>
      </c>
      <c r="E312" s="119">
        <v>6.3000000000000003E-4</v>
      </c>
      <c r="F312" s="120">
        <v>1</v>
      </c>
      <c r="G312" s="121">
        <v>6.3000000000000003E-4</v>
      </c>
      <c r="H312" s="122"/>
      <c r="I312" s="119"/>
      <c r="J312" s="122"/>
      <c r="K312" s="119"/>
      <c r="L312" s="123"/>
      <c r="EU312" s="113"/>
      <c r="EV312" s="114"/>
      <c r="EW312" s="114" t="s">
        <v>134</v>
      </c>
      <c r="EX312" s="114" t="s">
        <v>0</v>
      </c>
      <c r="EY312" s="114" t="s">
        <v>0</v>
      </c>
      <c r="FD312" s="114"/>
      <c r="FE312" s="277"/>
      <c r="FF312" s="277"/>
      <c r="FG312" s="277"/>
      <c r="FH312" s="278"/>
      <c r="FI312" s="278"/>
      <c r="FJ312" s="278"/>
      <c r="FK312" s="278"/>
      <c r="FL312" s="278"/>
      <c r="FM312" s="277"/>
    </row>
    <row r="313" spans="1:169" s="45" customFormat="1" ht="23.25" hidden="1" customHeight="1" x14ac:dyDescent="0.25">
      <c r="A313" s="267" t="s">
        <v>393</v>
      </c>
      <c r="B313" s="116" t="s">
        <v>38</v>
      </c>
      <c r="C313" s="117" t="s">
        <v>39</v>
      </c>
      <c r="D313" s="118" t="s">
        <v>40</v>
      </c>
      <c r="E313" s="119">
        <v>1.6299999999999999E-2</v>
      </c>
      <c r="F313" s="120">
        <v>1</v>
      </c>
      <c r="G313" s="129">
        <v>1.6299999999999999E-2</v>
      </c>
      <c r="H313" s="122"/>
      <c r="I313" s="119"/>
      <c r="J313" s="122"/>
      <c r="K313" s="119"/>
      <c r="L313" s="123"/>
      <c r="EU313" s="113"/>
      <c r="EV313" s="114"/>
      <c r="EW313" s="114" t="s">
        <v>39</v>
      </c>
      <c r="EX313" s="114" t="s">
        <v>0</v>
      </c>
      <c r="EY313" s="114" t="s">
        <v>0</v>
      </c>
      <c r="FD313" s="114"/>
      <c r="FE313" s="277"/>
      <c r="FF313" s="277"/>
      <c r="FG313" s="277"/>
      <c r="FH313" s="278"/>
      <c r="FI313" s="278"/>
      <c r="FJ313" s="278"/>
      <c r="FK313" s="278"/>
      <c r="FL313" s="278"/>
      <c r="FM313" s="277"/>
    </row>
    <row r="314" spans="1:169" s="45" customFormat="1" ht="45.75" hidden="1" customHeight="1" x14ac:dyDescent="0.25">
      <c r="A314" s="267" t="s">
        <v>394</v>
      </c>
      <c r="B314" s="116" t="s">
        <v>124</v>
      </c>
      <c r="C314" s="117" t="s">
        <v>125</v>
      </c>
      <c r="D314" s="118" t="s">
        <v>126</v>
      </c>
      <c r="E314" s="119">
        <v>3.3090000000000002</v>
      </c>
      <c r="F314" s="120">
        <v>1</v>
      </c>
      <c r="G314" s="130">
        <v>3.3090000000000002</v>
      </c>
      <c r="H314" s="125">
        <v>3.86</v>
      </c>
      <c r="I314" s="119"/>
      <c r="J314" s="125">
        <v>12.77</v>
      </c>
      <c r="K314" s="127">
        <v>12.22</v>
      </c>
      <c r="L314" s="148">
        <v>156.05000000000001</v>
      </c>
      <c r="EU314" s="113"/>
      <c r="EV314" s="114"/>
      <c r="EW314" s="114" t="s">
        <v>125</v>
      </c>
      <c r="EX314" s="114" t="s">
        <v>0</v>
      </c>
      <c r="EY314" s="114" t="s">
        <v>0</v>
      </c>
      <c r="FD314" s="114"/>
      <c r="FE314" s="277"/>
      <c r="FF314" s="277"/>
      <c r="FG314" s="277"/>
      <c r="FH314" s="278"/>
      <c r="FI314" s="278"/>
      <c r="FJ314" s="278"/>
      <c r="FK314" s="278"/>
      <c r="FL314" s="278"/>
      <c r="FM314" s="277"/>
    </row>
    <row r="315" spans="1:169" s="45" customFormat="1" ht="23.25" hidden="1" customHeight="1" x14ac:dyDescent="0.25">
      <c r="A315" s="267" t="s">
        <v>395</v>
      </c>
      <c r="B315" s="116" t="s">
        <v>127</v>
      </c>
      <c r="C315" s="117" t="s">
        <v>128</v>
      </c>
      <c r="D315" s="118" t="s">
        <v>123</v>
      </c>
      <c r="E315" s="119">
        <v>1.6299999999999999E-3</v>
      </c>
      <c r="F315" s="120">
        <v>1</v>
      </c>
      <c r="G315" s="121">
        <v>1.6299999999999999E-3</v>
      </c>
      <c r="H315" s="122"/>
      <c r="I315" s="119"/>
      <c r="J315" s="122"/>
      <c r="K315" s="119"/>
      <c r="L315" s="123"/>
      <c r="EU315" s="113"/>
      <c r="EV315" s="114"/>
      <c r="EW315" s="114" t="s">
        <v>128</v>
      </c>
      <c r="EX315" s="114" t="s">
        <v>0</v>
      </c>
      <c r="EY315" s="114" t="s">
        <v>0</v>
      </c>
      <c r="FD315" s="114"/>
      <c r="FE315" s="277"/>
      <c r="FF315" s="277"/>
      <c r="FG315" s="277"/>
      <c r="FH315" s="278"/>
      <c r="FI315" s="278"/>
      <c r="FJ315" s="278"/>
      <c r="FK315" s="278"/>
      <c r="FL315" s="278"/>
      <c r="FM315" s="277"/>
    </row>
    <row r="316" spans="1:169" s="45" customFormat="1" ht="57" hidden="1" customHeight="1" x14ac:dyDescent="0.25">
      <c r="A316" s="267" t="s">
        <v>396</v>
      </c>
      <c r="B316" s="116" t="s">
        <v>121</v>
      </c>
      <c r="C316" s="117" t="s">
        <v>129</v>
      </c>
      <c r="D316" s="118" t="s">
        <v>123</v>
      </c>
      <c r="E316" s="119">
        <v>1.6299999999999999E-3</v>
      </c>
      <c r="F316" s="120">
        <v>1</v>
      </c>
      <c r="G316" s="121">
        <v>1.6299999999999999E-3</v>
      </c>
      <c r="H316" s="122"/>
      <c r="I316" s="119"/>
      <c r="J316" s="122"/>
      <c r="K316" s="119"/>
      <c r="L316" s="123"/>
      <c r="EU316" s="113"/>
      <c r="EV316" s="114"/>
      <c r="EW316" s="114" t="s">
        <v>129</v>
      </c>
      <c r="EX316" s="114" t="s">
        <v>0</v>
      </c>
      <c r="EY316" s="114" t="s">
        <v>0</v>
      </c>
      <c r="FD316" s="114"/>
      <c r="FE316" s="277"/>
      <c r="FF316" s="277"/>
      <c r="FG316" s="277"/>
      <c r="FH316" s="278"/>
      <c r="FI316" s="278"/>
      <c r="FJ316" s="278"/>
      <c r="FK316" s="278"/>
      <c r="FL316" s="278"/>
      <c r="FM316" s="277"/>
    </row>
    <row r="317" spans="1:169" s="45" customFormat="1" ht="57" hidden="1" customHeight="1" x14ac:dyDescent="0.25">
      <c r="A317" s="267" t="s">
        <v>397</v>
      </c>
      <c r="B317" s="116" t="s">
        <v>124</v>
      </c>
      <c r="C317" s="117" t="s">
        <v>130</v>
      </c>
      <c r="D317" s="118" t="s">
        <v>126</v>
      </c>
      <c r="E317" s="119">
        <v>3.3089</v>
      </c>
      <c r="F317" s="120">
        <v>1</v>
      </c>
      <c r="G317" s="129">
        <v>3.3089</v>
      </c>
      <c r="H317" s="125">
        <v>3.86</v>
      </c>
      <c r="I317" s="119"/>
      <c r="J317" s="125">
        <v>12.77</v>
      </c>
      <c r="K317" s="127">
        <v>12.22</v>
      </c>
      <c r="L317" s="148">
        <v>156.05000000000001</v>
      </c>
      <c r="EU317" s="113"/>
      <c r="EV317" s="114"/>
      <c r="EW317" s="114" t="s">
        <v>130</v>
      </c>
      <c r="EX317" s="114" t="s">
        <v>0</v>
      </c>
      <c r="EY317" s="114" t="s">
        <v>0</v>
      </c>
      <c r="FD317" s="114"/>
      <c r="FE317" s="277"/>
      <c r="FF317" s="277"/>
      <c r="FG317" s="277"/>
      <c r="FH317" s="278"/>
      <c r="FI317" s="278"/>
      <c r="FJ317" s="278"/>
      <c r="FK317" s="278"/>
      <c r="FL317" s="278"/>
      <c r="FM317" s="277"/>
    </row>
    <row r="318" spans="1:169" s="45" customFormat="1" ht="45.75" hidden="1" customHeight="1" x14ac:dyDescent="0.25">
      <c r="A318" s="267" t="s">
        <v>398</v>
      </c>
      <c r="B318" s="116" t="s">
        <v>131</v>
      </c>
      <c r="C318" s="117" t="s">
        <v>132</v>
      </c>
      <c r="D318" s="118" t="s">
        <v>126</v>
      </c>
      <c r="E318" s="119">
        <v>1.2788999999999999</v>
      </c>
      <c r="F318" s="120">
        <v>1</v>
      </c>
      <c r="G318" s="129">
        <v>1.2788999999999999</v>
      </c>
      <c r="H318" s="125">
        <v>15.35</v>
      </c>
      <c r="I318" s="119"/>
      <c r="J318" s="125">
        <v>19.63</v>
      </c>
      <c r="K318" s="127">
        <v>12.22</v>
      </c>
      <c r="L318" s="148">
        <v>239.88</v>
      </c>
      <c r="EU318" s="113"/>
      <c r="EV318" s="114"/>
      <c r="EW318" s="114" t="s">
        <v>132</v>
      </c>
      <c r="EX318" s="114" t="s">
        <v>0</v>
      </c>
      <c r="EY318" s="114" t="s">
        <v>0</v>
      </c>
      <c r="FD318" s="114"/>
      <c r="FE318" s="277"/>
      <c r="FF318" s="277"/>
      <c r="FG318" s="277"/>
      <c r="FH318" s="278"/>
      <c r="FI318" s="278"/>
      <c r="FJ318" s="278"/>
      <c r="FK318" s="278"/>
      <c r="FL318" s="278"/>
      <c r="FM318" s="277"/>
    </row>
    <row r="319" spans="1:169" s="45" customFormat="1" ht="15" hidden="1" customHeight="1" x14ac:dyDescent="0.25">
      <c r="A319" s="44" t="s">
        <v>137</v>
      </c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9"/>
      <c r="EU319" s="113"/>
      <c r="EV319" s="114" t="s">
        <v>137</v>
      </c>
      <c r="EW319" s="114"/>
      <c r="EX319" s="114"/>
      <c r="EY319" s="114"/>
      <c r="FD319" s="114"/>
      <c r="FE319" s="277"/>
      <c r="FF319" s="277"/>
      <c r="FG319" s="277"/>
      <c r="FH319" s="278"/>
      <c r="FI319" s="278"/>
      <c r="FJ319" s="278"/>
      <c r="FK319" s="278"/>
      <c r="FL319" s="278"/>
      <c r="FM319" s="277"/>
    </row>
    <row r="320" spans="1:169" s="45" customFormat="1" ht="57" hidden="1" customHeight="1" x14ac:dyDescent="0.25">
      <c r="A320" s="267" t="s">
        <v>399</v>
      </c>
      <c r="B320" s="116" t="s">
        <v>164</v>
      </c>
      <c r="C320" s="117" t="s">
        <v>165</v>
      </c>
      <c r="D320" s="118" t="s">
        <v>53</v>
      </c>
      <c r="E320" s="119">
        <v>7.0000000000000007E-2</v>
      </c>
      <c r="F320" s="120">
        <v>1</v>
      </c>
      <c r="G320" s="127">
        <v>7.0000000000000007E-2</v>
      </c>
      <c r="H320" s="122"/>
      <c r="I320" s="119"/>
      <c r="J320" s="122"/>
      <c r="K320" s="119"/>
      <c r="L320" s="123"/>
      <c r="EU320" s="113"/>
      <c r="EV320" s="114"/>
      <c r="EW320" s="114" t="s">
        <v>165</v>
      </c>
      <c r="EX320" s="114" t="s">
        <v>0</v>
      </c>
      <c r="EY320" s="114" t="s">
        <v>0</v>
      </c>
      <c r="FD320" s="114"/>
      <c r="FE320" s="277"/>
      <c r="FF320" s="277"/>
      <c r="FG320" s="277"/>
      <c r="FH320" s="278"/>
      <c r="FI320" s="278"/>
      <c r="FJ320" s="278"/>
      <c r="FK320" s="278"/>
      <c r="FL320" s="278"/>
      <c r="FM320" s="277"/>
    </row>
    <row r="321" spans="1:169" s="45" customFormat="1" ht="34.5" hidden="1" customHeight="1" x14ac:dyDescent="0.25">
      <c r="A321" s="267" t="s">
        <v>400</v>
      </c>
      <c r="B321" s="116" t="s">
        <v>167</v>
      </c>
      <c r="C321" s="117" t="s">
        <v>168</v>
      </c>
      <c r="D321" s="118" t="s">
        <v>126</v>
      </c>
      <c r="E321" s="119">
        <v>1.5960000000000001</v>
      </c>
      <c r="F321" s="120">
        <v>1</v>
      </c>
      <c r="G321" s="130">
        <v>1.5960000000000001</v>
      </c>
      <c r="H321" s="125">
        <v>3.28</v>
      </c>
      <c r="I321" s="119"/>
      <c r="J321" s="125">
        <v>5.23</v>
      </c>
      <c r="K321" s="127">
        <v>12.22</v>
      </c>
      <c r="L321" s="148">
        <v>63.91</v>
      </c>
      <c r="EU321" s="113"/>
      <c r="EV321" s="114"/>
      <c r="EW321" s="114" t="s">
        <v>168</v>
      </c>
      <c r="EX321" s="114" t="s">
        <v>0</v>
      </c>
      <c r="EY321" s="114" t="s">
        <v>0</v>
      </c>
      <c r="FD321" s="114"/>
      <c r="FE321" s="277"/>
      <c r="FF321" s="277"/>
      <c r="FG321" s="277"/>
      <c r="FH321" s="278"/>
      <c r="FI321" s="278"/>
      <c r="FJ321" s="278"/>
      <c r="FK321" s="278"/>
      <c r="FL321" s="278"/>
      <c r="FM321" s="277"/>
    </row>
    <row r="322" spans="1:169" s="45" customFormat="1" ht="45.75" hidden="1" customHeight="1" x14ac:dyDescent="0.25">
      <c r="A322" s="267" t="s">
        <v>401</v>
      </c>
      <c r="B322" s="116" t="s">
        <v>131</v>
      </c>
      <c r="C322" s="117" t="s">
        <v>170</v>
      </c>
      <c r="D322" s="118" t="s">
        <v>126</v>
      </c>
      <c r="E322" s="119">
        <v>1.5960000000000001</v>
      </c>
      <c r="F322" s="120">
        <v>1</v>
      </c>
      <c r="G322" s="130">
        <v>1.5960000000000001</v>
      </c>
      <c r="H322" s="125">
        <v>15.35</v>
      </c>
      <c r="I322" s="119"/>
      <c r="J322" s="125">
        <v>24.5</v>
      </c>
      <c r="K322" s="127">
        <v>12.22</v>
      </c>
      <c r="L322" s="148">
        <v>299.39</v>
      </c>
      <c r="EU322" s="113"/>
      <c r="EV322" s="114"/>
      <c r="EW322" s="114" t="s">
        <v>170</v>
      </c>
      <c r="EX322" s="114" t="s">
        <v>0</v>
      </c>
      <c r="EY322" s="114" t="s">
        <v>0</v>
      </c>
      <c r="FD322" s="114"/>
      <c r="FE322" s="277"/>
      <c r="FF322" s="277"/>
      <c r="FG322" s="277"/>
      <c r="FH322" s="278"/>
      <c r="FI322" s="278"/>
      <c r="FJ322" s="278"/>
      <c r="FK322" s="278"/>
      <c r="FL322" s="278"/>
      <c r="FM322" s="277"/>
    </row>
    <row r="323" spans="1:169" s="45" customFormat="1" ht="15" hidden="1" customHeight="1" x14ac:dyDescent="0.25">
      <c r="A323" s="267" t="s">
        <v>402</v>
      </c>
      <c r="B323" s="116" t="s">
        <v>172</v>
      </c>
      <c r="C323" s="117" t="s">
        <v>173</v>
      </c>
      <c r="D323" s="118" t="s">
        <v>40</v>
      </c>
      <c r="E323" s="119">
        <v>1.4E-2</v>
      </c>
      <c r="F323" s="120">
        <v>1</v>
      </c>
      <c r="G323" s="130">
        <v>1.4E-2</v>
      </c>
      <c r="H323" s="122"/>
      <c r="I323" s="119"/>
      <c r="J323" s="122"/>
      <c r="K323" s="119"/>
      <c r="L323" s="123"/>
      <c r="EU323" s="113"/>
      <c r="EV323" s="114"/>
      <c r="EW323" s="114" t="s">
        <v>173</v>
      </c>
      <c r="EX323" s="114" t="s">
        <v>0</v>
      </c>
      <c r="EY323" s="114" t="s">
        <v>0</v>
      </c>
      <c r="FD323" s="114"/>
      <c r="FE323" s="277"/>
      <c r="FF323" s="277"/>
      <c r="FG323" s="277"/>
      <c r="FH323" s="278"/>
      <c r="FI323" s="278"/>
      <c r="FJ323" s="278"/>
      <c r="FK323" s="278"/>
      <c r="FL323" s="278"/>
      <c r="FM323" s="277"/>
    </row>
    <row r="324" spans="1:169" s="45" customFormat="1" ht="34.5" hidden="1" customHeight="1" x14ac:dyDescent="0.25">
      <c r="A324" s="267" t="s">
        <v>403</v>
      </c>
      <c r="B324" s="116" t="s">
        <v>167</v>
      </c>
      <c r="C324" s="117" t="s">
        <v>168</v>
      </c>
      <c r="D324" s="118" t="s">
        <v>126</v>
      </c>
      <c r="E324" s="119">
        <v>2.38</v>
      </c>
      <c r="F324" s="120">
        <v>1</v>
      </c>
      <c r="G324" s="127">
        <v>2.38</v>
      </c>
      <c r="H324" s="125">
        <v>3.28</v>
      </c>
      <c r="I324" s="119"/>
      <c r="J324" s="125">
        <v>7.81</v>
      </c>
      <c r="K324" s="127">
        <v>12.22</v>
      </c>
      <c r="L324" s="148">
        <v>95.44</v>
      </c>
      <c r="EU324" s="113"/>
      <c r="EV324" s="114"/>
      <c r="EW324" s="114" t="s">
        <v>168</v>
      </c>
      <c r="EX324" s="114" t="s">
        <v>0</v>
      </c>
      <c r="EY324" s="114" t="s">
        <v>0</v>
      </c>
      <c r="FD324" s="114"/>
      <c r="FE324" s="277"/>
      <c r="FF324" s="277"/>
      <c r="FG324" s="277"/>
      <c r="FH324" s="278"/>
      <c r="FI324" s="278"/>
      <c r="FJ324" s="278"/>
      <c r="FK324" s="278"/>
      <c r="FL324" s="278"/>
      <c r="FM324" s="277"/>
    </row>
    <row r="325" spans="1:169" s="45" customFormat="1" ht="45.75" hidden="1" customHeight="1" x14ac:dyDescent="0.25">
      <c r="A325" s="267" t="s">
        <v>404</v>
      </c>
      <c r="B325" s="116" t="s">
        <v>131</v>
      </c>
      <c r="C325" s="117" t="s">
        <v>176</v>
      </c>
      <c r="D325" s="118" t="s">
        <v>126</v>
      </c>
      <c r="E325" s="119">
        <v>2.38</v>
      </c>
      <c r="F325" s="120">
        <v>1</v>
      </c>
      <c r="G325" s="127">
        <v>2.38</v>
      </c>
      <c r="H325" s="125">
        <v>15.35</v>
      </c>
      <c r="I325" s="119"/>
      <c r="J325" s="125">
        <v>36.53</v>
      </c>
      <c r="K325" s="127">
        <v>12.22</v>
      </c>
      <c r="L325" s="148">
        <v>446.4</v>
      </c>
      <c r="EU325" s="113"/>
      <c r="EV325" s="114"/>
      <c r="EW325" s="114" t="s">
        <v>176</v>
      </c>
      <c r="EX325" s="114" t="s">
        <v>0</v>
      </c>
      <c r="EY325" s="114" t="s">
        <v>0</v>
      </c>
      <c r="FD325" s="114"/>
      <c r="FE325" s="277"/>
      <c r="FF325" s="277"/>
      <c r="FG325" s="277"/>
      <c r="FH325" s="278"/>
      <c r="FI325" s="278"/>
      <c r="FJ325" s="278"/>
      <c r="FK325" s="278"/>
      <c r="FL325" s="278"/>
      <c r="FM325" s="277"/>
    </row>
    <row r="326" spans="1:169" s="45" customFormat="1" ht="45.75" hidden="1" customHeight="1" x14ac:dyDescent="0.25">
      <c r="A326" s="267" t="s">
        <v>405</v>
      </c>
      <c r="B326" s="116" t="s">
        <v>121</v>
      </c>
      <c r="C326" s="117" t="s">
        <v>122</v>
      </c>
      <c r="D326" s="118" t="s">
        <v>123</v>
      </c>
      <c r="E326" s="119">
        <v>6.0000000000000001E-3</v>
      </c>
      <c r="F326" s="120">
        <v>1</v>
      </c>
      <c r="G326" s="130">
        <v>6.0000000000000001E-3</v>
      </c>
      <c r="H326" s="122"/>
      <c r="I326" s="119"/>
      <c r="J326" s="122"/>
      <c r="K326" s="119"/>
      <c r="L326" s="123"/>
      <c r="EU326" s="113"/>
      <c r="EV326" s="114"/>
      <c r="EW326" s="114" t="s">
        <v>122</v>
      </c>
      <c r="EX326" s="114" t="s">
        <v>0</v>
      </c>
      <c r="EY326" s="114" t="s">
        <v>0</v>
      </c>
      <c r="FD326" s="114"/>
      <c r="FE326" s="277"/>
      <c r="FF326" s="277"/>
      <c r="FG326" s="277"/>
      <c r="FH326" s="278"/>
      <c r="FI326" s="278"/>
      <c r="FJ326" s="278"/>
      <c r="FK326" s="278"/>
      <c r="FL326" s="278"/>
      <c r="FM326" s="277"/>
    </row>
    <row r="327" spans="1:169" s="45" customFormat="1" ht="34.5" hidden="1" customHeight="1" x14ac:dyDescent="0.25">
      <c r="A327" s="267" t="s">
        <v>406</v>
      </c>
      <c r="B327" s="116" t="s">
        <v>138</v>
      </c>
      <c r="C327" s="117" t="s">
        <v>139</v>
      </c>
      <c r="D327" s="118" t="s">
        <v>40</v>
      </c>
      <c r="E327" s="119">
        <v>5.7999999999999996E-3</v>
      </c>
      <c r="F327" s="120">
        <v>1</v>
      </c>
      <c r="G327" s="129">
        <v>5.7999999999999996E-3</v>
      </c>
      <c r="H327" s="122"/>
      <c r="I327" s="119"/>
      <c r="J327" s="122"/>
      <c r="K327" s="119"/>
      <c r="L327" s="123"/>
      <c r="EU327" s="113"/>
      <c r="EV327" s="114"/>
      <c r="EW327" s="114" t="s">
        <v>139</v>
      </c>
      <c r="EX327" s="114" t="s">
        <v>0</v>
      </c>
      <c r="EY327" s="114" t="s">
        <v>0</v>
      </c>
      <c r="FD327" s="114"/>
      <c r="FE327" s="277"/>
      <c r="FF327" s="277"/>
      <c r="FG327" s="277"/>
      <c r="FH327" s="278"/>
      <c r="FI327" s="278"/>
      <c r="FJ327" s="278"/>
      <c r="FK327" s="278"/>
      <c r="FL327" s="278"/>
      <c r="FM327" s="277"/>
    </row>
    <row r="328" spans="1:169" s="45" customFormat="1" ht="23.25" hidden="1" customHeight="1" x14ac:dyDescent="0.25">
      <c r="A328" s="267" t="s">
        <v>407</v>
      </c>
      <c r="B328" s="116" t="s">
        <v>140</v>
      </c>
      <c r="C328" s="117" t="s">
        <v>141</v>
      </c>
      <c r="D328" s="118" t="s">
        <v>40</v>
      </c>
      <c r="E328" s="119">
        <v>2.52E-2</v>
      </c>
      <c r="F328" s="120">
        <v>1</v>
      </c>
      <c r="G328" s="129">
        <v>2.52E-2</v>
      </c>
      <c r="H328" s="122"/>
      <c r="I328" s="119"/>
      <c r="J328" s="122"/>
      <c r="K328" s="119"/>
      <c r="L328" s="123"/>
      <c r="EU328" s="113"/>
      <c r="EV328" s="114"/>
      <c r="EW328" s="114" t="s">
        <v>141</v>
      </c>
      <c r="EX328" s="114" t="s">
        <v>0</v>
      </c>
      <c r="EY328" s="114" t="s">
        <v>0</v>
      </c>
      <c r="FD328" s="114"/>
      <c r="FE328" s="277"/>
      <c r="FF328" s="277"/>
      <c r="FG328" s="277"/>
      <c r="FH328" s="278"/>
      <c r="FI328" s="278"/>
      <c r="FJ328" s="278"/>
      <c r="FK328" s="278"/>
      <c r="FL328" s="278"/>
      <c r="FM328" s="277"/>
    </row>
    <row r="329" spans="1:169" s="45" customFormat="1" ht="23.25" hidden="1" customHeight="1" x14ac:dyDescent="0.25">
      <c r="A329" s="267" t="s">
        <v>408</v>
      </c>
      <c r="B329" s="116" t="s">
        <v>43</v>
      </c>
      <c r="C329" s="117" t="s">
        <v>44</v>
      </c>
      <c r="D329" s="118" t="s">
        <v>34</v>
      </c>
      <c r="E329" s="119">
        <v>2.5830000000000002</v>
      </c>
      <c r="F329" s="120">
        <v>1</v>
      </c>
      <c r="G329" s="130">
        <v>2.5830000000000002</v>
      </c>
      <c r="H329" s="125">
        <v>59.99</v>
      </c>
      <c r="I329" s="119"/>
      <c r="J329" s="125">
        <v>154.94999999999999</v>
      </c>
      <c r="K329" s="127">
        <v>8.61</v>
      </c>
      <c r="L329" s="128">
        <v>1334.12</v>
      </c>
      <c r="EU329" s="113"/>
      <c r="EV329" s="114"/>
      <c r="EW329" s="114" t="s">
        <v>44</v>
      </c>
      <c r="EX329" s="114" t="s">
        <v>0</v>
      </c>
      <c r="EY329" s="114" t="s">
        <v>0</v>
      </c>
      <c r="FD329" s="114"/>
      <c r="FE329" s="277"/>
      <c r="FF329" s="277"/>
      <c r="FG329" s="277"/>
      <c r="FH329" s="278"/>
      <c r="FI329" s="278"/>
      <c r="FJ329" s="278"/>
      <c r="FK329" s="278"/>
      <c r="FL329" s="278"/>
      <c r="FM329" s="277"/>
    </row>
    <row r="330" spans="1:169" s="45" customFormat="1" ht="34.5" hidden="1" customHeight="1" x14ac:dyDescent="0.25">
      <c r="A330" s="267" t="s">
        <v>409</v>
      </c>
      <c r="B330" s="116" t="s">
        <v>133</v>
      </c>
      <c r="C330" s="117" t="s">
        <v>134</v>
      </c>
      <c r="D330" s="118" t="s">
        <v>123</v>
      </c>
      <c r="E330" s="119">
        <v>4.0600000000000002E-3</v>
      </c>
      <c r="F330" s="120">
        <v>1</v>
      </c>
      <c r="G330" s="121">
        <v>4.0600000000000002E-3</v>
      </c>
      <c r="H330" s="122"/>
      <c r="I330" s="119"/>
      <c r="J330" s="122"/>
      <c r="K330" s="119"/>
      <c r="L330" s="123"/>
      <c r="EU330" s="113"/>
      <c r="EV330" s="114"/>
      <c r="EW330" s="114" t="s">
        <v>134</v>
      </c>
      <c r="EX330" s="114" t="s">
        <v>0</v>
      </c>
      <c r="EY330" s="114" t="s">
        <v>0</v>
      </c>
      <c r="FD330" s="114"/>
      <c r="FE330" s="277"/>
      <c r="FF330" s="277"/>
      <c r="FG330" s="277"/>
      <c r="FH330" s="278"/>
      <c r="FI330" s="278"/>
      <c r="FJ330" s="278"/>
      <c r="FK330" s="278"/>
      <c r="FL330" s="278"/>
      <c r="FM330" s="277"/>
    </row>
    <row r="331" spans="1:169" s="45" customFormat="1" ht="23.25" hidden="1" customHeight="1" x14ac:dyDescent="0.25">
      <c r="A331" s="267" t="s">
        <v>410</v>
      </c>
      <c r="B331" s="116" t="s">
        <v>38</v>
      </c>
      <c r="C331" s="117" t="s">
        <v>39</v>
      </c>
      <c r="D331" s="118" t="s">
        <v>40</v>
      </c>
      <c r="E331" s="119">
        <v>4.0599999999999997E-2</v>
      </c>
      <c r="F331" s="120">
        <v>1</v>
      </c>
      <c r="G331" s="129">
        <v>4.0599999999999997E-2</v>
      </c>
      <c r="H331" s="122"/>
      <c r="I331" s="119"/>
      <c r="J331" s="122"/>
      <c r="K331" s="119"/>
      <c r="L331" s="123"/>
      <c r="EU331" s="113"/>
      <c r="EV331" s="114"/>
      <c r="EW331" s="114" t="s">
        <v>39</v>
      </c>
      <c r="EX331" s="114" t="s">
        <v>0</v>
      </c>
      <c r="EY331" s="114" t="s">
        <v>0</v>
      </c>
      <c r="FD331" s="114"/>
      <c r="FE331" s="277"/>
      <c r="FF331" s="277"/>
      <c r="FG331" s="277"/>
      <c r="FH331" s="278"/>
      <c r="FI331" s="278"/>
      <c r="FJ331" s="278"/>
      <c r="FK331" s="278"/>
      <c r="FL331" s="278"/>
      <c r="FM331" s="277"/>
    </row>
    <row r="332" spans="1:169" s="45" customFormat="1" ht="45.75" hidden="1" customHeight="1" x14ac:dyDescent="0.25">
      <c r="A332" s="267" t="s">
        <v>411</v>
      </c>
      <c r="B332" s="116" t="s">
        <v>124</v>
      </c>
      <c r="C332" s="117" t="s">
        <v>125</v>
      </c>
      <c r="D332" s="118" t="s">
        <v>126</v>
      </c>
      <c r="E332" s="119">
        <v>8.2420000000000009</v>
      </c>
      <c r="F332" s="120">
        <v>1</v>
      </c>
      <c r="G332" s="130">
        <v>8.2420000000000009</v>
      </c>
      <c r="H332" s="125">
        <v>3.86</v>
      </c>
      <c r="I332" s="119"/>
      <c r="J332" s="125">
        <v>31.81</v>
      </c>
      <c r="K332" s="127">
        <v>12.22</v>
      </c>
      <c r="L332" s="148">
        <v>388.72</v>
      </c>
      <c r="EU332" s="113"/>
      <c r="EV332" s="114"/>
      <c r="EW332" s="114" t="s">
        <v>125</v>
      </c>
      <c r="EX332" s="114" t="s">
        <v>0</v>
      </c>
      <c r="EY332" s="114" t="s">
        <v>0</v>
      </c>
      <c r="FD332" s="114"/>
      <c r="FE332" s="277"/>
      <c r="FF332" s="277"/>
      <c r="FG332" s="277"/>
      <c r="FH332" s="278"/>
      <c r="FI332" s="278"/>
      <c r="FJ332" s="278"/>
      <c r="FK332" s="278"/>
      <c r="FL332" s="278"/>
      <c r="FM332" s="277"/>
    </row>
    <row r="333" spans="1:169" s="45" customFormat="1" ht="23.25" hidden="1" customHeight="1" x14ac:dyDescent="0.25">
      <c r="A333" s="267" t="s">
        <v>412</v>
      </c>
      <c r="B333" s="116" t="s">
        <v>127</v>
      </c>
      <c r="C333" s="117" t="s">
        <v>128</v>
      </c>
      <c r="D333" s="118" t="s">
        <v>123</v>
      </c>
      <c r="E333" s="119">
        <v>4.0600000000000002E-3</v>
      </c>
      <c r="F333" s="120">
        <v>1</v>
      </c>
      <c r="G333" s="121">
        <v>4.0600000000000002E-3</v>
      </c>
      <c r="H333" s="122"/>
      <c r="I333" s="119"/>
      <c r="J333" s="122"/>
      <c r="K333" s="119"/>
      <c r="L333" s="123"/>
      <c r="EU333" s="113"/>
      <c r="EV333" s="114"/>
      <c r="EW333" s="114" t="s">
        <v>128</v>
      </c>
      <c r="EX333" s="114" t="s">
        <v>0</v>
      </c>
      <c r="EY333" s="114" t="s">
        <v>0</v>
      </c>
      <c r="FD333" s="114"/>
      <c r="FE333" s="277"/>
      <c r="FF333" s="277"/>
      <c r="FG333" s="277"/>
      <c r="FH333" s="278"/>
      <c r="FI333" s="278"/>
      <c r="FJ333" s="278"/>
      <c r="FK333" s="278"/>
      <c r="FL333" s="278"/>
      <c r="FM333" s="277"/>
    </row>
    <row r="334" spans="1:169" s="45" customFormat="1" ht="57" hidden="1" customHeight="1" x14ac:dyDescent="0.25">
      <c r="A334" s="267" t="s">
        <v>413</v>
      </c>
      <c r="B334" s="116" t="s">
        <v>121</v>
      </c>
      <c r="C334" s="117" t="s">
        <v>129</v>
      </c>
      <c r="D334" s="118" t="s">
        <v>123</v>
      </c>
      <c r="E334" s="119">
        <v>4.0600000000000002E-3</v>
      </c>
      <c r="F334" s="120">
        <v>1</v>
      </c>
      <c r="G334" s="121">
        <v>4.0600000000000002E-3</v>
      </c>
      <c r="H334" s="122"/>
      <c r="I334" s="119"/>
      <c r="J334" s="122"/>
      <c r="K334" s="119"/>
      <c r="L334" s="123"/>
      <c r="EU334" s="113"/>
      <c r="EV334" s="114"/>
      <c r="EW334" s="114" t="s">
        <v>129</v>
      </c>
      <c r="EX334" s="114" t="s">
        <v>0</v>
      </c>
      <c r="EY334" s="114" t="s">
        <v>0</v>
      </c>
      <c r="FD334" s="114"/>
      <c r="FE334" s="277"/>
      <c r="FF334" s="277"/>
      <c r="FG334" s="277"/>
      <c r="FH334" s="278"/>
      <c r="FI334" s="278"/>
      <c r="FJ334" s="278"/>
      <c r="FK334" s="278"/>
      <c r="FL334" s="278"/>
      <c r="FM334" s="277"/>
    </row>
    <row r="335" spans="1:169" s="45" customFormat="1" ht="57" hidden="1" customHeight="1" x14ac:dyDescent="0.25">
      <c r="A335" s="267" t="s">
        <v>414</v>
      </c>
      <c r="B335" s="116" t="s">
        <v>124</v>
      </c>
      <c r="C335" s="117" t="s">
        <v>130</v>
      </c>
      <c r="D335" s="118" t="s">
        <v>126</v>
      </c>
      <c r="E335" s="119">
        <v>8.2417999999999996</v>
      </c>
      <c r="F335" s="120">
        <v>1</v>
      </c>
      <c r="G335" s="129">
        <v>8.2417999999999996</v>
      </c>
      <c r="H335" s="125">
        <v>3.86</v>
      </c>
      <c r="I335" s="119"/>
      <c r="J335" s="125">
        <v>31.81</v>
      </c>
      <c r="K335" s="127">
        <v>12.22</v>
      </c>
      <c r="L335" s="148">
        <v>388.72</v>
      </c>
      <c r="EU335" s="113"/>
      <c r="EV335" s="114"/>
      <c r="EW335" s="114" t="s">
        <v>130</v>
      </c>
      <c r="EX335" s="114" t="s">
        <v>0</v>
      </c>
      <c r="EY335" s="114" t="s">
        <v>0</v>
      </c>
      <c r="FD335" s="114"/>
      <c r="FE335" s="277"/>
      <c r="FF335" s="277"/>
      <c r="FG335" s="277"/>
      <c r="FH335" s="278"/>
      <c r="FI335" s="278"/>
      <c r="FJ335" s="278"/>
      <c r="FK335" s="278"/>
      <c r="FL335" s="278"/>
      <c r="FM335" s="277"/>
    </row>
    <row r="336" spans="1:169" s="45" customFormat="1" ht="15" hidden="1" customHeight="1" x14ac:dyDescent="0.25">
      <c r="A336" s="44" t="s">
        <v>137</v>
      </c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9"/>
      <c r="EU336" s="113"/>
      <c r="EV336" s="114" t="s">
        <v>137</v>
      </c>
      <c r="EW336" s="114"/>
      <c r="EX336" s="114"/>
      <c r="EY336" s="114"/>
      <c r="FD336" s="114"/>
      <c r="FE336" s="277"/>
      <c r="FF336" s="277"/>
      <c r="FG336" s="277"/>
      <c r="FH336" s="278"/>
      <c r="FI336" s="278"/>
      <c r="FJ336" s="278"/>
      <c r="FK336" s="278"/>
      <c r="FL336" s="278"/>
      <c r="FM336" s="277"/>
    </row>
    <row r="337" spans="1:169" s="45" customFormat="1" ht="23.25" hidden="1" customHeight="1" x14ac:dyDescent="0.25">
      <c r="A337" s="267" t="s">
        <v>415</v>
      </c>
      <c r="B337" s="116" t="s">
        <v>188</v>
      </c>
      <c r="C337" s="117" t="s">
        <v>189</v>
      </c>
      <c r="D337" s="118" t="s">
        <v>53</v>
      </c>
      <c r="E337" s="119">
        <v>7.0000000000000007E-2</v>
      </c>
      <c r="F337" s="120">
        <v>1</v>
      </c>
      <c r="G337" s="127">
        <v>7.0000000000000007E-2</v>
      </c>
      <c r="H337" s="122"/>
      <c r="I337" s="119"/>
      <c r="J337" s="122"/>
      <c r="K337" s="119"/>
      <c r="L337" s="123"/>
      <c r="EU337" s="113"/>
      <c r="EV337" s="114"/>
      <c r="EW337" s="114" t="s">
        <v>189</v>
      </c>
      <c r="EX337" s="114" t="s">
        <v>0</v>
      </c>
      <c r="EY337" s="114" t="s">
        <v>0</v>
      </c>
      <c r="FD337" s="114"/>
      <c r="FE337" s="277"/>
      <c r="FF337" s="277"/>
      <c r="FG337" s="277"/>
      <c r="FH337" s="278"/>
      <c r="FI337" s="278"/>
      <c r="FJ337" s="278"/>
      <c r="FK337" s="278"/>
      <c r="FL337" s="278"/>
      <c r="FM337" s="277"/>
    </row>
    <row r="338" spans="1:169" s="45" customFormat="1" ht="15" hidden="1" customHeight="1" x14ac:dyDescent="0.25">
      <c r="A338" s="267" t="s">
        <v>416</v>
      </c>
      <c r="B338" s="116" t="s">
        <v>191</v>
      </c>
      <c r="C338" s="117" t="s">
        <v>192</v>
      </c>
      <c r="D338" s="118" t="s">
        <v>34</v>
      </c>
      <c r="E338" s="119">
        <v>-7.0000000000000007E-2</v>
      </c>
      <c r="F338" s="120">
        <v>1</v>
      </c>
      <c r="G338" s="127">
        <v>-7.0000000000000007E-2</v>
      </c>
      <c r="H338" s="125">
        <v>139.4</v>
      </c>
      <c r="I338" s="119"/>
      <c r="J338" s="125">
        <v>-9.76</v>
      </c>
      <c r="K338" s="127">
        <v>8.61</v>
      </c>
      <c r="L338" s="148">
        <v>-84.03</v>
      </c>
      <c r="EU338" s="113"/>
      <c r="EV338" s="114"/>
      <c r="EW338" s="114" t="s">
        <v>192</v>
      </c>
      <c r="EX338" s="114" t="s">
        <v>0</v>
      </c>
      <c r="EY338" s="114" t="s">
        <v>0</v>
      </c>
      <c r="FD338" s="114"/>
      <c r="FE338" s="277"/>
      <c r="FF338" s="277"/>
      <c r="FG338" s="277"/>
      <c r="FH338" s="278"/>
      <c r="FI338" s="278"/>
      <c r="FJ338" s="278"/>
      <c r="FK338" s="278"/>
      <c r="FL338" s="278"/>
      <c r="FM338" s="277"/>
    </row>
    <row r="339" spans="1:169" s="45" customFormat="1" ht="15" hidden="1" customHeight="1" x14ac:dyDescent="0.25">
      <c r="A339" s="267" t="s">
        <v>417</v>
      </c>
      <c r="B339" s="116" t="s">
        <v>194</v>
      </c>
      <c r="C339" s="117" t="s">
        <v>195</v>
      </c>
      <c r="D339" s="118" t="s">
        <v>34</v>
      </c>
      <c r="E339" s="119">
        <v>-0.88200000000000001</v>
      </c>
      <c r="F339" s="120">
        <v>1</v>
      </c>
      <c r="G339" s="130">
        <v>-0.88200000000000001</v>
      </c>
      <c r="H339" s="125">
        <v>103</v>
      </c>
      <c r="I339" s="119"/>
      <c r="J339" s="125">
        <v>-90.85</v>
      </c>
      <c r="K339" s="127">
        <v>8.61</v>
      </c>
      <c r="L339" s="148">
        <v>-782.22</v>
      </c>
      <c r="EU339" s="113"/>
      <c r="EV339" s="114"/>
      <c r="EW339" s="114" t="s">
        <v>195</v>
      </c>
      <c r="EX339" s="114" t="s">
        <v>0</v>
      </c>
      <c r="EY339" s="114" t="s">
        <v>0</v>
      </c>
      <c r="FD339" s="114"/>
      <c r="FE339" s="277"/>
      <c r="FF339" s="277"/>
      <c r="FG339" s="277"/>
      <c r="FH339" s="278"/>
      <c r="FI339" s="278"/>
      <c r="FJ339" s="278"/>
      <c r="FK339" s="278"/>
      <c r="FL339" s="278"/>
      <c r="FM339" s="277"/>
    </row>
    <row r="340" spans="1:169" s="45" customFormat="1" ht="34.5" hidden="1" customHeight="1" x14ac:dyDescent="0.25">
      <c r="A340" s="267" t="s">
        <v>418</v>
      </c>
      <c r="B340" s="116" t="s">
        <v>197</v>
      </c>
      <c r="C340" s="117" t="s">
        <v>198</v>
      </c>
      <c r="D340" s="118" t="s">
        <v>53</v>
      </c>
      <c r="E340" s="119">
        <v>7.0000000000000007E-2</v>
      </c>
      <c r="F340" s="120">
        <v>1</v>
      </c>
      <c r="G340" s="127">
        <v>7.0000000000000007E-2</v>
      </c>
      <c r="H340" s="122"/>
      <c r="I340" s="119"/>
      <c r="J340" s="122"/>
      <c r="K340" s="119"/>
      <c r="L340" s="123"/>
      <c r="EU340" s="113"/>
      <c r="EV340" s="114"/>
      <c r="EW340" s="114" t="s">
        <v>198</v>
      </c>
      <c r="EX340" s="114" t="s">
        <v>0</v>
      </c>
      <c r="EY340" s="114" t="s">
        <v>0</v>
      </c>
      <c r="FD340" s="114"/>
      <c r="FE340" s="277"/>
      <c r="FF340" s="277"/>
      <c r="FG340" s="277"/>
      <c r="FH340" s="278"/>
      <c r="FI340" s="278"/>
      <c r="FJ340" s="278"/>
      <c r="FK340" s="278"/>
      <c r="FL340" s="278"/>
      <c r="FM340" s="277"/>
    </row>
    <row r="341" spans="1:169" s="45" customFormat="1" ht="15" hidden="1" customHeight="1" x14ac:dyDescent="0.25">
      <c r="A341" s="267" t="s">
        <v>419</v>
      </c>
      <c r="B341" s="116" t="s">
        <v>194</v>
      </c>
      <c r="C341" s="117" t="s">
        <v>195</v>
      </c>
      <c r="D341" s="118" t="s">
        <v>34</v>
      </c>
      <c r="E341" s="119">
        <v>-0.105</v>
      </c>
      <c r="F341" s="120">
        <v>1</v>
      </c>
      <c r="G341" s="130">
        <v>-0.105</v>
      </c>
      <c r="H341" s="125">
        <v>103</v>
      </c>
      <c r="I341" s="119"/>
      <c r="J341" s="125">
        <v>-10.82</v>
      </c>
      <c r="K341" s="127">
        <v>8.61</v>
      </c>
      <c r="L341" s="148">
        <v>-93.16</v>
      </c>
      <c r="EU341" s="113"/>
      <c r="EV341" s="114"/>
      <c r="EW341" s="114" t="s">
        <v>195</v>
      </c>
      <c r="EX341" s="114" t="s">
        <v>0</v>
      </c>
      <c r="EY341" s="114" t="s">
        <v>0</v>
      </c>
      <c r="FD341" s="114"/>
      <c r="FE341" s="277"/>
      <c r="FF341" s="277"/>
      <c r="FG341" s="277"/>
      <c r="FH341" s="278"/>
      <c r="FI341" s="278"/>
      <c r="FJ341" s="278"/>
      <c r="FK341" s="278"/>
      <c r="FL341" s="278"/>
      <c r="FM341" s="277"/>
    </row>
    <row r="342" spans="1:169" s="45" customFormat="1" ht="23.25" hidden="1" customHeight="1" x14ac:dyDescent="0.25">
      <c r="A342" s="267" t="s">
        <v>420</v>
      </c>
      <c r="B342" s="116" t="s">
        <v>201</v>
      </c>
      <c r="C342" s="117" t="s">
        <v>202</v>
      </c>
      <c r="D342" s="118" t="s">
        <v>34</v>
      </c>
      <c r="E342" s="119">
        <v>1.764</v>
      </c>
      <c r="F342" s="120">
        <v>1</v>
      </c>
      <c r="G342" s="130">
        <v>1.764</v>
      </c>
      <c r="H342" s="125">
        <v>67.75</v>
      </c>
      <c r="I342" s="119"/>
      <c r="J342" s="125">
        <v>119.51</v>
      </c>
      <c r="K342" s="127">
        <v>8.61</v>
      </c>
      <c r="L342" s="128">
        <v>1028.98</v>
      </c>
      <c r="EU342" s="113"/>
      <c r="EV342" s="114"/>
      <c r="EW342" s="114" t="s">
        <v>202</v>
      </c>
      <c r="EX342" s="114" t="s">
        <v>0</v>
      </c>
      <c r="EY342" s="114" t="s">
        <v>0</v>
      </c>
      <c r="FD342" s="114"/>
      <c r="FE342" s="277"/>
      <c r="FF342" s="277"/>
      <c r="FG342" s="277"/>
      <c r="FH342" s="278"/>
      <c r="FI342" s="278"/>
      <c r="FJ342" s="278"/>
      <c r="FK342" s="278"/>
      <c r="FL342" s="278"/>
      <c r="FM342" s="277"/>
    </row>
    <row r="343" spans="1:169" s="45" customFormat="1" ht="45.75" hidden="1" customHeight="1" x14ac:dyDescent="0.25">
      <c r="A343" s="267" t="s">
        <v>421</v>
      </c>
      <c r="B343" s="116" t="s">
        <v>49</v>
      </c>
      <c r="C343" s="117" t="s">
        <v>204</v>
      </c>
      <c r="D343" s="118" t="s">
        <v>51</v>
      </c>
      <c r="E343" s="119">
        <v>7.0000000000000001E-3</v>
      </c>
      <c r="F343" s="120">
        <v>1</v>
      </c>
      <c r="G343" s="130">
        <v>7.0000000000000001E-3</v>
      </c>
      <c r="H343" s="122"/>
      <c r="I343" s="119"/>
      <c r="J343" s="122"/>
      <c r="K343" s="119"/>
      <c r="L343" s="123"/>
      <c r="EU343" s="113"/>
      <c r="EV343" s="114"/>
      <c r="EW343" s="114" t="s">
        <v>204</v>
      </c>
      <c r="EX343" s="114" t="s">
        <v>0</v>
      </c>
      <c r="EY343" s="114" t="s">
        <v>0</v>
      </c>
      <c r="FD343" s="114"/>
      <c r="FE343" s="277"/>
      <c r="FF343" s="277"/>
      <c r="FG343" s="277"/>
      <c r="FH343" s="278"/>
      <c r="FI343" s="278"/>
      <c r="FJ343" s="278"/>
      <c r="FK343" s="278"/>
      <c r="FL343" s="278"/>
      <c r="FM343" s="277"/>
    </row>
    <row r="344" spans="1:169" s="45" customFormat="1" ht="34.5" hidden="1" customHeight="1" x14ac:dyDescent="0.25">
      <c r="A344" s="267" t="s">
        <v>422</v>
      </c>
      <c r="B344" s="116" t="s">
        <v>206</v>
      </c>
      <c r="C344" s="117" t="s">
        <v>207</v>
      </c>
      <c r="D344" s="118" t="s">
        <v>51</v>
      </c>
      <c r="E344" s="119">
        <v>7.0000000000000001E-3</v>
      </c>
      <c r="F344" s="120">
        <v>1</v>
      </c>
      <c r="G344" s="130">
        <v>7.0000000000000001E-3</v>
      </c>
      <c r="H344" s="122"/>
      <c r="I344" s="119"/>
      <c r="J344" s="122"/>
      <c r="K344" s="119"/>
      <c r="L344" s="123"/>
      <c r="EU344" s="113"/>
      <c r="EV344" s="114"/>
      <c r="EW344" s="114" t="s">
        <v>207</v>
      </c>
      <c r="EX344" s="114" t="s">
        <v>0</v>
      </c>
      <c r="EY344" s="114" t="s">
        <v>0</v>
      </c>
      <c r="FD344" s="114"/>
      <c r="FE344" s="277"/>
      <c r="FF344" s="277"/>
      <c r="FG344" s="277"/>
      <c r="FH344" s="278"/>
      <c r="FI344" s="278"/>
      <c r="FJ344" s="278"/>
      <c r="FK344" s="278"/>
      <c r="FL344" s="278"/>
      <c r="FM344" s="277"/>
    </row>
    <row r="345" spans="1:169" s="45" customFormat="1" ht="23.25" hidden="1" customHeight="1" x14ac:dyDescent="0.25">
      <c r="A345" s="267" t="s">
        <v>423</v>
      </c>
      <c r="B345" s="116" t="s">
        <v>209</v>
      </c>
      <c r="C345" s="117" t="s">
        <v>210</v>
      </c>
      <c r="D345" s="118" t="s">
        <v>56</v>
      </c>
      <c r="E345" s="119">
        <v>1.1833499999999999</v>
      </c>
      <c r="F345" s="120">
        <v>1</v>
      </c>
      <c r="G345" s="121">
        <v>1.1833499999999999</v>
      </c>
      <c r="H345" s="125">
        <v>491.01</v>
      </c>
      <c r="I345" s="119"/>
      <c r="J345" s="125">
        <v>581.04</v>
      </c>
      <c r="K345" s="127">
        <v>8.61</v>
      </c>
      <c r="L345" s="128">
        <v>5002.75</v>
      </c>
      <c r="EU345" s="113"/>
      <c r="EV345" s="114"/>
      <c r="EW345" s="114" t="s">
        <v>210</v>
      </c>
      <c r="EX345" s="114" t="s">
        <v>0</v>
      </c>
      <c r="EY345" s="114" t="s">
        <v>0</v>
      </c>
      <c r="FD345" s="114"/>
      <c r="FE345" s="277"/>
      <c r="FF345" s="277"/>
      <c r="FG345" s="277"/>
      <c r="FH345" s="278"/>
      <c r="FI345" s="278"/>
      <c r="FJ345" s="278"/>
      <c r="FK345" s="278"/>
      <c r="FL345" s="278"/>
      <c r="FM345" s="277"/>
    </row>
    <row r="346" spans="1:169" s="45" customFormat="1" ht="45.75" hidden="1" customHeight="1" x14ac:dyDescent="0.25">
      <c r="A346" s="267" t="s">
        <v>424</v>
      </c>
      <c r="B346" s="116" t="s">
        <v>49</v>
      </c>
      <c r="C346" s="117" t="s">
        <v>212</v>
      </c>
      <c r="D346" s="118" t="s">
        <v>51</v>
      </c>
      <c r="E346" s="119">
        <v>7.0000000000000001E-3</v>
      </c>
      <c r="F346" s="120">
        <v>1</v>
      </c>
      <c r="G346" s="130">
        <v>7.0000000000000001E-3</v>
      </c>
      <c r="H346" s="122"/>
      <c r="I346" s="119"/>
      <c r="J346" s="122"/>
      <c r="K346" s="119"/>
      <c r="L346" s="123"/>
      <c r="EU346" s="113"/>
      <c r="EV346" s="114"/>
      <c r="EW346" s="114" t="s">
        <v>212</v>
      </c>
      <c r="EX346" s="114" t="s">
        <v>0</v>
      </c>
      <c r="EY346" s="114" t="s">
        <v>0</v>
      </c>
      <c r="FD346" s="114"/>
      <c r="FE346" s="277"/>
      <c r="FF346" s="277"/>
      <c r="FG346" s="277"/>
      <c r="FH346" s="278"/>
      <c r="FI346" s="278"/>
      <c r="FJ346" s="278"/>
      <c r="FK346" s="278"/>
      <c r="FL346" s="278"/>
      <c r="FM346" s="277"/>
    </row>
    <row r="347" spans="1:169" s="45" customFormat="1" ht="34.5" hidden="1" customHeight="1" x14ac:dyDescent="0.25">
      <c r="A347" s="267" t="s">
        <v>425</v>
      </c>
      <c r="B347" s="116" t="s">
        <v>206</v>
      </c>
      <c r="C347" s="117" t="s">
        <v>214</v>
      </c>
      <c r="D347" s="118" t="s">
        <v>51</v>
      </c>
      <c r="E347" s="119">
        <v>7.4999999999999997E-3</v>
      </c>
      <c r="F347" s="120">
        <v>1</v>
      </c>
      <c r="G347" s="129">
        <v>7.4999999999999997E-3</v>
      </c>
      <c r="H347" s="122"/>
      <c r="I347" s="119"/>
      <c r="J347" s="122"/>
      <c r="K347" s="119"/>
      <c r="L347" s="123"/>
      <c r="EU347" s="113"/>
      <c r="EV347" s="114"/>
      <c r="EW347" s="114" t="s">
        <v>214</v>
      </c>
      <c r="EX347" s="114" t="s">
        <v>0</v>
      </c>
      <c r="EY347" s="114" t="s">
        <v>0</v>
      </c>
      <c r="FD347" s="114"/>
      <c r="FE347" s="277"/>
      <c r="FF347" s="277"/>
      <c r="FG347" s="277"/>
      <c r="FH347" s="278"/>
      <c r="FI347" s="278"/>
      <c r="FJ347" s="278"/>
      <c r="FK347" s="278"/>
      <c r="FL347" s="278"/>
      <c r="FM347" s="277"/>
    </row>
    <row r="348" spans="1:169" s="45" customFormat="1" ht="23.25" hidden="1" customHeight="1" x14ac:dyDescent="0.25">
      <c r="A348" s="267" t="s">
        <v>426</v>
      </c>
      <c r="B348" s="116" t="s">
        <v>216</v>
      </c>
      <c r="C348" s="117" t="s">
        <v>217</v>
      </c>
      <c r="D348" s="118" t="s">
        <v>56</v>
      </c>
      <c r="E348" s="119">
        <v>1.00125</v>
      </c>
      <c r="F348" s="120">
        <v>1</v>
      </c>
      <c r="G348" s="121">
        <v>1.00125</v>
      </c>
      <c r="H348" s="125">
        <v>595.46</v>
      </c>
      <c r="I348" s="119"/>
      <c r="J348" s="125">
        <v>596.20000000000005</v>
      </c>
      <c r="K348" s="127">
        <v>8.61</v>
      </c>
      <c r="L348" s="128">
        <v>5133.28</v>
      </c>
      <c r="EU348" s="113"/>
      <c r="EV348" s="114"/>
      <c r="EW348" s="114" t="s">
        <v>217</v>
      </c>
      <c r="EX348" s="114" t="s">
        <v>0</v>
      </c>
      <c r="EY348" s="114" t="s">
        <v>0</v>
      </c>
      <c r="FD348" s="114"/>
      <c r="FE348" s="277"/>
      <c r="FF348" s="277"/>
      <c r="FG348" s="277"/>
      <c r="FH348" s="278"/>
      <c r="FI348" s="278"/>
      <c r="FJ348" s="278"/>
      <c r="FK348" s="278"/>
      <c r="FL348" s="278"/>
      <c r="FM348" s="277"/>
    </row>
    <row r="349" spans="1:169" s="45" customFormat="1" ht="45.75" hidden="1" customHeight="1" x14ac:dyDescent="0.25">
      <c r="A349" s="267" t="s">
        <v>427</v>
      </c>
      <c r="B349" s="116" t="s">
        <v>131</v>
      </c>
      <c r="C349" s="117" t="s">
        <v>132</v>
      </c>
      <c r="D349" s="118" t="s">
        <v>126</v>
      </c>
      <c r="E349" s="119">
        <v>5.12</v>
      </c>
      <c r="F349" s="120">
        <v>1</v>
      </c>
      <c r="G349" s="127">
        <v>5.12</v>
      </c>
      <c r="H349" s="125">
        <v>15.35</v>
      </c>
      <c r="I349" s="119"/>
      <c r="J349" s="125">
        <v>78.59</v>
      </c>
      <c r="K349" s="127">
        <v>12.22</v>
      </c>
      <c r="L349" s="148">
        <v>960.37</v>
      </c>
      <c r="EU349" s="113"/>
      <c r="EV349" s="114"/>
      <c r="EW349" s="114" t="s">
        <v>132</v>
      </c>
      <c r="EX349" s="114" t="s">
        <v>0</v>
      </c>
      <c r="EY349" s="114" t="s">
        <v>0</v>
      </c>
      <c r="FD349" s="114"/>
      <c r="FE349" s="277"/>
      <c r="FF349" s="277"/>
      <c r="FG349" s="277"/>
      <c r="FH349" s="278"/>
      <c r="FI349" s="278"/>
      <c r="FJ349" s="278"/>
      <c r="FK349" s="278"/>
      <c r="FL349" s="278"/>
      <c r="FM349" s="277"/>
    </row>
    <row r="350" spans="1:169" s="45" customFormat="1" ht="15" hidden="1" customHeight="1" x14ac:dyDescent="0.25">
      <c r="A350" s="44" t="s">
        <v>428</v>
      </c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9"/>
      <c r="EU350" s="113"/>
      <c r="EV350" s="114" t="s">
        <v>428</v>
      </c>
      <c r="EW350" s="114"/>
      <c r="EX350" s="114"/>
      <c r="EY350" s="114"/>
      <c r="FD350" s="114"/>
      <c r="FE350" s="277"/>
      <c r="FF350" s="277"/>
      <c r="FG350" s="277"/>
      <c r="FH350" s="278"/>
      <c r="FI350" s="278"/>
      <c r="FJ350" s="278"/>
      <c r="FK350" s="278"/>
      <c r="FL350" s="278"/>
      <c r="FM350" s="277"/>
    </row>
    <row r="351" spans="1:169" s="45" customFormat="1" ht="34.5" hidden="1" customHeight="1" x14ac:dyDescent="0.25">
      <c r="A351" s="267" t="s">
        <v>429</v>
      </c>
      <c r="B351" s="116" t="s">
        <v>138</v>
      </c>
      <c r="C351" s="117" t="s">
        <v>139</v>
      </c>
      <c r="D351" s="118" t="s">
        <v>40</v>
      </c>
      <c r="E351" s="119">
        <v>8.9999999999999993E-3</v>
      </c>
      <c r="F351" s="120">
        <v>1</v>
      </c>
      <c r="G351" s="130">
        <v>8.9999999999999993E-3</v>
      </c>
      <c r="H351" s="122"/>
      <c r="I351" s="119"/>
      <c r="J351" s="122"/>
      <c r="K351" s="119"/>
      <c r="L351" s="123"/>
      <c r="EU351" s="113"/>
      <c r="EV351" s="114"/>
      <c r="EW351" s="114" t="s">
        <v>139</v>
      </c>
      <c r="EX351" s="114" t="s">
        <v>0</v>
      </c>
      <c r="EY351" s="114" t="s">
        <v>0</v>
      </c>
      <c r="FD351" s="114"/>
      <c r="FE351" s="277"/>
      <c r="FF351" s="277"/>
      <c r="FG351" s="277"/>
      <c r="FH351" s="278"/>
      <c r="FI351" s="278"/>
      <c r="FJ351" s="278"/>
      <c r="FK351" s="278"/>
      <c r="FL351" s="278"/>
      <c r="FM351" s="277"/>
    </row>
    <row r="352" spans="1:169" s="45" customFormat="1" ht="23.25" hidden="1" customHeight="1" x14ac:dyDescent="0.25">
      <c r="A352" s="267" t="s">
        <v>430</v>
      </c>
      <c r="B352" s="116" t="s">
        <v>140</v>
      </c>
      <c r="C352" s="117" t="s">
        <v>141</v>
      </c>
      <c r="D352" s="118" t="s">
        <v>40</v>
      </c>
      <c r="E352" s="119">
        <v>2.5000000000000001E-3</v>
      </c>
      <c r="F352" s="120">
        <v>1</v>
      </c>
      <c r="G352" s="129">
        <v>2.5000000000000001E-3</v>
      </c>
      <c r="H352" s="122"/>
      <c r="I352" s="119"/>
      <c r="J352" s="122"/>
      <c r="K352" s="119"/>
      <c r="L352" s="123"/>
      <c r="EU352" s="113"/>
      <c r="EV352" s="114"/>
      <c r="EW352" s="114" t="s">
        <v>141</v>
      </c>
      <c r="EX352" s="114" t="s">
        <v>0</v>
      </c>
      <c r="EY352" s="114" t="s">
        <v>0</v>
      </c>
      <c r="FD352" s="114"/>
      <c r="FE352" s="277"/>
      <c r="FF352" s="277"/>
      <c r="FG352" s="277"/>
      <c r="FH352" s="278"/>
      <c r="FI352" s="278"/>
      <c r="FJ352" s="278"/>
      <c r="FK352" s="278"/>
      <c r="FL352" s="278"/>
      <c r="FM352" s="277"/>
    </row>
    <row r="353" spans="1:169" s="45" customFormat="1" ht="23.25" hidden="1" customHeight="1" x14ac:dyDescent="0.25">
      <c r="A353" s="267" t="s">
        <v>431</v>
      </c>
      <c r="B353" s="116" t="s">
        <v>43</v>
      </c>
      <c r="C353" s="117" t="s">
        <v>44</v>
      </c>
      <c r="D353" s="118" t="s">
        <v>34</v>
      </c>
      <c r="E353" s="119">
        <v>0.25600000000000001</v>
      </c>
      <c r="F353" s="120">
        <v>1</v>
      </c>
      <c r="G353" s="130">
        <v>0.25600000000000001</v>
      </c>
      <c r="H353" s="125">
        <v>59.99</v>
      </c>
      <c r="I353" s="119"/>
      <c r="J353" s="125">
        <v>15.36</v>
      </c>
      <c r="K353" s="127">
        <v>8.61</v>
      </c>
      <c r="L353" s="148">
        <v>132.25</v>
      </c>
      <c r="EU353" s="113"/>
      <c r="EV353" s="114"/>
      <c r="EW353" s="114" t="s">
        <v>44</v>
      </c>
      <c r="EX353" s="114" t="s">
        <v>0</v>
      </c>
      <c r="EY353" s="114" t="s">
        <v>0</v>
      </c>
      <c r="FD353" s="114"/>
      <c r="FE353" s="277"/>
      <c r="FF353" s="277"/>
      <c r="FG353" s="277"/>
      <c r="FH353" s="278"/>
      <c r="FI353" s="278"/>
      <c r="FJ353" s="278"/>
      <c r="FK353" s="278"/>
      <c r="FL353" s="278"/>
      <c r="FM353" s="277"/>
    </row>
    <row r="354" spans="1:169" s="45" customFormat="1" ht="34.5" hidden="1" customHeight="1" x14ac:dyDescent="0.25">
      <c r="A354" s="267" t="s">
        <v>432</v>
      </c>
      <c r="B354" s="116" t="s">
        <v>133</v>
      </c>
      <c r="C354" s="117" t="s">
        <v>134</v>
      </c>
      <c r="D354" s="118" t="s">
        <v>123</v>
      </c>
      <c r="E354" s="119">
        <v>6.4999999999999997E-4</v>
      </c>
      <c r="F354" s="120">
        <v>1</v>
      </c>
      <c r="G354" s="121">
        <v>6.4999999999999997E-4</v>
      </c>
      <c r="H354" s="122"/>
      <c r="I354" s="119"/>
      <c r="J354" s="122"/>
      <c r="K354" s="119"/>
      <c r="L354" s="123"/>
      <c r="EU354" s="113"/>
      <c r="EV354" s="114"/>
      <c r="EW354" s="114" t="s">
        <v>134</v>
      </c>
      <c r="EX354" s="114" t="s">
        <v>0</v>
      </c>
      <c r="EY354" s="114" t="s">
        <v>0</v>
      </c>
      <c r="FD354" s="114"/>
      <c r="FE354" s="277"/>
      <c r="FF354" s="277"/>
      <c r="FG354" s="277"/>
      <c r="FH354" s="278"/>
      <c r="FI354" s="278"/>
      <c r="FJ354" s="278"/>
      <c r="FK354" s="278"/>
      <c r="FL354" s="278"/>
      <c r="FM354" s="277"/>
    </row>
    <row r="355" spans="1:169" s="45" customFormat="1" ht="23.25" hidden="1" customHeight="1" x14ac:dyDescent="0.25">
      <c r="A355" s="267" t="s">
        <v>433</v>
      </c>
      <c r="B355" s="116" t="s">
        <v>38</v>
      </c>
      <c r="C355" s="117" t="s">
        <v>39</v>
      </c>
      <c r="D355" s="118" t="s">
        <v>40</v>
      </c>
      <c r="E355" s="119">
        <v>6.4999999999999997E-3</v>
      </c>
      <c r="F355" s="120">
        <v>1</v>
      </c>
      <c r="G355" s="129">
        <v>6.4999999999999997E-3</v>
      </c>
      <c r="H355" s="122"/>
      <c r="I355" s="119"/>
      <c r="J355" s="122"/>
      <c r="K355" s="119"/>
      <c r="L355" s="123"/>
      <c r="EU355" s="113"/>
      <c r="EV355" s="114"/>
      <c r="EW355" s="114" t="s">
        <v>39</v>
      </c>
      <c r="EX355" s="114" t="s">
        <v>0</v>
      </c>
      <c r="EY355" s="114" t="s">
        <v>0</v>
      </c>
      <c r="FD355" s="114"/>
      <c r="FE355" s="277"/>
      <c r="FF355" s="277"/>
      <c r="FG355" s="277"/>
      <c r="FH355" s="278"/>
      <c r="FI355" s="278"/>
      <c r="FJ355" s="278"/>
      <c r="FK355" s="278"/>
      <c r="FL355" s="278"/>
      <c r="FM355" s="277"/>
    </row>
    <row r="356" spans="1:169" s="45" customFormat="1" ht="45.75" hidden="1" customHeight="1" x14ac:dyDescent="0.25">
      <c r="A356" s="267" t="s">
        <v>434</v>
      </c>
      <c r="B356" s="116" t="s">
        <v>124</v>
      </c>
      <c r="C356" s="117" t="s">
        <v>125</v>
      </c>
      <c r="D356" s="118" t="s">
        <v>126</v>
      </c>
      <c r="E356" s="119">
        <v>1.32</v>
      </c>
      <c r="F356" s="120">
        <v>1</v>
      </c>
      <c r="G356" s="127">
        <v>1.32</v>
      </c>
      <c r="H356" s="125">
        <v>3.86</v>
      </c>
      <c r="I356" s="119"/>
      <c r="J356" s="125">
        <v>5.0999999999999996</v>
      </c>
      <c r="K356" s="127">
        <v>12.22</v>
      </c>
      <c r="L356" s="148">
        <v>62.32</v>
      </c>
      <c r="EU356" s="113"/>
      <c r="EV356" s="114"/>
      <c r="EW356" s="114" t="s">
        <v>125</v>
      </c>
      <c r="EX356" s="114" t="s">
        <v>0</v>
      </c>
      <c r="EY356" s="114" t="s">
        <v>0</v>
      </c>
      <c r="FD356" s="114"/>
      <c r="FE356" s="277"/>
      <c r="FF356" s="277"/>
      <c r="FG356" s="277"/>
      <c r="FH356" s="278"/>
      <c r="FI356" s="278"/>
      <c r="FJ356" s="278"/>
      <c r="FK356" s="278"/>
      <c r="FL356" s="278"/>
      <c r="FM356" s="277"/>
    </row>
    <row r="357" spans="1:169" s="45" customFormat="1" ht="23.25" hidden="1" customHeight="1" x14ac:dyDescent="0.25">
      <c r="A357" s="267" t="s">
        <v>435</v>
      </c>
      <c r="B357" s="116" t="s">
        <v>127</v>
      </c>
      <c r="C357" s="117" t="s">
        <v>128</v>
      </c>
      <c r="D357" s="118" t="s">
        <v>123</v>
      </c>
      <c r="E357" s="119">
        <v>6.4999999999999997E-4</v>
      </c>
      <c r="F357" s="120">
        <v>1</v>
      </c>
      <c r="G357" s="121">
        <v>6.4999999999999997E-4</v>
      </c>
      <c r="H357" s="122"/>
      <c r="I357" s="119"/>
      <c r="J357" s="122"/>
      <c r="K357" s="119"/>
      <c r="L357" s="123"/>
      <c r="EU357" s="113"/>
      <c r="EV357" s="114"/>
      <c r="EW357" s="114" t="s">
        <v>128</v>
      </c>
      <c r="EX357" s="114" t="s">
        <v>0</v>
      </c>
      <c r="EY357" s="114" t="s">
        <v>0</v>
      </c>
      <c r="FD357" s="114"/>
      <c r="FE357" s="277"/>
      <c r="FF357" s="277"/>
      <c r="FG357" s="277"/>
      <c r="FH357" s="278"/>
      <c r="FI357" s="278"/>
      <c r="FJ357" s="278"/>
      <c r="FK357" s="278"/>
      <c r="FL357" s="278"/>
      <c r="FM357" s="277"/>
    </row>
    <row r="358" spans="1:169" s="45" customFormat="1" ht="57" hidden="1" customHeight="1" x14ac:dyDescent="0.25">
      <c r="A358" s="267" t="s">
        <v>436</v>
      </c>
      <c r="B358" s="116" t="s">
        <v>121</v>
      </c>
      <c r="C358" s="117" t="s">
        <v>129</v>
      </c>
      <c r="D358" s="118" t="s">
        <v>123</v>
      </c>
      <c r="E358" s="119">
        <v>6.4999999999999997E-4</v>
      </c>
      <c r="F358" s="120">
        <v>1</v>
      </c>
      <c r="G358" s="121">
        <v>6.4999999999999997E-4</v>
      </c>
      <c r="H358" s="122"/>
      <c r="I358" s="119"/>
      <c r="J358" s="122"/>
      <c r="K358" s="119"/>
      <c r="L358" s="123"/>
      <c r="EU358" s="113"/>
      <c r="EV358" s="114"/>
      <c r="EW358" s="114" t="s">
        <v>129</v>
      </c>
      <c r="EX358" s="114" t="s">
        <v>0</v>
      </c>
      <c r="EY358" s="114" t="s">
        <v>0</v>
      </c>
      <c r="FD358" s="114"/>
      <c r="FE358" s="277"/>
      <c r="FF358" s="277"/>
      <c r="FG358" s="277"/>
      <c r="FH358" s="278"/>
      <c r="FI358" s="278"/>
      <c r="FJ358" s="278"/>
      <c r="FK358" s="278"/>
      <c r="FL358" s="278"/>
      <c r="FM358" s="277"/>
    </row>
    <row r="359" spans="1:169" s="45" customFormat="1" ht="57" hidden="1" customHeight="1" x14ac:dyDescent="0.25">
      <c r="A359" s="267" t="s">
        <v>437</v>
      </c>
      <c r="B359" s="116" t="s">
        <v>124</v>
      </c>
      <c r="C359" s="117" t="s">
        <v>130</v>
      </c>
      <c r="D359" s="118" t="s">
        <v>126</v>
      </c>
      <c r="E359" s="119">
        <v>1.3194999999999999</v>
      </c>
      <c r="F359" s="120">
        <v>1</v>
      </c>
      <c r="G359" s="129">
        <v>1.3194999999999999</v>
      </c>
      <c r="H359" s="125">
        <v>3.86</v>
      </c>
      <c r="I359" s="119"/>
      <c r="J359" s="125">
        <v>5.09</v>
      </c>
      <c r="K359" s="127">
        <v>12.22</v>
      </c>
      <c r="L359" s="148">
        <v>62.2</v>
      </c>
      <c r="EU359" s="113"/>
      <c r="EV359" s="114"/>
      <c r="EW359" s="114" t="s">
        <v>130</v>
      </c>
      <c r="EX359" s="114" t="s">
        <v>0</v>
      </c>
      <c r="EY359" s="114" t="s">
        <v>0</v>
      </c>
      <c r="FD359" s="114"/>
      <c r="FE359" s="277"/>
      <c r="FF359" s="277"/>
      <c r="FG359" s="277"/>
      <c r="FH359" s="278"/>
      <c r="FI359" s="278"/>
      <c r="FJ359" s="278"/>
      <c r="FK359" s="278"/>
      <c r="FL359" s="278"/>
      <c r="FM359" s="277"/>
    </row>
    <row r="360" spans="1:169" s="45" customFormat="1" ht="45.75" hidden="1" customHeight="1" x14ac:dyDescent="0.25">
      <c r="A360" s="267" t="s">
        <v>438</v>
      </c>
      <c r="B360" s="116" t="s">
        <v>131</v>
      </c>
      <c r="C360" s="117" t="s">
        <v>132</v>
      </c>
      <c r="D360" s="118" t="s">
        <v>126</v>
      </c>
      <c r="E360" s="119">
        <v>0.51</v>
      </c>
      <c r="F360" s="120">
        <v>1</v>
      </c>
      <c r="G360" s="127">
        <v>0.51</v>
      </c>
      <c r="H360" s="125">
        <v>15.35</v>
      </c>
      <c r="I360" s="119"/>
      <c r="J360" s="125">
        <v>7.83</v>
      </c>
      <c r="K360" s="127">
        <v>12.22</v>
      </c>
      <c r="L360" s="148">
        <v>95.68</v>
      </c>
      <c r="EU360" s="113"/>
      <c r="EV360" s="114"/>
      <c r="EW360" s="114" t="s">
        <v>132</v>
      </c>
      <c r="EX360" s="114" t="s">
        <v>0</v>
      </c>
      <c r="EY360" s="114" t="s">
        <v>0</v>
      </c>
      <c r="FD360" s="114"/>
      <c r="FE360" s="277"/>
      <c r="FF360" s="277"/>
      <c r="FG360" s="277"/>
      <c r="FH360" s="278"/>
      <c r="FI360" s="278"/>
      <c r="FJ360" s="278"/>
      <c r="FK360" s="278"/>
      <c r="FL360" s="278"/>
      <c r="FM360" s="277"/>
    </row>
    <row r="361" spans="1:169" s="45" customFormat="1" ht="15" hidden="1" customHeight="1" x14ac:dyDescent="0.25">
      <c r="A361" s="44" t="s">
        <v>439</v>
      </c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9"/>
      <c r="EU361" s="113"/>
      <c r="EV361" s="114" t="s">
        <v>439</v>
      </c>
      <c r="EW361" s="114"/>
      <c r="EX361" s="114"/>
      <c r="EY361" s="114"/>
      <c r="FD361" s="114"/>
      <c r="FE361" s="277"/>
      <c r="FF361" s="277"/>
      <c r="FG361" s="277"/>
      <c r="FH361" s="278"/>
      <c r="FI361" s="278"/>
      <c r="FJ361" s="278"/>
      <c r="FK361" s="278"/>
      <c r="FL361" s="278"/>
      <c r="FM361" s="277"/>
    </row>
    <row r="362" spans="1:169" s="45" customFormat="1" ht="57" hidden="1" customHeight="1" x14ac:dyDescent="0.25">
      <c r="A362" s="267" t="s">
        <v>440</v>
      </c>
      <c r="B362" s="116" t="s">
        <v>164</v>
      </c>
      <c r="C362" s="117" t="s">
        <v>165</v>
      </c>
      <c r="D362" s="118" t="s">
        <v>53</v>
      </c>
      <c r="E362" s="119">
        <v>0.1</v>
      </c>
      <c r="F362" s="120">
        <v>1</v>
      </c>
      <c r="G362" s="124">
        <v>0.1</v>
      </c>
      <c r="H362" s="122"/>
      <c r="I362" s="119"/>
      <c r="J362" s="122"/>
      <c r="K362" s="119"/>
      <c r="L362" s="123"/>
      <c r="EU362" s="113"/>
      <c r="EV362" s="114"/>
      <c r="EW362" s="114" t="s">
        <v>165</v>
      </c>
      <c r="EX362" s="114" t="s">
        <v>0</v>
      </c>
      <c r="EY362" s="114" t="s">
        <v>0</v>
      </c>
      <c r="FD362" s="114"/>
      <c r="FE362" s="277"/>
      <c r="FF362" s="277"/>
      <c r="FG362" s="277"/>
      <c r="FH362" s="278"/>
      <c r="FI362" s="278"/>
      <c r="FJ362" s="278"/>
      <c r="FK362" s="278"/>
      <c r="FL362" s="278"/>
      <c r="FM362" s="277"/>
    </row>
    <row r="363" spans="1:169" s="45" customFormat="1" ht="34.5" hidden="1" customHeight="1" x14ac:dyDescent="0.25">
      <c r="A363" s="267" t="s">
        <v>441</v>
      </c>
      <c r="B363" s="116" t="s">
        <v>167</v>
      </c>
      <c r="C363" s="117" t="s">
        <v>168</v>
      </c>
      <c r="D363" s="118" t="s">
        <v>126</v>
      </c>
      <c r="E363" s="119">
        <v>2.2799999999999998</v>
      </c>
      <c r="F363" s="120">
        <v>1</v>
      </c>
      <c r="G363" s="127">
        <v>2.2799999999999998</v>
      </c>
      <c r="H363" s="125">
        <v>3.28</v>
      </c>
      <c r="I363" s="119"/>
      <c r="J363" s="125">
        <v>7.48</v>
      </c>
      <c r="K363" s="127">
        <v>12.22</v>
      </c>
      <c r="L363" s="148">
        <v>91.41</v>
      </c>
      <c r="EU363" s="113"/>
      <c r="EV363" s="114"/>
      <c r="EW363" s="114" t="s">
        <v>168</v>
      </c>
      <c r="EX363" s="114" t="s">
        <v>0</v>
      </c>
      <c r="EY363" s="114" t="s">
        <v>0</v>
      </c>
      <c r="FD363" s="114"/>
      <c r="FE363" s="277"/>
      <c r="FF363" s="277"/>
      <c r="FG363" s="277"/>
      <c r="FH363" s="278"/>
      <c r="FI363" s="278"/>
      <c r="FJ363" s="278"/>
      <c r="FK363" s="278"/>
      <c r="FL363" s="278"/>
      <c r="FM363" s="277"/>
    </row>
    <row r="364" spans="1:169" s="45" customFormat="1" ht="45.75" hidden="1" customHeight="1" x14ac:dyDescent="0.25">
      <c r="A364" s="267" t="s">
        <v>442</v>
      </c>
      <c r="B364" s="116" t="s">
        <v>131</v>
      </c>
      <c r="C364" s="117" t="s">
        <v>170</v>
      </c>
      <c r="D364" s="118" t="s">
        <v>126</v>
      </c>
      <c r="E364" s="119">
        <v>2.2799999999999998</v>
      </c>
      <c r="F364" s="120">
        <v>1</v>
      </c>
      <c r="G364" s="127">
        <v>2.2799999999999998</v>
      </c>
      <c r="H364" s="125">
        <v>15.35</v>
      </c>
      <c r="I364" s="119"/>
      <c r="J364" s="125">
        <v>35</v>
      </c>
      <c r="K364" s="127">
        <v>12.22</v>
      </c>
      <c r="L364" s="148">
        <v>427.7</v>
      </c>
      <c r="EU364" s="113"/>
      <c r="EV364" s="114"/>
      <c r="EW364" s="114" t="s">
        <v>170</v>
      </c>
      <c r="EX364" s="114" t="s">
        <v>0</v>
      </c>
      <c r="EY364" s="114" t="s">
        <v>0</v>
      </c>
      <c r="FD364" s="114"/>
      <c r="FE364" s="277"/>
      <c r="FF364" s="277"/>
      <c r="FG364" s="277"/>
      <c r="FH364" s="278"/>
      <c r="FI364" s="278"/>
      <c r="FJ364" s="278"/>
      <c r="FK364" s="278"/>
      <c r="FL364" s="278"/>
      <c r="FM364" s="277"/>
    </row>
    <row r="365" spans="1:169" s="45" customFormat="1" ht="15" hidden="1" customHeight="1" x14ac:dyDescent="0.25">
      <c r="A365" s="267" t="s">
        <v>443</v>
      </c>
      <c r="B365" s="116" t="s">
        <v>172</v>
      </c>
      <c r="C365" s="117" t="s">
        <v>173</v>
      </c>
      <c r="D365" s="118" t="s">
        <v>40</v>
      </c>
      <c r="E365" s="119">
        <v>0.02</v>
      </c>
      <c r="F365" s="120">
        <v>1</v>
      </c>
      <c r="G365" s="127">
        <v>0.02</v>
      </c>
      <c r="H365" s="122"/>
      <c r="I365" s="119"/>
      <c r="J365" s="122"/>
      <c r="K365" s="119"/>
      <c r="L365" s="123"/>
      <c r="EU365" s="113"/>
      <c r="EV365" s="114"/>
      <c r="EW365" s="114" t="s">
        <v>173</v>
      </c>
      <c r="EX365" s="114" t="s">
        <v>0</v>
      </c>
      <c r="EY365" s="114" t="s">
        <v>0</v>
      </c>
      <c r="FD365" s="114"/>
      <c r="FE365" s="277"/>
      <c r="FF365" s="277"/>
      <c r="FG365" s="277"/>
      <c r="FH365" s="278"/>
      <c r="FI365" s="278"/>
      <c r="FJ365" s="278"/>
      <c r="FK365" s="278"/>
      <c r="FL365" s="278"/>
      <c r="FM365" s="277"/>
    </row>
    <row r="366" spans="1:169" s="45" customFormat="1" ht="34.5" hidden="1" customHeight="1" x14ac:dyDescent="0.25">
      <c r="A366" s="267" t="s">
        <v>444</v>
      </c>
      <c r="B366" s="116" t="s">
        <v>167</v>
      </c>
      <c r="C366" s="117" t="s">
        <v>168</v>
      </c>
      <c r="D366" s="118" t="s">
        <v>126</v>
      </c>
      <c r="E366" s="119">
        <v>3.4</v>
      </c>
      <c r="F366" s="120">
        <v>1</v>
      </c>
      <c r="G366" s="124">
        <v>3.4</v>
      </c>
      <c r="H366" s="125">
        <v>3.28</v>
      </c>
      <c r="I366" s="119"/>
      <c r="J366" s="125">
        <v>11.15</v>
      </c>
      <c r="K366" s="127">
        <v>12.22</v>
      </c>
      <c r="L366" s="148">
        <v>136.25</v>
      </c>
      <c r="EU366" s="113"/>
      <c r="EV366" s="114"/>
      <c r="EW366" s="114" t="s">
        <v>168</v>
      </c>
      <c r="EX366" s="114" t="s">
        <v>0</v>
      </c>
      <c r="EY366" s="114" t="s">
        <v>0</v>
      </c>
      <c r="FD366" s="114"/>
      <c r="FE366" s="277"/>
      <c r="FF366" s="277"/>
      <c r="FG366" s="277"/>
      <c r="FH366" s="278"/>
      <c r="FI366" s="278"/>
      <c r="FJ366" s="278"/>
      <c r="FK366" s="278"/>
      <c r="FL366" s="278"/>
      <c r="FM366" s="277"/>
    </row>
    <row r="367" spans="1:169" s="45" customFormat="1" ht="45.75" hidden="1" customHeight="1" x14ac:dyDescent="0.25">
      <c r="A367" s="267" t="s">
        <v>445</v>
      </c>
      <c r="B367" s="116" t="s">
        <v>131</v>
      </c>
      <c r="C367" s="117" t="s">
        <v>176</v>
      </c>
      <c r="D367" s="118" t="s">
        <v>126</v>
      </c>
      <c r="E367" s="119">
        <v>3.4</v>
      </c>
      <c r="F367" s="120">
        <v>1</v>
      </c>
      <c r="G367" s="124">
        <v>3.4</v>
      </c>
      <c r="H367" s="125">
        <v>15.35</v>
      </c>
      <c r="I367" s="119"/>
      <c r="J367" s="125">
        <v>52.19</v>
      </c>
      <c r="K367" s="127">
        <v>12.22</v>
      </c>
      <c r="L367" s="148">
        <v>637.76</v>
      </c>
      <c r="EU367" s="113"/>
      <c r="EV367" s="114"/>
      <c r="EW367" s="114" t="s">
        <v>176</v>
      </c>
      <c r="EX367" s="114" t="s">
        <v>0</v>
      </c>
      <c r="EY367" s="114" t="s">
        <v>0</v>
      </c>
      <c r="FD367" s="114"/>
      <c r="FE367" s="277"/>
      <c r="FF367" s="277"/>
      <c r="FG367" s="277"/>
      <c r="FH367" s="278"/>
      <c r="FI367" s="278"/>
      <c r="FJ367" s="278"/>
      <c r="FK367" s="278"/>
      <c r="FL367" s="278"/>
      <c r="FM367" s="277"/>
    </row>
    <row r="368" spans="1:169" s="45" customFormat="1" ht="45.75" hidden="1" customHeight="1" x14ac:dyDescent="0.25">
      <c r="A368" s="267" t="s">
        <v>446</v>
      </c>
      <c r="B368" s="116" t="s">
        <v>121</v>
      </c>
      <c r="C368" s="117" t="s">
        <v>122</v>
      </c>
      <c r="D368" s="118" t="s">
        <v>123</v>
      </c>
      <c r="E368" s="119">
        <v>9.4000000000000004E-3</v>
      </c>
      <c r="F368" s="120">
        <v>1</v>
      </c>
      <c r="G368" s="129">
        <v>9.4000000000000004E-3</v>
      </c>
      <c r="H368" s="122"/>
      <c r="I368" s="119"/>
      <c r="J368" s="122"/>
      <c r="K368" s="119"/>
      <c r="L368" s="123"/>
      <c r="EU368" s="113"/>
      <c r="EV368" s="114"/>
      <c r="EW368" s="114" t="s">
        <v>122</v>
      </c>
      <c r="EX368" s="114" t="s">
        <v>0</v>
      </c>
      <c r="EY368" s="114" t="s">
        <v>0</v>
      </c>
      <c r="FD368" s="114"/>
      <c r="FE368" s="277"/>
      <c r="FF368" s="277"/>
      <c r="FG368" s="277"/>
      <c r="FH368" s="278"/>
      <c r="FI368" s="278"/>
      <c r="FJ368" s="278"/>
      <c r="FK368" s="278"/>
      <c r="FL368" s="278"/>
      <c r="FM368" s="277"/>
    </row>
    <row r="369" spans="1:169" s="45" customFormat="1" ht="23.25" hidden="1" customHeight="1" x14ac:dyDescent="0.25">
      <c r="A369" s="267" t="s">
        <v>447</v>
      </c>
      <c r="B369" s="116" t="s">
        <v>135</v>
      </c>
      <c r="C369" s="117" t="s">
        <v>136</v>
      </c>
      <c r="D369" s="118" t="s">
        <v>33</v>
      </c>
      <c r="E369" s="119">
        <v>0.2</v>
      </c>
      <c r="F369" s="120">
        <v>1</v>
      </c>
      <c r="G369" s="124">
        <v>0.2</v>
      </c>
      <c r="H369" s="122"/>
      <c r="I369" s="119"/>
      <c r="J369" s="122"/>
      <c r="K369" s="119"/>
      <c r="L369" s="123"/>
      <c r="EU369" s="113"/>
      <c r="EV369" s="114"/>
      <c r="EW369" s="114" t="s">
        <v>136</v>
      </c>
      <c r="EX369" s="114" t="s">
        <v>0</v>
      </c>
      <c r="EY369" s="114" t="s">
        <v>0</v>
      </c>
      <c r="FD369" s="114"/>
      <c r="FE369" s="277"/>
      <c r="FF369" s="277"/>
      <c r="FG369" s="277"/>
      <c r="FH369" s="278"/>
      <c r="FI369" s="278"/>
      <c r="FJ369" s="278"/>
      <c r="FK369" s="278"/>
      <c r="FL369" s="278"/>
      <c r="FM369" s="277"/>
    </row>
    <row r="370" spans="1:169" s="45" customFormat="1" ht="23.25" hidden="1" customHeight="1" x14ac:dyDescent="0.25">
      <c r="A370" s="267" t="s">
        <v>448</v>
      </c>
      <c r="B370" s="116" t="s">
        <v>43</v>
      </c>
      <c r="C370" s="117" t="s">
        <v>44</v>
      </c>
      <c r="D370" s="118" t="s">
        <v>34</v>
      </c>
      <c r="E370" s="119">
        <v>20.503</v>
      </c>
      <c r="F370" s="120">
        <v>1</v>
      </c>
      <c r="G370" s="130">
        <v>20.503</v>
      </c>
      <c r="H370" s="125">
        <v>59.99</v>
      </c>
      <c r="I370" s="119"/>
      <c r="J370" s="126">
        <v>1229.97</v>
      </c>
      <c r="K370" s="127">
        <v>8.61</v>
      </c>
      <c r="L370" s="128">
        <v>10590.04</v>
      </c>
      <c r="EU370" s="113"/>
      <c r="EV370" s="114"/>
      <c r="EW370" s="114" t="s">
        <v>44</v>
      </c>
      <c r="EX370" s="114" t="s">
        <v>0</v>
      </c>
      <c r="EY370" s="114" t="s">
        <v>0</v>
      </c>
      <c r="FD370" s="114"/>
      <c r="FE370" s="277"/>
      <c r="FF370" s="277"/>
      <c r="FG370" s="277"/>
      <c r="FH370" s="278"/>
      <c r="FI370" s="278"/>
      <c r="FJ370" s="278"/>
      <c r="FK370" s="278"/>
      <c r="FL370" s="278"/>
      <c r="FM370" s="277"/>
    </row>
    <row r="371" spans="1:169" s="45" customFormat="1" ht="34.5" hidden="1" customHeight="1" x14ac:dyDescent="0.25">
      <c r="A371" s="267" t="s">
        <v>449</v>
      </c>
      <c r="B371" s="116" t="s">
        <v>133</v>
      </c>
      <c r="C371" s="117" t="s">
        <v>134</v>
      </c>
      <c r="D371" s="118" t="s">
        <v>123</v>
      </c>
      <c r="E371" s="119">
        <v>5.7999999999999996E-3</v>
      </c>
      <c r="F371" s="120">
        <v>1</v>
      </c>
      <c r="G371" s="129">
        <v>5.7999999999999996E-3</v>
      </c>
      <c r="H371" s="122"/>
      <c r="I371" s="119"/>
      <c r="J371" s="122"/>
      <c r="K371" s="119"/>
      <c r="L371" s="123"/>
      <c r="EU371" s="113"/>
      <c r="EV371" s="114"/>
      <c r="EW371" s="114" t="s">
        <v>134</v>
      </c>
      <c r="EX371" s="114" t="s">
        <v>0</v>
      </c>
      <c r="EY371" s="114" t="s">
        <v>0</v>
      </c>
      <c r="FD371" s="114"/>
      <c r="FE371" s="277"/>
      <c r="FF371" s="277"/>
      <c r="FG371" s="277"/>
      <c r="FH371" s="278"/>
      <c r="FI371" s="278"/>
      <c r="FJ371" s="278"/>
      <c r="FK371" s="278"/>
      <c r="FL371" s="278"/>
      <c r="FM371" s="277"/>
    </row>
    <row r="372" spans="1:169" s="45" customFormat="1" ht="23.25" hidden="1" customHeight="1" x14ac:dyDescent="0.25">
      <c r="A372" s="267" t="s">
        <v>450</v>
      </c>
      <c r="B372" s="116" t="s">
        <v>38</v>
      </c>
      <c r="C372" s="117" t="s">
        <v>39</v>
      </c>
      <c r="D372" s="118" t="s">
        <v>40</v>
      </c>
      <c r="E372" s="119">
        <v>5.8000000000000003E-2</v>
      </c>
      <c r="F372" s="120">
        <v>1</v>
      </c>
      <c r="G372" s="130">
        <v>5.8000000000000003E-2</v>
      </c>
      <c r="H372" s="122"/>
      <c r="I372" s="119"/>
      <c r="J372" s="122"/>
      <c r="K372" s="119"/>
      <c r="L372" s="123"/>
      <c r="EU372" s="113"/>
      <c r="EV372" s="114"/>
      <c r="EW372" s="114" t="s">
        <v>39</v>
      </c>
      <c r="EX372" s="114" t="s">
        <v>0</v>
      </c>
      <c r="EY372" s="114" t="s">
        <v>0</v>
      </c>
      <c r="FD372" s="114"/>
      <c r="FE372" s="277"/>
      <c r="FF372" s="277"/>
      <c r="FG372" s="277"/>
      <c r="FH372" s="278"/>
      <c r="FI372" s="278"/>
      <c r="FJ372" s="278"/>
      <c r="FK372" s="278"/>
      <c r="FL372" s="278"/>
      <c r="FM372" s="277"/>
    </row>
    <row r="373" spans="1:169" s="45" customFormat="1" ht="45.75" hidden="1" customHeight="1" x14ac:dyDescent="0.25">
      <c r="A373" s="267" t="s">
        <v>451</v>
      </c>
      <c r="B373" s="116" t="s">
        <v>124</v>
      </c>
      <c r="C373" s="117" t="s">
        <v>125</v>
      </c>
      <c r="D373" s="118" t="s">
        <v>126</v>
      </c>
      <c r="E373" s="119">
        <v>11.773999999999999</v>
      </c>
      <c r="F373" s="120">
        <v>1</v>
      </c>
      <c r="G373" s="130">
        <v>11.773999999999999</v>
      </c>
      <c r="H373" s="125">
        <v>3.86</v>
      </c>
      <c r="I373" s="119"/>
      <c r="J373" s="125">
        <v>45.45</v>
      </c>
      <c r="K373" s="127">
        <v>12.22</v>
      </c>
      <c r="L373" s="148">
        <v>555.4</v>
      </c>
      <c r="EU373" s="113"/>
      <c r="EV373" s="114"/>
      <c r="EW373" s="114" t="s">
        <v>125</v>
      </c>
      <c r="EX373" s="114" t="s">
        <v>0</v>
      </c>
      <c r="EY373" s="114" t="s">
        <v>0</v>
      </c>
      <c r="FD373" s="114"/>
      <c r="FE373" s="277"/>
      <c r="FF373" s="277"/>
      <c r="FG373" s="277"/>
      <c r="FH373" s="278"/>
      <c r="FI373" s="278"/>
      <c r="FJ373" s="278"/>
      <c r="FK373" s="278"/>
      <c r="FL373" s="278"/>
      <c r="FM373" s="277"/>
    </row>
    <row r="374" spans="1:169" s="45" customFormat="1" ht="23.25" hidden="1" customHeight="1" x14ac:dyDescent="0.25">
      <c r="A374" s="267" t="s">
        <v>452</v>
      </c>
      <c r="B374" s="116" t="s">
        <v>127</v>
      </c>
      <c r="C374" s="117" t="s">
        <v>128</v>
      </c>
      <c r="D374" s="118" t="s">
        <v>123</v>
      </c>
      <c r="E374" s="119">
        <v>5.7999999999999996E-3</v>
      </c>
      <c r="F374" s="120">
        <v>1</v>
      </c>
      <c r="G374" s="129">
        <v>5.7999999999999996E-3</v>
      </c>
      <c r="H374" s="122"/>
      <c r="I374" s="119"/>
      <c r="J374" s="122"/>
      <c r="K374" s="119"/>
      <c r="L374" s="123"/>
      <c r="EU374" s="113"/>
      <c r="EV374" s="114"/>
      <c r="EW374" s="114" t="s">
        <v>128</v>
      </c>
      <c r="EX374" s="114" t="s">
        <v>0</v>
      </c>
      <c r="EY374" s="114" t="s">
        <v>0</v>
      </c>
      <c r="FD374" s="114"/>
      <c r="FE374" s="277"/>
      <c r="FF374" s="277"/>
      <c r="FG374" s="277"/>
      <c r="FH374" s="278"/>
      <c r="FI374" s="278"/>
      <c r="FJ374" s="278"/>
      <c r="FK374" s="278"/>
      <c r="FL374" s="278"/>
      <c r="FM374" s="277"/>
    </row>
    <row r="375" spans="1:169" s="45" customFormat="1" ht="57" hidden="1" customHeight="1" x14ac:dyDescent="0.25">
      <c r="A375" s="267" t="s">
        <v>453</v>
      </c>
      <c r="B375" s="116" t="s">
        <v>121</v>
      </c>
      <c r="C375" s="117" t="s">
        <v>129</v>
      </c>
      <c r="D375" s="118" t="s">
        <v>123</v>
      </c>
      <c r="E375" s="119">
        <v>5.7999999999999996E-3</v>
      </c>
      <c r="F375" s="120">
        <v>1</v>
      </c>
      <c r="G375" s="129">
        <v>5.7999999999999996E-3</v>
      </c>
      <c r="H375" s="122"/>
      <c r="I375" s="119"/>
      <c r="J375" s="122"/>
      <c r="K375" s="119"/>
      <c r="L375" s="123"/>
      <c r="EU375" s="113"/>
      <c r="EV375" s="114"/>
      <c r="EW375" s="114" t="s">
        <v>129</v>
      </c>
      <c r="EX375" s="114" t="s">
        <v>0</v>
      </c>
      <c r="EY375" s="114" t="s">
        <v>0</v>
      </c>
      <c r="FD375" s="114"/>
      <c r="FE375" s="277"/>
      <c r="FF375" s="277"/>
      <c r="FG375" s="277"/>
      <c r="FH375" s="278"/>
      <c r="FI375" s="278"/>
      <c r="FJ375" s="278"/>
      <c r="FK375" s="278"/>
      <c r="FL375" s="278"/>
      <c r="FM375" s="277"/>
    </row>
    <row r="376" spans="1:169" s="45" customFormat="1" ht="57" hidden="1" customHeight="1" x14ac:dyDescent="0.25">
      <c r="A376" s="267" t="s">
        <v>454</v>
      </c>
      <c r="B376" s="116" t="s">
        <v>124</v>
      </c>
      <c r="C376" s="117" t="s">
        <v>130</v>
      </c>
      <c r="D376" s="118" t="s">
        <v>126</v>
      </c>
      <c r="E376" s="119">
        <v>11.773999999999999</v>
      </c>
      <c r="F376" s="120">
        <v>1</v>
      </c>
      <c r="G376" s="130">
        <v>11.773999999999999</v>
      </c>
      <c r="H376" s="125">
        <v>3.86</v>
      </c>
      <c r="I376" s="119"/>
      <c r="J376" s="125">
        <v>45.45</v>
      </c>
      <c r="K376" s="127">
        <v>12.22</v>
      </c>
      <c r="L376" s="148">
        <v>555.4</v>
      </c>
      <c r="EU376" s="113"/>
      <c r="EV376" s="114"/>
      <c r="EW376" s="114" t="s">
        <v>130</v>
      </c>
      <c r="EX376" s="114" t="s">
        <v>0</v>
      </c>
      <c r="EY376" s="114" t="s">
        <v>0</v>
      </c>
      <c r="FD376" s="114"/>
      <c r="FE376" s="277"/>
      <c r="FF376" s="277"/>
      <c r="FG376" s="277"/>
      <c r="FH376" s="278"/>
      <c r="FI376" s="278"/>
      <c r="FJ376" s="278"/>
      <c r="FK376" s="278"/>
      <c r="FL376" s="278"/>
      <c r="FM376" s="277"/>
    </row>
    <row r="377" spans="1:169" s="45" customFormat="1" ht="23.25" hidden="1" customHeight="1" x14ac:dyDescent="0.25">
      <c r="A377" s="267" t="s">
        <v>455</v>
      </c>
      <c r="B377" s="116" t="s">
        <v>188</v>
      </c>
      <c r="C377" s="117" t="s">
        <v>189</v>
      </c>
      <c r="D377" s="118" t="s">
        <v>53</v>
      </c>
      <c r="E377" s="119">
        <v>0.1</v>
      </c>
      <c r="F377" s="120">
        <v>1</v>
      </c>
      <c r="G377" s="124">
        <v>0.1</v>
      </c>
      <c r="H377" s="122"/>
      <c r="I377" s="119"/>
      <c r="J377" s="122"/>
      <c r="K377" s="119"/>
      <c r="L377" s="123"/>
      <c r="EU377" s="113"/>
      <c r="EV377" s="114"/>
      <c r="EW377" s="114" t="s">
        <v>189</v>
      </c>
      <c r="EX377" s="114" t="s">
        <v>0</v>
      </c>
      <c r="EY377" s="114" t="s">
        <v>0</v>
      </c>
      <c r="FD377" s="114"/>
      <c r="FE377" s="277"/>
      <c r="FF377" s="277"/>
      <c r="FG377" s="277"/>
      <c r="FH377" s="278"/>
      <c r="FI377" s="278"/>
      <c r="FJ377" s="278"/>
      <c r="FK377" s="278"/>
      <c r="FL377" s="278"/>
      <c r="FM377" s="277"/>
    </row>
    <row r="378" spans="1:169" s="45" customFormat="1" ht="15" hidden="1" customHeight="1" x14ac:dyDescent="0.25">
      <c r="A378" s="267" t="s">
        <v>456</v>
      </c>
      <c r="B378" s="116" t="s">
        <v>191</v>
      </c>
      <c r="C378" s="117" t="s">
        <v>192</v>
      </c>
      <c r="D378" s="118" t="s">
        <v>34</v>
      </c>
      <c r="E378" s="119">
        <v>-0.1</v>
      </c>
      <c r="F378" s="120">
        <v>1</v>
      </c>
      <c r="G378" s="124">
        <v>-0.1</v>
      </c>
      <c r="H378" s="125">
        <v>139.4</v>
      </c>
      <c r="I378" s="119"/>
      <c r="J378" s="125">
        <v>-13.94</v>
      </c>
      <c r="K378" s="127">
        <v>8.61</v>
      </c>
      <c r="L378" s="148">
        <v>-120.02</v>
      </c>
      <c r="EU378" s="113"/>
      <c r="EV378" s="114"/>
      <c r="EW378" s="114" t="s">
        <v>192</v>
      </c>
      <c r="EX378" s="114" t="s">
        <v>0</v>
      </c>
      <c r="EY378" s="114" t="s">
        <v>0</v>
      </c>
      <c r="FD378" s="114"/>
      <c r="FE378" s="277"/>
      <c r="FF378" s="277"/>
      <c r="FG378" s="277"/>
      <c r="FH378" s="278"/>
      <c r="FI378" s="278"/>
      <c r="FJ378" s="278"/>
      <c r="FK378" s="278"/>
      <c r="FL378" s="278"/>
      <c r="FM378" s="277"/>
    </row>
    <row r="379" spans="1:169" s="45" customFormat="1" ht="15" hidden="1" customHeight="1" x14ac:dyDescent="0.25">
      <c r="A379" s="267" t="s">
        <v>457</v>
      </c>
      <c r="B379" s="116" t="s">
        <v>194</v>
      </c>
      <c r="C379" s="117" t="s">
        <v>195</v>
      </c>
      <c r="D379" s="118" t="s">
        <v>34</v>
      </c>
      <c r="E379" s="119">
        <v>-1.26</v>
      </c>
      <c r="F379" s="120">
        <v>1</v>
      </c>
      <c r="G379" s="127">
        <v>-1.26</v>
      </c>
      <c r="H379" s="125">
        <v>103</v>
      </c>
      <c r="I379" s="119"/>
      <c r="J379" s="125">
        <v>-129.78</v>
      </c>
      <c r="K379" s="127">
        <v>8.61</v>
      </c>
      <c r="L379" s="128">
        <v>-1117.4100000000001</v>
      </c>
      <c r="EU379" s="113"/>
      <c r="EV379" s="114"/>
      <c r="EW379" s="114" t="s">
        <v>195</v>
      </c>
      <c r="EX379" s="114" t="s">
        <v>0</v>
      </c>
      <c r="EY379" s="114" t="s">
        <v>0</v>
      </c>
      <c r="FD379" s="114"/>
      <c r="FE379" s="277"/>
      <c r="FF379" s="277"/>
      <c r="FG379" s="277"/>
      <c r="FH379" s="278"/>
      <c r="FI379" s="278"/>
      <c r="FJ379" s="278"/>
      <c r="FK379" s="278"/>
      <c r="FL379" s="278"/>
      <c r="FM379" s="277"/>
    </row>
    <row r="380" spans="1:169" s="45" customFormat="1" ht="34.5" hidden="1" customHeight="1" x14ac:dyDescent="0.25">
      <c r="A380" s="267" t="s">
        <v>458</v>
      </c>
      <c r="B380" s="116" t="s">
        <v>197</v>
      </c>
      <c r="C380" s="117" t="s">
        <v>198</v>
      </c>
      <c r="D380" s="118" t="s">
        <v>53</v>
      </c>
      <c r="E380" s="119">
        <v>0.1</v>
      </c>
      <c r="F380" s="120">
        <v>1</v>
      </c>
      <c r="G380" s="124">
        <v>0.1</v>
      </c>
      <c r="H380" s="122"/>
      <c r="I380" s="119"/>
      <c r="J380" s="122"/>
      <c r="K380" s="119"/>
      <c r="L380" s="123"/>
      <c r="EU380" s="113"/>
      <c r="EV380" s="114"/>
      <c r="EW380" s="114" t="s">
        <v>198</v>
      </c>
      <c r="EX380" s="114" t="s">
        <v>0</v>
      </c>
      <c r="EY380" s="114" t="s">
        <v>0</v>
      </c>
      <c r="FD380" s="114"/>
      <c r="FE380" s="277"/>
      <c r="FF380" s="277"/>
      <c r="FG380" s="277"/>
      <c r="FH380" s="278"/>
      <c r="FI380" s="278"/>
      <c r="FJ380" s="278"/>
      <c r="FK380" s="278"/>
      <c r="FL380" s="278"/>
      <c r="FM380" s="277"/>
    </row>
    <row r="381" spans="1:169" s="45" customFormat="1" ht="15" hidden="1" customHeight="1" x14ac:dyDescent="0.25">
      <c r="A381" s="267" t="s">
        <v>459</v>
      </c>
      <c r="B381" s="116" t="s">
        <v>194</v>
      </c>
      <c r="C381" s="117" t="s">
        <v>195</v>
      </c>
      <c r="D381" s="118" t="s">
        <v>34</v>
      </c>
      <c r="E381" s="119">
        <v>-1.35</v>
      </c>
      <c r="F381" s="120">
        <v>1</v>
      </c>
      <c r="G381" s="127">
        <v>-1.35</v>
      </c>
      <c r="H381" s="125">
        <v>103</v>
      </c>
      <c r="I381" s="119"/>
      <c r="J381" s="125">
        <v>-139.05000000000001</v>
      </c>
      <c r="K381" s="127">
        <v>8.61</v>
      </c>
      <c r="L381" s="128">
        <v>-1197.22</v>
      </c>
      <c r="EU381" s="113"/>
      <c r="EV381" s="114"/>
      <c r="EW381" s="114" t="s">
        <v>195</v>
      </c>
      <c r="EX381" s="114" t="s">
        <v>0</v>
      </c>
      <c r="EY381" s="114" t="s">
        <v>0</v>
      </c>
      <c r="FD381" s="114"/>
      <c r="FE381" s="277"/>
      <c r="FF381" s="277"/>
      <c r="FG381" s="277"/>
      <c r="FH381" s="278"/>
      <c r="FI381" s="278"/>
      <c r="FJ381" s="278"/>
      <c r="FK381" s="278"/>
      <c r="FL381" s="278"/>
      <c r="FM381" s="277"/>
    </row>
    <row r="382" spans="1:169" s="45" customFormat="1" ht="23.25" hidden="1" customHeight="1" x14ac:dyDescent="0.25">
      <c r="A382" s="267" t="s">
        <v>460</v>
      </c>
      <c r="B382" s="116" t="s">
        <v>201</v>
      </c>
      <c r="C382" s="117" t="s">
        <v>202</v>
      </c>
      <c r="D382" s="118" t="s">
        <v>34</v>
      </c>
      <c r="E382" s="119">
        <v>2.52</v>
      </c>
      <c r="F382" s="120">
        <v>1</v>
      </c>
      <c r="G382" s="127">
        <v>2.52</v>
      </c>
      <c r="H382" s="125">
        <v>67.75</v>
      </c>
      <c r="I382" s="119"/>
      <c r="J382" s="125">
        <v>170.73</v>
      </c>
      <c r="K382" s="127">
        <v>8.61</v>
      </c>
      <c r="L382" s="128">
        <v>1469.99</v>
      </c>
      <c r="EU382" s="113"/>
      <c r="EV382" s="114"/>
      <c r="EW382" s="114" t="s">
        <v>202</v>
      </c>
      <c r="EX382" s="114" t="s">
        <v>0</v>
      </c>
      <c r="EY382" s="114" t="s">
        <v>0</v>
      </c>
      <c r="FD382" s="114"/>
      <c r="FE382" s="277"/>
      <c r="FF382" s="277"/>
      <c r="FG382" s="277"/>
      <c r="FH382" s="278"/>
      <c r="FI382" s="278"/>
      <c r="FJ382" s="278"/>
      <c r="FK382" s="278"/>
      <c r="FL382" s="278"/>
      <c r="FM382" s="277"/>
    </row>
    <row r="383" spans="1:169" s="45" customFormat="1" ht="45.75" hidden="1" customHeight="1" x14ac:dyDescent="0.25">
      <c r="A383" s="267" t="s">
        <v>461</v>
      </c>
      <c r="B383" s="116" t="s">
        <v>49</v>
      </c>
      <c r="C383" s="117" t="s">
        <v>204</v>
      </c>
      <c r="D383" s="118" t="s">
        <v>51</v>
      </c>
      <c r="E383" s="119">
        <v>0.01</v>
      </c>
      <c r="F383" s="120">
        <v>1</v>
      </c>
      <c r="G383" s="127">
        <v>0.01</v>
      </c>
      <c r="H383" s="122"/>
      <c r="I383" s="119"/>
      <c r="J383" s="122"/>
      <c r="K383" s="119"/>
      <c r="L383" s="123"/>
      <c r="EU383" s="113"/>
      <c r="EV383" s="114"/>
      <c r="EW383" s="114" t="s">
        <v>204</v>
      </c>
      <c r="EX383" s="114" t="s">
        <v>0</v>
      </c>
      <c r="EY383" s="114" t="s">
        <v>0</v>
      </c>
      <c r="FD383" s="114"/>
      <c r="FE383" s="277"/>
      <c r="FF383" s="277"/>
      <c r="FG383" s="277"/>
      <c r="FH383" s="278"/>
      <c r="FI383" s="278"/>
      <c r="FJ383" s="278"/>
      <c r="FK383" s="278"/>
      <c r="FL383" s="278"/>
      <c r="FM383" s="277"/>
    </row>
    <row r="384" spans="1:169" s="45" customFormat="1" ht="34.5" hidden="1" customHeight="1" x14ac:dyDescent="0.25">
      <c r="A384" s="267" t="s">
        <v>462</v>
      </c>
      <c r="B384" s="116" t="s">
        <v>206</v>
      </c>
      <c r="C384" s="117" t="s">
        <v>207</v>
      </c>
      <c r="D384" s="118" t="s">
        <v>51</v>
      </c>
      <c r="E384" s="119">
        <v>0.01</v>
      </c>
      <c r="F384" s="120">
        <v>1</v>
      </c>
      <c r="G384" s="127">
        <v>0.01</v>
      </c>
      <c r="H384" s="122"/>
      <c r="I384" s="119"/>
      <c r="J384" s="122"/>
      <c r="K384" s="119"/>
      <c r="L384" s="123"/>
      <c r="EU384" s="113"/>
      <c r="EV384" s="114"/>
      <c r="EW384" s="114" t="s">
        <v>207</v>
      </c>
      <c r="EX384" s="114" t="s">
        <v>0</v>
      </c>
      <c r="EY384" s="114" t="s">
        <v>0</v>
      </c>
      <c r="FD384" s="114"/>
      <c r="FE384" s="277"/>
      <c r="FF384" s="277"/>
      <c r="FG384" s="277"/>
      <c r="FH384" s="278"/>
      <c r="FI384" s="278"/>
      <c r="FJ384" s="278"/>
      <c r="FK384" s="278"/>
      <c r="FL384" s="278"/>
      <c r="FM384" s="277"/>
    </row>
    <row r="385" spans="1:169" s="45" customFormat="1" ht="23.25" hidden="1" customHeight="1" x14ac:dyDescent="0.25">
      <c r="A385" s="267" t="s">
        <v>463</v>
      </c>
      <c r="B385" s="116" t="s">
        <v>209</v>
      </c>
      <c r="C385" s="117" t="s">
        <v>210</v>
      </c>
      <c r="D385" s="118" t="s">
        <v>56</v>
      </c>
      <c r="E385" s="119">
        <v>1.6904999999999999</v>
      </c>
      <c r="F385" s="120">
        <v>1</v>
      </c>
      <c r="G385" s="129">
        <v>1.6904999999999999</v>
      </c>
      <c r="H385" s="125">
        <v>491.01</v>
      </c>
      <c r="I385" s="119"/>
      <c r="J385" s="125">
        <v>830.05</v>
      </c>
      <c r="K385" s="127">
        <v>8.61</v>
      </c>
      <c r="L385" s="128">
        <v>7146.73</v>
      </c>
      <c r="EU385" s="113"/>
      <c r="EV385" s="114"/>
      <c r="EW385" s="114" t="s">
        <v>210</v>
      </c>
      <c r="EX385" s="114" t="s">
        <v>0</v>
      </c>
      <c r="EY385" s="114" t="s">
        <v>0</v>
      </c>
      <c r="FD385" s="114"/>
      <c r="FE385" s="277"/>
      <c r="FF385" s="277"/>
      <c r="FG385" s="277"/>
      <c r="FH385" s="278"/>
      <c r="FI385" s="278"/>
      <c r="FJ385" s="278"/>
      <c r="FK385" s="278"/>
      <c r="FL385" s="278"/>
      <c r="FM385" s="277"/>
    </row>
    <row r="386" spans="1:169" s="45" customFormat="1" ht="45.75" hidden="1" customHeight="1" x14ac:dyDescent="0.25">
      <c r="A386" s="267" t="s">
        <v>464</v>
      </c>
      <c r="B386" s="116" t="s">
        <v>49</v>
      </c>
      <c r="C386" s="117" t="s">
        <v>212</v>
      </c>
      <c r="D386" s="118" t="s">
        <v>51</v>
      </c>
      <c r="E386" s="119">
        <v>0.01</v>
      </c>
      <c r="F386" s="120">
        <v>1</v>
      </c>
      <c r="G386" s="127">
        <v>0.01</v>
      </c>
      <c r="H386" s="122"/>
      <c r="I386" s="119"/>
      <c r="J386" s="122"/>
      <c r="K386" s="119"/>
      <c r="L386" s="123"/>
      <c r="EU386" s="113"/>
      <c r="EV386" s="114"/>
      <c r="EW386" s="114" t="s">
        <v>212</v>
      </c>
      <c r="EX386" s="114" t="s">
        <v>0</v>
      </c>
      <c r="EY386" s="114" t="s">
        <v>0</v>
      </c>
      <c r="FD386" s="114"/>
      <c r="FE386" s="277"/>
      <c r="FF386" s="277"/>
      <c r="FG386" s="277"/>
      <c r="FH386" s="278"/>
      <c r="FI386" s="278"/>
      <c r="FJ386" s="278"/>
      <c r="FK386" s="278"/>
      <c r="FL386" s="278"/>
      <c r="FM386" s="277"/>
    </row>
    <row r="387" spans="1:169" s="45" customFormat="1" ht="34.5" hidden="1" customHeight="1" x14ac:dyDescent="0.25">
      <c r="A387" s="267" t="s">
        <v>465</v>
      </c>
      <c r="B387" s="116" t="s">
        <v>206</v>
      </c>
      <c r="C387" s="117" t="s">
        <v>214</v>
      </c>
      <c r="D387" s="118" t="s">
        <v>51</v>
      </c>
      <c r="E387" s="119">
        <v>7.4999999999999997E-3</v>
      </c>
      <c r="F387" s="120">
        <v>1</v>
      </c>
      <c r="G387" s="129">
        <v>7.4999999999999997E-3</v>
      </c>
      <c r="H387" s="122"/>
      <c r="I387" s="119"/>
      <c r="J387" s="122"/>
      <c r="K387" s="119"/>
      <c r="L387" s="123"/>
      <c r="EU387" s="113"/>
      <c r="EV387" s="114"/>
      <c r="EW387" s="114" t="s">
        <v>214</v>
      </c>
      <c r="EX387" s="114" t="s">
        <v>0</v>
      </c>
      <c r="EY387" s="114" t="s">
        <v>0</v>
      </c>
      <c r="FD387" s="114"/>
      <c r="FE387" s="277"/>
      <c r="FF387" s="277"/>
      <c r="FG387" s="277"/>
      <c r="FH387" s="278"/>
      <c r="FI387" s="278"/>
      <c r="FJ387" s="278"/>
      <c r="FK387" s="278"/>
      <c r="FL387" s="278"/>
      <c r="FM387" s="277"/>
    </row>
    <row r="388" spans="1:169" s="45" customFormat="1" ht="23.25" hidden="1" customHeight="1" x14ac:dyDescent="0.25">
      <c r="A388" s="267" t="s">
        <v>466</v>
      </c>
      <c r="B388" s="116" t="s">
        <v>216</v>
      </c>
      <c r="C388" s="117" t="s">
        <v>217</v>
      </c>
      <c r="D388" s="118" t="s">
        <v>56</v>
      </c>
      <c r="E388" s="119">
        <v>1.335</v>
      </c>
      <c r="F388" s="120">
        <v>1</v>
      </c>
      <c r="G388" s="130">
        <v>1.335</v>
      </c>
      <c r="H388" s="125">
        <v>595.46</v>
      </c>
      <c r="I388" s="119"/>
      <c r="J388" s="125">
        <v>794.94</v>
      </c>
      <c r="K388" s="127">
        <v>8.61</v>
      </c>
      <c r="L388" s="128">
        <v>6844.43</v>
      </c>
      <c r="EU388" s="113"/>
      <c r="EV388" s="114"/>
      <c r="EW388" s="114" t="s">
        <v>217</v>
      </c>
      <c r="EX388" s="114" t="s">
        <v>0</v>
      </c>
      <c r="EY388" s="114" t="s">
        <v>0</v>
      </c>
      <c r="FD388" s="114"/>
      <c r="FE388" s="277"/>
      <c r="FF388" s="277"/>
      <c r="FG388" s="277"/>
      <c r="FH388" s="278"/>
      <c r="FI388" s="278"/>
      <c r="FJ388" s="278"/>
      <c r="FK388" s="278"/>
      <c r="FL388" s="278"/>
      <c r="FM388" s="277"/>
    </row>
    <row r="389" spans="1:169" s="45" customFormat="1" ht="45.75" hidden="1" customHeight="1" x14ac:dyDescent="0.25">
      <c r="A389" s="267" t="s">
        <v>467</v>
      </c>
      <c r="B389" s="116" t="s">
        <v>131</v>
      </c>
      <c r="C389" s="117" t="s">
        <v>132</v>
      </c>
      <c r="D389" s="118" t="s">
        <v>126</v>
      </c>
      <c r="E389" s="119">
        <v>7.31</v>
      </c>
      <c r="F389" s="120">
        <v>1</v>
      </c>
      <c r="G389" s="127">
        <v>7.31</v>
      </c>
      <c r="H389" s="125">
        <v>15.35</v>
      </c>
      <c r="I389" s="119"/>
      <c r="J389" s="125">
        <v>112.21</v>
      </c>
      <c r="K389" s="127">
        <v>12.22</v>
      </c>
      <c r="L389" s="128">
        <v>1371.21</v>
      </c>
      <c r="EU389" s="113"/>
      <c r="EV389" s="114"/>
      <c r="EW389" s="114" t="s">
        <v>132</v>
      </c>
      <c r="EX389" s="114" t="s">
        <v>0</v>
      </c>
      <c r="EY389" s="114" t="s">
        <v>0</v>
      </c>
      <c r="FD389" s="114"/>
      <c r="FE389" s="277"/>
      <c r="FF389" s="277"/>
      <c r="FG389" s="277"/>
      <c r="FH389" s="278"/>
      <c r="FI389" s="278"/>
      <c r="FJ389" s="278"/>
      <c r="FK389" s="278"/>
      <c r="FL389" s="278"/>
      <c r="FM389" s="277"/>
    </row>
    <row r="390" spans="1:169" s="45" customFormat="1" ht="15" hidden="1" customHeight="1" x14ac:dyDescent="0.25">
      <c r="A390" s="44" t="s">
        <v>468</v>
      </c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9"/>
      <c r="EU390" s="113"/>
      <c r="EV390" s="114" t="s">
        <v>468</v>
      </c>
      <c r="EW390" s="114"/>
      <c r="EX390" s="114"/>
      <c r="EY390" s="114"/>
      <c r="FD390" s="114"/>
      <c r="FE390" s="277"/>
      <c r="FF390" s="277"/>
      <c r="FG390" s="277"/>
      <c r="FH390" s="278"/>
      <c r="FI390" s="278"/>
      <c r="FJ390" s="278"/>
      <c r="FK390" s="278"/>
      <c r="FL390" s="278"/>
      <c r="FM390" s="277"/>
    </row>
    <row r="391" spans="1:169" s="45" customFormat="1" ht="34.5" hidden="1" customHeight="1" x14ac:dyDescent="0.25">
      <c r="A391" s="267" t="s">
        <v>469</v>
      </c>
      <c r="B391" s="116" t="s">
        <v>138</v>
      </c>
      <c r="C391" s="117" t="s">
        <v>139</v>
      </c>
      <c r="D391" s="118" t="s">
        <v>40</v>
      </c>
      <c r="E391" s="119">
        <v>4.4999999999999998E-2</v>
      </c>
      <c r="F391" s="120">
        <v>1</v>
      </c>
      <c r="G391" s="130">
        <v>4.4999999999999998E-2</v>
      </c>
      <c r="H391" s="122"/>
      <c r="I391" s="119"/>
      <c r="J391" s="122"/>
      <c r="K391" s="119"/>
      <c r="L391" s="123"/>
      <c r="EU391" s="113"/>
      <c r="EV391" s="114"/>
      <c r="EW391" s="114" t="s">
        <v>139</v>
      </c>
      <c r="EX391" s="114" t="s">
        <v>0</v>
      </c>
      <c r="EY391" s="114" t="s">
        <v>0</v>
      </c>
      <c r="FD391" s="114"/>
      <c r="FE391" s="277"/>
      <c r="FF391" s="277"/>
      <c r="FG391" s="277"/>
      <c r="FH391" s="278"/>
      <c r="FI391" s="278"/>
      <c r="FJ391" s="278"/>
      <c r="FK391" s="278"/>
      <c r="FL391" s="278"/>
      <c r="FM391" s="277"/>
    </row>
    <row r="392" spans="1:169" s="45" customFormat="1" ht="23.25" hidden="1" customHeight="1" x14ac:dyDescent="0.25">
      <c r="A392" s="267" t="s">
        <v>470</v>
      </c>
      <c r="B392" s="116" t="s">
        <v>140</v>
      </c>
      <c r="C392" s="117" t="s">
        <v>141</v>
      </c>
      <c r="D392" s="118" t="s">
        <v>40</v>
      </c>
      <c r="E392" s="119">
        <v>1.2500000000000001E-2</v>
      </c>
      <c r="F392" s="120">
        <v>1</v>
      </c>
      <c r="G392" s="129">
        <v>1.2500000000000001E-2</v>
      </c>
      <c r="H392" s="122"/>
      <c r="I392" s="119"/>
      <c r="J392" s="122"/>
      <c r="K392" s="119"/>
      <c r="L392" s="123"/>
      <c r="EU392" s="113"/>
      <c r="EV392" s="114"/>
      <c r="EW392" s="114" t="s">
        <v>141</v>
      </c>
      <c r="EX392" s="114" t="s">
        <v>0</v>
      </c>
      <c r="EY392" s="114" t="s">
        <v>0</v>
      </c>
      <c r="FD392" s="114"/>
      <c r="FE392" s="277"/>
      <c r="FF392" s="277"/>
      <c r="FG392" s="277"/>
      <c r="FH392" s="278"/>
      <c r="FI392" s="278"/>
      <c r="FJ392" s="278"/>
      <c r="FK392" s="278"/>
      <c r="FL392" s="278"/>
      <c r="FM392" s="277"/>
    </row>
    <row r="393" spans="1:169" s="45" customFormat="1" ht="23.25" hidden="1" customHeight="1" x14ac:dyDescent="0.25">
      <c r="A393" s="267" t="s">
        <v>471</v>
      </c>
      <c r="B393" s="116" t="s">
        <v>43</v>
      </c>
      <c r="C393" s="117" t="s">
        <v>44</v>
      </c>
      <c r="D393" s="118" t="s">
        <v>34</v>
      </c>
      <c r="E393" s="119">
        <v>1.2809999999999999</v>
      </c>
      <c r="F393" s="120">
        <v>1</v>
      </c>
      <c r="G393" s="130">
        <v>1.2809999999999999</v>
      </c>
      <c r="H393" s="125">
        <v>59.99</v>
      </c>
      <c r="I393" s="119"/>
      <c r="J393" s="125">
        <v>76.849999999999994</v>
      </c>
      <c r="K393" s="127">
        <v>8.61</v>
      </c>
      <c r="L393" s="148">
        <v>661.68</v>
      </c>
      <c r="EU393" s="113"/>
      <c r="EV393" s="114"/>
      <c r="EW393" s="114" t="s">
        <v>44</v>
      </c>
      <c r="EX393" s="114" t="s">
        <v>0</v>
      </c>
      <c r="EY393" s="114" t="s">
        <v>0</v>
      </c>
      <c r="FD393" s="114"/>
      <c r="FE393" s="277"/>
      <c r="FF393" s="277"/>
      <c r="FG393" s="277"/>
      <c r="FH393" s="278"/>
      <c r="FI393" s="278"/>
      <c r="FJ393" s="278"/>
      <c r="FK393" s="278"/>
      <c r="FL393" s="278"/>
      <c r="FM393" s="277"/>
    </row>
    <row r="394" spans="1:169" s="45" customFormat="1" ht="34.5" hidden="1" customHeight="1" x14ac:dyDescent="0.25">
      <c r="A394" s="267" t="s">
        <v>472</v>
      </c>
      <c r="B394" s="116" t="s">
        <v>133</v>
      </c>
      <c r="C394" s="117" t="s">
        <v>134</v>
      </c>
      <c r="D394" s="118" t="s">
        <v>123</v>
      </c>
      <c r="E394" s="119">
        <v>3.2499999999999999E-3</v>
      </c>
      <c r="F394" s="120">
        <v>1</v>
      </c>
      <c r="G394" s="121">
        <v>3.2499999999999999E-3</v>
      </c>
      <c r="H394" s="122"/>
      <c r="I394" s="119"/>
      <c r="J394" s="122"/>
      <c r="K394" s="119"/>
      <c r="L394" s="123"/>
      <c r="EU394" s="113"/>
      <c r="EV394" s="114"/>
      <c r="EW394" s="114" t="s">
        <v>134</v>
      </c>
      <c r="EX394" s="114" t="s">
        <v>0</v>
      </c>
      <c r="EY394" s="114" t="s">
        <v>0</v>
      </c>
      <c r="FD394" s="114"/>
      <c r="FE394" s="277"/>
      <c r="FF394" s="277"/>
      <c r="FG394" s="277"/>
      <c r="FH394" s="278"/>
      <c r="FI394" s="278"/>
      <c r="FJ394" s="278"/>
      <c r="FK394" s="278"/>
      <c r="FL394" s="278"/>
      <c r="FM394" s="277"/>
    </row>
    <row r="395" spans="1:169" s="45" customFormat="1" ht="23.25" hidden="1" customHeight="1" x14ac:dyDescent="0.25">
      <c r="A395" s="267" t="s">
        <v>473</v>
      </c>
      <c r="B395" s="116" t="s">
        <v>38</v>
      </c>
      <c r="C395" s="117" t="s">
        <v>39</v>
      </c>
      <c r="D395" s="118" t="s">
        <v>40</v>
      </c>
      <c r="E395" s="119">
        <v>3.2500000000000001E-2</v>
      </c>
      <c r="F395" s="120">
        <v>1</v>
      </c>
      <c r="G395" s="129">
        <v>3.2500000000000001E-2</v>
      </c>
      <c r="H395" s="122"/>
      <c r="I395" s="119"/>
      <c r="J395" s="122"/>
      <c r="K395" s="119"/>
      <c r="L395" s="123"/>
      <c r="EU395" s="113"/>
      <c r="EV395" s="114"/>
      <c r="EW395" s="114" t="s">
        <v>39</v>
      </c>
      <c r="EX395" s="114" t="s">
        <v>0</v>
      </c>
      <c r="EY395" s="114" t="s">
        <v>0</v>
      </c>
      <c r="FD395" s="114"/>
      <c r="FE395" s="277"/>
      <c r="FF395" s="277"/>
      <c r="FG395" s="277"/>
      <c r="FH395" s="278"/>
      <c r="FI395" s="278"/>
      <c r="FJ395" s="278"/>
      <c r="FK395" s="278"/>
      <c r="FL395" s="278"/>
      <c r="FM395" s="277"/>
    </row>
    <row r="396" spans="1:169" s="45" customFormat="1" ht="45.75" hidden="1" customHeight="1" x14ac:dyDescent="0.25">
      <c r="A396" s="267" t="s">
        <v>474</v>
      </c>
      <c r="B396" s="116" t="s">
        <v>124</v>
      </c>
      <c r="C396" s="117" t="s">
        <v>125</v>
      </c>
      <c r="D396" s="118" t="s">
        <v>126</v>
      </c>
      <c r="E396" s="119">
        <v>6.5979999999999999</v>
      </c>
      <c r="F396" s="120">
        <v>1</v>
      </c>
      <c r="G396" s="130">
        <v>6.5979999999999999</v>
      </c>
      <c r="H396" s="125">
        <v>3.86</v>
      </c>
      <c r="I396" s="119"/>
      <c r="J396" s="125">
        <v>25.47</v>
      </c>
      <c r="K396" s="127">
        <v>12.22</v>
      </c>
      <c r="L396" s="148">
        <v>311.24</v>
      </c>
      <c r="EU396" s="113"/>
      <c r="EV396" s="114"/>
      <c r="EW396" s="114" t="s">
        <v>125</v>
      </c>
      <c r="EX396" s="114" t="s">
        <v>0</v>
      </c>
      <c r="EY396" s="114" t="s">
        <v>0</v>
      </c>
      <c r="FD396" s="114"/>
      <c r="FE396" s="277"/>
      <c r="FF396" s="277"/>
      <c r="FG396" s="277"/>
      <c r="FH396" s="278"/>
      <c r="FI396" s="278"/>
      <c r="FJ396" s="278"/>
      <c r="FK396" s="278"/>
      <c r="FL396" s="278"/>
      <c r="FM396" s="277"/>
    </row>
    <row r="397" spans="1:169" s="45" customFormat="1" ht="23.25" hidden="1" customHeight="1" x14ac:dyDescent="0.25">
      <c r="A397" s="267" t="s">
        <v>475</v>
      </c>
      <c r="B397" s="116" t="s">
        <v>127</v>
      </c>
      <c r="C397" s="117" t="s">
        <v>128</v>
      </c>
      <c r="D397" s="118" t="s">
        <v>123</v>
      </c>
      <c r="E397" s="119">
        <v>3.2499999999999999E-3</v>
      </c>
      <c r="F397" s="120">
        <v>1</v>
      </c>
      <c r="G397" s="121">
        <v>3.2499999999999999E-3</v>
      </c>
      <c r="H397" s="122"/>
      <c r="I397" s="119"/>
      <c r="J397" s="122"/>
      <c r="K397" s="119"/>
      <c r="L397" s="123"/>
      <c r="EU397" s="113"/>
      <c r="EV397" s="114"/>
      <c r="EW397" s="114" t="s">
        <v>128</v>
      </c>
      <c r="EX397" s="114" t="s">
        <v>0</v>
      </c>
      <c r="EY397" s="114" t="s">
        <v>0</v>
      </c>
      <c r="FD397" s="114"/>
      <c r="FE397" s="277"/>
      <c r="FF397" s="277"/>
      <c r="FG397" s="277"/>
      <c r="FH397" s="278"/>
      <c r="FI397" s="278"/>
      <c r="FJ397" s="278"/>
      <c r="FK397" s="278"/>
      <c r="FL397" s="278"/>
      <c r="FM397" s="277"/>
    </row>
    <row r="398" spans="1:169" s="45" customFormat="1" ht="57" hidden="1" customHeight="1" x14ac:dyDescent="0.25">
      <c r="A398" s="267" t="s">
        <v>476</v>
      </c>
      <c r="B398" s="116" t="s">
        <v>121</v>
      </c>
      <c r="C398" s="117" t="s">
        <v>129</v>
      </c>
      <c r="D398" s="118" t="s">
        <v>123</v>
      </c>
      <c r="E398" s="119">
        <v>3.2499999999999999E-3</v>
      </c>
      <c r="F398" s="120">
        <v>1</v>
      </c>
      <c r="G398" s="121">
        <v>3.2499999999999999E-3</v>
      </c>
      <c r="H398" s="122"/>
      <c r="I398" s="119"/>
      <c r="J398" s="122"/>
      <c r="K398" s="119"/>
      <c r="L398" s="123"/>
      <c r="EU398" s="113"/>
      <c r="EV398" s="114"/>
      <c r="EW398" s="114" t="s">
        <v>129</v>
      </c>
      <c r="EX398" s="114" t="s">
        <v>0</v>
      </c>
      <c r="EY398" s="114" t="s">
        <v>0</v>
      </c>
      <c r="FD398" s="114"/>
      <c r="FE398" s="277"/>
      <c r="FF398" s="277"/>
      <c r="FG398" s="277"/>
      <c r="FH398" s="278"/>
      <c r="FI398" s="278"/>
      <c r="FJ398" s="278"/>
      <c r="FK398" s="278"/>
      <c r="FL398" s="278"/>
      <c r="FM398" s="277"/>
    </row>
    <row r="399" spans="1:169" s="45" customFormat="1" ht="57" hidden="1" customHeight="1" x14ac:dyDescent="0.25">
      <c r="A399" s="267" t="s">
        <v>477</v>
      </c>
      <c r="B399" s="116" t="s">
        <v>124</v>
      </c>
      <c r="C399" s="117" t="s">
        <v>130</v>
      </c>
      <c r="D399" s="118" t="s">
        <v>126</v>
      </c>
      <c r="E399" s="119">
        <v>6.5975000000000001</v>
      </c>
      <c r="F399" s="120">
        <v>1</v>
      </c>
      <c r="G399" s="129">
        <v>6.5975000000000001</v>
      </c>
      <c r="H399" s="125">
        <v>3.86</v>
      </c>
      <c r="I399" s="119"/>
      <c r="J399" s="125">
        <v>25.47</v>
      </c>
      <c r="K399" s="127">
        <v>12.22</v>
      </c>
      <c r="L399" s="148">
        <v>311.24</v>
      </c>
      <c r="EU399" s="113"/>
      <c r="EV399" s="114"/>
      <c r="EW399" s="114" t="s">
        <v>130</v>
      </c>
      <c r="EX399" s="114" t="s">
        <v>0</v>
      </c>
      <c r="EY399" s="114" t="s">
        <v>0</v>
      </c>
      <c r="FD399" s="114"/>
      <c r="FE399" s="277"/>
      <c r="FF399" s="277"/>
      <c r="FG399" s="277"/>
      <c r="FH399" s="278"/>
      <c r="FI399" s="278"/>
      <c r="FJ399" s="278"/>
      <c r="FK399" s="278"/>
      <c r="FL399" s="278"/>
      <c r="FM399" s="277"/>
    </row>
    <row r="400" spans="1:169" s="45" customFormat="1" ht="45.75" hidden="1" customHeight="1" x14ac:dyDescent="0.25">
      <c r="A400" s="267" t="s">
        <v>478</v>
      </c>
      <c r="B400" s="116" t="s">
        <v>131</v>
      </c>
      <c r="C400" s="117" t="s">
        <v>132</v>
      </c>
      <c r="D400" s="118" t="s">
        <v>126</v>
      </c>
      <c r="E400" s="119">
        <v>2.19</v>
      </c>
      <c r="F400" s="120">
        <v>1</v>
      </c>
      <c r="G400" s="127">
        <v>2.19</v>
      </c>
      <c r="H400" s="125">
        <v>15.35</v>
      </c>
      <c r="I400" s="119"/>
      <c r="J400" s="125">
        <v>33.619999999999997</v>
      </c>
      <c r="K400" s="127">
        <v>12.22</v>
      </c>
      <c r="L400" s="148">
        <v>410.84</v>
      </c>
      <c r="EU400" s="113"/>
      <c r="EV400" s="114"/>
      <c r="EW400" s="114" t="s">
        <v>132</v>
      </c>
      <c r="EX400" s="114" t="s">
        <v>0</v>
      </c>
      <c r="EY400" s="114" t="s">
        <v>0</v>
      </c>
      <c r="FD400" s="114"/>
      <c r="FE400" s="277"/>
      <c r="FF400" s="277"/>
      <c r="FG400" s="277"/>
      <c r="FH400" s="278"/>
      <c r="FI400" s="278"/>
      <c r="FJ400" s="278"/>
      <c r="FK400" s="278"/>
      <c r="FL400" s="278"/>
      <c r="FM400" s="277"/>
    </row>
    <row r="401" spans="1:169" s="45" customFormat="1" ht="15" hidden="1" customHeight="1" x14ac:dyDescent="0.25">
      <c r="A401" s="44" t="s">
        <v>137</v>
      </c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9"/>
      <c r="EU401" s="113"/>
      <c r="EV401" s="114" t="s">
        <v>137</v>
      </c>
      <c r="EW401" s="114"/>
      <c r="EX401" s="114"/>
      <c r="EY401" s="114"/>
      <c r="FD401" s="114"/>
      <c r="FE401" s="277"/>
      <c r="FF401" s="277"/>
      <c r="FG401" s="277"/>
      <c r="FH401" s="278"/>
      <c r="FI401" s="278"/>
      <c r="FJ401" s="278"/>
      <c r="FK401" s="278"/>
      <c r="FL401" s="278"/>
      <c r="FM401" s="277"/>
    </row>
    <row r="402" spans="1:169" s="45" customFormat="1" ht="45.75" hidden="1" customHeight="1" x14ac:dyDescent="0.25">
      <c r="A402" s="267" t="s">
        <v>479</v>
      </c>
      <c r="B402" s="116" t="s">
        <v>121</v>
      </c>
      <c r="C402" s="117" t="s">
        <v>122</v>
      </c>
      <c r="D402" s="118" t="s">
        <v>123</v>
      </c>
      <c r="E402" s="119">
        <v>8.4799999999999997E-3</v>
      </c>
      <c r="F402" s="120">
        <v>1</v>
      </c>
      <c r="G402" s="121">
        <v>8.4799999999999997E-3</v>
      </c>
      <c r="H402" s="122"/>
      <c r="I402" s="119"/>
      <c r="J402" s="122"/>
      <c r="K402" s="119"/>
      <c r="L402" s="123"/>
      <c r="EU402" s="113"/>
      <c r="EV402" s="114"/>
      <c r="EW402" s="114" t="s">
        <v>122</v>
      </c>
      <c r="EX402" s="114" t="s">
        <v>0</v>
      </c>
      <c r="EY402" s="114" t="s">
        <v>0</v>
      </c>
      <c r="FD402" s="114"/>
      <c r="FE402" s="277"/>
      <c r="FF402" s="277"/>
      <c r="FG402" s="277"/>
      <c r="FH402" s="278"/>
      <c r="FI402" s="278"/>
      <c r="FJ402" s="278"/>
      <c r="FK402" s="278"/>
      <c r="FL402" s="278"/>
      <c r="FM402" s="277"/>
    </row>
    <row r="403" spans="1:169" s="45" customFormat="1" ht="34.5" hidden="1" customHeight="1" x14ac:dyDescent="0.25">
      <c r="A403" s="267" t="s">
        <v>480</v>
      </c>
      <c r="B403" s="116" t="s">
        <v>138</v>
      </c>
      <c r="C403" s="117" t="s">
        <v>139</v>
      </c>
      <c r="D403" s="118" t="s">
        <v>40</v>
      </c>
      <c r="E403" s="119">
        <v>8.9999999999999993E-3</v>
      </c>
      <c r="F403" s="120">
        <v>1</v>
      </c>
      <c r="G403" s="130">
        <v>8.9999999999999993E-3</v>
      </c>
      <c r="H403" s="122"/>
      <c r="I403" s="119"/>
      <c r="J403" s="122"/>
      <c r="K403" s="119"/>
      <c r="L403" s="123"/>
      <c r="EU403" s="113"/>
      <c r="EV403" s="114"/>
      <c r="EW403" s="114" t="s">
        <v>139</v>
      </c>
      <c r="EX403" s="114" t="s">
        <v>0</v>
      </c>
      <c r="EY403" s="114" t="s">
        <v>0</v>
      </c>
      <c r="FD403" s="114"/>
      <c r="FE403" s="277"/>
      <c r="FF403" s="277"/>
      <c r="FG403" s="277"/>
      <c r="FH403" s="278"/>
      <c r="FI403" s="278"/>
      <c r="FJ403" s="278"/>
      <c r="FK403" s="278"/>
      <c r="FL403" s="278"/>
      <c r="FM403" s="277"/>
    </row>
    <row r="404" spans="1:169" s="45" customFormat="1" ht="23.25" hidden="1" customHeight="1" x14ac:dyDescent="0.25">
      <c r="A404" s="267" t="s">
        <v>481</v>
      </c>
      <c r="B404" s="116" t="s">
        <v>135</v>
      </c>
      <c r="C404" s="117" t="s">
        <v>136</v>
      </c>
      <c r="D404" s="118" t="s">
        <v>33</v>
      </c>
      <c r="E404" s="119">
        <v>0.15</v>
      </c>
      <c r="F404" s="120">
        <v>1</v>
      </c>
      <c r="G404" s="127">
        <v>0.15</v>
      </c>
      <c r="H404" s="122"/>
      <c r="I404" s="119"/>
      <c r="J404" s="122"/>
      <c r="K404" s="119"/>
      <c r="L404" s="123"/>
      <c r="EU404" s="113"/>
      <c r="EV404" s="114"/>
      <c r="EW404" s="114" t="s">
        <v>136</v>
      </c>
      <c r="EX404" s="114" t="s">
        <v>0</v>
      </c>
      <c r="EY404" s="114" t="s">
        <v>0</v>
      </c>
      <c r="FD404" s="114"/>
      <c r="FE404" s="277"/>
      <c r="FF404" s="277"/>
      <c r="FG404" s="277"/>
      <c r="FH404" s="278"/>
      <c r="FI404" s="278"/>
      <c r="FJ404" s="278"/>
      <c r="FK404" s="278"/>
      <c r="FL404" s="278"/>
      <c r="FM404" s="277"/>
    </row>
    <row r="405" spans="1:169" s="45" customFormat="1" ht="23.25" hidden="1" customHeight="1" x14ac:dyDescent="0.25">
      <c r="A405" s="267" t="s">
        <v>482</v>
      </c>
      <c r="B405" s="116" t="s">
        <v>43</v>
      </c>
      <c r="C405" s="117" t="s">
        <v>44</v>
      </c>
      <c r="D405" s="118" t="s">
        <v>34</v>
      </c>
      <c r="E405" s="119">
        <v>15.37725</v>
      </c>
      <c r="F405" s="120">
        <v>1</v>
      </c>
      <c r="G405" s="121">
        <v>15.37725</v>
      </c>
      <c r="H405" s="125">
        <v>59.99</v>
      </c>
      <c r="I405" s="119"/>
      <c r="J405" s="125">
        <v>922.48</v>
      </c>
      <c r="K405" s="127">
        <v>8.61</v>
      </c>
      <c r="L405" s="128">
        <v>7942.55</v>
      </c>
      <c r="EU405" s="113"/>
      <c r="EV405" s="114"/>
      <c r="EW405" s="114" t="s">
        <v>44</v>
      </c>
      <c r="EX405" s="114" t="s">
        <v>0</v>
      </c>
      <c r="EY405" s="114" t="s">
        <v>0</v>
      </c>
      <c r="FD405" s="114"/>
      <c r="FE405" s="277"/>
      <c r="FF405" s="277"/>
      <c r="FG405" s="277"/>
      <c r="FH405" s="278"/>
      <c r="FI405" s="278"/>
      <c r="FJ405" s="278"/>
      <c r="FK405" s="278"/>
      <c r="FL405" s="278"/>
      <c r="FM405" s="277"/>
    </row>
    <row r="406" spans="1:169" s="45" customFormat="1" ht="34.5" hidden="1" customHeight="1" x14ac:dyDescent="0.25">
      <c r="A406" s="267" t="s">
        <v>483</v>
      </c>
      <c r="B406" s="116" t="s">
        <v>133</v>
      </c>
      <c r="C406" s="117" t="s">
        <v>134</v>
      </c>
      <c r="D406" s="118" t="s">
        <v>123</v>
      </c>
      <c r="E406" s="119">
        <v>6.7499999999999999E-3</v>
      </c>
      <c r="F406" s="120">
        <v>1</v>
      </c>
      <c r="G406" s="121">
        <v>6.7499999999999999E-3</v>
      </c>
      <c r="H406" s="122"/>
      <c r="I406" s="119"/>
      <c r="J406" s="122"/>
      <c r="K406" s="119"/>
      <c r="L406" s="123"/>
      <c r="EU406" s="113"/>
      <c r="EV406" s="114"/>
      <c r="EW406" s="114" t="s">
        <v>134</v>
      </c>
      <c r="EX406" s="114" t="s">
        <v>0</v>
      </c>
      <c r="EY406" s="114" t="s">
        <v>0</v>
      </c>
      <c r="FD406" s="114"/>
      <c r="FE406" s="277"/>
      <c r="FF406" s="277"/>
      <c r="FG406" s="277"/>
      <c r="FH406" s="278"/>
      <c r="FI406" s="278"/>
      <c r="FJ406" s="278"/>
      <c r="FK406" s="278"/>
      <c r="FL406" s="278"/>
      <c r="FM406" s="277"/>
    </row>
    <row r="407" spans="1:169" s="45" customFormat="1" ht="23.25" hidden="1" customHeight="1" x14ac:dyDescent="0.25">
      <c r="A407" s="267" t="s">
        <v>484</v>
      </c>
      <c r="B407" s="116" t="s">
        <v>38</v>
      </c>
      <c r="C407" s="117" t="s">
        <v>39</v>
      </c>
      <c r="D407" s="118" t="s">
        <v>40</v>
      </c>
      <c r="E407" s="119">
        <v>6.7500000000000004E-2</v>
      </c>
      <c r="F407" s="120">
        <v>1</v>
      </c>
      <c r="G407" s="129">
        <v>6.7500000000000004E-2</v>
      </c>
      <c r="H407" s="122"/>
      <c r="I407" s="119"/>
      <c r="J407" s="122"/>
      <c r="K407" s="119"/>
      <c r="L407" s="123"/>
      <c r="EU407" s="113"/>
      <c r="EV407" s="114"/>
      <c r="EW407" s="114" t="s">
        <v>39</v>
      </c>
      <c r="EX407" s="114" t="s">
        <v>0</v>
      </c>
      <c r="EY407" s="114" t="s">
        <v>0</v>
      </c>
      <c r="FD407" s="114"/>
      <c r="FE407" s="277"/>
      <c r="FF407" s="277"/>
      <c r="FG407" s="277"/>
      <c r="FH407" s="278"/>
      <c r="FI407" s="278"/>
      <c r="FJ407" s="278"/>
      <c r="FK407" s="278"/>
      <c r="FL407" s="278"/>
      <c r="FM407" s="277"/>
    </row>
    <row r="408" spans="1:169" s="45" customFormat="1" ht="45.75" hidden="1" customHeight="1" x14ac:dyDescent="0.25">
      <c r="A408" s="267" t="s">
        <v>485</v>
      </c>
      <c r="B408" s="116" t="s">
        <v>124</v>
      </c>
      <c r="C408" s="117" t="s">
        <v>125</v>
      </c>
      <c r="D408" s="118" t="s">
        <v>126</v>
      </c>
      <c r="E408" s="119">
        <v>13.702999999999999</v>
      </c>
      <c r="F408" s="120">
        <v>1</v>
      </c>
      <c r="G408" s="130">
        <v>13.702999999999999</v>
      </c>
      <c r="H408" s="125">
        <v>3.86</v>
      </c>
      <c r="I408" s="119"/>
      <c r="J408" s="125">
        <v>52.89</v>
      </c>
      <c r="K408" s="127">
        <v>12.22</v>
      </c>
      <c r="L408" s="148">
        <v>646.32000000000005</v>
      </c>
      <c r="EU408" s="113"/>
      <c r="EV408" s="114"/>
      <c r="EW408" s="114" t="s">
        <v>125</v>
      </c>
      <c r="EX408" s="114" t="s">
        <v>0</v>
      </c>
      <c r="EY408" s="114" t="s">
        <v>0</v>
      </c>
      <c r="FD408" s="114"/>
      <c r="FE408" s="277"/>
      <c r="FF408" s="277"/>
      <c r="FG408" s="277"/>
      <c r="FH408" s="278"/>
      <c r="FI408" s="278"/>
      <c r="FJ408" s="278"/>
      <c r="FK408" s="278"/>
      <c r="FL408" s="278"/>
      <c r="FM408" s="277"/>
    </row>
    <row r="409" spans="1:169" s="45" customFormat="1" ht="23.25" hidden="1" customHeight="1" x14ac:dyDescent="0.25">
      <c r="A409" s="267" t="s">
        <v>486</v>
      </c>
      <c r="B409" s="116" t="s">
        <v>127</v>
      </c>
      <c r="C409" s="117" t="s">
        <v>128</v>
      </c>
      <c r="D409" s="118" t="s">
        <v>123</v>
      </c>
      <c r="E409" s="119">
        <v>6.7499999999999999E-3</v>
      </c>
      <c r="F409" s="120">
        <v>1</v>
      </c>
      <c r="G409" s="121">
        <v>6.7499999999999999E-3</v>
      </c>
      <c r="H409" s="122"/>
      <c r="I409" s="119"/>
      <c r="J409" s="122"/>
      <c r="K409" s="119"/>
      <c r="L409" s="123"/>
      <c r="EU409" s="113"/>
      <c r="EV409" s="114"/>
      <c r="EW409" s="114" t="s">
        <v>128</v>
      </c>
      <c r="EX409" s="114" t="s">
        <v>0</v>
      </c>
      <c r="EY409" s="114" t="s">
        <v>0</v>
      </c>
      <c r="FD409" s="114"/>
      <c r="FE409" s="277"/>
      <c r="FF409" s="277"/>
      <c r="FG409" s="277"/>
      <c r="FH409" s="278"/>
      <c r="FI409" s="278"/>
      <c r="FJ409" s="278"/>
      <c r="FK409" s="278"/>
      <c r="FL409" s="278"/>
      <c r="FM409" s="277"/>
    </row>
    <row r="410" spans="1:169" s="45" customFormat="1" ht="57" hidden="1" customHeight="1" x14ac:dyDescent="0.25">
      <c r="A410" s="267" t="s">
        <v>487</v>
      </c>
      <c r="B410" s="116" t="s">
        <v>121</v>
      </c>
      <c r="C410" s="117" t="s">
        <v>129</v>
      </c>
      <c r="D410" s="118" t="s">
        <v>123</v>
      </c>
      <c r="E410" s="119">
        <v>6.7499999999999999E-3</v>
      </c>
      <c r="F410" s="120">
        <v>1</v>
      </c>
      <c r="G410" s="121">
        <v>6.7499999999999999E-3</v>
      </c>
      <c r="H410" s="122"/>
      <c r="I410" s="119"/>
      <c r="J410" s="122"/>
      <c r="K410" s="119"/>
      <c r="L410" s="123"/>
      <c r="EU410" s="113"/>
      <c r="EV410" s="114"/>
      <c r="EW410" s="114" t="s">
        <v>129</v>
      </c>
      <c r="EX410" s="114" t="s">
        <v>0</v>
      </c>
      <c r="EY410" s="114" t="s">
        <v>0</v>
      </c>
      <c r="FD410" s="114"/>
      <c r="FE410" s="277"/>
      <c r="FF410" s="277"/>
      <c r="FG410" s="277"/>
      <c r="FH410" s="278"/>
      <c r="FI410" s="278"/>
      <c r="FJ410" s="278"/>
      <c r="FK410" s="278"/>
      <c r="FL410" s="278"/>
      <c r="FM410" s="277"/>
    </row>
    <row r="411" spans="1:169" s="45" customFormat="1" ht="57" hidden="1" customHeight="1" x14ac:dyDescent="0.25">
      <c r="A411" s="267" t="s">
        <v>488</v>
      </c>
      <c r="B411" s="116" t="s">
        <v>124</v>
      </c>
      <c r="C411" s="117" t="s">
        <v>130</v>
      </c>
      <c r="D411" s="118" t="s">
        <v>126</v>
      </c>
      <c r="E411" s="119">
        <v>13.702500000000001</v>
      </c>
      <c r="F411" s="120">
        <v>1</v>
      </c>
      <c r="G411" s="129">
        <v>13.702500000000001</v>
      </c>
      <c r="H411" s="125">
        <v>3.86</v>
      </c>
      <c r="I411" s="119"/>
      <c r="J411" s="125">
        <v>52.89</v>
      </c>
      <c r="K411" s="127">
        <v>12.22</v>
      </c>
      <c r="L411" s="148">
        <v>646.32000000000005</v>
      </c>
      <c r="EU411" s="113"/>
      <c r="EV411" s="114"/>
      <c r="EW411" s="114" t="s">
        <v>130</v>
      </c>
      <c r="EX411" s="114" t="s">
        <v>0</v>
      </c>
      <c r="EY411" s="114" t="s">
        <v>0</v>
      </c>
      <c r="FD411" s="114"/>
      <c r="FE411" s="277"/>
      <c r="FF411" s="277"/>
      <c r="FG411" s="277"/>
      <c r="FH411" s="278"/>
      <c r="FI411" s="278"/>
      <c r="FJ411" s="278"/>
      <c r="FK411" s="278"/>
      <c r="FL411" s="278"/>
      <c r="FM411" s="277"/>
    </row>
    <row r="412" spans="1:169" s="45" customFormat="1" ht="45.75" hidden="1" customHeight="1" x14ac:dyDescent="0.25">
      <c r="A412" s="267" t="s">
        <v>489</v>
      </c>
      <c r="B412" s="116" t="s">
        <v>131</v>
      </c>
      <c r="C412" s="117" t="s">
        <v>132</v>
      </c>
      <c r="D412" s="118" t="s">
        <v>126</v>
      </c>
      <c r="E412" s="119">
        <v>5.34</v>
      </c>
      <c r="F412" s="120">
        <v>1</v>
      </c>
      <c r="G412" s="127">
        <v>5.34</v>
      </c>
      <c r="H412" s="125">
        <v>15.35</v>
      </c>
      <c r="I412" s="119"/>
      <c r="J412" s="125">
        <v>81.97</v>
      </c>
      <c r="K412" s="127">
        <v>12.22</v>
      </c>
      <c r="L412" s="128">
        <v>1001.67</v>
      </c>
      <c r="EU412" s="113"/>
      <c r="EV412" s="114"/>
      <c r="EW412" s="114" t="s">
        <v>132</v>
      </c>
      <c r="EX412" s="114" t="s">
        <v>0</v>
      </c>
      <c r="EY412" s="114" t="s">
        <v>0</v>
      </c>
      <c r="FD412" s="114"/>
      <c r="FE412" s="277"/>
      <c r="FF412" s="277"/>
      <c r="FG412" s="277"/>
      <c r="FH412" s="278"/>
      <c r="FI412" s="278"/>
      <c r="FJ412" s="278"/>
      <c r="FK412" s="278"/>
      <c r="FL412" s="278"/>
      <c r="FM412" s="277"/>
    </row>
    <row r="413" spans="1:169" s="45" customFormat="1" ht="15" hidden="1" customHeight="1" x14ac:dyDescent="0.25">
      <c r="A413" s="44" t="s">
        <v>137</v>
      </c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9"/>
      <c r="EU413" s="113"/>
      <c r="EV413" s="114" t="s">
        <v>137</v>
      </c>
      <c r="EW413" s="114"/>
      <c r="EX413" s="114"/>
      <c r="EY413" s="114"/>
      <c r="FD413" s="114"/>
      <c r="FE413" s="277"/>
      <c r="FF413" s="277"/>
      <c r="FG413" s="277"/>
      <c r="FH413" s="278"/>
      <c r="FI413" s="278"/>
      <c r="FJ413" s="278"/>
      <c r="FK413" s="278"/>
      <c r="FL413" s="278"/>
      <c r="FM413" s="277"/>
    </row>
    <row r="414" spans="1:169" s="45" customFormat="1" ht="57" hidden="1" customHeight="1" x14ac:dyDescent="0.25">
      <c r="A414" s="267" t="s">
        <v>490</v>
      </c>
      <c r="B414" s="116" t="s">
        <v>164</v>
      </c>
      <c r="C414" s="117" t="s">
        <v>165</v>
      </c>
      <c r="D414" s="118" t="s">
        <v>53</v>
      </c>
      <c r="E414" s="119">
        <v>7.0000000000000007E-2</v>
      </c>
      <c r="F414" s="120">
        <v>1</v>
      </c>
      <c r="G414" s="127">
        <v>7.0000000000000007E-2</v>
      </c>
      <c r="H414" s="122"/>
      <c r="I414" s="119"/>
      <c r="J414" s="122"/>
      <c r="K414" s="119"/>
      <c r="L414" s="123"/>
      <c r="EU414" s="113"/>
      <c r="EV414" s="114"/>
      <c r="EW414" s="114" t="s">
        <v>165</v>
      </c>
      <c r="EX414" s="114" t="s">
        <v>0</v>
      </c>
      <c r="EY414" s="114" t="s">
        <v>0</v>
      </c>
      <c r="FD414" s="114"/>
      <c r="FE414" s="277"/>
      <c r="FF414" s="277"/>
      <c r="FG414" s="277"/>
      <c r="FH414" s="278"/>
      <c r="FI414" s="278"/>
      <c r="FJ414" s="278"/>
      <c r="FK414" s="278"/>
      <c r="FL414" s="278"/>
      <c r="FM414" s="277"/>
    </row>
    <row r="415" spans="1:169" s="45" customFormat="1" ht="34.5" hidden="1" customHeight="1" x14ac:dyDescent="0.25">
      <c r="A415" s="267" t="s">
        <v>491</v>
      </c>
      <c r="B415" s="116" t="s">
        <v>167</v>
      </c>
      <c r="C415" s="117" t="s">
        <v>168</v>
      </c>
      <c r="D415" s="118" t="s">
        <v>126</v>
      </c>
      <c r="E415" s="119">
        <v>1.5960000000000001</v>
      </c>
      <c r="F415" s="120">
        <v>1</v>
      </c>
      <c r="G415" s="130">
        <v>1.5960000000000001</v>
      </c>
      <c r="H415" s="125">
        <v>3.28</v>
      </c>
      <c r="I415" s="119"/>
      <c r="J415" s="125">
        <v>5.23</v>
      </c>
      <c r="K415" s="127">
        <v>12.22</v>
      </c>
      <c r="L415" s="148">
        <v>63.91</v>
      </c>
      <c r="EU415" s="113"/>
      <c r="EV415" s="114"/>
      <c r="EW415" s="114" t="s">
        <v>168</v>
      </c>
      <c r="EX415" s="114" t="s">
        <v>0</v>
      </c>
      <c r="EY415" s="114" t="s">
        <v>0</v>
      </c>
      <c r="FD415" s="114"/>
      <c r="FE415" s="277"/>
      <c r="FF415" s="277"/>
      <c r="FG415" s="277"/>
      <c r="FH415" s="278"/>
      <c r="FI415" s="278"/>
      <c r="FJ415" s="278"/>
      <c r="FK415" s="278"/>
      <c r="FL415" s="278"/>
      <c r="FM415" s="277"/>
    </row>
    <row r="416" spans="1:169" s="45" customFormat="1" ht="45.75" hidden="1" customHeight="1" x14ac:dyDescent="0.25">
      <c r="A416" s="267" t="s">
        <v>492</v>
      </c>
      <c r="B416" s="116" t="s">
        <v>131</v>
      </c>
      <c r="C416" s="117" t="s">
        <v>170</v>
      </c>
      <c r="D416" s="118" t="s">
        <v>126</v>
      </c>
      <c r="E416" s="119">
        <v>1.5960000000000001</v>
      </c>
      <c r="F416" s="120">
        <v>1</v>
      </c>
      <c r="G416" s="130">
        <v>1.5960000000000001</v>
      </c>
      <c r="H416" s="125">
        <v>15.35</v>
      </c>
      <c r="I416" s="119"/>
      <c r="J416" s="125">
        <v>24.5</v>
      </c>
      <c r="K416" s="127">
        <v>12.22</v>
      </c>
      <c r="L416" s="148">
        <v>299.39</v>
      </c>
      <c r="EU416" s="113"/>
      <c r="EV416" s="114"/>
      <c r="EW416" s="114" t="s">
        <v>170</v>
      </c>
      <c r="EX416" s="114" t="s">
        <v>0</v>
      </c>
      <c r="EY416" s="114" t="s">
        <v>0</v>
      </c>
      <c r="FD416" s="114"/>
      <c r="FE416" s="277"/>
      <c r="FF416" s="277"/>
      <c r="FG416" s="277"/>
      <c r="FH416" s="278"/>
      <c r="FI416" s="278"/>
      <c r="FJ416" s="278"/>
      <c r="FK416" s="278"/>
      <c r="FL416" s="278"/>
      <c r="FM416" s="277"/>
    </row>
    <row r="417" spans="1:169" s="45" customFormat="1" ht="15" hidden="1" customHeight="1" x14ac:dyDescent="0.25">
      <c r="A417" s="267" t="s">
        <v>493</v>
      </c>
      <c r="B417" s="116" t="s">
        <v>172</v>
      </c>
      <c r="C417" s="117" t="s">
        <v>173</v>
      </c>
      <c r="D417" s="118" t="s">
        <v>40</v>
      </c>
      <c r="E417" s="119">
        <v>1.4E-2</v>
      </c>
      <c r="F417" s="120">
        <v>1</v>
      </c>
      <c r="G417" s="130">
        <v>1.4E-2</v>
      </c>
      <c r="H417" s="122"/>
      <c r="I417" s="119"/>
      <c r="J417" s="122"/>
      <c r="K417" s="119"/>
      <c r="L417" s="123"/>
      <c r="EU417" s="113"/>
      <c r="EV417" s="114"/>
      <c r="EW417" s="114" t="s">
        <v>173</v>
      </c>
      <c r="EX417" s="114" t="s">
        <v>0</v>
      </c>
      <c r="EY417" s="114" t="s">
        <v>0</v>
      </c>
      <c r="FD417" s="114"/>
      <c r="FE417" s="277"/>
      <c r="FF417" s="277"/>
      <c r="FG417" s="277"/>
      <c r="FH417" s="278"/>
      <c r="FI417" s="278"/>
      <c r="FJ417" s="278"/>
      <c r="FK417" s="278"/>
      <c r="FL417" s="278"/>
      <c r="FM417" s="277"/>
    </row>
    <row r="418" spans="1:169" s="45" customFormat="1" ht="34.5" hidden="1" customHeight="1" x14ac:dyDescent="0.25">
      <c r="A418" s="267" t="s">
        <v>494</v>
      </c>
      <c r="B418" s="116" t="s">
        <v>167</v>
      </c>
      <c r="C418" s="117" t="s">
        <v>168</v>
      </c>
      <c r="D418" s="118" t="s">
        <v>126</v>
      </c>
      <c r="E418" s="119">
        <v>2.38</v>
      </c>
      <c r="F418" s="120">
        <v>1</v>
      </c>
      <c r="G418" s="127">
        <v>2.38</v>
      </c>
      <c r="H418" s="125">
        <v>3.28</v>
      </c>
      <c r="I418" s="119"/>
      <c r="J418" s="125">
        <v>7.81</v>
      </c>
      <c r="K418" s="127">
        <v>12.22</v>
      </c>
      <c r="L418" s="148">
        <v>95.44</v>
      </c>
      <c r="EU418" s="113"/>
      <c r="EV418" s="114"/>
      <c r="EW418" s="114" t="s">
        <v>168</v>
      </c>
      <c r="EX418" s="114" t="s">
        <v>0</v>
      </c>
      <c r="EY418" s="114" t="s">
        <v>0</v>
      </c>
      <c r="FD418" s="114"/>
      <c r="FE418" s="277"/>
      <c r="FF418" s="277"/>
      <c r="FG418" s="277"/>
      <c r="FH418" s="278"/>
      <c r="FI418" s="278"/>
      <c r="FJ418" s="278"/>
      <c r="FK418" s="278"/>
      <c r="FL418" s="278"/>
      <c r="FM418" s="277"/>
    </row>
    <row r="419" spans="1:169" s="45" customFormat="1" ht="45.75" hidden="1" customHeight="1" x14ac:dyDescent="0.25">
      <c r="A419" s="267" t="s">
        <v>495</v>
      </c>
      <c r="B419" s="116" t="s">
        <v>131</v>
      </c>
      <c r="C419" s="117" t="s">
        <v>176</v>
      </c>
      <c r="D419" s="118" t="s">
        <v>126</v>
      </c>
      <c r="E419" s="119">
        <v>3.4</v>
      </c>
      <c r="F419" s="120">
        <v>1</v>
      </c>
      <c r="G419" s="124">
        <v>3.4</v>
      </c>
      <c r="H419" s="125">
        <v>15.35</v>
      </c>
      <c r="I419" s="119"/>
      <c r="J419" s="125">
        <v>52.19</v>
      </c>
      <c r="K419" s="127">
        <v>12.22</v>
      </c>
      <c r="L419" s="148">
        <v>637.76</v>
      </c>
      <c r="EU419" s="113"/>
      <c r="EV419" s="114"/>
      <c r="EW419" s="114" t="s">
        <v>176</v>
      </c>
      <c r="EX419" s="114" t="s">
        <v>0</v>
      </c>
      <c r="EY419" s="114" t="s">
        <v>0</v>
      </c>
      <c r="FD419" s="114"/>
      <c r="FE419" s="277"/>
      <c r="FF419" s="277"/>
      <c r="FG419" s="277"/>
      <c r="FH419" s="278"/>
      <c r="FI419" s="278"/>
      <c r="FJ419" s="278"/>
      <c r="FK419" s="278"/>
      <c r="FL419" s="278"/>
      <c r="FM419" s="277"/>
    </row>
    <row r="420" spans="1:169" s="45" customFormat="1" ht="45.75" hidden="1" customHeight="1" x14ac:dyDescent="0.25">
      <c r="A420" s="267" t="s">
        <v>496</v>
      </c>
      <c r="B420" s="116" t="s">
        <v>121</v>
      </c>
      <c r="C420" s="117" t="s">
        <v>122</v>
      </c>
      <c r="D420" s="118" t="s">
        <v>123</v>
      </c>
      <c r="E420" s="119">
        <v>5.9800000000000001E-3</v>
      </c>
      <c r="F420" s="120">
        <v>1</v>
      </c>
      <c r="G420" s="121">
        <v>5.9800000000000001E-3</v>
      </c>
      <c r="H420" s="122"/>
      <c r="I420" s="119"/>
      <c r="J420" s="122"/>
      <c r="K420" s="119"/>
      <c r="L420" s="123"/>
      <c r="EU420" s="113"/>
      <c r="EV420" s="114"/>
      <c r="EW420" s="114" t="s">
        <v>122</v>
      </c>
      <c r="EX420" s="114" t="s">
        <v>0</v>
      </c>
      <c r="EY420" s="114" t="s">
        <v>0</v>
      </c>
      <c r="FD420" s="114"/>
      <c r="FE420" s="277"/>
      <c r="FF420" s="277"/>
      <c r="FG420" s="277"/>
      <c r="FH420" s="278"/>
      <c r="FI420" s="278"/>
      <c r="FJ420" s="278"/>
      <c r="FK420" s="278"/>
      <c r="FL420" s="278"/>
      <c r="FM420" s="277"/>
    </row>
    <row r="421" spans="1:169" s="45" customFormat="1" ht="34.5" hidden="1" customHeight="1" x14ac:dyDescent="0.25">
      <c r="A421" s="267" t="s">
        <v>497</v>
      </c>
      <c r="B421" s="116" t="s">
        <v>138</v>
      </c>
      <c r="C421" s="117" t="s">
        <v>139</v>
      </c>
      <c r="D421" s="118" t="s">
        <v>40</v>
      </c>
      <c r="E421" s="119">
        <v>6.0000000000000001E-3</v>
      </c>
      <c r="F421" s="120">
        <v>1</v>
      </c>
      <c r="G421" s="130">
        <v>6.0000000000000001E-3</v>
      </c>
      <c r="H421" s="122"/>
      <c r="I421" s="119"/>
      <c r="J421" s="122"/>
      <c r="K421" s="119"/>
      <c r="L421" s="123"/>
      <c r="EU421" s="113"/>
      <c r="EV421" s="114"/>
      <c r="EW421" s="114" t="s">
        <v>139</v>
      </c>
      <c r="EX421" s="114" t="s">
        <v>0</v>
      </c>
      <c r="EY421" s="114" t="s">
        <v>0</v>
      </c>
      <c r="FD421" s="114"/>
      <c r="FE421" s="277"/>
      <c r="FF421" s="277"/>
      <c r="FG421" s="277"/>
      <c r="FH421" s="278"/>
      <c r="FI421" s="278"/>
      <c r="FJ421" s="278"/>
      <c r="FK421" s="278"/>
      <c r="FL421" s="278"/>
      <c r="FM421" s="277"/>
    </row>
    <row r="422" spans="1:169" s="45" customFormat="1" ht="23.25" hidden="1" customHeight="1" x14ac:dyDescent="0.25">
      <c r="A422" s="267" t="s">
        <v>498</v>
      </c>
      <c r="B422" s="116" t="s">
        <v>140</v>
      </c>
      <c r="C422" s="117" t="s">
        <v>141</v>
      </c>
      <c r="D422" s="118" t="s">
        <v>40</v>
      </c>
      <c r="E422" s="119">
        <v>2.52E-2</v>
      </c>
      <c r="F422" s="120">
        <v>1</v>
      </c>
      <c r="G422" s="129">
        <v>2.52E-2</v>
      </c>
      <c r="H422" s="122"/>
      <c r="I422" s="119"/>
      <c r="J422" s="122"/>
      <c r="K422" s="119"/>
      <c r="L422" s="123"/>
      <c r="EU422" s="113"/>
      <c r="EV422" s="114"/>
      <c r="EW422" s="114" t="s">
        <v>141</v>
      </c>
      <c r="EX422" s="114" t="s">
        <v>0</v>
      </c>
      <c r="EY422" s="114" t="s">
        <v>0</v>
      </c>
      <c r="FD422" s="114"/>
      <c r="FE422" s="277"/>
      <c r="FF422" s="277"/>
      <c r="FG422" s="277"/>
      <c r="FH422" s="278"/>
      <c r="FI422" s="278"/>
      <c r="FJ422" s="278"/>
      <c r="FK422" s="278"/>
      <c r="FL422" s="278"/>
      <c r="FM422" s="277"/>
    </row>
    <row r="423" spans="1:169" s="45" customFormat="1" ht="23.25" hidden="1" customHeight="1" x14ac:dyDescent="0.25">
      <c r="A423" s="267" t="s">
        <v>499</v>
      </c>
      <c r="B423" s="116" t="s">
        <v>43</v>
      </c>
      <c r="C423" s="117" t="s">
        <v>44</v>
      </c>
      <c r="D423" s="118" t="s">
        <v>34</v>
      </c>
      <c r="E423" s="119">
        <v>2.5830000000000002</v>
      </c>
      <c r="F423" s="120">
        <v>1</v>
      </c>
      <c r="G423" s="130">
        <v>2.5830000000000002</v>
      </c>
      <c r="H423" s="125">
        <v>59.99</v>
      </c>
      <c r="I423" s="119"/>
      <c r="J423" s="125">
        <v>154.94999999999999</v>
      </c>
      <c r="K423" s="127">
        <v>8.61</v>
      </c>
      <c r="L423" s="128">
        <v>1334.12</v>
      </c>
      <c r="EU423" s="113"/>
      <c r="EV423" s="114"/>
      <c r="EW423" s="114" t="s">
        <v>44</v>
      </c>
      <c r="EX423" s="114" t="s">
        <v>0</v>
      </c>
      <c r="EY423" s="114" t="s">
        <v>0</v>
      </c>
      <c r="FD423" s="114"/>
      <c r="FE423" s="277"/>
      <c r="FF423" s="277"/>
      <c r="FG423" s="277"/>
      <c r="FH423" s="278"/>
      <c r="FI423" s="278"/>
      <c r="FJ423" s="278"/>
      <c r="FK423" s="278"/>
      <c r="FL423" s="278"/>
      <c r="FM423" s="277"/>
    </row>
    <row r="424" spans="1:169" s="45" customFormat="1" ht="34.5" hidden="1" customHeight="1" x14ac:dyDescent="0.25">
      <c r="A424" s="267" t="s">
        <v>500</v>
      </c>
      <c r="B424" s="116" t="s">
        <v>133</v>
      </c>
      <c r="C424" s="117" t="s">
        <v>134</v>
      </c>
      <c r="D424" s="118" t="s">
        <v>123</v>
      </c>
      <c r="E424" s="119">
        <v>4.0600000000000002E-3</v>
      </c>
      <c r="F424" s="120">
        <v>1</v>
      </c>
      <c r="G424" s="121">
        <v>4.0600000000000002E-3</v>
      </c>
      <c r="H424" s="122"/>
      <c r="I424" s="119"/>
      <c r="J424" s="122"/>
      <c r="K424" s="119"/>
      <c r="L424" s="123"/>
      <c r="EU424" s="113"/>
      <c r="EV424" s="114"/>
      <c r="EW424" s="114" t="s">
        <v>134</v>
      </c>
      <c r="EX424" s="114" t="s">
        <v>0</v>
      </c>
      <c r="EY424" s="114" t="s">
        <v>0</v>
      </c>
      <c r="FD424" s="114"/>
      <c r="FE424" s="277"/>
      <c r="FF424" s="277"/>
      <c r="FG424" s="277"/>
      <c r="FH424" s="278"/>
      <c r="FI424" s="278"/>
      <c r="FJ424" s="278"/>
      <c r="FK424" s="278"/>
      <c r="FL424" s="278"/>
      <c r="FM424" s="277"/>
    </row>
    <row r="425" spans="1:169" s="45" customFormat="1" ht="23.25" hidden="1" customHeight="1" x14ac:dyDescent="0.25">
      <c r="A425" s="267" t="s">
        <v>501</v>
      </c>
      <c r="B425" s="116" t="s">
        <v>38</v>
      </c>
      <c r="C425" s="117" t="s">
        <v>39</v>
      </c>
      <c r="D425" s="118" t="s">
        <v>40</v>
      </c>
      <c r="E425" s="119">
        <v>4.0599999999999997E-2</v>
      </c>
      <c r="F425" s="120">
        <v>1</v>
      </c>
      <c r="G425" s="129">
        <v>4.0599999999999997E-2</v>
      </c>
      <c r="H425" s="122"/>
      <c r="I425" s="119"/>
      <c r="J425" s="122"/>
      <c r="K425" s="119"/>
      <c r="L425" s="123"/>
      <c r="EU425" s="113"/>
      <c r="EV425" s="114"/>
      <c r="EW425" s="114" t="s">
        <v>39</v>
      </c>
      <c r="EX425" s="114" t="s">
        <v>0</v>
      </c>
      <c r="EY425" s="114" t="s">
        <v>0</v>
      </c>
      <c r="FD425" s="114"/>
      <c r="FE425" s="277"/>
      <c r="FF425" s="277"/>
      <c r="FG425" s="277"/>
      <c r="FH425" s="278"/>
      <c r="FI425" s="278"/>
      <c r="FJ425" s="278"/>
      <c r="FK425" s="278"/>
      <c r="FL425" s="278"/>
      <c r="FM425" s="277"/>
    </row>
    <row r="426" spans="1:169" s="45" customFormat="1" ht="45.75" hidden="1" customHeight="1" x14ac:dyDescent="0.25">
      <c r="A426" s="267" t="s">
        <v>502</v>
      </c>
      <c r="B426" s="116" t="s">
        <v>124</v>
      </c>
      <c r="C426" s="117" t="s">
        <v>125</v>
      </c>
      <c r="D426" s="118" t="s">
        <v>126</v>
      </c>
      <c r="E426" s="119">
        <v>8.2420000000000009</v>
      </c>
      <c r="F426" s="120">
        <v>1</v>
      </c>
      <c r="G426" s="130">
        <v>8.2420000000000009</v>
      </c>
      <c r="H426" s="125">
        <v>3.86</v>
      </c>
      <c r="I426" s="119"/>
      <c r="J426" s="125">
        <v>31.81</v>
      </c>
      <c r="K426" s="127">
        <v>12.22</v>
      </c>
      <c r="L426" s="148">
        <v>388.72</v>
      </c>
      <c r="EU426" s="113"/>
      <c r="EV426" s="114"/>
      <c r="EW426" s="114" t="s">
        <v>125</v>
      </c>
      <c r="EX426" s="114" t="s">
        <v>0</v>
      </c>
      <c r="EY426" s="114" t="s">
        <v>0</v>
      </c>
      <c r="FD426" s="114"/>
      <c r="FE426" s="277"/>
      <c r="FF426" s="277"/>
      <c r="FG426" s="277"/>
      <c r="FH426" s="278"/>
      <c r="FI426" s="278"/>
      <c r="FJ426" s="278"/>
      <c r="FK426" s="278"/>
      <c r="FL426" s="278"/>
      <c r="FM426" s="277"/>
    </row>
    <row r="427" spans="1:169" s="45" customFormat="1" ht="23.25" hidden="1" customHeight="1" x14ac:dyDescent="0.25">
      <c r="A427" s="267" t="s">
        <v>503</v>
      </c>
      <c r="B427" s="116" t="s">
        <v>127</v>
      </c>
      <c r="C427" s="117" t="s">
        <v>128</v>
      </c>
      <c r="D427" s="118" t="s">
        <v>123</v>
      </c>
      <c r="E427" s="119">
        <v>4.0600000000000002E-3</v>
      </c>
      <c r="F427" s="120">
        <v>1</v>
      </c>
      <c r="G427" s="121">
        <v>4.0600000000000002E-3</v>
      </c>
      <c r="H427" s="122"/>
      <c r="I427" s="119"/>
      <c r="J427" s="122"/>
      <c r="K427" s="119"/>
      <c r="L427" s="123"/>
      <c r="EU427" s="113"/>
      <c r="EV427" s="114"/>
      <c r="EW427" s="114" t="s">
        <v>128</v>
      </c>
      <c r="EX427" s="114" t="s">
        <v>0</v>
      </c>
      <c r="EY427" s="114" t="s">
        <v>0</v>
      </c>
      <c r="FD427" s="114"/>
      <c r="FE427" s="277"/>
      <c r="FF427" s="277"/>
      <c r="FG427" s="277"/>
      <c r="FH427" s="278"/>
      <c r="FI427" s="278"/>
      <c r="FJ427" s="278"/>
      <c r="FK427" s="278"/>
      <c r="FL427" s="278"/>
      <c r="FM427" s="277"/>
    </row>
    <row r="428" spans="1:169" s="45" customFormat="1" ht="57" hidden="1" customHeight="1" x14ac:dyDescent="0.25">
      <c r="A428" s="267" t="s">
        <v>504</v>
      </c>
      <c r="B428" s="116" t="s">
        <v>121</v>
      </c>
      <c r="C428" s="117" t="s">
        <v>129</v>
      </c>
      <c r="D428" s="118" t="s">
        <v>123</v>
      </c>
      <c r="E428" s="119">
        <v>4.0600000000000002E-3</v>
      </c>
      <c r="F428" s="120">
        <v>1</v>
      </c>
      <c r="G428" s="121">
        <v>4.0600000000000002E-3</v>
      </c>
      <c r="H428" s="122"/>
      <c r="I428" s="119"/>
      <c r="J428" s="122"/>
      <c r="K428" s="119"/>
      <c r="L428" s="123"/>
      <c r="EU428" s="113"/>
      <c r="EV428" s="114"/>
      <c r="EW428" s="114" t="s">
        <v>129</v>
      </c>
      <c r="EX428" s="114" t="s">
        <v>0</v>
      </c>
      <c r="EY428" s="114" t="s">
        <v>0</v>
      </c>
      <c r="FD428" s="114"/>
      <c r="FE428" s="277"/>
      <c r="FF428" s="277"/>
      <c r="FG428" s="277"/>
      <c r="FH428" s="278"/>
      <c r="FI428" s="278"/>
      <c r="FJ428" s="278"/>
      <c r="FK428" s="278"/>
      <c r="FL428" s="278"/>
      <c r="FM428" s="277"/>
    </row>
    <row r="429" spans="1:169" s="45" customFormat="1" ht="57" hidden="1" customHeight="1" x14ac:dyDescent="0.25">
      <c r="A429" s="267" t="s">
        <v>505</v>
      </c>
      <c r="B429" s="116" t="s">
        <v>124</v>
      </c>
      <c r="C429" s="117" t="s">
        <v>130</v>
      </c>
      <c r="D429" s="118" t="s">
        <v>126</v>
      </c>
      <c r="E429" s="119">
        <v>8.2417999999999996</v>
      </c>
      <c r="F429" s="120">
        <v>1</v>
      </c>
      <c r="G429" s="129">
        <v>8.2417999999999996</v>
      </c>
      <c r="H429" s="125">
        <v>3.86</v>
      </c>
      <c r="I429" s="119"/>
      <c r="J429" s="125">
        <v>31.81</v>
      </c>
      <c r="K429" s="127">
        <v>12.22</v>
      </c>
      <c r="L429" s="148">
        <v>388.72</v>
      </c>
      <c r="EU429" s="113"/>
      <c r="EV429" s="114"/>
      <c r="EW429" s="114" t="s">
        <v>130</v>
      </c>
      <c r="EX429" s="114" t="s">
        <v>0</v>
      </c>
      <c r="EY429" s="114" t="s">
        <v>0</v>
      </c>
      <c r="FD429" s="114"/>
      <c r="FE429" s="277"/>
      <c r="FF429" s="277"/>
      <c r="FG429" s="277"/>
      <c r="FH429" s="278"/>
      <c r="FI429" s="278"/>
      <c r="FJ429" s="278"/>
      <c r="FK429" s="278"/>
      <c r="FL429" s="278"/>
      <c r="FM429" s="277"/>
    </row>
    <row r="430" spans="1:169" s="45" customFormat="1" ht="15" hidden="1" customHeight="1" x14ac:dyDescent="0.25">
      <c r="A430" s="44" t="s">
        <v>137</v>
      </c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9"/>
      <c r="EU430" s="113"/>
      <c r="EV430" s="114" t="s">
        <v>137</v>
      </c>
      <c r="EW430" s="114"/>
      <c r="EX430" s="114"/>
      <c r="EY430" s="114"/>
      <c r="FD430" s="114"/>
      <c r="FE430" s="277"/>
      <c r="FF430" s="277"/>
      <c r="FG430" s="277"/>
      <c r="FH430" s="278"/>
      <c r="FI430" s="278"/>
      <c r="FJ430" s="278"/>
      <c r="FK430" s="278"/>
      <c r="FL430" s="278"/>
      <c r="FM430" s="277"/>
    </row>
    <row r="431" spans="1:169" s="45" customFormat="1" ht="23.25" hidden="1" customHeight="1" x14ac:dyDescent="0.25">
      <c r="A431" s="267" t="s">
        <v>506</v>
      </c>
      <c r="B431" s="116" t="s">
        <v>188</v>
      </c>
      <c r="C431" s="117" t="s">
        <v>189</v>
      </c>
      <c r="D431" s="118" t="s">
        <v>53</v>
      </c>
      <c r="E431" s="119">
        <v>7.0000000000000007E-2</v>
      </c>
      <c r="F431" s="120">
        <v>1</v>
      </c>
      <c r="G431" s="127">
        <v>7.0000000000000007E-2</v>
      </c>
      <c r="H431" s="122"/>
      <c r="I431" s="119"/>
      <c r="J431" s="122"/>
      <c r="K431" s="119"/>
      <c r="L431" s="123"/>
      <c r="EU431" s="113"/>
      <c r="EV431" s="114"/>
      <c r="EW431" s="114" t="s">
        <v>189</v>
      </c>
      <c r="EX431" s="114" t="s">
        <v>0</v>
      </c>
      <c r="EY431" s="114" t="s">
        <v>0</v>
      </c>
      <c r="FD431" s="114"/>
      <c r="FE431" s="277"/>
      <c r="FF431" s="277"/>
      <c r="FG431" s="277"/>
      <c r="FH431" s="278"/>
      <c r="FI431" s="278"/>
      <c r="FJ431" s="278"/>
      <c r="FK431" s="278"/>
      <c r="FL431" s="278"/>
      <c r="FM431" s="277"/>
    </row>
    <row r="432" spans="1:169" s="45" customFormat="1" ht="15" hidden="1" customHeight="1" x14ac:dyDescent="0.25">
      <c r="A432" s="267" t="s">
        <v>507</v>
      </c>
      <c r="B432" s="116" t="s">
        <v>191</v>
      </c>
      <c r="C432" s="117" t="s">
        <v>192</v>
      </c>
      <c r="D432" s="118" t="s">
        <v>34</v>
      </c>
      <c r="E432" s="119">
        <v>-7.0000000000000007E-2</v>
      </c>
      <c r="F432" s="120">
        <v>1</v>
      </c>
      <c r="G432" s="127">
        <v>-7.0000000000000007E-2</v>
      </c>
      <c r="H432" s="125">
        <v>139.4</v>
      </c>
      <c r="I432" s="119"/>
      <c r="J432" s="125">
        <v>-9.76</v>
      </c>
      <c r="K432" s="127">
        <v>8.61</v>
      </c>
      <c r="L432" s="148">
        <v>-84.03</v>
      </c>
      <c r="EU432" s="113"/>
      <c r="EV432" s="114"/>
      <c r="EW432" s="114" t="s">
        <v>192</v>
      </c>
      <c r="EX432" s="114" t="s">
        <v>0</v>
      </c>
      <c r="EY432" s="114" t="s">
        <v>0</v>
      </c>
      <c r="FD432" s="114"/>
      <c r="FE432" s="277"/>
      <c r="FF432" s="277"/>
      <c r="FG432" s="277"/>
      <c r="FH432" s="278"/>
      <c r="FI432" s="278"/>
      <c r="FJ432" s="278"/>
      <c r="FK432" s="278"/>
      <c r="FL432" s="278"/>
      <c r="FM432" s="277"/>
    </row>
    <row r="433" spans="1:169" s="45" customFormat="1" ht="15" hidden="1" customHeight="1" x14ac:dyDescent="0.25">
      <c r="A433" s="267" t="s">
        <v>508</v>
      </c>
      <c r="B433" s="116" t="s">
        <v>194</v>
      </c>
      <c r="C433" s="117" t="s">
        <v>195</v>
      </c>
      <c r="D433" s="118" t="s">
        <v>34</v>
      </c>
      <c r="E433" s="119">
        <v>-0.88200000000000001</v>
      </c>
      <c r="F433" s="120">
        <v>1</v>
      </c>
      <c r="G433" s="130">
        <v>-0.88200000000000001</v>
      </c>
      <c r="H433" s="125">
        <v>103</v>
      </c>
      <c r="I433" s="119"/>
      <c r="J433" s="125">
        <v>-90.85</v>
      </c>
      <c r="K433" s="127">
        <v>8.61</v>
      </c>
      <c r="L433" s="148">
        <v>-782.22</v>
      </c>
      <c r="EU433" s="113"/>
      <c r="EV433" s="114"/>
      <c r="EW433" s="114" t="s">
        <v>195</v>
      </c>
      <c r="EX433" s="114" t="s">
        <v>0</v>
      </c>
      <c r="EY433" s="114" t="s">
        <v>0</v>
      </c>
      <c r="FD433" s="114"/>
      <c r="FE433" s="277"/>
      <c r="FF433" s="277"/>
      <c r="FG433" s="277"/>
      <c r="FH433" s="278"/>
      <c r="FI433" s="278"/>
      <c r="FJ433" s="278"/>
      <c r="FK433" s="278"/>
      <c r="FL433" s="278"/>
      <c r="FM433" s="277"/>
    </row>
    <row r="434" spans="1:169" s="45" customFormat="1" ht="34.5" hidden="1" customHeight="1" x14ac:dyDescent="0.25">
      <c r="A434" s="267" t="s">
        <v>509</v>
      </c>
      <c r="B434" s="116" t="s">
        <v>197</v>
      </c>
      <c r="C434" s="117" t="s">
        <v>198</v>
      </c>
      <c r="D434" s="118" t="s">
        <v>53</v>
      </c>
      <c r="E434" s="119">
        <v>7.0000000000000007E-2</v>
      </c>
      <c r="F434" s="120">
        <v>1</v>
      </c>
      <c r="G434" s="127">
        <v>7.0000000000000007E-2</v>
      </c>
      <c r="H434" s="122"/>
      <c r="I434" s="119"/>
      <c r="J434" s="122"/>
      <c r="K434" s="119"/>
      <c r="L434" s="123"/>
      <c r="EU434" s="113"/>
      <c r="EV434" s="114"/>
      <c r="EW434" s="114" t="s">
        <v>198</v>
      </c>
      <c r="EX434" s="114" t="s">
        <v>0</v>
      </c>
      <c r="EY434" s="114" t="s">
        <v>0</v>
      </c>
      <c r="FD434" s="114"/>
      <c r="FE434" s="277"/>
      <c r="FF434" s="277"/>
      <c r="FG434" s="277"/>
      <c r="FH434" s="278"/>
      <c r="FI434" s="278"/>
      <c r="FJ434" s="278"/>
      <c r="FK434" s="278"/>
      <c r="FL434" s="278"/>
      <c r="FM434" s="277"/>
    </row>
    <row r="435" spans="1:169" s="45" customFormat="1" ht="15" hidden="1" customHeight="1" x14ac:dyDescent="0.25">
      <c r="A435" s="267" t="s">
        <v>510</v>
      </c>
      <c r="B435" s="116" t="s">
        <v>194</v>
      </c>
      <c r="C435" s="117" t="s">
        <v>195</v>
      </c>
      <c r="D435" s="118" t="s">
        <v>34</v>
      </c>
      <c r="E435" s="119">
        <v>-0.94499999999999995</v>
      </c>
      <c r="F435" s="120">
        <v>1</v>
      </c>
      <c r="G435" s="130">
        <v>-0.94499999999999995</v>
      </c>
      <c r="H435" s="125">
        <v>103</v>
      </c>
      <c r="I435" s="119"/>
      <c r="J435" s="125">
        <v>-97.34</v>
      </c>
      <c r="K435" s="127">
        <v>8.61</v>
      </c>
      <c r="L435" s="148">
        <v>-838.1</v>
      </c>
      <c r="EU435" s="113"/>
      <c r="EV435" s="114"/>
      <c r="EW435" s="114" t="s">
        <v>195</v>
      </c>
      <c r="EX435" s="114" t="s">
        <v>0</v>
      </c>
      <c r="EY435" s="114" t="s">
        <v>0</v>
      </c>
      <c r="FD435" s="114"/>
      <c r="FE435" s="277"/>
      <c r="FF435" s="277"/>
      <c r="FG435" s="277"/>
      <c r="FH435" s="278"/>
      <c r="FI435" s="278"/>
      <c r="FJ435" s="278"/>
      <c r="FK435" s="278"/>
      <c r="FL435" s="278"/>
      <c r="FM435" s="277"/>
    </row>
    <row r="436" spans="1:169" s="45" customFormat="1" ht="23.25" hidden="1" customHeight="1" x14ac:dyDescent="0.25">
      <c r="A436" s="267" t="s">
        <v>511</v>
      </c>
      <c r="B436" s="116" t="s">
        <v>201</v>
      </c>
      <c r="C436" s="117" t="s">
        <v>202</v>
      </c>
      <c r="D436" s="118" t="s">
        <v>34</v>
      </c>
      <c r="E436" s="119">
        <v>1.764</v>
      </c>
      <c r="F436" s="120">
        <v>1</v>
      </c>
      <c r="G436" s="130">
        <v>1.764</v>
      </c>
      <c r="H436" s="125">
        <v>67.75</v>
      </c>
      <c r="I436" s="119"/>
      <c r="J436" s="125">
        <v>119.51</v>
      </c>
      <c r="K436" s="127">
        <v>8.61</v>
      </c>
      <c r="L436" s="128">
        <v>1028.98</v>
      </c>
      <c r="EU436" s="113"/>
      <c r="EV436" s="114"/>
      <c r="EW436" s="114" t="s">
        <v>202</v>
      </c>
      <c r="EX436" s="114" t="s">
        <v>0</v>
      </c>
      <c r="EY436" s="114" t="s">
        <v>0</v>
      </c>
      <c r="FD436" s="114"/>
      <c r="FE436" s="277"/>
      <c r="FF436" s="277"/>
      <c r="FG436" s="277"/>
      <c r="FH436" s="278"/>
      <c r="FI436" s="278"/>
      <c r="FJ436" s="278"/>
      <c r="FK436" s="278"/>
      <c r="FL436" s="278"/>
      <c r="FM436" s="277"/>
    </row>
    <row r="437" spans="1:169" s="45" customFormat="1" ht="45.75" hidden="1" customHeight="1" x14ac:dyDescent="0.25">
      <c r="A437" s="267" t="s">
        <v>512</v>
      </c>
      <c r="B437" s="116" t="s">
        <v>49</v>
      </c>
      <c r="C437" s="117" t="s">
        <v>204</v>
      </c>
      <c r="D437" s="118" t="s">
        <v>51</v>
      </c>
      <c r="E437" s="119">
        <v>7.0000000000000001E-3</v>
      </c>
      <c r="F437" s="120">
        <v>1</v>
      </c>
      <c r="G437" s="130">
        <v>7.0000000000000001E-3</v>
      </c>
      <c r="H437" s="122"/>
      <c r="I437" s="119"/>
      <c r="J437" s="122"/>
      <c r="K437" s="119"/>
      <c r="L437" s="123"/>
      <c r="EU437" s="113"/>
      <c r="EV437" s="114"/>
      <c r="EW437" s="114" t="s">
        <v>204</v>
      </c>
      <c r="EX437" s="114" t="s">
        <v>0</v>
      </c>
      <c r="EY437" s="114" t="s">
        <v>0</v>
      </c>
      <c r="FD437" s="114"/>
      <c r="FE437" s="277"/>
      <c r="FF437" s="277"/>
      <c r="FG437" s="277"/>
      <c r="FH437" s="278"/>
      <c r="FI437" s="278"/>
      <c r="FJ437" s="278"/>
      <c r="FK437" s="278"/>
      <c r="FL437" s="278"/>
      <c r="FM437" s="277"/>
    </row>
    <row r="438" spans="1:169" s="45" customFormat="1" ht="34.5" hidden="1" customHeight="1" x14ac:dyDescent="0.25">
      <c r="A438" s="267" t="s">
        <v>513</v>
      </c>
      <c r="B438" s="116" t="s">
        <v>206</v>
      </c>
      <c r="C438" s="117" t="s">
        <v>207</v>
      </c>
      <c r="D438" s="118" t="s">
        <v>51</v>
      </c>
      <c r="E438" s="119">
        <v>7.0000000000000001E-3</v>
      </c>
      <c r="F438" s="120">
        <v>1</v>
      </c>
      <c r="G438" s="130">
        <v>7.0000000000000001E-3</v>
      </c>
      <c r="H438" s="122"/>
      <c r="I438" s="119"/>
      <c r="J438" s="122"/>
      <c r="K438" s="119"/>
      <c r="L438" s="123"/>
      <c r="EU438" s="113"/>
      <c r="EV438" s="114"/>
      <c r="EW438" s="114" t="s">
        <v>207</v>
      </c>
      <c r="EX438" s="114" t="s">
        <v>0</v>
      </c>
      <c r="EY438" s="114" t="s">
        <v>0</v>
      </c>
      <c r="FD438" s="114"/>
      <c r="FE438" s="277"/>
      <c r="FF438" s="277"/>
      <c r="FG438" s="277"/>
      <c r="FH438" s="278"/>
      <c r="FI438" s="278"/>
      <c r="FJ438" s="278"/>
      <c r="FK438" s="278"/>
      <c r="FL438" s="278"/>
      <c r="FM438" s="277"/>
    </row>
    <row r="439" spans="1:169" s="45" customFormat="1" ht="23.25" hidden="1" customHeight="1" x14ac:dyDescent="0.25">
      <c r="A439" s="267" t="s">
        <v>514</v>
      </c>
      <c r="B439" s="116" t="s">
        <v>209</v>
      </c>
      <c r="C439" s="117" t="s">
        <v>210</v>
      </c>
      <c r="D439" s="118" t="s">
        <v>56</v>
      </c>
      <c r="E439" s="119">
        <v>1.6904999999999999</v>
      </c>
      <c r="F439" s="120">
        <v>1</v>
      </c>
      <c r="G439" s="129">
        <v>1.6904999999999999</v>
      </c>
      <c r="H439" s="125">
        <v>491.01</v>
      </c>
      <c r="I439" s="119"/>
      <c r="J439" s="125">
        <v>830.05</v>
      </c>
      <c r="K439" s="127">
        <v>8.61</v>
      </c>
      <c r="L439" s="128">
        <v>7146.73</v>
      </c>
      <c r="EU439" s="113"/>
      <c r="EV439" s="114"/>
      <c r="EW439" s="114" t="s">
        <v>210</v>
      </c>
      <c r="EX439" s="114" t="s">
        <v>0</v>
      </c>
      <c r="EY439" s="114" t="s">
        <v>0</v>
      </c>
      <c r="FD439" s="114"/>
      <c r="FE439" s="277"/>
      <c r="FF439" s="277"/>
      <c r="FG439" s="277"/>
      <c r="FH439" s="278"/>
      <c r="FI439" s="278"/>
      <c r="FJ439" s="278"/>
      <c r="FK439" s="278"/>
      <c r="FL439" s="278"/>
      <c r="FM439" s="277"/>
    </row>
    <row r="440" spans="1:169" s="45" customFormat="1" ht="45.75" hidden="1" customHeight="1" x14ac:dyDescent="0.25">
      <c r="A440" s="267" t="s">
        <v>515</v>
      </c>
      <c r="B440" s="116" t="s">
        <v>49</v>
      </c>
      <c r="C440" s="117" t="s">
        <v>212</v>
      </c>
      <c r="D440" s="118" t="s">
        <v>51</v>
      </c>
      <c r="E440" s="119">
        <v>7.0000000000000001E-3</v>
      </c>
      <c r="F440" s="120">
        <v>1</v>
      </c>
      <c r="G440" s="130">
        <v>7.0000000000000001E-3</v>
      </c>
      <c r="H440" s="122"/>
      <c r="I440" s="119"/>
      <c r="J440" s="122"/>
      <c r="K440" s="119"/>
      <c r="L440" s="123"/>
      <c r="EU440" s="113"/>
      <c r="EV440" s="114"/>
      <c r="EW440" s="114" t="s">
        <v>212</v>
      </c>
      <c r="EX440" s="114" t="s">
        <v>0</v>
      </c>
      <c r="EY440" s="114" t="s">
        <v>0</v>
      </c>
      <c r="FD440" s="114"/>
      <c r="FE440" s="277"/>
      <c r="FF440" s="277"/>
      <c r="FG440" s="277"/>
      <c r="FH440" s="278"/>
      <c r="FI440" s="278"/>
      <c r="FJ440" s="278"/>
      <c r="FK440" s="278"/>
      <c r="FL440" s="278"/>
      <c r="FM440" s="277"/>
    </row>
    <row r="441" spans="1:169" s="45" customFormat="1" ht="34.5" hidden="1" customHeight="1" x14ac:dyDescent="0.25">
      <c r="A441" s="267" t="s">
        <v>516</v>
      </c>
      <c r="B441" s="116" t="s">
        <v>206</v>
      </c>
      <c r="C441" s="117" t="s">
        <v>214</v>
      </c>
      <c r="D441" s="118" t="s">
        <v>51</v>
      </c>
      <c r="E441" s="119">
        <v>7.0000000000000001E-3</v>
      </c>
      <c r="F441" s="120">
        <v>1</v>
      </c>
      <c r="G441" s="130">
        <v>7.0000000000000001E-3</v>
      </c>
      <c r="H441" s="122"/>
      <c r="I441" s="119"/>
      <c r="J441" s="122"/>
      <c r="K441" s="119"/>
      <c r="L441" s="123"/>
      <c r="EU441" s="113"/>
      <c r="EV441" s="114"/>
      <c r="EW441" s="114" t="s">
        <v>214</v>
      </c>
      <c r="EX441" s="114" t="s">
        <v>0</v>
      </c>
      <c r="EY441" s="114" t="s">
        <v>0</v>
      </c>
      <c r="FD441" s="114"/>
      <c r="FE441" s="277"/>
      <c r="FF441" s="277"/>
      <c r="FG441" s="277"/>
      <c r="FH441" s="278"/>
      <c r="FI441" s="278"/>
      <c r="FJ441" s="278"/>
      <c r="FK441" s="278"/>
      <c r="FL441" s="278"/>
      <c r="FM441" s="277"/>
    </row>
    <row r="442" spans="1:169" s="45" customFormat="1" ht="23.25" hidden="1" customHeight="1" x14ac:dyDescent="0.25">
      <c r="A442" s="267" t="s">
        <v>517</v>
      </c>
      <c r="B442" s="116" t="s">
        <v>216</v>
      </c>
      <c r="C442" s="117" t="s">
        <v>217</v>
      </c>
      <c r="D442" s="118" t="s">
        <v>56</v>
      </c>
      <c r="E442" s="119">
        <v>1.335</v>
      </c>
      <c r="F442" s="120">
        <v>1</v>
      </c>
      <c r="G442" s="130">
        <v>1.335</v>
      </c>
      <c r="H442" s="125">
        <v>595.46</v>
      </c>
      <c r="I442" s="119"/>
      <c r="J442" s="125">
        <v>794.94</v>
      </c>
      <c r="K442" s="127">
        <v>8.61</v>
      </c>
      <c r="L442" s="128">
        <v>6844.43</v>
      </c>
      <c r="EU442" s="113"/>
      <c r="EV442" s="114"/>
      <c r="EW442" s="114" t="s">
        <v>217</v>
      </c>
      <c r="EX442" s="114" t="s">
        <v>0</v>
      </c>
      <c r="EY442" s="114" t="s">
        <v>0</v>
      </c>
      <c r="FD442" s="114"/>
      <c r="FE442" s="277"/>
      <c r="FF442" s="277"/>
      <c r="FG442" s="277"/>
      <c r="FH442" s="278"/>
      <c r="FI442" s="278"/>
      <c r="FJ442" s="278"/>
      <c r="FK442" s="278"/>
      <c r="FL442" s="278"/>
      <c r="FM442" s="277"/>
    </row>
    <row r="443" spans="1:169" s="45" customFormat="1" ht="45.75" hidden="1" customHeight="1" x14ac:dyDescent="0.25">
      <c r="A443" s="267" t="s">
        <v>518</v>
      </c>
      <c r="B443" s="116" t="s">
        <v>131</v>
      </c>
      <c r="C443" s="117" t="s">
        <v>132</v>
      </c>
      <c r="D443" s="118" t="s">
        <v>126</v>
      </c>
      <c r="E443" s="119">
        <v>7.31</v>
      </c>
      <c r="F443" s="120">
        <v>1</v>
      </c>
      <c r="G443" s="127">
        <v>7.31</v>
      </c>
      <c r="H443" s="125">
        <v>15.35</v>
      </c>
      <c r="I443" s="119"/>
      <c r="J443" s="125">
        <v>112.21</v>
      </c>
      <c r="K443" s="127">
        <v>12.22</v>
      </c>
      <c r="L443" s="128">
        <v>1371.21</v>
      </c>
      <c r="EU443" s="113"/>
      <c r="EV443" s="114"/>
      <c r="EW443" s="114" t="s">
        <v>132</v>
      </c>
      <c r="EX443" s="114" t="s">
        <v>0</v>
      </c>
      <c r="EY443" s="114" t="s">
        <v>0</v>
      </c>
      <c r="FD443" s="114"/>
      <c r="FE443" s="277"/>
      <c r="FF443" s="277"/>
      <c r="FG443" s="277"/>
      <c r="FH443" s="278"/>
      <c r="FI443" s="278"/>
      <c r="FJ443" s="278"/>
      <c r="FK443" s="278"/>
      <c r="FL443" s="278"/>
      <c r="FM443" s="277"/>
    </row>
    <row r="444" spans="1:169" s="45" customFormat="1" ht="15" hidden="1" customHeight="1" x14ac:dyDescent="0.25">
      <c r="A444" s="44" t="s">
        <v>519</v>
      </c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9"/>
      <c r="EU444" s="113"/>
      <c r="EV444" s="114" t="s">
        <v>519</v>
      </c>
      <c r="EW444" s="114"/>
      <c r="EX444" s="114"/>
      <c r="EY444" s="114"/>
      <c r="FD444" s="114"/>
      <c r="FE444" s="277"/>
      <c r="FF444" s="277"/>
      <c r="FG444" s="277"/>
      <c r="FH444" s="278"/>
      <c r="FI444" s="278"/>
      <c r="FJ444" s="278"/>
      <c r="FK444" s="278"/>
      <c r="FL444" s="278"/>
      <c r="FM444" s="277"/>
    </row>
    <row r="445" spans="1:169" s="45" customFormat="1" ht="15" hidden="1" customHeight="1" x14ac:dyDescent="0.25">
      <c r="A445" s="44" t="s">
        <v>520</v>
      </c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9"/>
      <c r="EU445" s="113"/>
      <c r="EV445" s="114" t="s">
        <v>520</v>
      </c>
      <c r="EW445" s="114"/>
      <c r="EX445" s="114"/>
      <c r="EY445" s="114"/>
      <c r="FD445" s="114"/>
      <c r="FE445" s="277"/>
      <c r="FF445" s="277"/>
      <c r="FG445" s="277"/>
      <c r="FH445" s="278"/>
      <c r="FI445" s="278"/>
      <c r="FJ445" s="278"/>
      <c r="FK445" s="278"/>
      <c r="FL445" s="278"/>
      <c r="FM445" s="277"/>
    </row>
    <row r="446" spans="1:169" s="45" customFormat="1" ht="57" hidden="1" customHeight="1" x14ac:dyDescent="0.25">
      <c r="A446" s="267" t="s">
        <v>521</v>
      </c>
      <c r="B446" s="116" t="s">
        <v>522</v>
      </c>
      <c r="C446" s="117" t="s">
        <v>523</v>
      </c>
      <c r="D446" s="118" t="s">
        <v>524</v>
      </c>
      <c r="E446" s="119">
        <v>0.124</v>
      </c>
      <c r="F446" s="120">
        <v>1</v>
      </c>
      <c r="G446" s="130">
        <v>0.124</v>
      </c>
      <c r="H446" s="122"/>
      <c r="I446" s="119"/>
      <c r="J446" s="122"/>
      <c r="K446" s="119"/>
      <c r="L446" s="123"/>
      <c r="EU446" s="113"/>
      <c r="EV446" s="114"/>
      <c r="EW446" s="114" t="s">
        <v>523</v>
      </c>
      <c r="EX446" s="114" t="s">
        <v>0</v>
      </c>
      <c r="EY446" s="114" t="s">
        <v>0</v>
      </c>
      <c r="FD446" s="114"/>
      <c r="FE446" s="277"/>
      <c r="FF446" s="277"/>
      <c r="FG446" s="277"/>
      <c r="FH446" s="278"/>
      <c r="FI446" s="278"/>
      <c r="FJ446" s="278"/>
      <c r="FK446" s="278"/>
      <c r="FL446" s="278"/>
      <c r="FM446" s="277"/>
    </row>
    <row r="447" spans="1:169" s="45" customFormat="1" ht="23.25" hidden="1" customHeight="1" x14ac:dyDescent="0.25">
      <c r="A447" s="267" t="s">
        <v>525</v>
      </c>
      <c r="B447" s="116" t="s">
        <v>526</v>
      </c>
      <c r="C447" s="117" t="s">
        <v>527</v>
      </c>
      <c r="D447" s="118" t="s">
        <v>524</v>
      </c>
      <c r="E447" s="119">
        <v>0.12648000000000001</v>
      </c>
      <c r="F447" s="120">
        <v>1</v>
      </c>
      <c r="G447" s="121">
        <v>0.12648000000000001</v>
      </c>
      <c r="H447" s="126">
        <v>24139.27</v>
      </c>
      <c r="I447" s="119"/>
      <c r="J447" s="126">
        <v>3053.13</v>
      </c>
      <c r="K447" s="127">
        <v>8.61</v>
      </c>
      <c r="L447" s="128">
        <v>26287.45</v>
      </c>
      <c r="EU447" s="113"/>
      <c r="EV447" s="114"/>
      <c r="EW447" s="114" t="s">
        <v>527</v>
      </c>
      <c r="EX447" s="114" t="s">
        <v>0</v>
      </c>
      <c r="EY447" s="114" t="s">
        <v>0</v>
      </c>
      <c r="FD447" s="114"/>
      <c r="FE447" s="277"/>
      <c r="FF447" s="277"/>
      <c r="FG447" s="277"/>
      <c r="FH447" s="278"/>
      <c r="FI447" s="278"/>
      <c r="FJ447" s="278"/>
      <c r="FK447" s="278"/>
      <c r="FL447" s="278"/>
      <c r="FM447" s="277"/>
    </row>
    <row r="448" spans="1:169" s="45" customFormat="1" ht="23.25" hidden="1" customHeight="1" x14ac:dyDescent="0.25">
      <c r="A448" s="267" t="s">
        <v>528</v>
      </c>
      <c r="B448" s="116" t="s">
        <v>529</v>
      </c>
      <c r="C448" s="117" t="s">
        <v>530</v>
      </c>
      <c r="D448" s="118" t="s">
        <v>37</v>
      </c>
      <c r="E448" s="119">
        <v>0.08</v>
      </c>
      <c r="F448" s="120">
        <v>1</v>
      </c>
      <c r="G448" s="127">
        <v>0.08</v>
      </c>
      <c r="H448" s="126">
        <v>7182</v>
      </c>
      <c r="I448" s="119"/>
      <c r="J448" s="125">
        <v>574.55999999999995</v>
      </c>
      <c r="K448" s="127">
        <v>8.61</v>
      </c>
      <c r="L448" s="128">
        <v>4946.96</v>
      </c>
      <c r="EU448" s="113"/>
      <c r="EV448" s="114"/>
      <c r="EW448" s="114" t="s">
        <v>530</v>
      </c>
      <c r="EX448" s="114" t="s">
        <v>0</v>
      </c>
      <c r="EY448" s="114" t="s">
        <v>0</v>
      </c>
      <c r="FD448" s="114"/>
      <c r="FE448" s="277"/>
      <c r="FF448" s="277"/>
      <c r="FG448" s="277"/>
      <c r="FH448" s="278"/>
      <c r="FI448" s="278"/>
      <c r="FJ448" s="278"/>
      <c r="FK448" s="278"/>
      <c r="FL448" s="278"/>
      <c r="FM448" s="277"/>
    </row>
    <row r="449" spans="1:169" s="45" customFormat="1" ht="15" hidden="1" customHeight="1" x14ac:dyDescent="0.25">
      <c r="A449" s="44" t="s">
        <v>531</v>
      </c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9"/>
      <c r="EU449" s="113"/>
      <c r="EV449" s="114" t="s">
        <v>531</v>
      </c>
      <c r="EW449" s="114"/>
      <c r="EX449" s="114"/>
      <c r="EY449" s="114"/>
      <c r="FD449" s="114"/>
      <c r="FE449" s="277"/>
      <c r="FF449" s="277"/>
      <c r="FG449" s="277"/>
      <c r="FH449" s="278"/>
      <c r="FI449" s="278"/>
      <c r="FJ449" s="278"/>
      <c r="FK449" s="278"/>
      <c r="FL449" s="278"/>
      <c r="FM449" s="277"/>
    </row>
    <row r="450" spans="1:169" s="45" customFormat="1" ht="34.5" hidden="1" customHeight="1" x14ac:dyDescent="0.25">
      <c r="A450" s="267" t="s">
        <v>532</v>
      </c>
      <c r="B450" s="116" t="s">
        <v>533</v>
      </c>
      <c r="C450" s="117" t="s">
        <v>534</v>
      </c>
      <c r="D450" s="118" t="s">
        <v>15</v>
      </c>
      <c r="E450" s="119">
        <v>0.4</v>
      </c>
      <c r="F450" s="120">
        <v>1</v>
      </c>
      <c r="G450" s="124">
        <v>0.4</v>
      </c>
      <c r="H450" s="122"/>
      <c r="I450" s="119"/>
      <c r="J450" s="122"/>
      <c r="K450" s="119"/>
      <c r="L450" s="123"/>
      <c r="EU450" s="113"/>
      <c r="EV450" s="114"/>
      <c r="EW450" s="114" t="s">
        <v>534</v>
      </c>
      <c r="EX450" s="114" t="s">
        <v>0</v>
      </c>
      <c r="EY450" s="114" t="s">
        <v>0</v>
      </c>
      <c r="FD450" s="114"/>
      <c r="FE450" s="277"/>
      <c r="FF450" s="277"/>
      <c r="FG450" s="277"/>
      <c r="FH450" s="278"/>
      <c r="FI450" s="278"/>
      <c r="FJ450" s="278"/>
      <c r="FK450" s="278"/>
      <c r="FL450" s="278"/>
      <c r="FM450" s="277"/>
    </row>
    <row r="451" spans="1:169" s="45" customFormat="1" ht="15" hidden="1" customHeight="1" x14ac:dyDescent="0.25">
      <c r="A451" s="44" t="s">
        <v>535</v>
      </c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9"/>
      <c r="EU451" s="113"/>
      <c r="EV451" s="114" t="s">
        <v>535</v>
      </c>
      <c r="EW451" s="114"/>
      <c r="EX451" s="114"/>
      <c r="EY451" s="114"/>
      <c r="FD451" s="114"/>
      <c r="FE451" s="277"/>
      <c r="FF451" s="277"/>
      <c r="FG451" s="277"/>
      <c r="FH451" s="278"/>
      <c r="FI451" s="278"/>
      <c r="FJ451" s="278"/>
      <c r="FK451" s="278"/>
      <c r="FL451" s="278"/>
      <c r="FM451" s="277"/>
    </row>
    <row r="452" spans="1:169" s="45" customFormat="1" ht="34.5" hidden="1" customHeight="1" x14ac:dyDescent="0.25">
      <c r="A452" s="267" t="s">
        <v>536</v>
      </c>
      <c r="B452" s="116" t="s">
        <v>537</v>
      </c>
      <c r="C452" s="117" t="s">
        <v>538</v>
      </c>
      <c r="D452" s="118" t="s">
        <v>539</v>
      </c>
      <c r="E452" s="119">
        <v>0.129</v>
      </c>
      <c r="F452" s="120">
        <v>1</v>
      </c>
      <c r="G452" s="130">
        <v>0.129</v>
      </c>
      <c r="H452" s="122"/>
      <c r="I452" s="119"/>
      <c r="J452" s="122"/>
      <c r="K452" s="119"/>
      <c r="L452" s="123"/>
      <c r="EU452" s="113"/>
      <c r="EV452" s="114"/>
      <c r="EW452" s="114" t="s">
        <v>538</v>
      </c>
      <c r="EX452" s="114" t="s">
        <v>0</v>
      </c>
      <c r="EY452" s="114" t="s">
        <v>0</v>
      </c>
      <c r="FD452" s="114"/>
      <c r="FE452" s="277"/>
      <c r="FF452" s="277"/>
      <c r="FG452" s="277"/>
      <c r="FH452" s="278"/>
      <c r="FI452" s="278"/>
      <c r="FJ452" s="278"/>
      <c r="FK452" s="278"/>
      <c r="FL452" s="278"/>
      <c r="FM452" s="277"/>
    </row>
    <row r="453" spans="1:169" s="45" customFormat="1" ht="45.75" hidden="1" customHeight="1" x14ac:dyDescent="0.25">
      <c r="A453" s="267" t="s">
        <v>540</v>
      </c>
      <c r="B453" s="116" t="s">
        <v>541</v>
      </c>
      <c r="C453" s="117" t="s">
        <v>542</v>
      </c>
      <c r="D453" s="118" t="s">
        <v>36</v>
      </c>
      <c r="E453" s="119">
        <v>130.03200000000001</v>
      </c>
      <c r="F453" s="120">
        <v>1</v>
      </c>
      <c r="G453" s="130">
        <v>130.03200000000001</v>
      </c>
      <c r="H453" s="125">
        <v>124.92</v>
      </c>
      <c r="I453" s="119"/>
      <c r="J453" s="126">
        <v>16243.6</v>
      </c>
      <c r="K453" s="127">
        <v>8.61</v>
      </c>
      <c r="L453" s="128">
        <v>139857.4</v>
      </c>
      <c r="EU453" s="113"/>
      <c r="EV453" s="114"/>
      <c r="EW453" s="114" t="s">
        <v>542</v>
      </c>
      <c r="EX453" s="114" t="s">
        <v>0</v>
      </c>
      <c r="EY453" s="114" t="s">
        <v>0</v>
      </c>
      <c r="FD453" s="114"/>
      <c r="FE453" s="277"/>
      <c r="FF453" s="277"/>
      <c r="FG453" s="277"/>
      <c r="FH453" s="278"/>
      <c r="FI453" s="278"/>
      <c r="FJ453" s="278"/>
      <c r="FK453" s="278"/>
      <c r="FL453" s="278"/>
      <c r="FM453" s="277"/>
    </row>
    <row r="454" spans="1:169" s="45" customFormat="1" ht="23.25" hidden="1" customHeight="1" x14ac:dyDescent="0.25">
      <c r="A454" s="267" t="s">
        <v>543</v>
      </c>
      <c r="B454" s="116" t="s">
        <v>544</v>
      </c>
      <c r="C454" s="117" t="s">
        <v>545</v>
      </c>
      <c r="D454" s="118" t="s">
        <v>33</v>
      </c>
      <c r="E454" s="119">
        <v>5.67</v>
      </c>
      <c r="F454" s="120">
        <v>1</v>
      </c>
      <c r="G454" s="127">
        <v>5.67</v>
      </c>
      <c r="H454" s="122"/>
      <c r="I454" s="119"/>
      <c r="J454" s="122"/>
      <c r="K454" s="119"/>
      <c r="L454" s="123"/>
      <c r="EU454" s="113"/>
      <c r="EV454" s="114"/>
      <c r="EW454" s="114" t="s">
        <v>545</v>
      </c>
      <c r="EX454" s="114" t="s">
        <v>0</v>
      </c>
      <c r="EY454" s="114" t="s">
        <v>0</v>
      </c>
      <c r="FD454" s="114"/>
      <c r="FE454" s="277"/>
      <c r="FF454" s="277"/>
      <c r="FG454" s="277"/>
      <c r="FH454" s="278"/>
      <c r="FI454" s="278"/>
      <c r="FJ454" s="278"/>
      <c r="FK454" s="278"/>
      <c r="FL454" s="278"/>
      <c r="FM454" s="277"/>
    </row>
    <row r="455" spans="1:169" s="45" customFormat="1" ht="23.25" hidden="1" customHeight="1" x14ac:dyDescent="0.25">
      <c r="A455" s="267" t="s">
        <v>546</v>
      </c>
      <c r="B455" s="116" t="s">
        <v>547</v>
      </c>
      <c r="C455" s="117" t="s">
        <v>548</v>
      </c>
      <c r="D455" s="118" t="s">
        <v>36</v>
      </c>
      <c r="E455" s="119">
        <v>578.34</v>
      </c>
      <c r="F455" s="120">
        <v>1</v>
      </c>
      <c r="G455" s="127">
        <v>578.34</v>
      </c>
      <c r="H455" s="125">
        <v>13.87</v>
      </c>
      <c r="I455" s="119"/>
      <c r="J455" s="126">
        <v>8021.58</v>
      </c>
      <c r="K455" s="127">
        <v>8.61</v>
      </c>
      <c r="L455" s="128">
        <v>69065.8</v>
      </c>
      <c r="EU455" s="113"/>
      <c r="EV455" s="114"/>
      <c r="EW455" s="114" t="s">
        <v>548</v>
      </c>
      <c r="EX455" s="114" t="s">
        <v>0</v>
      </c>
      <c r="EY455" s="114" t="s">
        <v>0</v>
      </c>
      <c r="FD455" s="114"/>
      <c r="FE455" s="277"/>
      <c r="FF455" s="277"/>
      <c r="FG455" s="277"/>
      <c r="FH455" s="278"/>
      <c r="FI455" s="278"/>
      <c r="FJ455" s="278"/>
      <c r="FK455" s="278"/>
      <c r="FL455" s="278"/>
      <c r="FM455" s="277"/>
    </row>
    <row r="456" spans="1:169" s="45" customFormat="1" ht="45.75" hidden="1" customHeight="1" x14ac:dyDescent="0.25">
      <c r="A456" s="267" t="s">
        <v>549</v>
      </c>
      <c r="B456" s="116" t="s">
        <v>550</v>
      </c>
      <c r="C456" s="117" t="s">
        <v>551</v>
      </c>
      <c r="D456" s="118" t="s">
        <v>33</v>
      </c>
      <c r="E456" s="119">
        <v>0.52</v>
      </c>
      <c r="F456" s="120">
        <v>1</v>
      </c>
      <c r="G456" s="127">
        <v>0.52</v>
      </c>
      <c r="H456" s="122"/>
      <c r="I456" s="119"/>
      <c r="J456" s="122"/>
      <c r="K456" s="119"/>
      <c r="L456" s="123"/>
      <c r="EU456" s="113"/>
      <c r="EV456" s="114"/>
      <c r="EW456" s="114" t="s">
        <v>551</v>
      </c>
      <c r="EX456" s="114" t="s">
        <v>0</v>
      </c>
      <c r="EY456" s="114" t="s">
        <v>0</v>
      </c>
      <c r="FD456" s="114"/>
      <c r="FE456" s="277"/>
      <c r="FF456" s="277"/>
      <c r="FG456" s="277"/>
      <c r="FH456" s="278"/>
      <c r="FI456" s="278"/>
      <c r="FJ456" s="278"/>
      <c r="FK456" s="278"/>
      <c r="FL456" s="278"/>
      <c r="FM456" s="277"/>
    </row>
    <row r="457" spans="1:169" s="45" customFormat="1" ht="23.25" hidden="1" customHeight="1" x14ac:dyDescent="0.25">
      <c r="A457" s="267" t="s">
        <v>552</v>
      </c>
      <c r="B457" s="116" t="s">
        <v>547</v>
      </c>
      <c r="C457" s="117" t="s">
        <v>548</v>
      </c>
      <c r="D457" s="118" t="s">
        <v>36</v>
      </c>
      <c r="E457" s="119">
        <v>53.04</v>
      </c>
      <c r="F457" s="120">
        <v>1</v>
      </c>
      <c r="G457" s="127">
        <v>53.04</v>
      </c>
      <c r="H457" s="125">
        <v>13.87</v>
      </c>
      <c r="I457" s="119"/>
      <c r="J457" s="125">
        <v>735.66</v>
      </c>
      <c r="K457" s="127">
        <v>8.61</v>
      </c>
      <c r="L457" s="128">
        <v>6334.03</v>
      </c>
      <c r="EU457" s="113"/>
      <c r="EV457" s="114"/>
      <c r="EW457" s="114" t="s">
        <v>548</v>
      </c>
      <c r="EX457" s="114" t="s">
        <v>0</v>
      </c>
      <c r="EY457" s="114" t="s">
        <v>0</v>
      </c>
      <c r="FD457" s="114"/>
      <c r="FE457" s="277"/>
      <c r="FF457" s="277"/>
      <c r="FG457" s="277"/>
      <c r="FH457" s="278"/>
      <c r="FI457" s="278"/>
      <c r="FJ457" s="278"/>
      <c r="FK457" s="278"/>
      <c r="FL457" s="278"/>
      <c r="FM457" s="277"/>
    </row>
    <row r="458" spans="1:169" s="45" customFormat="1" ht="56.25" hidden="1" customHeight="1" x14ac:dyDescent="0.25">
      <c r="A458" s="267" t="s">
        <v>553</v>
      </c>
      <c r="B458" s="116" t="s">
        <v>554</v>
      </c>
      <c r="C458" s="117" t="s">
        <v>555</v>
      </c>
      <c r="D458" s="118" t="s">
        <v>556</v>
      </c>
      <c r="E458" s="119">
        <v>1.29</v>
      </c>
      <c r="F458" s="120">
        <v>1</v>
      </c>
      <c r="G458" s="127">
        <v>1.29</v>
      </c>
      <c r="H458" s="122"/>
      <c r="I458" s="119"/>
      <c r="J458" s="122"/>
      <c r="K458" s="119"/>
      <c r="L458" s="123"/>
      <c r="EU458" s="113"/>
      <c r="EV458" s="114"/>
      <c r="EW458" s="114" t="s">
        <v>555</v>
      </c>
      <c r="EX458" s="114" t="s">
        <v>0</v>
      </c>
      <c r="EY458" s="114" t="s">
        <v>0</v>
      </c>
      <c r="FD458" s="114"/>
      <c r="FE458" s="277"/>
      <c r="FF458" s="277"/>
      <c r="FG458" s="277"/>
      <c r="FH458" s="278"/>
      <c r="FI458" s="278"/>
      <c r="FJ458" s="278"/>
      <c r="FK458" s="278"/>
      <c r="FL458" s="278"/>
      <c r="FM458" s="277"/>
    </row>
    <row r="459" spans="1:169" s="45" customFormat="1" ht="33" hidden="1" customHeight="1" x14ac:dyDescent="0.25">
      <c r="A459" s="268" t="s">
        <v>557</v>
      </c>
      <c r="B459" s="269" t="s">
        <v>558</v>
      </c>
      <c r="C459" s="270" t="s">
        <v>559</v>
      </c>
      <c r="D459" s="271" t="s">
        <v>36</v>
      </c>
      <c r="E459" s="272">
        <v>131.58000000000001</v>
      </c>
      <c r="F459" s="273">
        <v>1</v>
      </c>
      <c r="G459" s="279">
        <v>131.58000000000001</v>
      </c>
      <c r="H459" s="280">
        <v>323.85000000000002</v>
      </c>
      <c r="I459" s="272"/>
      <c r="J459" s="281">
        <v>4949.1499999999996</v>
      </c>
      <c r="K459" s="279">
        <v>8.61</v>
      </c>
      <c r="L459" s="282">
        <v>42612.18</v>
      </c>
      <c r="EU459" s="113"/>
      <c r="EV459" s="114"/>
      <c r="EW459" s="114"/>
      <c r="EX459" s="114"/>
      <c r="EY459" s="114"/>
      <c r="FD459" s="114"/>
      <c r="FE459" s="277" t="s">
        <v>559</v>
      </c>
      <c r="FF459" s="277" t="s">
        <v>0</v>
      </c>
      <c r="FG459" s="277" t="s">
        <v>0</v>
      </c>
      <c r="FH459" s="278"/>
      <c r="FI459" s="278"/>
      <c r="FJ459" s="278"/>
      <c r="FK459" s="278"/>
      <c r="FL459" s="278"/>
      <c r="FM459" s="277"/>
    </row>
    <row r="460" spans="1:169" s="45" customFormat="1" ht="23.25" hidden="1" customHeight="1" x14ac:dyDescent="0.25">
      <c r="A460" s="267" t="s">
        <v>557</v>
      </c>
      <c r="B460" s="116" t="s">
        <v>560</v>
      </c>
      <c r="C460" s="117" t="s">
        <v>561</v>
      </c>
      <c r="D460" s="118" t="s">
        <v>33</v>
      </c>
      <c r="E460" s="119">
        <v>6.19</v>
      </c>
      <c r="F460" s="120">
        <v>1</v>
      </c>
      <c r="G460" s="127">
        <v>6.19</v>
      </c>
      <c r="H460" s="122"/>
      <c r="I460" s="119"/>
      <c r="J460" s="122"/>
      <c r="K460" s="119"/>
      <c r="L460" s="123"/>
      <c r="EU460" s="113"/>
      <c r="EV460" s="114"/>
      <c r="EW460" s="114" t="s">
        <v>561</v>
      </c>
      <c r="EX460" s="114" t="s">
        <v>0</v>
      </c>
      <c r="EY460" s="114" t="s">
        <v>0</v>
      </c>
      <c r="FD460" s="114"/>
      <c r="FE460" s="277"/>
      <c r="FF460" s="277"/>
      <c r="FG460" s="277"/>
      <c r="FH460" s="278"/>
      <c r="FI460" s="278"/>
      <c r="FJ460" s="278"/>
      <c r="FK460" s="278"/>
      <c r="FL460" s="278"/>
      <c r="FM460" s="277"/>
    </row>
    <row r="461" spans="1:169" s="45" customFormat="1" ht="33.75" hidden="1" x14ac:dyDescent="0.25">
      <c r="A461" s="267" t="s">
        <v>562</v>
      </c>
      <c r="B461" s="116" t="s">
        <v>563</v>
      </c>
      <c r="C461" s="117" t="s">
        <v>564</v>
      </c>
      <c r="D461" s="118" t="s">
        <v>36</v>
      </c>
      <c r="E461" s="119">
        <v>631.38</v>
      </c>
      <c r="F461" s="120">
        <v>1</v>
      </c>
      <c r="G461" s="127">
        <v>631.38</v>
      </c>
      <c r="H461" s="125">
        <v>599.25</v>
      </c>
      <c r="I461" s="119"/>
      <c r="J461" s="126">
        <v>43943.61</v>
      </c>
      <c r="K461" s="127">
        <v>8.61</v>
      </c>
      <c r="L461" s="128">
        <v>378354.47</v>
      </c>
      <c r="EU461" s="113"/>
      <c r="EV461" s="114"/>
      <c r="EW461" s="114" t="s">
        <v>564</v>
      </c>
      <c r="EX461" s="114" t="s">
        <v>0</v>
      </c>
      <c r="EY461" s="114" t="s">
        <v>0</v>
      </c>
      <c r="FD461" s="114"/>
      <c r="FE461" s="277"/>
      <c r="FF461" s="277"/>
      <c r="FG461" s="277"/>
      <c r="FH461" s="278"/>
      <c r="FI461" s="278"/>
      <c r="FJ461" s="278"/>
      <c r="FK461" s="278"/>
      <c r="FL461" s="278"/>
      <c r="FM461" s="277"/>
    </row>
    <row r="462" spans="1:169" s="45" customFormat="1" ht="45.75" hidden="1" customHeight="1" x14ac:dyDescent="0.25">
      <c r="A462" s="267" t="s">
        <v>565</v>
      </c>
      <c r="B462" s="116" t="s">
        <v>537</v>
      </c>
      <c r="C462" s="117" t="s">
        <v>566</v>
      </c>
      <c r="D462" s="118" t="s">
        <v>539</v>
      </c>
      <c r="E462" s="119">
        <v>0.129</v>
      </c>
      <c r="F462" s="120">
        <v>1</v>
      </c>
      <c r="G462" s="130">
        <v>0.129</v>
      </c>
      <c r="H462" s="122"/>
      <c r="I462" s="119"/>
      <c r="J462" s="122"/>
      <c r="K462" s="119"/>
      <c r="L462" s="123"/>
      <c r="EU462" s="113"/>
      <c r="EV462" s="114"/>
      <c r="EW462" s="114" t="s">
        <v>566</v>
      </c>
      <c r="EX462" s="114" t="s">
        <v>0</v>
      </c>
      <c r="EY462" s="114" t="s">
        <v>0</v>
      </c>
      <c r="FD462" s="114"/>
      <c r="FE462" s="277"/>
      <c r="FF462" s="277"/>
      <c r="FG462" s="277"/>
      <c r="FH462" s="278"/>
      <c r="FI462" s="278"/>
      <c r="FJ462" s="278"/>
      <c r="FK462" s="278"/>
      <c r="FL462" s="278"/>
      <c r="FM462" s="277"/>
    </row>
    <row r="463" spans="1:169" s="45" customFormat="1" ht="45.75" hidden="1" customHeight="1" x14ac:dyDescent="0.25">
      <c r="A463" s="267" t="s">
        <v>567</v>
      </c>
      <c r="B463" s="116" t="s">
        <v>541</v>
      </c>
      <c r="C463" s="117" t="s">
        <v>542</v>
      </c>
      <c r="D463" s="118" t="s">
        <v>36</v>
      </c>
      <c r="E463" s="119">
        <v>130.03200000000001</v>
      </c>
      <c r="F463" s="120">
        <v>1</v>
      </c>
      <c r="G463" s="130">
        <v>130.03200000000001</v>
      </c>
      <c r="H463" s="125">
        <v>124.92</v>
      </c>
      <c r="I463" s="119"/>
      <c r="J463" s="126">
        <v>16243.6</v>
      </c>
      <c r="K463" s="127">
        <v>8.61</v>
      </c>
      <c r="L463" s="128">
        <v>139857.4</v>
      </c>
      <c r="EU463" s="113"/>
      <c r="EV463" s="114"/>
      <c r="EW463" s="114" t="s">
        <v>542</v>
      </c>
      <c r="EX463" s="114" t="s">
        <v>0</v>
      </c>
      <c r="EY463" s="114" t="s">
        <v>0</v>
      </c>
      <c r="FD463" s="114"/>
      <c r="FE463" s="277"/>
      <c r="FF463" s="277"/>
      <c r="FG463" s="277"/>
      <c r="FH463" s="278"/>
      <c r="FI463" s="278"/>
      <c r="FJ463" s="278"/>
      <c r="FK463" s="278"/>
      <c r="FL463" s="278"/>
      <c r="FM463" s="277"/>
    </row>
    <row r="464" spans="1:169" s="45" customFormat="1" ht="15" hidden="1" customHeight="1" x14ac:dyDescent="0.25">
      <c r="A464" s="44" t="s">
        <v>568</v>
      </c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9"/>
      <c r="EU464" s="113"/>
      <c r="EV464" s="114" t="s">
        <v>568</v>
      </c>
      <c r="EW464" s="114"/>
      <c r="EX464" s="114"/>
      <c r="EY464" s="114"/>
      <c r="FD464" s="114"/>
      <c r="FE464" s="277"/>
      <c r="FF464" s="277"/>
      <c r="FG464" s="277"/>
      <c r="FH464" s="278"/>
      <c r="FI464" s="278"/>
      <c r="FJ464" s="278"/>
      <c r="FK464" s="278"/>
      <c r="FL464" s="278"/>
      <c r="FM464" s="277"/>
    </row>
    <row r="465" spans="1:169" s="45" customFormat="1" ht="45.75" hidden="1" customHeight="1" x14ac:dyDescent="0.25">
      <c r="A465" s="267" t="s">
        <v>569</v>
      </c>
      <c r="B465" s="116" t="s">
        <v>570</v>
      </c>
      <c r="C465" s="117" t="s">
        <v>571</v>
      </c>
      <c r="D465" s="118" t="s">
        <v>33</v>
      </c>
      <c r="E465" s="119">
        <v>1.84</v>
      </c>
      <c r="F465" s="120">
        <v>1</v>
      </c>
      <c r="G465" s="127">
        <v>1.84</v>
      </c>
      <c r="H465" s="122"/>
      <c r="I465" s="119"/>
      <c r="J465" s="122"/>
      <c r="K465" s="119"/>
      <c r="L465" s="123"/>
      <c r="EU465" s="113"/>
      <c r="EV465" s="114"/>
      <c r="EW465" s="114" t="s">
        <v>571</v>
      </c>
      <c r="EX465" s="114" t="s">
        <v>0</v>
      </c>
      <c r="EY465" s="114" t="s">
        <v>0</v>
      </c>
      <c r="FD465" s="114"/>
      <c r="FE465" s="277"/>
      <c r="FF465" s="277"/>
      <c r="FG465" s="277"/>
      <c r="FH465" s="278"/>
      <c r="FI465" s="278"/>
      <c r="FJ465" s="278"/>
      <c r="FK465" s="278"/>
      <c r="FL465" s="278"/>
      <c r="FM465" s="277"/>
    </row>
    <row r="466" spans="1:169" s="45" customFormat="1" ht="33.75" hidden="1" x14ac:dyDescent="0.25">
      <c r="A466" s="267" t="s">
        <v>572</v>
      </c>
      <c r="B466" s="116" t="s">
        <v>563</v>
      </c>
      <c r="C466" s="117" t="s">
        <v>564</v>
      </c>
      <c r="D466" s="118" t="s">
        <v>36</v>
      </c>
      <c r="E466" s="119">
        <v>187.68</v>
      </c>
      <c r="F466" s="120">
        <v>1</v>
      </c>
      <c r="G466" s="127">
        <v>187.68</v>
      </c>
      <c r="H466" s="125">
        <v>599.25</v>
      </c>
      <c r="I466" s="119"/>
      <c r="J466" s="126">
        <v>13062.4</v>
      </c>
      <c r="K466" s="127">
        <v>8.61</v>
      </c>
      <c r="L466" s="128">
        <v>112467.24</v>
      </c>
      <c r="EU466" s="113"/>
      <c r="EV466" s="114"/>
      <c r="EW466" s="114" t="s">
        <v>564</v>
      </c>
      <c r="EX466" s="114" t="s">
        <v>0</v>
      </c>
      <c r="EY466" s="114" t="s">
        <v>0</v>
      </c>
      <c r="FD466" s="114"/>
      <c r="FE466" s="277"/>
      <c r="FF466" s="277"/>
      <c r="FG466" s="277"/>
      <c r="FH466" s="278"/>
      <c r="FI466" s="278"/>
      <c r="FJ466" s="278"/>
      <c r="FK466" s="278"/>
      <c r="FL466" s="278"/>
      <c r="FM466" s="277"/>
    </row>
    <row r="467" spans="1:169" s="45" customFormat="1" ht="34.5" hidden="1" customHeight="1" x14ac:dyDescent="0.25">
      <c r="A467" s="267" t="s">
        <v>573</v>
      </c>
      <c r="B467" s="116" t="s">
        <v>574</v>
      </c>
      <c r="C467" s="117" t="s">
        <v>575</v>
      </c>
      <c r="D467" s="118" t="s">
        <v>97</v>
      </c>
      <c r="E467" s="119">
        <v>165.88</v>
      </c>
      <c r="F467" s="120">
        <v>1</v>
      </c>
      <c r="G467" s="127">
        <v>165.88</v>
      </c>
      <c r="H467" s="122"/>
      <c r="I467" s="119"/>
      <c r="J467" s="122"/>
      <c r="K467" s="119"/>
      <c r="L467" s="123"/>
      <c r="EU467" s="113"/>
      <c r="EV467" s="114"/>
      <c r="EW467" s="114" t="s">
        <v>575</v>
      </c>
      <c r="EX467" s="114" t="s">
        <v>0</v>
      </c>
      <c r="EY467" s="114" t="s">
        <v>0</v>
      </c>
      <c r="FD467" s="114"/>
      <c r="FE467" s="277"/>
      <c r="FF467" s="277"/>
      <c r="FG467" s="277"/>
      <c r="FH467" s="278"/>
      <c r="FI467" s="278"/>
      <c r="FJ467" s="278"/>
      <c r="FK467" s="278"/>
      <c r="FL467" s="278"/>
      <c r="FM467" s="277"/>
    </row>
    <row r="468" spans="1:169" s="45" customFormat="1" ht="23.25" hidden="1" customHeight="1" x14ac:dyDescent="0.25">
      <c r="A468" s="267" t="s">
        <v>576</v>
      </c>
      <c r="B468" s="116" t="s">
        <v>577</v>
      </c>
      <c r="C468" s="117" t="s">
        <v>578</v>
      </c>
      <c r="D468" s="118" t="s">
        <v>56</v>
      </c>
      <c r="E468" s="119">
        <v>0.16588</v>
      </c>
      <c r="F468" s="120">
        <v>1</v>
      </c>
      <c r="G468" s="121">
        <v>0.16588</v>
      </c>
      <c r="H468" s="126">
        <v>4840.6499999999996</v>
      </c>
      <c r="I468" s="119"/>
      <c r="J468" s="125">
        <v>802.97</v>
      </c>
      <c r="K468" s="127">
        <v>8.61</v>
      </c>
      <c r="L468" s="128">
        <v>6913.57</v>
      </c>
      <c r="EU468" s="113"/>
      <c r="EV468" s="114"/>
      <c r="EW468" s="114" t="s">
        <v>578</v>
      </c>
      <c r="EX468" s="114" t="s">
        <v>0</v>
      </c>
      <c r="EY468" s="114" t="s">
        <v>0</v>
      </c>
      <c r="FD468" s="114"/>
      <c r="FE468" s="277"/>
      <c r="FF468" s="277"/>
      <c r="FG468" s="277"/>
      <c r="FH468" s="278"/>
      <c r="FI468" s="278"/>
      <c r="FJ468" s="278"/>
      <c r="FK468" s="278"/>
      <c r="FL468" s="278"/>
      <c r="FM468" s="277"/>
    </row>
    <row r="469" spans="1:169" s="45" customFormat="1" ht="23.25" hidden="1" customHeight="1" x14ac:dyDescent="0.25">
      <c r="A469" s="267" t="s">
        <v>579</v>
      </c>
      <c r="B469" s="116" t="s">
        <v>580</v>
      </c>
      <c r="C469" s="117" t="s">
        <v>581</v>
      </c>
      <c r="D469" s="118" t="s">
        <v>15</v>
      </c>
      <c r="E469" s="119">
        <v>52</v>
      </c>
      <c r="F469" s="120">
        <v>1</v>
      </c>
      <c r="G469" s="120">
        <v>52</v>
      </c>
      <c r="H469" s="122"/>
      <c r="I469" s="119"/>
      <c r="J469" s="122"/>
      <c r="K469" s="119"/>
      <c r="L469" s="123"/>
      <c r="EU469" s="113"/>
      <c r="EV469" s="114"/>
      <c r="EW469" s="114" t="s">
        <v>581</v>
      </c>
      <c r="EX469" s="114" t="s">
        <v>0</v>
      </c>
      <c r="EY469" s="114" t="s">
        <v>0</v>
      </c>
      <c r="FD469" s="114"/>
      <c r="FE469" s="277"/>
      <c r="FF469" s="277"/>
      <c r="FG469" s="277"/>
      <c r="FH469" s="278"/>
      <c r="FI469" s="278"/>
      <c r="FJ469" s="278"/>
      <c r="FK469" s="278"/>
      <c r="FL469" s="278"/>
      <c r="FM469" s="277"/>
    </row>
    <row r="470" spans="1:169" s="45" customFormat="1" ht="15" hidden="1" customHeight="1" x14ac:dyDescent="0.25">
      <c r="A470" s="267" t="s">
        <v>582</v>
      </c>
      <c r="B470" s="116" t="s">
        <v>583</v>
      </c>
      <c r="C470" s="117" t="s">
        <v>584</v>
      </c>
      <c r="D470" s="118" t="s">
        <v>33</v>
      </c>
      <c r="E470" s="119">
        <v>-0.156</v>
      </c>
      <c r="F470" s="120">
        <v>1</v>
      </c>
      <c r="G470" s="130">
        <v>-0.156</v>
      </c>
      <c r="H470" s="125">
        <v>143.97999999999999</v>
      </c>
      <c r="I470" s="119"/>
      <c r="J470" s="125">
        <v>-22.46</v>
      </c>
      <c r="K470" s="127">
        <v>8.61</v>
      </c>
      <c r="L470" s="148">
        <v>-193.38</v>
      </c>
      <c r="EU470" s="113"/>
      <c r="EV470" s="114"/>
      <c r="EW470" s="114" t="s">
        <v>584</v>
      </c>
      <c r="EX470" s="114" t="s">
        <v>0</v>
      </c>
      <c r="EY470" s="114" t="s">
        <v>0</v>
      </c>
      <c r="FD470" s="114"/>
      <c r="FE470" s="277"/>
      <c r="FF470" s="277"/>
      <c r="FG470" s="277"/>
      <c r="FH470" s="278"/>
      <c r="FI470" s="278"/>
      <c r="FJ470" s="278"/>
      <c r="FK470" s="278"/>
      <c r="FL470" s="278"/>
      <c r="FM470" s="277"/>
    </row>
    <row r="471" spans="1:169" s="45" customFormat="1" ht="23.25" hidden="1" customHeight="1" x14ac:dyDescent="0.25">
      <c r="A471" s="267" t="s">
        <v>585</v>
      </c>
      <c r="B471" s="116" t="s">
        <v>586</v>
      </c>
      <c r="C471" s="117" t="s">
        <v>587</v>
      </c>
      <c r="D471" s="118" t="s">
        <v>33</v>
      </c>
      <c r="E471" s="119">
        <v>-0.20799999999999999</v>
      </c>
      <c r="F471" s="120">
        <v>1</v>
      </c>
      <c r="G471" s="130">
        <v>-0.20799999999999999</v>
      </c>
      <c r="H471" s="125">
        <v>38.590000000000003</v>
      </c>
      <c r="I471" s="119"/>
      <c r="J471" s="125">
        <v>-8.0299999999999994</v>
      </c>
      <c r="K471" s="127">
        <v>8.61</v>
      </c>
      <c r="L471" s="148">
        <v>-69.14</v>
      </c>
      <c r="EU471" s="113"/>
      <c r="EV471" s="114"/>
      <c r="EW471" s="114" t="s">
        <v>587</v>
      </c>
      <c r="EX471" s="114" t="s">
        <v>0</v>
      </c>
      <c r="EY471" s="114" t="s">
        <v>0</v>
      </c>
      <c r="FD471" s="114"/>
      <c r="FE471" s="277"/>
      <c r="FF471" s="277"/>
      <c r="FG471" s="277"/>
      <c r="FH471" s="278"/>
      <c r="FI471" s="278"/>
      <c r="FJ471" s="278"/>
      <c r="FK471" s="278"/>
      <c r="FL471" s="278"/>
      <c r="FM471" s="277"/>
    </row>
    <row r="472" spans="1:169" s="45" customFormat="1" ht="22.5" hidden="1" customHeight="1" x14ac:dyDescent="0.25">
      <c r="A472" s="267" t="s">
        <v>588</v>
      </c>
      <c r="B472" s="116" t="s">
        <v>558</v>
      </c>
      <c r="C472" s="117" t="s">
        <v>589</v>
      </c>
      <c r="D472" s="118" t="s">
        <v>15</v>
      </c>
      <c r="E472" s="119">
        <v>26</v>
      </c>
      <c r="F472" s="120">
        <v>1</v>
      </c>
      <c r="G472" s="120">
        <v>26</v>
      </c>
      <c r="H472" s="126">
        <v>2032.52</v>
      </c>
      <c r="I472" s="119"/>
      <c r="J472" s="126">
        <v>6137.69</v>
      </c>
      <c r="K472" s="127">
        <v>8.61</v>
      </c>
      <c r="L472" s="128">
        <v>52845.52</v>
      </c>
      <c r="EU472" s="113"/>
      <c r="EV472" s="114"/>
      <c r="EW472" s="114" t="s">
        <v>589</v>
      </c>
      <c r="EX472" s="114" t="s">
        <v>0</v>
      </c>
      <c r="EY472" s="114" t="s">
        <v>0</v>
      </c>
      <c r="FD472" s="114"/>
      <c r="FE472" s="277"/>
      <c r="FF472" s="277"/>
      <c r="FG472" s="277"/>
      <c r="FH472" s="278"/>
      <c r="FI472" s="278"/>
      <c r="FJ472" s="278"/>
      <c r="FK472" s="278"/>
      <c r="FL472" s="278"/>
      <c r="FM472" s="277"/>
    </row>
    <row r="473" spans="1:169" s="45" customFormat="1" ht="22.5" hidden="1" customHeight="1" x14ac:dyDescent="0.25">
      <c r="A473" s="267" t="s">
        <v>590</v>
      </c>
      <c r="B473" s="116" t="s">
        <v>591</v>
      </c>
      <c r="C473" s="117" t="s">
        <v>592</v>
      </c>
      <c r="D473" s="118" t="s">
        <v>15</v>
      </c>
      <c r="E473" s="119">
        <v>26</v>
      </c>
      <c r="F473" s="120">
        <v>1</v>
      </c>
      <c r="G473" s="120">
        <v>26</v>
      </c>
      <c r="H473" s="125">
        <v>282.11</v>
      </c>
      <c r="I473" s="119"/>
      <c r="J473" s="125">
        <v>851.9</v>
      </c>
      <c r="K473" s="127">
        <v>8.61</v>
      </c>
      <c r="L473" s="128">
        <v>7334.86</v>
      </c>
      <c r="EU473" s="113"/>
      <c r="EV473" s="114"/>
      <c r="EW473" s="114" t="s">
        <v>592</v>
      </c>
      <c r="EX473" s="114" t="s">
        <v>0</v>
      </c>
      <c r="EY473" s="114" t="s">
        <v>0</v>
      </c>
      <c r="FD473" s="114"/>
      <c r="FE473" s="277"/>
      <c r="FF473" s="277"/>
      <c r="FG473" s="277"/>
      <c r="FH473" s="278"/>
      <c r="FI473" s="278"/>
      <c r="FJ473" s="278"/>
      <c r="FK473" s="278"/>
      <c r="FL473" s="278"/>
      <c r="FM473" s="277"/>
    </row>
    <row r="474" spans="1:169" s="45" customFormat="1" ht="34.5" hidden="1" customHeight="1" x14ac:dyDescent="0.25">
      <c r="A474" s="267" t="s">
        <v>593</v>
      </c>
      <c r="B474" s="116" t="s">
        <v>594</v>
      </c>
      <c r="C474" s="117" t="s">
        <v>595</v>
      </c>
      <c r="D474" s="118" t="s">
        <v>15</v>
      </c>
      <c r="E474" s="119">
        <v>22</v>
      </c>
      <c r="F474" s="120">
        <v>1</v>
      </c>
      <c r="G474" s="120">
        <v>22</v>
      </c>
      <c r="H474" s="122"/>
      <c r="I474" s="119"/>
      <c r="J474" s="122"/>
      <c r="K474" s="119"/>
      <c r="L474" s="123"/>
      <c r="EU474" s="113"/>
      <c r="EV474" s="114"/>
      <c r="EW474" s="114" t="s">
        <v>595</v>
      </c>
      <c r="EX474" s="114" t="s">
        <v>0</v>
      </c>
      <c r="EY474" s="114" t="s">
        <v>0</v>
      </c>
      <c r="FD474" s="114"/>
      <c r="FE474" s="277"/>
      <c r="FF474" s="277"/>
      <c r="FG474" s="277"/>
      <c r="FH474" s="278"/>
      <c r="FI474" s="278"/>
      <c r="FJ474" s="278"/>
      <c r="FK474" s="278"/>
      <c r="FL474" s="278"/>
      <c r="FM474" s="277"/>
    </row>
    <row r="475" spans="1:169" s="45" customFormat="1" ht="23.25" hidden="1" customHeight="1" x14ac:dyDescent="0.25">
      <c r="A475" s="267" t="s">
        <v>596</v>
      </c>
      <c r="B475" s="116" t="s">
        <v>597</v>
      </c>
      <c r="C475" s="117" t="s">
        <v>598</v>
      </c>
      <c r="D475" s="118" t="s">
        <v>15</v>
      </c>
      <c r="E475" s="119">
        <v>22</v>
      </c>
      <c r="F475" s="120">
        <v>1</v>
      </c>
      <c r="G475" s="120">
        <v>22</v>
      </c>
      <c r="H475" s="126">
        <v>4818.91</v>
      </c>
      <c r="I475" s="119"/>
      <c r="J475" s="126">
        <v>12313.13</v>
      </c>
      <c r="K475" s="127">
        <v>8.61</v>
      </c>
      <c r="L475" s="128">
        <v>106016.02</v>
      </c>
      <c r="EU475" s="113"/>
      <c r="EV475" s="114"/>
      <c r="EW475" s="114" t="s">
        <v>598</v>
      </c>
      <c r="EX475" s="114" t="s">
        <v>0</v>
      </c>
      <c r="EY475" s="114" t="s">
        <v>0</v>
      </c>
      <c r="FD475" s="114"/>
      <c r="FE475" s="277"/>
      <c r="FF475" s="277"/>
      <c r="FG475" s="277"/>
      <c r="FH475" s="278"/>
      <c r="FI475" s="278"/>
      <c r="FJ475" s="278"/>
      <c r="FK475" s="278"/>
      <c r="FL475" s="278"/>
      <c r="FM475" s="277"/>
    </row>
    <row r="476" spans="1:169" s="45" customFormat="1" ht="15" hidden="1" customHeight="1" x14ac:dyDescent="0.25">
      <c r="A476" s="44" t="s">
        <v>599</v>
      </c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9"/>
      <c r="EU476" s="113"/>
      <c r="EV476" s="114" t="s">
        <v>599</v>
      </c>
      <c r="EW476" s="114"/>
      <c r="EX476" s="114"/>
      <c r="EY476" s="114"/>
      <c r="FD476" s="114"/>
      <c r="FE476" s="277"/>
      <c r="FF476" s="277"/>
      <c r="FG476" s="277"/>
      <c r="FH476" s="278"/>
      <c r="FI476" s="278"/>
      <c r="FJ476" s="278"/>
      <c r="FK476" s="278"/>
      <c r="FL476" s="278"/>
      <c r="FM476" s="277"/>
    </row>
    <row r="477" spans="1:169" s="45" customFormat="1" ht="57" hidden="1" customHeight="1" x14ac:dyDescent="0.25">
      <c r="A477" s="267" t="s">
        <v>600</v>
      </c>
      <c r="B477" s="116" t="s">
        <v>522</v>
      </c>
      <c r="C477" s="117" t="s">
        <v>523</v>
      </c>
      <c r="D477" s="118" t="s">
        <v>524</v>
      </c>
      <c r="E477" s="119">
        <v>1.9970000000000001</v>
      </c>
      <c r="F477" s="120">
        <v>1</v>
      </c>
      <c r="G477" s="130">
        <v>1.9970000000000001</v>
      </c>
      <c r="H477" s="122"/>
      <c r="I477" s="119"/>
      <c r="J477" s="122"/>
      <c r="K477" s="119"/>
      <c r="L477" s="123"/>
      <c r="EU477" s="113"/>
      <c r="EV477" s="114"/>
      <c r="EW477" s="114" t="s">
        <v>523</v>
      </c>
      <c r="EX477" s="114" t="s">
        <v>0</v>
      </c>
      <c r="EY477" s="114" t="s">
        <v>0</v>
      </c>
      <c r="FD477" s="114"/>
      <c r="FE477" s="277"/>
      <c r="FF477" s="277"/>
      <c r="FG477" s="277"/>
      <c r="FH477" s="278"/>
      <c r="FI477" s="278"/>
      <c r="FJ477" s="278"/>
      <c r="FK477" s="278"/>
      <c r="FL477" s="278"/>
      <c r="FM477" s="277"/>
    </row>
    <row r="478" spans="1:169" s="45" customFormat="1" ht="23.25" hidden="1" customHeight="1" x14ac:dyDescent="0.25">
      <c r="A478" s="267" t="s">
        <v>601</v>
      </c>
      <c r="B478" s="116" t="s">
        <v>526</v>
      </c>
      <c r="C478" s="117" t="s">
        <v>527</v>
      </c>
      <c r="D478" s="118" t="s">
        <v>524</v>
      </c>
      <c r="E478" s="119">
        <v>2.03694</v>
      </c>
      <c r="F478" s="120">
        <v>1</v>
      </c>
      <c r="G478" s="121">
        <v>2.03694</v>
      </c>
      <c r="H478" s="126">
        <v>24139.27</v>
      </c>
      <c r="I478" s="119"/>
      <c r="J478" s="126">
        <v>49170.239999999998</v>
      </c>
      <c r="K478" s="127">
        <v>8.61</v>
      </c>
      <c r="L478" s="128">
        <v>423355.77</v>
      </c>
      <c r="EU478" s="113"/>
      <c r="EV478" s="114"/>
      <c r="EW478" s="114" t="s">
        <v>527</v>
      </c>
      <c r="EX478" s="114" t="s">
        <v>0</v>
      </c>
      <c r="EY478" s="114" t="s">
        <v>0</v>
      </c>
      <c r="FD478" s="114"/>
      <c r="FE478" s="277"/>
      <c r="FF478" s="277"/>
      <c r="FG478" s="277"/>
      <c r="FH478" s="278"/>
      <c r="FI478" s="278"/>
      <c r="FJ478" s="278"/>
      <c r="FK478" s="278"/>
      <c r="FL478" s="278"/>
      <c r="FM478" s="277"/>
    </row>
    <row r="479" spans="1:169" s="45" customFormat="1" ht="15" hidden="1" customHeight="1" x14ac:dyDescent="0.25">
      <c r="A479" s="44" t="s">
        <v>531</v>
      </c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9"/>
      <c r="EU479" s="113"/>
      <c r="EV479" s="114" t="s">
        <v>531</v>
      </c>
      <c r="EW479" s="114"/>
      <c r="EX479" s="114"/>
      <c r="EY479" s="114"/>
      <c r="FD479" s="114"/>
      <c r="FE479" s="277"/>
      <c r="FF479" s="277"/>
      <c r="FG479" s="277"/>
      <c r="FH479" s="278"/>
      <c r="FI479" s="278"/>
      <c r="FJ479" s="278"/>
      <c r="FK479" s="278"/>
      <c r="FL479" s="278"/>
      <c r="FM479" s="277"/>
    </row>
    <row r="480" spans="1:169" s="45" customFormat="1" ht="34.5" hidden="1" customHeight="1" x14ac:dyDescent="0.25">
      <c r="A480" s="267" t="s">
        <v>602</v>
      </c>
      <c r="B480" s="116" t="s">
        <v>533</v>
      </c>
      <c r="C480" s="117" t="s">
        <v>534</v>
      </c>
      <c r="D480" s="118" t="s">
        <v>15</v>
      </c>
      <c r="E480" s="119">
        <v>15</v>
      </c>
      <c r="F480" s="120">
        <v>1</v>
      </c>
      <c r="G480" s="120">
        <v>15</v>
      </c>
      <c r="H480" s="122"/>
      <c r="I480" s="119"/>
      <c r="J480" s="122"/>
      <c r="K480" s="119"/>
      <c r="L480" s="123"/>
      <c r="EU480" s="113"/>
      <c r="EV480" s="114"/>
      <c r="EW480" s="114" t="s">
        <v>534</v>
      </c>
      <c r="EX480" s="114" t="s">
        <v>0</v>
      </c>
      <c r="EY480" s="114" t="s">
        <v>0</v>
      </c>
      <c r="FD480" s="114"/>
      <c r="FE480" s="277"/>
      <c r="FF480" s="277"/>
      <c r="FG480" s="277"/>
      <c r="FH480" s="278"/>
      <c r="FI480" s="278"/>
      <c r="FJ480" s="278"/>
      <c r="FK480" s="278"/>
      <c r="FL480" s="278"/>
      <c r="FM480" s="277"/>
    </row>
    <row r="481" spans="1:169" s="45" customFormat="1" ht="15" hidden="1" customHeight="1" x14ac:dyDescent="0.25">
      <c r="A481" s="44" t="s">
        <v>137</v>
      </c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9"/>
      <c r="EU481" s="113"/>
      <c r="EV481" s="114" t="s">
        <v>137</v>
      </c>
      <c r="EW481" s="114"/>
      <c r="EX481" s="114"/>
      <c r="EY481" s="114"/>
      <c r="FD481" s="114"/>
      <c r="FE481" s="277"/>
      <c r="FF481" s="277"/>
      <c r="FG481" s="277"/>
      <c r="FH481" s="278"/>
      <c r="FI481" s="278"/>
      <c r="FJ481" s="278"/>
      <c r="FK481" s="278"/>
      <c r="FL481" s="278"/>
      <c r="FM481" s="277"/>
    </row>
    <row r="482" spans="1:169" s="45" customFormat="1" ht="45.75" hidden="1" customHeight="1" x14ac:dyDescent="0.25">
      <c r="A482" s="267" t="s">
        <v>603</v>
      </c>
      <c r="B482" s="116" t="s">
        <v>604</v>
      </c>
      <c r="C482" s="117" t="s">
        <v>605</v>
      </c>
      <c r="D482" s="118" t="s">
        <v>15</v>
      </c>
      <c r="E482" s="119">
        <v>2</v>
      </c>
      <c r="F482" s="120">
        <v>1</v>
      </c>
      <c r="G482" s="120">
        <v>2</v>
      </c>
      <c r="H482" s="122"/>
      <c r="I482" s="119"/>
      <c r="J482" s="122"/>
      <c r="K482" s="119"/>
      <c r="L482" s="123"/>
      <c r="EU482" s="113"/>
      <c r="EV482" s="114"/>
      <c r="EW482" s="114" t="s">
        <v>605</v>
      </c>
      <c r="EX482" s="114" t="s">
        <v>0</v>
      </c>
      <c r="EY482" s="114" t="s">
        <v>0</v>
      </c>
      <c r="FD482" s="114"/>
      <c r="FE482" s="277"/>
      <c r="FF482" s="277"/>
      <c r="FG482" s="277"/>
      <c r="FH482" s="278"/>
      <c r="FI482" s="278"/>
      <c r="FJ482" s="278"/>
      <c r="FK482" s="278"/>
      <c r="FL482" s="278"/>
      <c r="FM482" s="277"/>
    </row>
    <row r="483" spans="1:169" s="45" customFormat="1" ht="68.25" hidden="1" customHeight="1" x14ac:dyDescent="0.25">
      <c r="A483" s="267" t="s">
        <v>606</v>
      </c>
      <c r="B483" s="116" t="s">
        <v>607</v>
      </c>
      <c r="C483" s="117" t="s">
        <v>608</v>
      </c>
      <c r="D483" s="118" t="s">
        <v>609</v>
      </c>
      <c r="E483" s="119">
        <v>0.2</v>
      </c>
      <c r="F483" s="120">
        <v>1</v>
      </c>
      <c r="G483" s="124">
        <v>0.2</v>
      </c>
      <c r="H483" s="126">
        <v>6161.7</v>
      </c>
      <c r="I483" s="119"/>
      <c r="J483" s="126">
        <v>1232.3399999999999</v>
      </c>
      <c r="K483" s="127">
        <v>8.61</v>
      </c>
      <c r="L483" s="128">
        <v>10610.45</v>
      </c>
      <c r="EU483" s="113"/>
      <c r="EV483" s="114"/>
      <c r="EW483" s="114" t="s">
        <v>608</v>
      </c>
      <c r="EX483" s="114" t="s">
        <v>0</v>
      </c>
      <c r="EY483" s="114" t="s">
        <v>0</v>
      </c>
      <c r="FD483" s="114"/>
      <c r="FE483" s="277"/>
      <c r="FF483" s="277"/>
      <c r="FG483" s="277"/>
      <c r="FH483" s="278"/>
      <c r="FI483" s="278"/>
      <c r="FJ483" s="278"/>
      <c r="FK483" s="278"/>
      <c r="FL483" s="278"/>
      <c r="FM483" s="277"/>
    </row>
    <row r="484" spans="1:169" s="45" customFormat="1" ht="34.5" hidden="1" customHeight="1" x14ac:dyDescent="0.25">
      <c r="A484" s="267" t="s">
        <v>610</v>
      </c>
      <c r="B484" s="116" t="s">
        <v>611</v>
      </c>
      <c r="C484" s="117" t="s">
        <v>612</v>
      </c>
      <c r="D484" s="118" t="s">
        <v>15</v>
      </c>
      <c r="E484" s="119">
        <v>4</v>
      </c>
      <c r="F484" s="120">
        <v>1</v>
      </c>
      <c r="G484" s="120">
        <v>4</v>
      </c>
      <c r="H484" s="122"/>
      <c r="I484" s="119"/>
      <c r="J484" s="122"/>
      <c r="K484" s="119"/>
      <c r="L484" s="123"/>
      <c r="EU484" s="113"/>
      <c r="EV484" s="114"/>
      <c r="EW484" s="114" t="s">
        <v>612</v>
      </c>
      <c r="EX484" s="114" t="s">
        <v>0</v>
      </c>
      <c r="EY484" s="114" t="s">
        <v>0</v>
      </c>
      <c r="FD484" s="114"/>
      <c r="FE484" s="277"/>
      <c r="FF484" s="277"/>
      <c r="FG484" s="277"/>
      <c r="FH484" s="278"/>
      <c r="FI484" s="278"/>
      <c r="FJ484" s="278"/>
      <c r="FK484" s="278"/>
      <c r="FL484" s="278"/>
      <c r="FM484" s="277"/>
    </row>
    <row r="485" spans="1:169" s="45" customFormat="1" ht="23.25" hidden="1" customHeight="1" x14ac:dyDescent="0.25">
      <c r="A485" s="267" t="s">
        <v>613</v>
      </c>
      <c r="B485" s="116" t="s">
        <v>558</v>
      </c>
      <c r="C485" s="117" t="s">
        <v>614</v>
      </c>
      <c r="D485" s="118" t="s">
        <v>15</v>
      </c>
      <c r="E485" s="119">
        <v>4</v>
      </c>
      <c r="F485" s="120">
        <v>1</v>
      </c>
      <c r="G485" s="120">
        <v>4</v>
      </c>
      <c r="H485" s="125">
        <v>330.82</v>
      </c>
      <c r="I485" s="119"/>
      <c r="J485" s="125">
        <v>153.69</v>
      </c>
      <c r="K485" s="127">
        <v>8.61</v>
      </c>
      <c r="L485" s="128">
        <v>1323.28</v>
      </c>
      <c r="EU485" s="113"/>
      <c r="EV485" s="114"/>
      <c r="EW485" s="114" t="s">
        <v>614</v>
      </c>
      <c r="EX485" s="114" t="s">
        <v>0</v>
      </c>
      <c r="EY485" s="114" t="s">
        <v>0</v>
      </c>
      <c r="FD485" s="114"/>
      <c r="FE485" s="277"/>
      <c r="FF485" s="277"/>
      <c r="FG485" s="277"/>
      <c r="FH485" s="278"/>
      <c r="FI485" s="278"/>
      <c r="FJ485" s="278"/>
      <c r="FK485" s="278"/>
      <c r="FL485" s="278"/>
      <c r="FM485" s="277"/>
    </row>
    <row r="486" spans="1:169" s="45" customFormat="1" ht="23.25" hidden="1" customHeight="1" x14ac:dyDescent="0.25">
      <c r="A486" s="267" t="s">
        <v>615</v>
      </c>
      <c r="B486" s="116" t="s">
        <v>616</v>
      </c>
      <c r="C486" s="117" t="s">
        <v>617</v>
      </c>
      <c r="D486" s="118" t="s">
        <v>33</v>
      </c>
      <c r="E486" s="119">
        <v>0.04</v>
      </c>
      <c r="F486" s="120">
        <v>1</v>
      </c>
      <c r="G486" s="127">
        <v>0.04</v>
      </c>
      <c r="H486" s="122"/>
      <c r="I486" s="119"/>
      <c r="J486" s="122"/>
      <c r="K486" s="119"/>
      <c r="L486" s="123"/>
      <c r="EU486" s="113"/>
      <c r="EV486" s="114"/>
      <c r="EW486" s="114" t="s">
        <v>617</v>
      </c>
      <c r="EX486" s="114" t="s">
        <v>0</v>
      </c>
      <c r="EY486" s="114" t="s">
        <v>0</v>
      </c>
      <c r="FD486" s="114"/>
      <c r="FE486" s="277"/>
      <c r="FF486" s="277"/>
      <c r="FG486" s="277"/>
      <c r="FH486" s="278"/>
      <c r="FI486" s="278"/>
      <c r="FJ486" s="278"/>
      <c r="FK486" s="278"/>
      <c r="FL486" s="278"/>
      <c r="FM486" s="277"/>
    </row>
    <row r="487" spans="1:169" s="45" customFormat="1" ht="23.25" hidden="1" customHeight="1" x14ac:dyDescent="0.25">
      <c r="A487" s="267" t="s">
        <v>618</v>
      </c>
      <c r="B487" s="116" t="s">
        <v>558</v>
      </c>
      <c r="C487" s="117" t="s">
        <v>619</v>
      </c>
      <c r="D487" s="118" t="s">
        <v>15</v>
      </c>
      <c r="E487" s="119">
        <v>4</v>
      </c>
      <c r="F487" s="120">
        <v>1</v>
      </c>
      <c r="G487" s="120">
        <v>4</v>
      </c>
      <c r="H487" s="125">
        <v>178.5</v>
      </c>
      <c r="I487" s="119"/>
      <c r="J487" s="125">
        <v>82.93</v>
      </c>
      <c r="K487" s="127">
        <v>8.61</v>
      </c>
      <c r="L487" s="148">
        <v>714</v>
      </c>
      <c r="EU487" s="113"/>
      <c r="EV487" s="114"/>
      <c r="EW487" s="114" t="s">
        <v>619</v>
      </c>
      <c r="EX487" s="114" t="s">
        <v>0</v>
      </c>
      <c r="EY487" s="114" t="s">
        <v>0</v>
      </c>
      <c r="FD487" s="114"/>
      <c r="FE487" s="277"/>
      <c r="FF487" s="277"/>
      <c r="FG487" s="277"/>
      <c r="FH487" s="278"/>
      <c r="FI487" s="278"/>
      <c r="FJ487" s="278"/>
      <c r="FK487" s="278"/>
      <c r="FL487" s="278"/>
      <c r="FM487" s="277"/>
    </row>
    <row r="488" spans="1:169" s="45" customFormat="1" ht="34.5" hidden="1" customHeight="1" x14ac:dyDescent="0.25">
      <c r="A488" s="267" t="s">
        <v>620</v>
      </c>
      <c r="B488" s="116" t="s">
        <v>621</v>
      </c>
      <c r="C488" s="117" t="s">
        <v>622</v>
      </c>
      <c r="D488" s="118" t="s">
        <v>15</v>
      </c>
      <c r="E488" s="119">
        <v>33</v>
      </c>
      <c r="F488" s="120">
        <v>1</v>
      </c>
      <c r="G488" s="120">
        <v>33</v>
      </c>
      <c r="H488" s="122"/>
      <c r="I488" s="119"/>
      <c r="J488" s="122"/>
      <c r="K488" s="119"/>
      <c r="L488" s="123"/>
      <c r="EU488" s="113"/>
      <c r="EV488" s="114"/>
      <c r="EW488" s="114" t="s">
        <v>622</v>
      </c>
      <c r="EX488" s="114" t="s">
        <v>0</v>
      </c>
      <c r="EY488" s="114" t="s">
        <v>0</v>
      </c>
      <c r="FD488" s="114"/>
      <c r="FE488" s="277"/>
      <c r="FF488" s="277"/>
      <c r="FG488" s="277"/>
      <c r="FH488" s="278"/>
      <c r="FI488" s="278"/>
      <c r="FJ488" s="278"/>
      <c r="FK488" s="278"/>
      <c r="FL488" s="278"/>
      <c r="FM488" s="277"/>
    </row>
    <row r="489" spans="1:169" s="45" customFormat="1" ht="34.5" hidden="1" customHeight="1" x14ac:dyDescent="0.25">
      <c r="A489" s="267" t="s">
        <v>623</v>
      </c>
      <c r="B489" s="116" t="s">
        <v>624</v>
      </c>
      <c r="C489" s="117" t="s">
        <v>625</v>
      </c>
      <c r="D489" s="118" t="s">
        <v>15</v>
      </c>
      <c r="E489" s="119">
        <v>29</v>
      </c>
      <c r="F489" s="120">
        <v>1</v>
      </c>
      <c r="G489" s="120">
        <v>29</v>
      </c>
      <c r="H489" s="126">
        <v>1392.13</v>
      </c>
      <c r="I489" s="119"/>
      <c r="J489" s="126">
        <v>40371.769999999997</v>
      </c>
      <c r="K489" s="127">
        <v>8.61</v>
      </c>
      <c r="L489" s="128">
        <v>347600.94</v>
      </c>
      <c r="EU489" s="113"/>
      <c r="EV489" s="114"/>
      <c r="EW489" s="114" t="s">
        <v>625</v>
      </c>
      <c r="EX489" s="114" t="s">
        <v>0</v>
      </c>
      <c r="EY489" s="114" t="s">
        <v>0</v>
      </c>
      <c r="FD489" s="114"/>
      <c r="FE489" s="277"/>
      <c r="FF489" s="277"/>
      <c r="FG489" s="277"/>
      <c r="FH489" s="278"/>
      <c r="FI489" s="278"/>
      <c r="FJ489" s="278"/>
      <c r="FK489" s="278"/>
      <c r="FL489" s="278"/>
      <c r="FM489" s="277"/>
    </row>
    <row r="490" spans="1:169" s="45" customFormat="1" ht="34.5" hidden="1" customHeight="1" x14ac:dyDescent="0.25">
      <c r="A490" s="267" t="s">
        <v>626</v>
      </c>
      <c r="B490" s="116" t="s">
        <v>627</v>
      </c>
      <c r="C490" s="117" t="s">
        <v>628</v>
      </c>
      <c r="D490" s="118" t="s">
        <v>15</v>
      </c>
      <c r="E490" s="119">
        <v>4</v>
      </c>
      <c r="F490" s="120">
        <v>1</v>
      </c>
      <c r="G490" s="120">
        <v>4</v>
      </c>
      <c r="H490" s="126">
        <v>1579.78</v>
      </c>
      <c r="I490" s="119"/>
      <c r="J490" s="126">
        <v>6319.12</v>
      </c>
      <c r="K490" s="127">
        <v>8.61</v>
      </c>
      <c r="L490" s="128">
        <v>54407.62</v>
      </c>
      <c r="EU490" s="113"/>
      <c r="EV490" s="114"/>
      <c r="EW490" s="114" t="s">
        <v>628</v>
      </c>
      <c r="EX490" s="114" t="s">
        <v>0</v>
      </c>
      <c r="EY490" s="114" t="s">
        <v>0</v>
      </c>
      <c r="FD490" s="114"/>
      <c r="FE490" s="277"/>
      <c r="FF490" s="277"/>
      <c r="FG490" s="277"/>
      <c r="FH490" s="278"/>
      <c r="FI490" s="278"/>
      <c r="FJ490" s="278"/>
      <c r="FK490" s="278"/>
      <c r="FL490" s="278"/>
      <c r="FM490" s="277"/>
    </row>
    <row r="491" spans="1:169" s="45" customFormat="1" ht="34.5" hidden="1" customHeight="1" x14ac:dyDescent="0.25">
      <c r="A491" s="267" t="s">
        <v>629</v>
      </c>
      <c r="B491" s="116" t="s">
        <v>630</v>
      </c>
      <c r="C491" s="117" t="s">
        <v>631</v>
      </c>
      <c r="D491" s="118" t="s">
        <v>15</v>
      </c>
      <c r="E491" s="119">
        <v>37</v>
      </c>
      <c r="F491" s="120">
        <v>1</v>
      </c>
      <c r="G491" s="120">
        <v>37</v>
      </c>
      <c r="H491" s="122"/>
      <c r="I491" s="119"/>
      <c r="J491" s="122"/>
      <c r="K491" s="119"/>
      <c r="L491" s="123"/>
      <c r="EU491" s="113"/>
      <c r="EV491" s="114"/>
      <c r="EW491" s="114" t="s">
        <v>631</v>
      </c>
      <c r="EX491" s="114" t="s">
        <v>0</v>
      </c>
      <c r="EY491" s="114" t="s">
        <v>0</v>
      </c>
      <c r="FD491" s="114"/>
      <c r="FE491" s="277"/>
      <c r="FF491" s="277"/>
      <c r="FG491" s="277"/>
      <c r="FH491" s="278"/>
      <c r="FI491" s="278"/>
      <c r="FJ491" s="278"/>
      <c r="FK491" s="278"/>
      <c r="FL491" s="278"/>
      <c r="FM491" s="277"/>
    </row>
    <row r="492" spans="1:169" s="45" customFormat="1" ht="34.5" hidden="1" customHeight="1" x14ac:dyDescent="0.25">
      <c r="A492" s="267" t="s">
        <v>632</v>
      </c>
      <c r="B492" s="116" t="s">
        <v>633</v>
      </c>
      <c r="C492" s="117" t="s">
        <v>634</v>
      </c>
      <c r="D492" s="118" t="s">
        <v>15</v>
      </c>
      <c r="E492" s="119">
        <v>9</v>
      </c>
      <c r="F492" s="120">
        <v>1</v>
      </c>
      <c r="G492" s="120">
        <v>9</v>
      </c>
      <c r="H492" s="126">
        <v>2518.04</v>
      </c>
      <c r="I492" s="119"/>
      <c r="J492" s="126">
        <v>22662.36</v>
      </c>
      <c r="K492" s="127">
        <v>8.61</v>
      </c>
      <c r="L492" s="128">
        <v>195122.92</v>
      </c>
      <c r="EU492" s="113"/>
      <c r="EV492" s="114"/>
      <c r="EW492" s="114" t="s">
        <v>634</v>
      </c>
      <c r="EX492" s="114" t="s">
        <v>0</v>
      </c>
      <c r="EY492" s="114" t="s">
        <v>0</v>
      </c>
      <c r="FD492" s="114"/>
      <c r="FE492" s="277"/>
      <c r="FF492" s="277"/>
      <c r="FG492" s="277"/>
      <c r="FH492" s="278"/>
      <c r="FI492" s="278"/>
      <c r="FJ492" s="278"/>
      <c r="FK492" s="278"/>
      <c r="FL492" s="278"/>
      <c r="FM492" s="277"/>
    </row>
    <row r="493" spans="1:169" s="45" customFormat="1" ht="33" hidden="1" customHeight="1" x14ac:dyDescent="0.25">
      <c r="A493" s="268" t="s">
        <v>635</v>
      </c>
      <c r="B493" s="269" t="s">
        <v>636</v>
      </c>
      <c r="C493" s="270" t="s">
        <v>637</v>
      </c>
      <c r="D493" s="271" t="s">
        <v>15</v>
      </c>
      <c r="E493" s="272">
        <v>0</v>
      </c>
      <c r="F493" s="273">
        <v>1</v>
      </c>
      <c r="G493" s="273">
        <v>0</v>
      </c>
      <c r="H493" s="281">
        <v>2675.15</v>
      </c>
      <c r="I493" s="272"/>
      <c r="J493" s="275"/>
      <c r="K493" s="279">
        <v>8.61</v>
      </c>
      <c r="L493" s="276"/>
      <c r="EU493" s="113"/>
      <c r="EV493" s="114"/>
      <c r="EW493" s="114"/>
      <c r="EX493" s="114"/>
      <c r="EY493" s="114"/>
      <c r="FD493" s="114"/>
      <c r="FE493" s="277" t="s">
        <v>637</v>
      </c>
      <c r="FF493" s="277" t="s">
        <v>0</v>
      </c>
      <c r="FG493" s="277" t="s">
        <v>0</v>
      </c>
      <c r="FH493" s="278"/>
      <c r="FI493" s="278"/>
      <c r="FJ493" s="278"/>
      <c r="FK493" s="278"/>
      <c r="FL493" s="278"/>
      <c r="FM493" s="277"/>
    </row>
    <row r="494" spans="1:169" s="45" customFormat="1" ht="34.5" hidden="1" customHeight="1" x14ac:dyDescent="0.25">
      <c r="A494" s="267" t="s">
        <v>638</v>
      </c>
      <c r="B494" s="116" t="s">
        <v>639</v>
      </c>
      <c r="C494" s="117" t="s">
        <v>640</v>
      </c>
      <c r="D494" s="118" t="s">
        <v>15</v>
      </c>
      <c r="E494" s="119">
        <v>27</v>
      </c>
      <c r="F494" s="120">
        <v>1</v>
      </c>
      <c r="G494" s="120">
        <v>27</v>
      </c>
      <c r="H494" s="126">
        <v>2884.62</v>
      </c>
      <c r="I494" s="119"/>
      <c r="J494" s="126">
        <v>77884.740000000005</v>
      </c>
      <c r="K494" s="127">
        <v>8.61</v>
      </c>
      <c r="L494" s="128">
        <v>670587.61</v>
      </c>
      <c r="EU494" s="113"/>
      <c r="EV494" s="114"/>
      <c r="EW494" s="114" t="s">
        <v>640</v>
      </c>
      <c r="EX494" s="114" t="s">
        <v>0</v>
      </c>
      <c r="EY494" s="114" t="s">
        <v>0</v>
      </c>
      <c r="FD494" s="114"/>
      <c r="FE494" s="277"/>
      <c r="FF494" s="277"/>
      <c r="FG494" s="277"/>
      <c r="FH494" s="278"/>
      <c r="FI494" s="278"/>
      <c r="FJ494" s="278"/>
      <c r="FK494" s="278"/>
      <c r="FL494" s="278"/>
      <c r="FM494" s="277"/>
    </row>
    <row r="495" spans="1:169" s="45" customFormat="1" ht="34.5" hidden="1" customHeight="1" x14ac:dyDescent="0.25">
      <c r="A495" s="267" t="s">
        <v>641</v>
      </c>
      <c r="B495" s="116" t="s">
        <v>642</v>
      </c>
      <c r="C495" s="117" t="s">
        <v>643</v>
      </c>
      <c r="D495" s="118" t="s">
        <v>15</v>
      </c>
      <c r="E495" s="119">
        <v>1</v>
      </c>
      <c r="F495" s="120">
        <v>1</v>
      </c>
      <c r="G495" s="120">
        <v>1</v>
      </c>
      <c r="H495" s="126">
        <v>2989.36</v>
      </c>
      <c r="I495" s="119"/>
      <c r="J495" s="126">
        <v>2989.36</v>
      </c>
      <c r="K495" s="127">
        <v>8.61</v>
      </c>
      <c r="L495" s="128">
        <v>25738.39</v>
      </c>
      <c r="EU495" s="113"/>
      <c r="EV495" s="114"/>
      <c r="EW495" s="114" t="s">
        <v>643</v>
      </c>
      <c r="EX495" s="114" t="s">
        <v>0</v>
      </c>
      <c r="EY495" s="114" t="s">
        <v>0</v>
      </c>
      <c r="FD495" s="114"/>
      <c r="FE495" s="277"/>
      <c r="FF495" s="277"/>
      <c r="FG495" s="277"/>
      <c r="FH495" s="278"/>
      <c r="FI495" s="278"/>
      <c r="FJ495" s="278"/>
      <c r="FK495" s="278"/>
      <c r="FL495" s="278"/>
      <c r="FM495" s="277"/>
    </row>
    <row r="496" spans="1:169" s="45" customFormat="1" ht="23.25" hidden="1" customHeight="1" x14ac:dyDescent="0.25">
      <c r="A496" s="267" t="s">
        <v>644</v>
      </c>
      <c r="B496" s="116" t="s">
        <v>645</v>
      </c>
      <c r="C496" s="117" t="s">
        <v>646</v>
      </c>
      <c r="D496" s="118" t="s">
        <v>15</v>
      </c>
      <c r="E496" s="119">
        <v>140</v>
      </c>
      <c r="F496" s="120">
        <v>1</v>
      </c>
      <c r="G496" s="120">
        <v>140</v>
      </c>
      <c r="H496" s="122"/>
      <c r="I496" s="119"/>
      <c r="J496" s="122"/>
      <c r="K496" s="119"/>
      <c r="L496" s="123"/>
      <c r="EU496" s="113"/>
      <c r="EV496" s="114"/>
      <c r="EW496" s="114" t="s">
        <v>646</v>
      </c>
      <c r="EX496" s="114" t="s">
        <v>0</v>
      </c>
      <c r="EY496" s="114" t="s">
        <v>0</v>
      </c>
      <c r="FD496" s="114"/>
      <c r="FE496" s="277"/>
      <c r="FF496" s="277"/>
      <c r="FG496" s="277"/>
      <c r="FH496" s="278"/>
      <c r="FI496" s="278"/>
      <c r="FJ496" s="278"/>
      <c r="FK496" s="278"/>
      <c r="FL496" s="278"/>
      <c r="FM496" s="277"/>
    </row>
    <row r="497" spans="1:237" s="177" customFormat="1" ht="23.25" customHeight="1" x14ac:dyDescent="0.25">
      <c r="A497" s="326" t="s">
        <v>647</v>
      </c>
      <c r="B497" s="169" t="s">
        <v>648</v>
      </c>
      <c r="C497" s="170" t="s">
        <v>649</v>
      </c>
      <c r="D497" s="171" t="s">
        <v>15</v>
      </c>
      <c r="E497" s="172">
        <v>32</v>
      </c>
      <c r="F497" s="173">
        <v>1</v>
      </c>
      <c r="G497" s="173">
        <v>32</v>
      </c>
      <c r="H497" s="175">
        <v>24276</v>
      </c>
      <c r="I497" s="172"/>
      <c r="J497" s="175">
        <v>90224.39</v>
      </c>
      <c r="K497" s="174">
        <v>8.61</v>
      </c>
      <c r="L497" s="176">
        <v>776832</v>
      </c>
      <c r="M497" s="45"/>
      <c r="N497" s="45"/>
      <c r="O497" s="45"/>
      <c r="T497" s="45"/>
      <c r="U497" s="45"/>
      <c r="V497" s="45"/>
      <c r="W497" s="45"/>
      <c r="X497" s="45"/>
      <c r="Y497" s="45"/>
      <c r="Z497" s="45"/>
      <c r="AA497" s="45"/>
      <c r="AB497" s="45"/>
      <c r="AC497" s="45"/>
      <c r="AD497" s="45"/>
      <c r="AE497" s="45"/>
      <c r="AF497" s="45"/>
      <c r="AG497" s="45"/>
      <c r="AH497" s="45"/>
      <c r="AI497" s="45"/>
      <c r="AJ497" s="45"/>
      <c r="AK497" s="45"/>
      <c r="AL497" s="45"/>
      <c r="AM497" s="45"/>
      <c r="AN497" s="45"/>
      <c r="AO497" s="45"/>
      <c r="AP497" s="45"/>
      <c r="AQ497" s="45"/>
      <c r="AR497" s="45"/>
      <c r="AS497" s="45"/>
      <c r="AT497" s="45"/>
      <c r="AU497" s="45"/>
      <c r="AV497" s="45"/>
      <c r="AW497" s="45"/>
      <c r="AX497" s="45"/>
      <c r="AY497" s="45"/>
      <c r="AZ497" s="45"/>
      <c r="BA497" s="45"/>
      <c r="BB497" s="45"/>
      <c r="BC497" s="45"/>
      <c r="BD497" s="45"/>
      <c r="BE497" s="45"/>
      <c r="BF497" s="45"/>
      <c r="BG497" s="45"/>
      <c r="BH497" s="45"/>
      <c r="BI497" s="45"/>
      <c r="BJ497" s="45"/>
      <c r="BK497" s="45"/>
      <c r="BL497" s="45"/>
      <c r="BM497" s="45"/>
      <c r="BN497" s="45"/>
      <c r="BO497" s="45"/>
      <c r="BP497" s="45"/>
      <c r="BQ497" s="45"/>
      <c r="BR497" s="45"/>
      <c r="BS497" s="45"/>
      <c r="BT497" s="45"/>
      <c r="BU497" s="45"/>
      <c r="BV497" s="45"/>
      <c r="BW497" s="45"/>
      <c r="BX497" s="45"/>
      <c r="BY497" s="45"/>
      <c r="BZ497" s="45"/>
      <c r="CA497" s="45"/>
      <c r="CB497" s="45"/>
      <c r="CC497" s="45"/>
      <c r="CD497" s="45"/>
      <c r="CE497" s="45"/>
      <c r="CF497" s="45"/>
      <c r="CG497" s="45"/>
      <c r="CH497" s="45"/>
      <c r="CI497" s="45"/>
      <c r="CJ497" s="45"/>
      <c r="CK497" s="45"/>
      <c r="CL497" s="45"/>
      <c r="CM497" s="45"/>
      <c r="CN497" s="45"/>
      <c r="CO497" s="45"/>
      <c r="CP497" s="45"/>
      <c r="CQ497" s="45"/>
      <c r="CR497" s="45"/>
      <c r="CS497" s="45"/>
      <c r="CT497" s="45"/>
      <c r="CU497" s="45"/>
      <c r="CV497" s="45"/>
      <c r="CW497" s="45"/>
      <c r="CX497" s="45"/>
      <c r="CY497" s="45"/>
      <c r="CZ497" s="45"/>
      <c r="DA497" s="45"/>
      <c r="DB497" s="45"/>
      <c r="DC497" s="45"/>
      <c r="DD497" s="45"/>
      <c r="DE497" s="45"/>
      <c r="DF497" s="45"/>
      <c r="DG497" s="45"/>
      <c r="DH497" s="45"/>
      <c r="DI497" s="45"/>
      <c r="DJ497" s="45"/>
      <c r="DK497" s="45"/>
      <c r="DL497" s="45"/>
      <c r="DM497" s="45"/>
      <c r="DN497" s="45"/>
      <c r="DO497" s="45"/>
      <c r="DP497" s="45"/>
      <c r="DQ497" s="45"/>
      <c r="DR497" s="45"/>
      <c r="DS497" s="45"/>
      <c r="DT497" s="45"/>
      <c r="DU497" s="45"/>
      <c r="DV497" s="45"/>
      <c r="DW497" s="45"/>
      <c r="DX497" s="45"/>
      <c r="DY497" s="45"/>
      <c r="DZ497" s="45"/>
      <c r="EA497" s="45"/>
      <c r="EB497" s="45"/>
      <c r="EC497" s="45"/>
      <c r="ED497" s="45"/>
      <c r="EE497" s="45"/>
      <c r="EF497" s="45"/>
      <c r="EG497" s="45"/>
      <c r="EH497" s="45"/>
      <c r="EI497" s="45"/>
      <c r="EJ497" s="45"/>
      <c r="EK497" s="45"/>
      <c r="EL497" s="45"/>
      <c r="EM497" s="45"/>
      <c r="EN497" s="45"/>
      <c r="EO497" s="45"/>
      <c r="EP497" s="45"/>
      <c r="EQ497" s="45"/>
      <c r="ER497" s="45"/>
      <c r="ES497" s="45"/>
      <c r="ET497" s="45"/>
      <c r="EU497" s="113"/>
      <c r="EV497" s="114"/>
      <c r="EW497" s="114" t="s">
        <v>649</v>
      </c>
      <c r="EX497" s="114" t="s">
        <v>0</v>
      </c>
      <c r="EY497" s="114" t="s">
        <v>0</v>
      </c>
      <c r="EZ497" s="45"/>
      <c r="FA497" s="45"/>
      <c r="FB497" s="45"/>
      <c r="FC497" s="45"/>
      <c r="FD497" s="114"/>
      <c r="FE497" s="277"/>
      <c r="FF497" s="277"/>
      <c r="FG497" s="277"/>
      <c r="FH497" s="278"/>
      <c r="FI497" s="278"/>
      <c r="FJ497" s="278"/>
      <c r="FK497" s="278"/>
      <c r="FL497" s="278"/>
      <c r="FM497" s="277"/>
      <c r="FN497" s="45"/>
      <c r="FO497" s="45"/>
      <c r="FP497" s="45"/>
      <c r="FQ497" s="45"/>
      <c r="FR497" s="45"/>
      <c r="FS497" s="45"/>
      <c r="FT497" s="45"/>
      <c r="FU497" s="45"/>
      <c r="FV497" s="45"/>
      <c r="FW497" s="45"/>
      <c r="FX497" s="45"/>
      <c r="FY497" s="45"/>
      <c r="FZ497" s="45"/>
      <c r="GA497" s="45"/>
      <c r="GB497" s="45"/>
      <c r="GC497" s="45"/>
      <c r="GD497" s="45"/>
      <c r="GE497" s="45"/>
      <c r="GF497" s="45"/>
      <c r="GG497" s="45"/>
      <c r="GH497" s="45"/>
      <c r="GI497" s="45"/>
      <c r="GJ497" s="45"/>
      <c r="GK497" s="45"/>
      <c r="GL497" s="45"/>
      <c r="GM497" s="45"/>
      <c r="GN497" s="45"/>
      <c r="GO497" s="45"/>
      <c r="GP497" s="45"/>
      <c r="GQ497" s="45"/>
      <c r="GR497" s="45"/>
      <c r="GS497" s="45"/>
      <c r="GT497" s="45"/>
      <c r="GU497" s="45"/>
      <c r="GV497" s="45"/>
      <c r="GW497" s="45"/>
      <c r="GX497" s="45"/>
      <c r="GY497" s="45"/>
      <c r="GZ497" s="45"/>
      <c r="HA497" s="45"/>
      <c r="HB497" s="45"/>
      <c r="HC497" s="45"/>
      <c r="HD497" s="45"/>
      <c r="HE497" s="45"/>
      <c r="HF497" s="45"/>
      <c r="HG497" s="45"/>
      <c r="HH497" s="45"/>
      <c r="HI497" s="45"/>
      <c r="HJ497" s="45"/>
      <c r="HK497" s="45"/>
      <c r="HL497" s="45"/>
      <c r="HM497" s="45"/>
      <c r="HN497" s="45"/>
      <c r="HO497" s="45"/>
      <c r="HP497" s="45"/>
      <c r="HQ497" s="45"/>
      <c r="HR497" s="45"/>
      <c r="HS497" s="45"/>
      <c r="HT497" s="45"/>
      <c r="HU497" s="45"/>
      <c r="HV497" s="45"/>
      <c r="HW497" s="45"/>
      <c r="HX497" s="45"/>
      <c r="HY497" s="45"/>
      <c r="HZ497" s="45"/>
      <c r="IA497" s="45"/>
      <c r="IB497" s="45"/>
      <c r="IC497" s="45"/>
    </row>
    <row r="498" spans="1:237" s="177" customFormat="1" ht="33.75" x14ac:dyDescent="0.25">
      <c r="A498" s="326" t="s">
        <v>635</v>
      </c>
      <c r="B498" s="169" t="s">
        <v>650</v>
      </c>
      <c r="C498" s="170" t="s">
        <v>651</v>
      </c>
      <c r="D498" s="171" t="s">
        <v>15</v>
      </c>
      <c r="E498" s="172">
        <v>108</v>
      </c>
      <c r="F498" s="173">
        <v>1</v>
      </c>
      <c r="G498" s="173">
        <v>108</v>
      </c>
      <c r="H498" s="175">
        <v>19558.5</v>
      </c>
      <c r="I498" s="172"/>
      <c r="J498" s="175">
        <v>245333.1</v>
      </c>
      <c r="K498" s="174">
        <v>8.61</v>
      </c>
      <c r="L498" s="176">
        <v>2112318</v>
      </c>
      <c r="M498" s="45"/>
      <c r="N498" s="45"/>
      <c r="O498" s="45"/>
      <c r="T498" s="45"/>
      <c r="U498" s="45"/>
      <c r="V498" s="45"/>
      <c r="W498" s="45"/>
      <c r="X498" s="45"/>
      <c r="Y498" s="45"/>
      <c r="Z498" s="45"/>
      <c r="AA498" s="45"/>
      <c r="AB498" s="45"/>
      <c r="AC498" s="45"/>
      <c r="AD498" s="45"/>
      <c r="AE498" s="45"/>
      <c r="AF498" s="45"/>
      <c r="AG498" s="45"/>
      <c r="AH498" s="45"/>
      <c r="AI498" s="45"/>
      <c r="AJ498" s="45"/>
      <c r="AK498" s="45"/>
      <c r="AL498" s="45"/>
      <c r="AM498" s="45"/>
      <c r="AN498" s="45"/>
      <c r="AO498" s="45"/>
      <c r="AP498" s="45"/>
      <c r="AQ498" s="45"/>
      <c r="AR498" s="45"/>
      <c r="AS498" s="45"/>
      <c r="AT498" s="45"/>
      <c r="AU498" s="45"/>
      <c r="AV498" s="45"/>
      <c r="AW498" s="45"/>
      <c r="AX498" s="45"/>
      <c r="AY498" s="45"/>
      <c r="AZ498" s="45"/>
      <c r="BA498" s="45"/>
      <c r="BB498" s="45"/>
      <c r="BC498" s="45"/>
      <c r="BD498" s="45"/>
      <c r="BE498" s="45"/>
      <c r="BF498" s="45"/>
      <c r="BG498" s="45"/>
      <c r="BH498" s="45"/>
      <c r="BI498" s="45"/>
      <c r="BJ498" s="45"/>
      <c r="BK498" s="45"/>
      <c r="BL498" s="45"/>
      <c r="BM498" s="45"/>
      <c r="BN498" s="45"/>
      <c r="BO498" s="45"/>
      <c r="BP498" s="45"/>
      <c r="BQ498" s="45"/>
      <c r="BR498" s="45"/>
      <c r="BS498" s="45"/>
      <c r="BT498" s="45"/>
      <c r="BU498" s="45"/>
      <c r="BV498" s="45"/>
      <c r="BW498" s="45"/>
      <c r="BX498" s="45"/>
      <c r="BY498" s="45"/>
      <c r="BZ498" s="45"/>
      <c r="CA498" s="45"/>
      <c r="CB498" s="45"/>
      <c r="CC498" s="45"/>
      <c r="CD498" s="45"/>
      <c r="CE498" s="45"/>
      <c r="CF498" s="45"/>
      <c r="CG498" s="45"/>
      <c r="CH498" s="45"/>
      <c r="CI498" s="45"/>
      <c r="CJ498" s="45"/>
      <c r="CK498" s="45"/>
      <c r="CL498" s="45"/>
      <c r="CM498" s="45"/>
      <c r="CN498" s="45"/>
      <c r="CO498" s="45"/>
      <c r="CP498" s="45"/>
      <c r="CQ498" s="45"/>
      <c r="CR498" s="45"/>
      <c r="CS498" s="45"/>
      <c r="CT498" s="45"/>
      <c r="CU498" s="45"/>
      <c r="CV498" s="45"/>
      <c r="CW498" s="45"/>
      <c r="CX498" s="45"/>
      <c r="CY498" s="45"/>
      <c r="CZ498" s="45"/>
      <c r="DA498" s="45"/>
      <c r="DB498" s="45"/>
      <c r="DC498" s="45"/>
      <c r="DD498" s="45"/>
      <c r="DE498" s="45"/>
      <c r="DF498" s="45"/>
      <c r="DG498" s="45"/>
      <c r="DH498" s="45"/>
      <c r="DI498" s="45"/>
      <c r="DJ498" s="45"/>
      <c r="DK498" s="45"/>
      <c r="DL498" s="45"/>
      <c r="DM498" s="45"/>
      <c r="DN498" s="45"/>
      <c r="DO498" s="45"/>
      <c r="DP498" s="45"/>
      <c r="DQ498" s="45"/>
      <c r="DR498" s="45"/>
      <c r="DS498" s="45"/>
      <c r="DT498" s="45"/>
      <c r="DU498" s="45"/>
      <c r="DV498" s="45"/>
      <c r="DW498" s="45"/>
      <c r="DX498" s="45"/>
      <c r="DY498" s="45"/>
      <c r="DZ498" s="45"/>
      <c r="EA498" s="45"/>
      <c r="EB498" s="45"/>
      <c r="EC498" s="45"/>
      <c r="ED498" s="45"/>
      <c r="EE498" s="45"/>
      <c r="EF498" s="45"/>
      <c r="EG498" s="45"/>
      <c r="EH498" s="45"/>
      <c r="EI498" s="45"/>
      <c r="EJ498" s="45"/>
      <c r="EK498" s="45"/>
      <c r="EL498" s="45"/>
      <c r="EM498" s="45"/>
      <c r="EN498" s="45"/>
      <c r="EO498" s="45"/>
      <c r="EP498" s="45"/>
      <c r="EQ498" s="45"/>
      <c r="ER498" s="45"/>
      <c r="ES498" s="45"/>
      <c r="ET498" s="45"/>
      <c r="EU498" s="113"/>
      <c r="EV498" s="114"/>
      <c r="EW498" s="114" t="s">
        <v>651</v>
      </c>
      <c r="EX498" s="114" t="s">
        <v>0</v>
      </c>
      <c r="EY498" s="114" t="s">
        <v>0</v>
      </c>
      <c r="EZ498" s="45"/>
      <c r="FA498" s="45"/>
      <c r="FB498" s="45"/>
      <c r="FC498" s="45"/>
      <c r="FD498" s="114"/>
      <c r="FE498" s="277"/>
      <c r="FF498" s="277"/>
      <c r="FG498" s="277"/>
      <c r="FH498" s="278"/>
      <c r="FI498" s="278"/>
      <c r="FJ498" s="278"/>
      <c r="FK498" s="278"/>
      <c r="FL498" s="278"/>
      <c r="FM498" s="277"/>
      <c r="FN498" s="45"/>
      <c r="FO498" s="45"/>
      <c r="FP498" s="45"/>
      <c r="FQ498" s="45"/>
      <c r="FR498" s="45"/>
      <c r="FS498" s="45"/>
      <c r="FT498" s="45"/>
      <c r="FU498" s="45"/>
      <c r="FV498" s="45"/>
      <c r="FW498" s="45"/>
      <c r="FX498" s="45"/>
      <c r="FY498" s="45"/>
      <c r="FZ498" s="45"/>
      <c r="GA498" s="45"/>
      <c r="GB498" s="45"/>
      <c r="GC498" s="45"/>
      <c r="GD498" s="45"/>
      <c r="GE498" s="45"/>
      <c r="GF498" s="45"/>
      <c r="GG498" s="45"/>
      <c r="GH498" s="45"/>
      <c r="GI498" s="45"/>
      <c r="GJ498" s="45"/>
      <c r="GK498" s="45"/>
      <c r="GL498" s="45"/>
      <c r="GM498" s="45"/>
      <c r="GN498" s="45"/>
      <c r="GO498" s="45"/>
      <c r="GP498" s="45"/>
      <c r="GQ498" s="45"/>
      <c r="GR498" s="45"/>
      <c r="GS498" s="45"/>
      <c r="GT498" s="45"/>
      <c r="GU498" s="45"/>
      <c r="GV498" s="45"/>
      <c r="GW498" s="45"/>
      <c r="GX498" s="45"/>
      <c r="GY498" s="45"/>
      <c r="GZ498" s="45"/>
      <c r="HA498" s="45"/>
      <c r="HB498" s="45"/>
      <c r="HC498" s="45"/>
      <c r="HD498" s="45"/>
      <c r="HE498" s="45"/>
      <c r="HF498" s="45"/>
      <c r="HG498" s="45"/>
      <c r="HH498" s="45"/>
      <c r="HI498" s="45"/>
      <c r="HJ498" s="45"/>
      <c r="HK498" s="45"/>
      <c r="HL498" s="45"/>
      <c r="HM498" s="45"/>
      <c r="HN498" s="45"/>
      <c r="HO498" s="45"/>
      <c r="HP498" s="45"/>
      <c r="HQ498" s="45"/>
      <c r="HR498" s="45"/>
      <c r="HS498" s="45"/>
      <c r="HT498" s="45"/>
      <c r="HU498" s="45"/>
      <c r="HV498" s="45"/>
      <c r="HW498" s="45"/>
      <c r="HX498" s="45"/>
      <c r="HY498" s="45"/>
      <c r="HZ498" s="45"/>
      <c r="IA498" s="45"/>
      <c r="IB498" s="45"/>
      <c r="IC498" s="45"/>
    </row>
    <row r="499" spans="1:237" s="45" customFormat="1" ht="23.25" hidden="1" customHeight="1" x14ac:dyDescent="0.25">
      <c r="A499" s="267" t="s">
        <v>652</v>
      </c>
      <c r="B499" s="116" t="s">
        <v>653</v>
      </c>
      <c r="C499" s="117" t="s">
        <v>654</v>
      </c>
      <c r="D499" s="118" t="s">
        <v>33</v>
      </c>
      <c r="E499" s="119">
        <v>7.32</v>
      </c>
      <c r="F499" s="120">
        <v>1</v>
      </c>
      <c r="G499" s="127">
        <v>7.32</v>
      </c>
      <c r="H499" s="122"/>
      <c r="I499" s="119"/>
      <c r="J499" s="122"/>
      <c r="K499" s="119"/>
      <c r="L499" s="123"/>
      <c r="EU499" s="113"/>
      <c r="EV499" s="114"/>
      <c r="EW499" s="114" t="s">
        <v>654</v>
      </c>
      <c r="EX499" s="114" t="s">
        <v>0</v>
      </c>
      <c r="EY499" s="114" t="s">
        <v>0</v>
      </c>
      <c r="FD499" s="114"/>
      <c r="FE499" s="277"/>
      <c r="FF499" s="277"/>
      <c r="FG499" s="277"/>
      <c r="FH499" s="278"/>
      <c r="FI499" s="278"/>
      <c r="FJ499" s="278"/>
      <c r="FK499" s="278"/>
      <c r="FL499" s="278"/>
      <c r="FM499" s="277"/>
    </row>
    <row r="500" spans="1:237" s="45" customFormat="1" ht="22.5" hidden="1" customHeight="1" x14ac:dyDescent="0.25">
      <c r="A500" s="267" t="s">
        <v>655</v>
      </c>
      <c r="B500" s="116" t="s">
        <v>591</v>
      </c>
      <c r="C500" s="117" t="s">
        <v>656</v>
      </c>
      <c r="D500" s="118" t="s">
        <v>36</v>
      </c>
      <c r="E500" s="119">
        <v>746.64</v>
      </c>
      <c r="F500" s="120">
        <v>1</v>
      </c>
      <c r="G500" s="127">
        <v>746.64</v>
      </c>
      <c r="H500" s="125">
        <v>127.76</v>
      </c>
      <c r="I500" s="119"/>
      <c r="J500" s="126">
        <v>11079.06</v>
      </c>
      <c r="K500" s="127">
        <v>8.61</v>
      </c>
      <c r="L500" s="128">
        <v>95390.73</v>
      </c>
      <c r="EU500" s="113"/>
      <c r="EV500" s="114"/>
      <c r="EW500" s="114" t="s">
        <v>656</v>
      </c>
      <c r="EX500" s="114" t="s">
        <v>0</v>
      </c>
      <c r="EY500" s="114" t="s">
        <v>0</v>
      </c>
      <c r="FD500" s="114"/>
      <c r="FE500" s="277"/>
      <c r="FF500" s="277"/>
      <c r="FG500" s="277"/>
      <c r="FH500" s="278"/>
      <c r="FI500" s="278"/>
      <c r="FJ500" s="278"/>
      <c r="FK500" s="278"/>
      <c r="FL500" s="278"/>
      <c r="FM500" s="277"/>
    </row>
    <row r="501" spans="1:237" s="45" customFormat="1" ht="23.25" hidden="1" customHeight="1" x14ac:dyDescent="0.25">
      <c r="A501" s="267" t="s">
        <v>657</v>
      </c>
      <c r="B501" s="116" t="s">
        <v>658</v>
      </c>
      <c r="C501" s="117" t="s">
        <v>659</v>
      </c>
      <c r="D501" s="118" t="s">
        <v>15</v>
      </c>
      <c r="E501" s="119">
        <v>104</v>
      </c>
      <c r="F501" s="120">
        <v>1</v>
      </c>
      <c r="G501" s="120">
        <v>104</v>
      </c>
      <c r="H501" s="122"/>
      <c r="I501" s="119"/>
      <c r="J501" s="122"/>
      <c r="K501" s="119"/>
      <c r="L501" s="123"/>
      <c r="EU501" s="113"/>
      <c r="EV501" s="114"/>
      <c r="EW501" s="114" t="s">
        <v>659</v>
      </c>
      <c r="EX501" s="114" t="s">
        <v>0</v>
      </c>
      <c r="EY501" s="114" t="s">
        <v>0</v>
      </c>
      <c r="FD501" s="114"/>
      <c r="FE501" s="277"/>
      <c r="FF501" s="277"/>
      <c r="FG501" s="277"/>
      <c r="FH501" s="278"/>
      <c r="FI501" s="278"/>
      <c r="FJ501" s="278"/>
      <c r="FK501" s="278"/>
      <c r="FL501" s="278"/>
      <c r="FM501" s="277"/>
    </row>
    <row r="502" spans="1:237" s="45" customFormat="1" ht="33.75" hidden="1" x14ac:dyDescent="0.25">
      <c r="A502" s="267" t="s">
        <v>660</v>
      </c>
      <c r="B502" s="116" t="s">
        <v>661</v>
      </c>
      <c r="C502" s="117" t="s">
        <v>662</v>
      </c>
      <c r="D502" s="118" t="s">
        <v>15</v>
      </c>
      <c r="E502" s="119">
        <v>104</v>
      </c>
      <c r="F502" s="120">
        <v>1</v>
      </c>
      <c r="G502" s="120">
        <v>104</v>
      </c>
      <c r="H502" s="126">
        <v>3325.2</v>
      </c>
      <c r="I502" s="119"/>
      <c r="J502" s="126">
        <v>40165.019999999997</v>
      </c>
      <c r="K502" s="127">
        <v>8.61</v>
      </c>
      <c r="L502" s="128">
        <v>345820.8</v>
      </c>
      <c r="EU502" s="113"/>
      <c r="EV502" s="114"/>
      <c r="EW502" s="114" t="s">
        <v>662</v>
      </c>
      <c r="EX502" s="114" t="s">
        <v>0</v>
      </c>
      <c r="EY502" s="114" t="s">
        <v>0</v>
      </c>
      <c r="FD502" s="114"/>
      <c r="FE502" s="277"/>
      <c r="FF502" s="277"/>
      <c r="FG502" s="277"/>
      <c r="FH502" s="278"/>
      <c r="FI502" s="278"/>
      <c r="FJ502" s="278"/>
      <c r="FK502" s="278"/>
      <c r="FL502" s="278"/>
      <c r="FM502" s="277"/>
    </row>
    <row r="503" spans="1:237" s="45" customFormat="1" ht="23.25" hidden="1" customHeight="1" x14ac:dyDescent="0.25">
      <c r="A503" s="267" t="s">
        <v>663</v>
      </c>
      <c r="B503" s="116" t="s">
        <v>664</v>
      </c>
      <c r="C503" s="117" t="s">
        <v>665</v>
      </c>
      <c r="D503" s="118" t="s">
        <v>33</v>
      </c>
      <c r="E503" s="119">
        <v>9.7200000000000006</v>
      </c>
      <c r="F503" s="120">
        <v>1</v>
      </c>
      <c r="G503" s="127">
        <v>9.7200000000000006</v>
      </c>
      <c r="H503" s="122"/>
      <c r="I503" s="119"/>
      <c r="J503" s="122"/>
      <c r="K503" s="119"/>
      <c r="L503" s="123"/>
      <c r="EU503" s="113"/>
      <c r="EV503" s="114"/>
      <c r="EW503" s="114" t="s">
        <v>665</v>
      </c>
      <c r="EX503" s="114" t="s">
        <v>0</v>
      </c>
      <c r="EY503" s="114" t="s">
        <v>0</v>
      </c>
      <c r="FD503" s="114"/>
      <c r="FE503" s="277"/>
      <c r="FF503" s="277"/>
      <c r="FG503" s="277"/>
      <c r="FH503" s="278"/>
      <c r="FI503" s="278"/>
      <c r="FJ503" s="278"/>
      <c r="FK503" s="278"/>
      <c r="FL503" s="278"/>
      <c r="FM503" s="277"/>
    </row>
    <row r="504" spans="1:237" s="45" customFormat="1" ht="23.25" hidden="1" customHeight="1" x14ac:dyDescent="0.25">
      <c r="A504" s="267" t="s">
        <v>666</v>
      </c>
      <c r="B504" s="116" t="s">
        <v>558</v>
      </c>
      <c r="C504" s="117" t="s">
        <v>667</v>
      </c>
      <c r="D504" s="118" t="s">
        <v>15</v>
      </c>
      <c r="E504" s="119">
        <v>108</v>
      </c>
      <c r="F504" s="120">
        <v>1</v>
      </c>
      <c r="G504" s="120">
        <v>108</v>
      </c>
      <c r="H504" s="126">
        <v>1273.3</v>
      </c>
      <c r="I504" s="119"/>
      <c r="J504" s="126">
        <v>15971.71</v>
      </c>
      <c r="K504" s="127">
        <v>8.61</v>
      </c>
      <c r="L504" s="128">
        <v>137516.4</v>
      </c>
      <c r="EU504" s="113"/>
      <c r="EV504" s="114"/>
      <c r="EW504" s="114" t="s">
        <v>667</v>
      </c>
      <c r="EX504" s="114" t="s">
        <v>0</v>
      </c>
      <c r="EY504" s="114" t="s">
        <v>0</v>
      </c>
      <c r="FD504" s="114"/>
      <c r="FE504" s="277"/>
      <c r="FF504" s="277"/>
      <c r="FG504" s="277"/>
      <c r="FH504" s="278"/>
      <c r="FI504" s="278"/>
      <c r="FJ504" s="278"/>
      <c r="FK504" s="278"/>
      <c r="FL504" s="278"/>
      <c r="FM504" s="277"/>
    </row>
    <row r="505" spans="1:237" s="45" customFormat="1" ht="23.25" hidden="1" customHeight="1" x14ac:dyDescent="0.25">
      <c r="A505" s="267" t="s">
        <v>668</v>
      </c>
      <c r="B505" s="116" t="s">
        <v>664</v>
      </c>
      <c r="C505" s="117" t="s">
        <v>665</v>
      </c>
      <c r="D505" s="118" t="s">
        <v>33</v>
      </c>
      <c r="E505" s="119">
        <v>1.08</v>
      </c>
      <c r="F505" s="120">
        <v>1</v>
      </c>
      <c r="G505" s="127">
        <v>1.08</v>
      </c>
      <c r="H505" s="122"/>
      <c r="I505" s="119"/>
      <c r="J505" s="122"/>
      <c r="K505" s="119"/>
      <c r="L505" s="123"/>
      <c r="EU505" s="113"/>
      <c r="EV505" s="114"/>
      <c r="EW505" s="114" t="s">
        <v>665</v>
      </c>
      <c r="EX505" s="114" t="s">
        <v>0</v>
      </c>
      <c r="EY505" s="114" t="s">
        <v>0</v>
      </c>
      <c r="FD505" s="114"/>
      <c r="FE505" s="277"/>
      <c r="FF505" s="277"/>
      <c r="FG505" s="277"/>
      <c r="FH505" s="278"/>
      <c r="FI505" s="278"/>
      <c r="FJ505" s="278"/>
      <c r="FK505" s="278"/>
      <c r="FL505" s="278"/>
      <c r="FM505" s="277"/>
    </row>
    <row r="506" spans="1:237" s="45" customFormat="1" ht="22.5" hidden="1" customHeight="1" x14ac:dyDescent="0.25">
      <c r="A506" s="267" t="s">
        <v>669</v>
      </c>
      <c r="B506" s="116" t="s">
        <v>670</v>
      </c>
      <c r="C506" s="117" t="s">
        <v>671</v>
      </c>
      <c r="D506" s="118" t="s">
        <v>56</v>
      </c>
      <c r="E506" s="119">
        <v>1.5260400000000001</v>
      </c>
      <c r="F506" s="120">
        <v>1</v>
      </c>
      <c r="G506" s="121">
        <v>1.5260400000000001</v>
      </c>
      <c r="H506" s="126">
        <v>200112.95</v>
      </c>
      <c r="I506" s="119"/>
      <c r="J506" s="126">
        <v>35468.1</v>
      </c>
      <c r="K506" s="127">
        <v>8.61</v>
      </c>
      <c r="L506" s="128">
        <v>305380.37</v>
      </c>
      <c r="EU506" s="113"/>
      <c r="EV506" s="114"/>
      <c r="EW506" s="114" t="s">
        <v>671</v>
      </c>
      <c r="EX506" s="114" t="s">
        <v>0</v>
      </c>
      <c r="EY506" s="114" t="s">
        <v>0</v>
      </c>
      <c r="FD506" s="114"/>
      <c r="FE506" s="277"/>
      <c r="FF506" s="277"/>
      <c r="FG506" s="277"/>
      <c r="FH506" s="278"/>
      <c r="FI506" s="278"/>
      <c r="FJ506" s="278"/>
      <c r="FK506" s="278"/>
      <c r="FL506" s="278"/>
      <c r="FM506" s="277"/>
    </row>
    <row r="507" spans="1:237" s="45" customFormat="1" ht="15" hidden="1" customHeight="1" x14ac:dyDescent="0.25">
      <c r="A507" s="44" t="s">
        <v>672</v>
      </c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9"/>
      <c r="EU507" s="113"/>
      <c r="EV507" s="114" t="s">
        <v>672</v>
      </c>
      <c r="EW507" s="114"/>
      <c r="EX507" s="114"/>
      <c r="EY507" s="114"/>
      <c r="FD507" s="114"/>
      <c r="FE507" s="277"/>
      <c r="FF507" s="277"/>
      <c r="FG507" s="277"/>
      <c r="FH507" s="278"/>
      <c r="FI507" s="278"/>
      <c r="FJ507" s="278"/>
      <c r="FK507" s="278"/>
      <c r="FL507" s="278"/>
      <c r="FM507" s="277"/>
    </row>
    <row r="508" spans="1:237" s="45" customFormat="1" ht="15" hidden="1" customHeight="1" x14ac:dyDescent="0.25">
      <c r="A508" s="44" t="s">
        <v>673</v>
      </c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9"/>
      <c r="EU508" s="113"/>
      <c r="EV508" s="114" t="s">
        <v>673</v>
      </c>
      <c r="EW508" s="114"/>
      <c r="EX508" s="114"/>
      <c r="EY508" s="114"/>
      <c r="FD508" s="114"/>
      <c r="FE508" s="277"/>
      <c r="FF508" s="277"/>
      <c r="FG508" s="277"/>
      <c r="FH508" s="278"/>
      <c r="FI508" s="278"/>
      <c r="FJ508" s="278"/>
      <c r="FK508" s="278"/>
      <c r="FL508" s="278"/>
      <c r="FM508" s="277"/>
    </row>
    <row r="509" spans="1:237" s="45" customFormat="1" ht="33.75" hidden="1" customHeight="1" x14ac:dyDescent="0.25">
      <c r="A509" s="267" t="s">
        <v>674</v>
      </c>
      <c r="B509" s="116" t="s">
        <v>675</v>
      </c>
      <c r="C509" s="117" t="s">
        <v>676</v>
      </c>
      <c r="D509" s="118" t="s">
        <v>15</v>
      </c>
      <c r="E509" s="119">
        <v>51</v>
      </c>
      <c r="F509" s="120">
        <v>1</v>
      </c>
      <c r="G509" s="120">
        <v>51</v>
      </c>
      <c r="H509" s="125">
        <v>856.8</v>
      </c>
      <c r="I509" s="119"/>
      <c r="J509" s="126">
        <v>5075.12</v>
      </c>
      <c r="K509" s="127">
        <v>8.61</v>
      </c>
      <c r="L509" s="128">
        <v>43696.800000000003</v>
      </c>
      <c r="EU509" s="113"/>
      <c r="EV509" s="114"/>
      <c r="EW509" s="114" t="s">
        <v>676</v>
      </c>
      <c r="EX509" s="114" t="s">
        <v>0</v>
      </c>
      <c r="EY509" s="114" t="s">
        <v>0</v>
      </c>
      <c r="FD509" s="114"/>
      <c r="FE509" s="277"/>
      <c r="FF509" s="277"/>
      <c r="FG509" s="277"/>
      <c r="FH509" s="278"/>
      <c r="FI509" s="278"/>
      <c r="FJ509" s="278"/>
      <c r="FK509" s="278"/>
      <c r="FL509" s="278"/>
      <c r="FM509" s="277"/>
    </row>
    <row r="510" spans="1:237" s="45" customFormat="1" ht="22.5" hidden="1" x14ac:dyDescent="0.25">
      <c r="A510" s="267" t="s">
        <v>677</v>
      </c>
      <c r="B510" s="116" t="s">
        <v>558</v>
      </c>
      <c r="C510" s="117" t="s">
        <v>678</v>
      </c>
      <c r="D510" s="118" t="s">
        <v>15</v>
      </c>
      <c r="E510" s="119">
        <v>102</v>
      </c>
      <c r="F510" s="120">
        <v>1</v>
      </c>
      <c r="G510" s="120">
        <v>102</v>
      </c>
      <c r="H510" s="125">
        <v>55.1</v>
      </c>
      <c r="I510" s="119"/>
      <c r="J510" s="125">
        <v>652.75</v>
      </c>
      <c r="K510" s="127">
        <v>8.61</v>
      </c>
      <c r="L510" s="128">
        <v>5620.2</v>
      </c>
      <c r="EU510" s="113"/>
      <c r="EV510" s="114"/>
      <c r="EW510" s="114" t="s">
        <v>678</v>
      </c>
      <c r="EX510" s="114" t="s">
        <v>0</v>
      </c>
      <c r="EY510" s="114" t="s">
        <v>0</v>
      </c>
      <c r="FD510" s="114"/>
      <c r="FE510" s="277"/>
      <c r="FF510" s="277"/>
      <c r="FG510" s="277"/>
      <c r="FH510" s="278"/>
      <c r="FI510" s="278"/>
      <c r="FJ510" s="278"/>
      <c r="FK510" s="278"/>
      <c r="FL510" s="278"/>
      <c r="FM510" s="277"/>
    </row>
    <row r="511" spans="1:237" s="45" customFormat="1" ht="34.5" hidden="1" customHeight="1" x14ac:dyDescent="0.25">
      <c r="A511" s="267" t="s">
        <v>679</v>
      </c>
      <c r="B511" s="116" t="s">
        <v>680</v>
      </c>
      <c r="C511" s="117" t="s">
        <v>681</v>
      </c>
      <c r="D511" s="118" t="s">
        <v>37</v>
      </c>
      <c r="E511" s="119">
        <v>1.53</v>
      </c>
      <c r="F511" s="120">
        <v>1</v>
      </c>
      <c r="G511" s="127">
        <v>1.53</v>
      </c>
      <c r="H511" s="125">
        <v>194</v>
      </c>
      <c r="I511" s="119"/>
      <c r="J511" s="125">
        <v>296.82</v>
      </c>
      <c r="K511" s="127">
        <v>8.61</v>
      </c>
      <c r="L511" s="128">
        <v>2555.62</v>
      </c>
      <c r="EU511" s="113"/>
      <c r="EV511" s="114"/>
      <c r="EW511" s="114" t="s">
        <v>681</v>
      </c>
      <c r="EX511" s="114" t="s">
        <v>0</v>
      </c>
      <c r="EY511" s="114" t="s">
        <v>0</v>
      </c>
      <c r="FD511" s="114"/>
      <c r="FE511" s="277"/>
      <c r="FF511" s="277"/>
      <c r="FG511" s="277"/>
      <c r="FH511" s="278"/>
      <c r="FI511" s="278"/>
      <c r="FJ511" s="278"/>
      <c r="FK511" s="278"/>
      <c r="FL511" s="278"/>
      <c r="FM511" s="277"/>
    </row>
    <row r="512" spans="1:237" s="45" customFormat="1" ht="15" hidden="1" customHeight="1" x14ac:dyDescent="0.25">
      <c r="A512" s="44" t="s">
        <v>682</v>
      </c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9"/>
      <c r="EU512" s="113"/>
      <c r="EV512" s="114" t="s">
        <v>682</v>
      </c>
      <c r="EW512" s="114"/>
      <c r="EX512" s="114"/>
      <c r="EY512" s="114"/>
      <c r="FD512" s="114"/>
      <c r="FE512" s="277"/>
      <c r="FF512" s="277"/>
      <c r="FG512" s="277"/>
      <c r="FH512" s="278"/>
      <c r="FI512" s="278"/>
      <c r="FJ512" s="278"/>
      <c r="FK512" s="278"/>
      <c r="FL512" s="278"/>
      <c r="FM512" s="277"/>
    </row>
    <row r="513" spans="1:169" s="45" customFormat="1" ht="23.25" hidden="1" customHeight="1" x14ac:dyDescent="0.25">
      <c r="A513" s="267" t="s">
        <v>683</v>
      </c>
      <c r="B513" s="116" t="s">
        <v>684</v>
      </c>
      <c r="C513" s="117" t="s">
        <v>685</v>
      </c>
      <c r="D513" s="118" t="s">
        <v>15</v>
      </c>
      <c r="E513" s="119">
        <v>4</v>
      </c>
      <c r="F513" s="120">
        <v>1</v>
      </c>
      <c r="G513" s="120">
        <v>4</v>
      </c>
      <c r="H513" s="125">
        <v>34.909999999999997</v>
      </c>
      <c r="I513" s="119"/>
      <c r="J513" s="125">
        <v>139.63999999999999</v>
      </c>
      <c r="K513" s="127">
        <v>8.61</v>
      </c>
      <c r="L513" s="128">
        <v>1202.3</v>
      </c>
      <c r="EU513" s="113"/>
      <c r="EV513" s="114"/>
      <c r="EW513" s="114" t="s">
        <v>685</v>
      </c>
      <c r="EX513" s="114" t="s">
        <v>0</v>
      </c>
      <c r="EY513" s="114" t="s">
        <v>0</v>
      </c>
      <c r="FD513" s="114"/>
      <c r="FE513" s="277"/>
      <c r="FF513" s="277"/>
      <c r="FG513" s="277"/>
      <c r="FH513" s="278"/>
      <c r="FI513" s="278"/>
      <c r="FJ513" s="278"/>
      <c r="FK513" s="278"/>
      <c r="FL513" s="278"/>
      <c r="FM513" s="277"/>
    </row>
    <row r="514" spans="1:169" s="45" customFormat="1" ht="33.75" hidden="1" x14ac:dyDescent="0.25">
      <c r="A514" s="267" t="s">
        <v>686</v>
      </c>
      <c r="B514" s="116" t="s">
        <v>687</v>
      </c>
      <c r="C514" s="117" t="s">
        <v>688</v>
      </c>
      <c r="D514" s="118" t="s">
        <v>15</v>
      </c>
      <c r="E514" s="119">
        <v>4</v>
      </c>
      <c r="F514" s="120">
        <v>1</v>
      </c>
      <c r="G514" s="120">
        <v>4</v>
      </c>
      <c r="H514" s="126">
        <v>1037.8499999999999</v>
      </c>
      <c r="I514" s="119"/>
      <c r="J514" s="125">
        <v>482.16</v>
      </c>
      <c r="K514" s="127">
        <v>8.61</v>
      </c>
      <c r="L514" s="128">
        <v>4151.3999999999996</v>
      </c>
      <c r="EU514" s="113"/>
      <c r="EV514" s="114"/>
      <c r="EW514" s="114" t="s">
        <v>688</v>
      </c>
      <c r="EX514" s="114" t="s">
        <v>0</v>
      </c>
      <c r="EY514" s="114" t="s">
        <v>0</v>
      </c>
      <c r="FD514" s="114"/>
      <c r="FE514" s="277"/>
      <c r="FF514" s="277"/>
      <c r="FG514" s="277"/>
      <c r="FH514" s="278"/>
      <c r="FI514" s="278"/>
      <c r="FJ514" s="278"/>
      <c r="FK514" s="278"/>
      <c r="FL514" s="278"/>
      <c r="FM514" s="277"/>
    </row>
    <row r="515" spans="1:169" s="45" customFormat="1" ht="22.5" hidden="1" x14ac:dyDescent="0.25">
      <c r="A515" s="267" t="s">
        <v>689</v>
      </c>
      <c r="B515" s="116" t="s">
        <v>558</v>
      </c>
      <c r="C515" s="117" t="s">
        <v>678</v>
      </c>
      <c r="D515" s="118" t="s">
        <v>15</v>
      </c>
      <c r="E515" s="119">
        <v>12</v>
      </c>
      <c r="F515" s="120">
        <v>1</v>
      </c>
      <c r="G515" s="120">
        <v>12</v>
      </c>
      <c r="H515" s="125">
        <v>55.1</v>
      </c>
      <c r="I515" s="119"/>
      <c r="J515" s="125">
        <v>76.790000000000006</v>
      </c>
      <c r="K515" s="127">
        <v>8.61</v>
      </c>
      <c r="L515" s="148">
        <v>661.2</v>
      </c>
      <c r="EU515" s="113"/>
      <c r="EV515" s="114"/>
      <c r="EW515" s="114" t="s">
        <v>678</v>
      </c>
      <c r="EX515" s="114" t="s">
        <v>0</v>
      </c>
      <c r="EY515" s="114" t="s">
        <v>0</v>
      </c>
      <c r="FD515" s="114"/>
      <c r="FE515" s="277"/>
      <c r="FF515" s="277"/>
      <c r="FG515" s="277"/>
      <c r="FH515" s="278"/>
      <c r="FI515" s="278"/>
      <c r="FJ515" s="278"/>
      <c r="FK515" s="278"/>
      <c r="FL515" s="278"/>
      <c r="FM515" s="277"/>
    </row>
    <row r="516" spans="1:169" s="45" customFormat="1" ht="34.5" hidden="1" customHeight="1" x14ac:dyDescent="0.25">
      <c r="A516" s="267" t="s">
        <v>690</v>
      </c>
      <c r="B516" s="116" t="s">
        <v>680</v>
      </c>
      <c r="C516" s="117" t="s">
        <v>681</v>
      </c>
      <c r="D516" s="118" t="s">
        <v>37</v>
      </c>
      <c r="E516" s="119">
        <v>0.12</v>
      </c>
      <c r="F516" s="120">
        <v>1</v>
      </c>
      <c r="G516" s="127">
        <v>0.12</v>
      </c>
      <c r="H516" s="125">
        <v>194</v>
      </c>
      <c r="I516" s="119"/>
      <c r="J516" s="125">
        <v>23.28</v>
      </c>
      <c r="K516" s="127">
        <v>8.61</v>
      </c>
      <c r="L516" s="148">
        <v>200.44</v>
      </c>
      <c r="EU516" s="113"/>
      <c r="EV516" s="114"/>
      <c r="EW516" s="114" t="s">
        <v>681</v>
      </c>
      <c r="EX516" s="114" t="s">
        <v>0</v>
      </c>
      <c r="EY516" s="114" t="s">
        <v>0</v>
      </c>
      <c r="FD516" s="114"/>
      <c r="FE516" s="277"/>
      <c r="FF516" s="277"/>
      <c r="FG516" s="277"/>
      <c r="FH516" s="278"/>
      <c r="FI516" s="278"/>
      <c r="FJ516" s="278"/>
      <c r="FK516" s="278"/>
      <c r="FL516" s="278"/>
      <c r="FM516" s="277"/>
    </row>
    <row r="517" spans="1:169" s="45" customFormat="1" ht="22.5" hidden="1" customHeight="1" x14ac:dyDescent="0.25">
      <c r="A517" s="267" t="s">
        <v>691</v>
      </c>
      <c r="B517" s="116" t="s">
        <v>558</v>
      </c>
      <c r="C517" s="117" t="s">
        <v>692</v>
      </c>
      <c r="D517" s="118" t="s">
        <v>15</v>
      </c>
      <c r="E517" s="119">
        <v>4</v>
      </c>
      <c r="F517" s="120">
        <v>1</v>
      </c>
      <c r="G517" s="120">
        <v>4</v>
      </c>
      <c r="H517" s="125">
        <v>142.58000000000001</v>
      </c>
      <c r="I517" s="119"/>
      <c r="J517" s="125">
        <v>66.239999999999995</v>
      </c>
      <c r="K517" s="127">
        <v>8.61</v>
      </c>
      <c r="L517" s="148">
        <v>570.32000000000005</v>
      </c>
      <c r="EU517" s="113"/>
      <c r="EV517" s="114"/>
      <c r="EW517" s="114" t="s">
        <v>692</v>
      </c>
      <c r="EX517" s="114" t="s">
        <v>0</v>
      </c>
      <c r="EY517" s="114" t="s">
        <v>0</v>
      </c>
      <c r="FD517" s="114"/>
      <c r="FE517" s="277"/>
      <c r="FF517" s="277"/>
      <c r="FG517" s="277"/>
      <c r="FH517" s="278"/>
      <c r="FI517" s="278"/>
      <c r="FJ517" s="278"/>
      <c r="FK517" s="278"/>
      <c r="FL517" s="278"/>
      <c r="FM517" s="277"/>
    </row>
    <row r="518" spans="1:169" s="45" customFormat="1" ht="33.75" hidden="1" customHeight="1" x14ac:dyDescent="0.25">
      <c r="A518" s="267" t="s">
        <v>693</v>
      </c>
      <c r="B518" s="116" t="s">
        <v>694</v>
      </c>
      <c r="C518" s="117" t="s">
        <v>695</v>
      </c>
      <c r="D518" s="118" t="s">
        <v>15</v>
      </c>
      <c r="E518" s="119">
        <v>16</v>
      </c>
      <c r="F518" s="120">
        <v>1</v>
      </c>
      <c r="G518" s="120">
        <v>16</v>
      </c>
      <c r="H518" s="125">
        <v>33.76</v>
      </c>
      <c r="I518" s="119"/>
      <c r="J518" s="125">
        <v>62.74</v>
      </c>
      <c r="K518" s="127">
        <v>8.61</v>
      </c>
      <c r="L518" s="148">
        <v>540.16</v>
      </c>
      <c r="EU518" s="113"/>
      <c r="EV518" s="114"/>
      <c r="EW518" s="114" t="s">
        <v>695</v>
      </c>
      <c r="EX518" s="114" t="s">
        <v>0</v>
      </c>
      <c r="EY518" s="114" t="s">
        <v>0</v>
      </c>
      <c r="FD518" s="114"/>
      <c r="FE518" s="277"/>
      <c r="FF518" s="277"/>
      <c r="FG518" s="277"/>
      <c r="FH518" s="278"/>
      <c r="FI518" s="278"/>
      <c r="FJ518" s="278"/>
      <c r="FK518" s="278"/>
      <c r="FL518" s="278"/>
      <c r="FM518" s="277"/>
    </row>
    <row r="519" spans="1:169" s="45" customFormat="1" ht="15" hidden="1" customHeight="1" x14ac:dyDescent="0.25">
      <c r="A519" s="44" t="s">
        <v>696</v>
      </c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9"/>
      <c r="EU519" s="113"/>
      <c r="EV519" s="114" t="s">
        <v>696</v>
      </c>
      <c r="EW519" s="114"/>
      <c r="EX519" s="114"/>
      <c r="EY519" s="114"/>
      <c r="FD519" s="114"/>
      <c r="FE519" s="277"/>
      <c r="FF519" s="277"/>
      <c r="FG519" s="277"/>
      <c r="FH519" s="278"/>
      <c r="FI519" s="278"/>
      <c r="FJ519" s="278"/>
      <c r="FK519" s="278"/>
      <c r="FL519" s="278"/>
      <c r="FM519" s="277"/>
    </row>
    <row r="520" spans="1:169" s="45" customFormat="1" ht="23.25" hidden="1" customHeight="1" x14ac:dyDescent="0.25">
      <c r="A520" s="267" t="s">
        <v>697</v>
      </c>
      <c r="B520" s="116" t="s">
        <v>684</v>
      </c>
      <c r="C520" s="117" t="s">
        <v>685</v>
      </c>
      <c r="D520" s="118" t="s">
        <v>15</v>
      </c>
      <c r="E520" s="119">
        <v>22</v>
      </c>
      <c r="F520" s="120">
        <v>1</v>
      </c>
      <c r="G520" s="120">
        <v>22</v>
      </c>
      <c r="H520" s="125">
        <v>34.909999999999997</v>
      </c>
      <c r="I520" s="119"/>
      <c r="J520" s="125">
        <v>768.02</v>
      </c>
      <c r="K520" s="127">
        <v>8.61</v>
      </c>
      <c r="L520" s="128">
        <v>6612.65</v>
      </c>
      <c r="EU520" s="113"/>
      <c r="EV520" s="114"/>
      <c r="EW520" s="114" t="s">
        <v>685</v>
      </c>
      <c r="EX520" s="114" t="s">
        <v>0</v>
      </c>
      <c r="EY520" s="114" t="s">
        <v>0</v>
      </c>
      <c r="FD520" s="114"/>
      <c r="FE520" s="277"/>
      <c r="FF520" s="277"/>
      <c r="FG520" s="277"/>
      <c r="FH520" s="278"/>
      <c r="FI520" s="278"/>
      <c r="FJ520" s="278"/>
      <c r="FK520" s="278"/>
      <c r="FL520" s="278"/>
      <c r="FM520" s="277"/>
    </row>
    <row r="521" spans="1:169" s="45" customFormat="1" ht="23.25" hidden="1" customHeight="1" x14ac:dyDescent="0.25">
      <c r="A521" s="267" t="s">
        <v>698</v>
      </c>
      <c r="B521" s="116" t="s">
        <v>699</v>
      </c>
      <c r="C521" s="117" t="s">
        <v>700</v>
      </c>
      <c r="D521" s="118" t="s">
        <v>15</v>
      </c>
      <c r="E521" s="119">
        <v>22</v>
      </c>
      <c r="F521" s="120">
        <v>1</v>
      </c>
      <c r="G521" s="120">
        <v>22</v>
      </c>
      <c r="H521" s="125">
        <v>89.49</v>
      </c>
      <c r="I521" s="119"/>
      <c r="J521" s="126">
        <v>1968.78</v>
      </c>
      <c r="K521" s="127">
        <v>8.61</v>
      </c>
      <c r="L521" s="128">
        <v>16951.2</v>
      </c>
      <c r="EU521" s="113"/>
      <c r="EV521" s="114"/>
      <c r="EW521" s="114" t="s">
        <v>700</v>
      </c>
      <c r="EX521" s="114" t="s">
        <v>0</v>
      </c>
      <c r="EY521" s="114" t="s">
        <v>0</v>
      </c>
      <c r="FD521" s="114"/>
      <c r="FE521" s="277"/>
      <c r="FF521" s="277"/>
      <c r="FG521" s="277"/>
      <c r="FH521" s="278"/>
      <c r="FI521" s="278"/>
      <c r="FJ521" s="278"/>
      <c r="FK521" s="278"/>
      <c r="FL521" s="278"/>
      <c r="FM521" s="277"/>
    </row>
    <row r="522" spans="1:169" s="45" customFormat="1" ht="22.5" hidden="1" x14ac:dyDescent="0.25">
      <c r="A522" s="267" t="s">
        <v>701</v>
      </c>
      <c r="B522" s="116" t="s">
        <v>558</v>
      </c>
      <c r="C522" s="117" t="s">
        <v>678</v>
      </c>
      <c r="D522" s="118" t="s">
        <v>15</v>
      </c>
      <c r="E522" s="119">
        <v>66</v>
      </c>
      <c r="F522" s="120">
        <v>1</v>
      </c>
      <c r="G522" s="120">
        <v>66</v>
      </c>
      <c r="H522" s="125">
        <v>55.1</v>
      </c>
      <c r="I522" s="119"/>
      <c r="J522" s="125">
        <v>422.37</v>
      </c>
      <c r="K522" s="127">
        <v>8.61</v>
      </c>
      <c r="L522" s="128">
        <v>3636.6</v>
      </c>
      <c r="EU522" s="113"/>
      <c r="EV522" s="114"/>
      <c r="EW522" s="114" t="s">
        <v>678</v>
      </c>
      <c r="EX522" s="114" t="s">
        <v>0</v>
      </c>
      <c r="EY522" s="114" t="s">
        <v>0</v>
      </c>
      <c r="FD522" s="114"/>
      <c r="FE522" s="277"/>
      <c r="FF522" s="277"/>
      <c r="FG522" s="277"/>
      <c r="FH522" s="278"/>
      <c r="FI522" s="278"/>
      <c r="FJ522" s="278"/>
      <c r="FK522" s="278"/>
      <c r="FL522" s="278"/>
      <c r="FM522" s="277"/>
    </row>
    <row r="523" spans="1:169" s="45" customFormat="1" ht="34.5" hidden="1" customHeight="1" x14ac:dyDescent="0.25">
      <c r="A523" s="267" t="s">
        <v>702</v>
      </c>
      <c r="B523" s="116" t="s">
        <v>680</v>
      </c>
      <c r="C523" s="117" t="s">
        <v>681</v>
      </c>
      <c r="D523" s="118" t="s">
        <v>37</v>
      </c>
      <c r="E523" s="119">
        <v>0.66</v>
      </c>
      <c r="F523" s="120">
        <v>1</v>
      </c>
      <c r="G523" s="127">
        <v>0.66</v>
      </c>
      <c r="H523" s="125">
        <v>194</v>
      </c>
      <c r="I523" s="119"/>
      <c r="J523" s="125">
        <v>128.04</v>
      </c>
      <c r="K523" s="127">
        <v>8.61</v>
      </c>
      <c r="L523" s="128">
        <v>1102.42</v>
      </c>
      <c r="EU523" s="113"/>
      <c r="EV523" s="114"/>
      <c r="EW523" s="114" t="s">
        <v>681</v>
      </c>
      <c r="EX523" s="114" t="s">
        <v>0</v>
      </c>
      <c r="EY523" s="114" t="s">
        <v>0</v>
      </c>
      <c r="FD523" s="114"/>
      <c r="FE523" s="277"/>
      <c r="FF523" s="277"/>
      <c r="FG523" s="277"/>
      <c r="FH523" s="278"/>
      <c r="FI523" s="278"/>
      <c r="FJ523" s="278"/>
      <c r="FK523" s="278"/>
      <c r="FL523" s="278"/>
      <c r="FM523" s="277"/>
    </row>
    <row r="524" spans="1:169" s="45" customFormat="1" ht="23.25" hidden="1" customHeight="1" x14ac:dyDescent="0.25">
      <c r="A524" s="267" t="s">
        <v>703</v>
      </c>
      <c r="B524" s="116" t="s">
        <v>704</v>
      </c>
      <c r="C524" s="117" t="s">
        <v>705</v>
      </c>
      <c r="D524" s="118" t="s">
        <v>15</v>
      </c>
      <c r="E524" s="119">
        <v>22</v>
      </c>
      <c r="F524" s="120">
        <v>1</v>
      </c>
      <c r="G524" s="120">
        <v>22</v>
      </c>
      <c r="H524" s="125">
        <v>197.2</v>
      </c>
      <c r="I524" s="119"/>
      <c r="J524" s="126">
        <v>4338.3999999999996</v>
      </c>
      <c r="K524" s="127">
        <v>8.61</v>
      </c>
      <c r="L524" s="128">
        <v>37353.620000000003</v>
      </c>
      <c r="EU524" s="113"/>
      <c r="EV524" s="114"/>
      <c r="EW524" s="114" t="s">
        <v>705</v>
      </c>
      <c r="EX524" s="114" t="s">
        <v>0</v>
      </c>
      <c r="EY524" s="114" t="s">
        <v>0</v>
      </c>
      <c r="FD524" s="114"/>
      <c r="FE524" s="277"/>
      <c r="FF524" s="277"/>
      <c r="FG524" s="277"/>
      <c r="FH524" s="278"/>
      <c r="FI524" s="278"/>
      <c r="FJ524" s="278"/>
      <c r="FK524" s="278"/>
      <c r="FL524" s="278"/>
      <c r="FM524" s="277"/>
    </row>
    <row r="525" spans="1:169" s="45" customFormat="1" ht="33.75" hidden="1" customHeight="1" x14ac:dyDescent="0.25">
      <c r="A525" s="267" t="s">
        <v>706</v>
      </c>
      <c r="B525" s="116" t="s">
        <v>707</v>
      </c>
      <c r="C525" s="117" t="s">
        <v>708</v>
      </c>
      <c r="D525" s="118" t="s">
        <v>15</v>
      </c>
      <c r="E525" s="119">
        <v>22</v>
      </c>
      <c r="F525" s="120">
        <v>1</v>
      </c>
      <c r="G525" s="120">
        <v>22</v>
      </c>
      <c r="H525" s="126">
        <v>3237.65</v>
      </c>
      <c r="I525" s="119"/>
      <c r="J525" s="126">
        <v>8272.74</v>
      </c>
      <c r="K525" s="127">
        <v>8.61</v>
      </c>
      <c r="L525" s="128">
        <v>71228.3</v>
      </c>
      <c r="EU525" s="113"/>
      <c r="EV525" s="114"/>
      <c r="EW525" s="114" t="s">
        <v>708</v>
      </c>
      <c r="EX525" s="114" t="s">
        <v>0</v>
      </c>
      <c r="EY525" s="114" t="s">
        <v>0</v>
      </c>
      <c r="FD525" s="114"/>
      <c r="FE525" s="277"/>
      <c r="FF525" s="277"/>
      <c r="FG525" s="277"/>
      <c r="FH525" s="278"/>
      <c r="FI525" s="278"/>
      <c r="FJ525" s="278"/>
      <c r="FK525" s="278"/>
      <c r="FL525" s="278"/>
      <c r="FM525" s="277"/>
    </row>
    <row r="526" spans="1:169" s="45" customFormat="1" ht="23.25" hidden="1" customHeight="1" x14ac:dyDescent="0.25">
      <c r="A526" s="267" t="s">
        <v>709</v>
      </c>
      <c r="B526" s="116" t="s">
        <v>710</v>
      </c>
      <c r="C526" s="117" t="s">
        <v>711</v>
      </c>
      <c r="D526" s="118" t="s">
        <v>37</v>
      </c>
      <c r="E526" s="119">
        <v>0.22</v>
      </c>
      <c r="F526" s="120">
        <v>1</v>
      </c>
      <c r="G526" s="127">
        <v>0.22</v>
      </c>
      <c r="H526" s="126">
        <v>1565</v>
      </c>
      <c r="I526" s="119"/>
      <c r="J526" s="125">
        <v>344.3</v>
      </c>
      <c r="K526" s="127">
        <v>8.61</v>
      </c>
      <c r="L526" s="128">
        <v>2964.42</v>
      </c>
      <c r="EU526" s="113"/>
      <c r="EV526" s="114"/>
      <c r="EW526" s="114" t="s">
        <v>711</v>
      </c>
      <c r="EX526" s="114" t="s">
        <v>0</v>
      </c>
      <c r="EY526" s="114" t="s">
        <v>0</v>
      </c>
      <c r="FD526" s="114"/>
      <c r="FE526" s="277"/>
      <c r="FF526" s="277"/>
      <c r="FG526" s="277"/>
      <c r="FH526" s="278"/>
      <c r="FI526" s="278"/>
      <c r="FJ526" s="278"/>
      <c r="FK526" s="278"/>
      <c r="FL526" s="278"/>
      <c r="FM526" s="277"/>
    </row>
    <row r="527" spans="1:169" s="45" customFormat="1" ht="15" hidden="1" customHeight="1" x14ac:dyDescent="0.25">
      <c r="A527" s="44" t="s">
        <v>712</v>
      </c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9"/>
      <c r="EU527" s="113"/>
      <c r="EV527" s="114" t="s">
        <v>712</v>
      </c>
      <c r="EW527" s="114"/>
      <c r="EX527" s="114"/>
      <c r="EY527" s="114"/>
      <c r="FD527" s="114"/>
      <c r="FE527" s="277"/>
      <c r="FF527" s="277"/>
      <c r="FG527" s="277"/>
      <c r="FH527" s="278"/>
      <c r="FI527" s="278"/>
      <c r="FJ527" s="278"/>
      <c r="FK527" s="278"/>
      <c r="FL527" s="278"/>
      <c r="FM527" s="277"/>
    </row>
    <row r="528" spans="1:169" s="45" customFormat="1" ht="23.25" hidden="1" customHeight="1" x14ac:dyDescent="0.25">
      <c r="A528" s="267" t="s">
        <v>713</v>
      </c>
      <c r="B528" s="116" t="s">
        <v>529</v>
      </c>
      <c r="C528" s="117" t="s">
        <v>714</v>
      </c>
      <c r="D528" s="118" t="s">
        <v>37</v>
      </c>
      <c r="E528" s="119">
        <v>0.08</v>
      </c>
      <c r="F528" s="120">
        <v>1</v>
      </c>
      <c r="G528" s="127">
        <v>0.08</v>
      </c>
      <c r="H528" s="126">
        <v>7182</v>
      </c>
      <c r="I528" s="119"/>
      <c r="J528" s="125">
        <v>574.55999999999995</v>
      </c>
      <c r="K528" s="127">
        <v>8.61</v>
      </c>
      <c r="L528" s="128">
        <v>4946.96</v>
      </c>
      <c r="EU528" s="113"/>
      <c r="EV528" s="114"/>
      <c r="EW528" s="114" t="s">
        <v>714</v>
      </c>
      <c r="EX528" s="114" t="s">
        <v>0</v>
      </c>
      <c r="EY528" s="114" t="s">
        <v>0</v>
      </c>
      <c r="FD528" s="114"/>
      <c r="FE528" s="277"/>
      <c r="FF528" s="277"/>
      <c r="FG528" s="277"/>
      <c r="FH528" s="278"/>
      <c r="FI528" s="278"/>
      <c r="FJ528" s="278"/>
      <c r="FK528" s="278"/>
      <c r="FL528" s="278"/>
      <c r="FM528" s="277"/>
    </row>
    <row r="529" spans="1:169" s="45" customFormat="1" ht="22.5" hidden="1" customHeight="1" x14ac:dyDescent="0.25">
      <c r="A529" s="267" t="s">
        <v>715</v>
      </c>
      <c r="B529" s="116" t="s">
        <v>716</v>
      </c>
      <c r="C529" s="117" t="s">
        <v>717</v>
      </c>
      <c r="D529" s="118" t="s">
        <v>15</v>
      </c>
      <c r="E529" s="119">
        <v>8</v>
      </c>
      <c r="F529" s="120">
        <v>1</v>
      </c>
      <c r="G529" s="120">
        <v>8</v>
      </c>
      <c r="H529" s="125">
        <v>487.9</v>
      </c>
      <c r="I529" s="119"/>
      <c r="J529" s="125">
        <v>453.33</v>
      </c>
      <c r="K529" s="127">
        <v>8.61</v>
      </c>
      <c r="L529" s="128">
        <v>3903.2</v>
      </c>
      <c r="EU529" s="113"/>
      <c r="EV529" s="114"/>
      <c r="EW529" s="114" t="s">
        <v>717</v>
      </c>
      <c r="EX529" s="114" t="s">
        <v>0</v>
      </c>
      <c r="EY529" s="114" t="s">
        <v>0</v>
      </c>
      <c r="FD529" s="114"/>
      <c r="FE529" s="277"/>
      <c r="FF529" s="277"/>
      <c r="FG529" s="277"/>
      <c r="FH529" s="278"/>
      <c r="FI529" s="278"/>
      <c r="FJ529" s="278"/>
      <c r="FK529" s="278"/>
      <c r="FL529" s="278"/>
      <c r="FM529" s="277"/>
    </row>
    <row r="530" spans="1:169" s="45" customFormat="1" ht="23.25" hidden="1" customHeight="1" x14ac:dyDescent="0.25">
      <c r="A530" s="267" t="s">
        <v>718</v>
      </c>
      <c r="B530" s="116" t="s">
        <v>710</v>
      </c>
      <c r="C530" s="117" t="s">
        <v>711</v>
      </c>
      <c r="D530" s="118" t="s">
        <v>37</v>
      </c>
      <c r="E530" s="119">
        <v>0.04</v>
      </c>
      <c r="F530" s="120">
        <v>1</v>
      </c>
      <c r="G530" s="127">
        <v>0.04</v>
      </c>
      <c r="H530" s="126">
        <v>1565</v>
      </c>
      <c r="I530" s="119"/>
      <c r="J530" s="125">
        <v>62.6</v>
      </c>
      <c r="K530" s="127">
        <v>8.61</v>
      </c>
      <c r="L530" s="148">
        <v>538.99</v>
      </c>
      <c r="EU530" s="113"/>
      <c r="EV530" s="114"/>
      <c r="EW530" s="114" t="s">
        <v>711</v>
      </c>
      <c r="EX530" s="114" t="s">
        <v>0</v>
      </c>
      <c r="EY530" s="114" t="s">
        <v>0</v>
      </c>
      <c r="FD530" s="114"/>
      <c r="FE530" s="277"/>
      <c r="FF530" s="277"/>
      <c r="FG530" s="277"/>
      <c r="FH530" s="278"/>
      <c r="FI530" s="278"/>
      <c r="FJ530" s="278"/>
      <c r="FK530" s="278"/>
      <c r="FL530" s="278"/>
      <c r="FM530" s="277"/>
    </row>
    <row r="531" spans="1:169" s="45" customFormat="1" ht="22.5" hidden="1" x14ac:dyDescent="0.25">
      <c r="A531" s="267" t="s">
        <v>719</v>
      </c>
      <c r="B531" s="116" t="s">
        <v>558</v>
      </c>
      <c r="C531" s="117" t="s">
        <v>678</v>
      </c>
      <c r="D531" s="118" t="s">
        <v>15</v>
      </c>
      <c r="E531" s="119">
        <v>6</v>
      </c>
      <c r="F531" s="120">
        <v>1</v>
      </c>
      <c r="G531" s="120">
        <v>6</v>
      </c>
      <c r="H531" s="125">
        <v>55.1</v>
      </c>
      <c r="I531" s="119"/>
      <c r="J531" s="125">
        <v>38.4</v>
      </c>
      <c r="K531" s="127">
        <v>8.61</v>
      </c>
      <c r="L531" s="148">
        <v>330.6</v>
      </c>
      <c r="EU531" s="113"/>
      <c r="EV531" s="114"/>
      <c r="EW531" s="114" t="s">
        <v>678</v>
      </c>
      <c r="EX531" s="114" t="s">
        <v>0</v>
      </c>
      <c r="EY531" s="114" t="s">
        <v>0</v>
      </c>
      <c r="FD531" s="114"/>
      <c r="FE531" s="277"/>
      <c r="FF531" s="277"/>
      <c r="FG531" s="277"/>
      <c r="FH531" s="278"/>
      <c r="FI531" s="278"/>
      <c r="FJ531" s="278"/>
      <c r="FK531" s="278"/>
      <c r="FL531" s="278"/>
      <c r="FM531" s="277"/>
    </row>
    <row r="532" spans="1:169" s="45" customFormat="1" ht="34.5" hidden="1" customHeight="1" x14ac:dyDescent="0.25">
      <c r="A532" s="267" t="s">
        <v>720</v>
      </c>
      <c r="B532" s="116" t="s">
        <v>680</v>
      </c>
      <c r="C532" s="117" t="s">
        <v>681</v>
      </c>
      <c r="D532" s="118" t="s">
        <v>37</v>
      </c>
      <c r="E532" s="119">
        <v>0.04</v>
      </c>
      <c r="F532" s="120">
        <v>1</v>
      </c>
      <c r="G532" s="127">
        <v>0.04</v>
      </c>
      <c r="H532" s="125">
        <v>194</v>
      </c>
      <c r="I532" s="119"/>
      <c r="J532" s="125">
        <v>7.76</v>
      </c>
      <c r="K532" s="127">
        <v>8.61</v>
      </c>
      <c r="L532" s="148">
        <v>66.81</v>
      </c>
      <c r="EU532" s="113"/>
      <c r="EV532" s="114"/>
      <c r="EW532" s="114" t="s">
        <v>681</v>
      </c>
      <c r="EX532" s="114" t="s">
        <v>0</v>
      </c>
      <c r="EY532" s="114" t="s">
        <v>0</v>
      </c>
      <c r="FD532" s="114"/>
      <c r="FE532" s="277"/>
      <c r="FF532" s="277"/>
      <c r="FG532" s="277"/>
      <c r="FH532" s="278"/>
      <c r="FI532" s="278"/>
      <c r="FJ532" s="278"/>
      <c r="FK532" s="278"/>
      <c r="FL532" s="278"/>
      <c r="FM532" s="277"/>
    </row>
    <row r="533" spans="1:169" s="45" customFormat="1" ht="15" hidden="1" customHeight="1" x14ac:dyDescent="0.25">
      <c r="A533" s="44" t="s">
        <v>142</v>
      </c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9"/>
      <c r="EU533" s="113"/>
      <c r="EV533" s="114" t="s">
        <v>142</v>
      </c>
      <c r="EW533" s="114"/>
      <c r="EX533" s="114"/>
      <c r="EY533" s="114"/>
      <c r="FD533" s="114"/>
      <c r="FE533" s="277"/>
      <c r="FF533" s="277"/>
      <c r="FG533" s="277"/>
      <c r="FH533" s="278"/>
      <c r="FI533" s="278"/>
      <c r="FJ533" s="278"/>
      <c r="FK533" s="278"/>
      <c r="FL533" s="278"/>
      <c r="FM533" s="277"/>
    </row>
    <row r="534" spans="1:169" s="45" customFormat="1" ht="15" hidden="1" customHeight="1" x14ac:dyDescent="0.25">
      <c r="A534" s="44" t="s">
        <v>143</v>
      </c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9"/>
      <c r="EU534" s="113"/>
      <c r="EV534" s="114" t="s">
        <v>143</v>
      </c>
      <c r="EW534" s="114"/>
      <c r="EX534" s="114"/>
      <c r="EY534" s="114"/>
      <c r="FD534" s="114"/>
      <c r="FE534" s="277"/>
      <c r="FF534" s="277"/>
      <c r="FG534" s="277"/>
      <c r="FH534" s="278"/>
      <c r="FI534" s="278"/>
      <c r="FJ534" s="278"/>
      <c r="FK534" s="278"/>
      <c r="FL534" s="278"/>
      <c r="FM534" s="277"/>
    </row>
    <row r="535" spans="1:169" s="45" customFormat="1" ht="15" hidden="1" customHeight="1" x14ac:dyDescent="0.25">
      <c r="A535" s="44" t="s">
        <v>535</v>
      </c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9"/>
      <c r="EU535" s="113"/>
      <c r="EV535" s="114" t="s">
        <v>535</v>
      </c>
      <c r="EW535" s="114"/>
      <c r="EX535" s="114"/>
      <c r="EY535" s="114"/>
      <c r="FD535" s="114"/>
      <c r="FE535" s="277"/>
      <c r="FF535" s="277"/>
      <c r="FG535" s="277"/>
      <c r="FH535" s="278"/>
      <c r="FI535" s="278"/>
      <c r="FJ535" s="278"/>
      <c r="FK535" s="278"/>
      <c r="FL535" s="278"/>
      <c r="FM535" s="277"/>
    </row>
    <row r="536" spans="1:169" s="45" customFormat="1" ht="34.5" hidden="1" customHeight="1" x14ac:dyDescent="0.25">
      <c r="A536" s="267" t="s">
        <v>721</v>
      </c>
      <c r="B536" s="116" t="s">
        <v>537</v>
      </c>
      <c r="C536" s="117" t="s">
        <v>538</v>
      </c>
      <c r="D536" s="118" t="s">
        <v>539</v>
      </c>
      <c r="E536" s="119">
        <v>5.0000000000000001E-3</v>
      </c>
      <c r="F536" s="120">
        <v>1</v>
      </c>
      <c r="G536" s="130">
        <v>5.0000000000000001E-3</v>
      </c>
      <c r="H536" s="122"/>
      <c r="I536" s="119"/>
      <c r="J536" s="122"/>
      <c r="K536" s="119"/>
      <c r="L536" s="123"/>
      <c r="EU536" s="113"/>
      <c r="EV536" s="114"/>
      <c r="EW536" s="114" t="s">
        <v>538</v>
      </c>
      <c r="EX536" s="114" t="s">
        <v>0</v>
      </c>
      <c r="EY536" s="114" t="s">
        <v>0</v>
      </c>
      <c r="FD536" s="114"/>
      <c r="FE536" s="277"/>
      <c r="FF536" s="277"/>
      <c r="FG536" s="277"/>
      <c r="FH536" s="278"/>
      <c r="FI536" s="278"/>
      <c r="FJ536" s="278"/>
      <c r="FK536" s="278"/>
      <c r="FL536" s="278"/>
      <c r="FM536" s="277"/>
    </row>
    <row r="537" spans="1:169" s="45" customFormat="1" ht="45.75" hidden="1" customHeight="1" x14ac:dyDescent="0.25">
      <c r="A537" s="267" t="s">
        <v>722</v>
      </c>
      <c r="B537" s="116" t="s">
        <v>541</v>
      </c>
      <c r="C537" s="117" t="s">
        <v>542</v>
      </c>
      <c r="D537" s="118" t="s">
        <v>36</v>
      </c>
      <c r="E537" s="119">
        <v>5.04</v>
      </c>
      <c r="F537" s="120">
        <v>1</v>
      </c>
      <c r="G537" s="127">
        <v>5.04</v>
      </c>
      <c r="H537" s="125">
        <v>124.92</v>
      </c>
      <c r="I537" s="119"/>
      <c r="J537" s="125">
        <v>629.6</v>
      </c>
      <c r="K537" s="127">
        <v>8.61</v>
      </c>
      <c r="L537" s="128">
        <v>5420.86</v>
      </c>
      <c r="EU537" s="113"/>
      <c r="EV537" s="114"/>
      <c r="EW537" s="114" t="s">
        <v>542</v>
      </c>
      <c r="EX537" s="114" t="s">
        <v>0</v>
      </c>
      <c r="EY537" s="114" t="s">
        <v>0</v>
      </c>
      <c r="FD537" s="114"/>
      <c r="FE537" s="277"/>
      <c r="FF537" s="277"/>
      <c r="FG537" s="277"/>
      <c r="FH537" s="278"/>
      <c r="FI537" s="278"/>
      <c r="FJ537" s="278"/>
      <c r="FK537" s="278"/>
      <c r="FL537" s="278"/>
      <c r="FM537" s="277"/>
    </row>
    <row r="538" spans="1:169" s="45" customFormat="1" ht="23.25" hidden="1" customHeight="1" x14ac:dyDescent="0.25">
      <c r="A538" s="267" t="s">
        <v>723</v>
      </c>
      <c r="B538" s="116" t="s">
        <v>544</v>
      </c>
      <c r="C538" s="117" t="s">
        <v>545</v>
      </c>
      <c r="D538" s="118" t="s">
        <v>33</v>
      </c>
      <c r="E538" s="119">
        <v>0.2</v>
      </c>
      <c r="F538" s="120">
        <v>1</v>
      </c>
      <c r="G538" s="124">
        <v>0.2</v>
      </c>
      <c r="H538" s="122"/>
      <c r="I538" s="119"/>
      <c r="J538" s="122"/>
      <c r="K538" s="119"/>
      <c r="L538" s="123"/>
      <c r="EU538" s="113"/>
      <c r="EV538" s="114"/>
      <c r="EW538" s="114" t="s">
        <v>545</v>
      </c>
      <c r="EX538" s="114" t="s">
        <v>0</v>
      </c>
      <c r="EY538" s="114" t="s">
        <v>0</v>
      </c>
      <c r="FD538" s="114"/>
      <c r="FE538" s="277"/>
      <c r="FF538" s="277"/>
      <c r="FG538" s="277"/>
      <c r="FH538" s="278"/>
      <c r="FI538" s="278"/>
      <c r="FJ538" s="278"/>
      <c r="FK538" s="278"/>
      <c r="FL538" s="278"/>
      <c r="FM538" s="277"/>
    </row>
    <row r="539" spans="1:169" s="45" customFormat="1" ht="34.5" hidden="1" customHeight="1" x14ac:dyDescent="0.25">
      <c r="A539" s="267" t="s">
        <v>724</v>
      </c>
      <c r="B539" s="116" t="s">
        <v>725</v>
      </c>
      <c r="C539" s="117" t="s">
        <v>726</v>
      </c>
      <c r="D539" s="118" t="s">
        <v>36</v>
      </c>
      <c r="E539" s="119">
        <v>20.399999999999999</v>
      </c>
      <c r="F539" s="120">
        <v>1</v>
      </c>
      <c r="G539" s="124">
        <v>20.399999999999999</v>
      </c>
      <c r="H539" s="125">
        <v>24.48</v>
      </c>
      <c r="I539" s="119"/>
      <c r="J539" s="125">
        <v>499.39</v>
      </c>
      <c r="K539" s="127">
        <v>8.61</v>
      </c>
      <c r="L539" s="128">
        <v>4299.75</v>
      </c>
      <c r="EU539" s="113"/>
      <c r="EV539" s="114"/>
      <c r="EW539" s="114" t="s">
        <v>726</v>
      </c>
      <c r="EX539" s="114" t="s">
        <v>0</v>
      </c>
      <c r="EY539" s="114" t="s">
        <v>0</v>
      </c>
      <c r="FD539" s="114"/>
      <c r="FE539" s="277"/>
      <c r="FF539" s="277"/>
      <c r="FG539" s="277"/>
      <c r="FH539" s="278"/>
      <c r="FI539" s="278"/>
      <c r="FJ539" s="278"/>
      <c r="FK539" s="278"/>
      <c r="FL539" s="278"/>
      <c r="FM539" s="277"/>
    </row>
    <row r="540" spans="1:169" s="45" customFormat="1" ht="45.75" hidden="1" customHeight="1" x14ac:dyDescent="0.25">
      <c r="A540" s="267" t="s">
        <v>727</v>
      </c>
      <c r="B540" s="116" t="s">
        <v>550</v>
      </c>
      <c r="C540" s="117" t="s">
        <v>551</v>
      </c>
      <c r="D540" s="118" t="s">
        <v>33</v>
      </c>
      <c r="E540" s="119">
        <v>0.04</v>
      </c>
      <c r="F540" s="120">
        <v>1</v>
      </c>
      <c r="G540" s="127">
        <v>0.04</v>
      </c>
      <c r="H540" s="122"/>
      <c r="I540" s="119"/>
      <c r="J540" s="122"/>
      <c r="K540" s="119"/>
      <c r="L540" s="123"/>
      <c r="EU540" s="113"/>
      <c r="EV540" s="114"/>
      <c r="EW540" s="114" t="s">
        <v>551</v>
      </c>
      <c r="EX540" s="114" t="s">
        <v>0</v>
      </c>
      <c r="EY540" s="114" t="s">
        <v>0</v>
      </c>
      <c r="FD540" s="114"/>
      <c r="FE540" s="277"/>
      <c r="FF540" s="277"/>
      <c r="FG540" s="277"/>
      <c r="FH540" s="278"/>
      <c r="FI540" s="278"/>
      <c r="FJ540" s="278"/>
      <c r="FK540" s="278"/>
      <c r="FL540" s="278"/>
      <c r="FM540" s="277"/>
    </row>
    <row r="541" spans="1:169" s="45" customFormat="1" ht="34.5" hidden="1" customHeight="1" x14ac:dyDescent="0.25">
      <c r="A541" s="267" t="s">
        <v>728</v>
      </c>
      <c r="B541" s="116" t="s">
        <v>725</v>
      </c>
      <c r="C541" s="117" t="s">
        <v>726</v>
      </c>
      <c r="D541" s="118" t="s">
        <v>36</v>
      </c>
      <c r="E541" s="119">
        <v>4.08</v>
      </c>
      <c r="F541" s="120">
        <v>1</v>
      </c>
      <c r="G541" s="127">
        <v>4.08</v>
      </c>
      <c r="H541" s="125">
        <v>24.48</v>
      </c>
      <c r="I541" s="119"/>
      <c r="J541" s="125">
        <v>99.88</v>
      </c>
      <c r="K541" s="127">
        <v>8.61</v>
      </c>
      <c r="L541" s="148">
        <v>859.97</v>
      </c>
      <c r="EU541" s="113"/>
      <c r="EV541" s="114"/>
      <c r="EW541" s="114" t="s">
        <v>726</v>
      </c>
      <c r="EX541" s="114" t="s">
        <v>0</v>
      </c>
      <c r="EY541" s="114" t="s">
        <v>0</v>
      </c>
      <c r="FD541" s="114"/>
      <c r="FE541" s="277"/>
      <c r="FF541" s="277"/>
      <c r="FG541" s="277"/>
      <c r="FH541" s="278"/>
      <c r="FI541" s="278"/>
      <c r="FJ541" s="278"/>
      <c r="FK541" s="278"/>
      <c r="FL541" s="278"/>
      <c r="FM541" s="277"/>
    </row>
    <row r="542" spans="1:169" s="45" customFormat="1" ht="56.25" hidden="1" customHeight="1" x14ac:dyDescent="0.25">
      <c r="A542" s="267" t="s">
        <v>729</v>
      </c>
      <c r="B542" s="116" t="s">
        <v>554</v>
      </c>
      <c r="C542" s="117" t="s">
        <v>555</v>
      </c>
      <c r="D542" s="118" t="s">
        <v>556</v>
      </c>
      <c r="E542" s="119">
        <v>0.05</v>
      </c>
      <c r="F542" s="120">
        <v>1</v>
      </c>
      <c r="G542" s="127">
        <v>0.05</v>
      </c>
      <c r="H542" s="122"/>
      <c r="I542" s="119"/>
      <c r="J542" s="122"/>
      <c r="K542" s="119"/>
      <c r="L542" s="123"/>
      <c r="EU542" s="113"/>
      <c r="EV542" s="114"/>
      <c r="EW542" s="114" t="s">
        <v>555</v>
      </c>
      <c r="EX542" s="114" t="s">
        <v>0</v>
      </c>
      <c r="EY542" s="114" t="s">
        <v>0</v>
      </c>
      <c r="FD542" s="114"/>
      <c r="FE542" s="277"/>
      <c r="FF542" s="277"/>
      <c r="FG542" s="277"/>
      <c r="FH542" s="278"/>
      <c r="FI542" s="278"/>
      <c r="FJ542" s="278"/>
      <c r="FK542" s="278"/>
      <c r="FL542" s="278"/>
      <c r="FM542" s="277"/>
    </row>
    <row r="543" spans="1:169" s="45" customFormat="1" ht="33" hidden="1" customHeight="1" x14ac:dyDescent="0.25">
      <c r="A543" s="268" t="s">
        <v>698</v>
      </c>
      <c r="B543" s="269" t="s">
        <v>725</v>
      </c>
      <c r="C543" s="270" t="s">
        <v>726</v>
      </c>
      <c r="D543" s="271" t="s">
        <v>36</v>
      </c>
      <c r="E543" s="272">
        <v>5.0999999999999996</v>
      </c>
      <c r="F543" s="273">
        <v>1</v>
      </c>
      <c r="G543" s="283">
        <v>5.0999999999999996</v>
      </c>
      <c r="H543" s="280">
        <v>24.48</v>
      </c>
      <c r="I543" s="272"/>
      <c r="J543" s="280">
        <v>124.85</v>
      </c>
      <c r="K543" s="279">
        <v>8.61</v>
      </c>
      <c r="L543" s="282">
        <v>1074.96</v>
      </c>
      <c r="EU543" s="113"/>
      <c r="EV543" s="114"/>
      <c r="EW543" s="114"/>
      <c r="EX543" s="114"/>
      <c r="EY543" s="114"/>
      <c r="FD543" s="114"/>
      <c r="FE543" s="277" t="s">
        <v>726</v>
      </c>
      <c r="FF543" s="277" t="s">
        <v>0</v>
      </c>
      <c r="FG543" s="277" t="s">
        <v>0</v>
      </c>
      <c r="FH543" s="278"/>
      <c r="FI543" s="278"/>
      <c r="FJ543" s="278"/>
      <c r="FK543" s="278"/>
      <c r="FL543" s="278"/>
      <c r="FM543" s="277"/>
    </row>
    <row r="544" spans="1:169" s="45" customFormat="1" ht="23.25" hidden="1" customHeight="1" x14ac:dyDescent="0.25">
      <c r="A544" s="267" t="s">
        <v>730</v>
      </c>
      <c r="B544" s="116" t="s">
        <v>560</v>
      </c>
      <c r="C544" s="117" t="s">
        <v>561</v>
      </c>
      <c r="D544" s="118" t="s">
        <v>33</v>
      </c>
      <c r="E544" s="119">
        <v>0.24</v>
      </c>
      <c r="F544" s="120">
        <v>1</v>
      </c>
      <c r="G544" s="127">
        <v>0.24</v>
      </c>
      <c r="H544" s="122"/>
      <c r="I544" s="119"/>
      <c r="J544" s="122"/>
      <c r="K544" s="119"/>
      <c r="L544" s="123"/>
      <c r="EU544" s="113"/>
      <c r="EV544" s="114"/>
      <c r="EW544" s="114" t="s">
        <v>561</v>
      </c>
      <c r="EX544" s="114" t="s">
        <v>0</v>
      </c>
      <c r="EY544" s="114" t="s">
        <v>0</v>
      </c>
      <c r="FD544" s="114"/>
      <c r="FE544" s="277"/>
      <c r="FF544" s="277"/>
      <c r="FG544" s="277"/>
      <c r="FH544" s="278"/>
      <c r="FI544" s="278"/>
      <c r="FJ544" s="278"/>
      <c r="FK544" s="278"/>
      <c r="FL544" s="278"/>
      <c r="FM544" s="277"/>
    </row>
    <row r="545" spans="1:169" s="45" customFormat="1" ht="33.75" hidden="1" x14ac:dyDescent="0.25">
      <c r="A545" s="267" t="s">
        <v>731</v>
      </c>
      <c r="B545" s="116" t="s">
        <v>732</v>
      </c>
      <c r="C545" s="117" t="s">
        <v>733</v>
      </c>
      <c r="D545" s="118" t="s">
        <v>36</v>
      </c>
      <c r="E545" s="119">
        <v>24.48</v>
      </c>
      <c r="F545" s="120">
        <v>1</v>
      </c>
      <c r="G545" s="127">
        <v>24.48</v>
      </c>
      <c r="H545" s="125">
        <v>436.9</v>
      </c>
      <c r="I545" s="119"/>
      <c r="J545" s="126">
        <v>1242.2</v>
      </c>
      <c r="K545" s="127">
        <v>8.61</v>
      </c>
      <c r="L545" s="128">
        <v>10695.31</v>
      </c>
      <c r="EU545" s="113"/>
      <c r="EV545" s="114"/>
      <c r="EW545" s="114" t="s">
        <v>733</v>
      </c>
      <c r="EX545" s="114" t="s">
        <v>0</v>
      </c>
      <c r="EY545" s="114" t="s">
        <v>0</v>
      </c>
      <c r="FD545" s="114"/>
      <c r="FE545" s="277"/>
      <c r="FF545" s="277"/>
      <c r="FG545" s="277"/>
      <c r="FH545" s="278"/>
      <c r="FI545" s="278"/>
      <c r="FJ545" s="278"/>
      <c r="FK545" s="278"/>
      <c r="FL545" s="278"/>
      <c r="FM545" s="277"/>
    </row>
    <row r="546" spans="1:169" s="45" customFormat="1" ht="45.75" hidden="1" customHeight="1" x14ac:dyDescent="0.25">
      <c r="A546" s="267" t="s">
        <v>734</v>
      </c>
      <c r="B546" s="116" t="s">
        <v>537</v>
      </c>
      <c r="C546" s="117" t="s">
        <v>566</v>
      </c>
      <c r="D546" s="118" t="s">
        <v>539</v>
      </c>
      <c r="E546" s="119">
        <v>5.0000000000000001E-3</v>
      </c>
      <c r="F546" s="120">
        <v>1</v>
      </c>
      <c r="G546" s="130">
        <v>5.0000000000000001E-3</v>
      </c>
      <c r="H546" s="122"/>
      <c r="I546" s="119"/>
      <c r="J546" s="122"/>
      <c r="K546" s="119"/>
      <c r="L546" s="123"/>
      <c r="EU546" s="113"/>
      <c r="EV546" s="114"/>
      <c r="EW546" s="114" t="s">
        <v>566</v>
      </c>
      <c r="EX546" s="114" t="s">
        <v>0</v>
      </c>
      <c r="EY546" s="114" t="s">
        <v>0</v>
      </c>
      <c r="FD546" s="114"/>
      <c r="FE546" s="277"/>
      <c r="FF546" s="277"/>
      <c r="FG546" s="277"/>
      <c r="FH546" s="278"/>
      <c r="FI546" s="278"/>
      <c r="FJ546" s="278"/>
      <c r="FK546" s="278"/>
      <c r="FL546" s="278"/>
      <c r="FM546" s="277"/>
    </row>
    <row r="547" spans="1:169" s="45" customFormat="1" ht="45.75" hidden="1" customHeight="1" x14ac:dyDescent="0.25">
      <c r="A547" s="267" t="s">
        <v>735</v>
      </c>
      <c r="B547" s="116" t="s">
        <v>541</v>
      </c>
      <c r="C547" s="117" t="s">
        <v>542</v>
      </c>
      <c r="D547" s="118" t="s">
        <v>36</v>
      </c>
      <c r="E547" s="119">
        <v>5.04</v>
      </c>
      <c r="F547" s="120">
        <v>1</v>
      </c>
      <c r="G547" s="127">
        <v>5.04</v>
      </c>
      <c r="H547" s="125">
        <v>124.92</v>
      </c>
      <c r="I547" s="119"/>
      <c r="J547" s="125">
        <v>629.6</v>
      </c>
      <c r="K547" s="127">
        <v>8.61</v>
      </c>
      <c r="L547" s="128">
        <v>5420.86</v>
      </c>
      <c r="EU547" s="113"/>
      <c r="EV547" s="114"/>
      <c r="EW547" s="114" t="s">
        <v>542</v>
      </c>
      <c r="EX547" s="114" t="s">
        <v>0</v>
      </c>
      <c r="EY547" s="114" t="s">
        <v>0</v>
      </c>
      <c r="FD547" s="114"/>
      <c r="FE547" s="277"/>
      <c r="FF547" s="277"/>
      <c r="FG547" s="277"/>
      <c r="FH547" s="278"/>
      <c r="FI547" s="278"/>
      <c r="FJ547" s="278"/>
      <c r="FK547" s="278"/>
      <c r="FL547" s="278"/>
      <c r="FM547" s="277"/>
    </row>
    <row r="548" spans="1:169" s="45" customFormat="1" ht="15" hidden="1" customHeight="1" x14ac:dyDescent="0.25">
      <c r="A548" s="44" t="s">
        <v>568</v>
      </c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9"/>
      <c r="EU548" s="113"/>
      <c r="EV548" s="114" t="s">
        <v>568</v>
      </c>
      <c r="EW548" s="114"/>
      <c r="EX548" s="114"/>
      <c r="EY548" s="114"/>
      <c r="FD548" s="114"/>
      <c r="FE548" s="277"/>
      <c r="FF548" s="277"/>
      <c r="FG548" s="277"/>
      <c r="FH548" s="278"/>
      <c r="FI548" s="278"/>
      <c r="FJ548" s="278"/>
      <c r="FK548" s="278"/>
      <c r="FL548" s="278"/>
      <c r="FM548" s="277"/>
    </row>
    <row r="549" spans="1:169" s="45" customFormat="1" ht="45.75" hidden="1" customHeight="1" x14ac:dyDescent="0.25">
      <c r="A549" s="267" t="s">
        <v>736</v>
      </c>
      <c r="B549" s="116" t="s">
        <v>570</v>
      </c>
      <c r="C549" s="117" t="s">
        <v>571</v>
      </c>
      <c r="D549" s="118" t="s">
        <v>33</v>
      </c>
      <c r="E549" s="119">
        <v>0.18</v>
      </c>
      <c r="F549" s="120">
        <v>1</v>
      </c>
      <c r="G549" s="127">
        <v>0.18</v>
      </c>
      <c r="H549" s="122"/>
      <c r="I549" s="119"/>
      <c r="J549" s="122"/>
      <c r="K549" s="119"/>
      <c r="L549" s="123"/>
      <c r="EU549" s="113"/>
      <c r="EV549" s="114"/>
      <c r="EW549" s="114" t="s">
        <v>571</v>
      </c>
      <c r="EX549" s="114" t="s">
        <v>0</v>
      </c>
      <c r="EY549" s="114" t="s">
        <v>0</v>
      </c>
      <c r="FD549" s="114"/>
      <c r="FE549" s="277"/>
      <c r="FF549" s="277"/>
      <c r="FG549" s="277"/>
      <c r="FH549" s="278"/>
      <c r="FI549" s="278"/>
      <c r="FJ549" s="278"/>
      <c r="FK549" s="278"/>
      <c r="FL549" s="278"/>
      <c r="FM549" s="277"/>
    </row>
    <row r="550" spans="1:169" s="45" customFormat="1" ht="33.75" hidden="1" x14ac:dyDescent="0.25">
      <c r="A550" s="267" t="s">
        <v>737</v>
      </c>
      <c r="B550" s="116" t="s">
        <v>732</v>
      </c>
      <c r="C550" s="117" t="s">
        <v>733</v>
      </c>
      <c r="D550" s="118" t="s">
        <v>36</v>
      </c>
      <c r="E550" s="119">
        <v>18.36</v>
      </c>
      <c r="F550" s="120">
        <v>1</v>
      </c>
      <c r="G550" s="127">
        <v>18.36</v>
      </c>
      <c r="H550" s="125">
        <v>436.9</v>
      </c>
      <c r="I550" s="119"/>
      <c r="J550" s="125">
        <v>931.65</v>
      </c>
      <c r="K550" s="127">
        <v>8.61</v>
      </c>
      <c r="L550" s="128">
        <v>8021.48</v>
      </c>
      <c r="EU550" s="113"/>
      <c r="EV550" s="114"/>
      <c r="EW550" s="114" t="s">
        <v>733</v>
      </c>
      <c r="EX550" s="114" t="s">
        <v>0</v>
      </c>
      <c r="EY550" s="114" t="s">
        <v>0</v>
      </c>
      <c r="FD550" s="114"/>
      <c r="FE550" s="277"/>
      <c r="FF550" s="277"/>
      <c r="FG550" s="277"/>
      <c r="FH550" s="278"/>
      <c r="FI550" s="278"/>
      <c r="FJ550" s="278"/>
      <c r="FK550" s="278"/>
      <c r="FL550" s="278"/>
      <c r="FM550" s="277"/>
    </row>
    <row r="551" spans="1:169" s="45" customFormat="1" ht="34.5" hidden="1" customHeight="1" x14ac:dyDescent="0.25">
      <c r="A551" s="267" t="s">
        <v>738</v>
      </c>
      <c r="B551" s="116" t="s">
        <v>574</v>
      </c>
      <c r="C551" s="117" t="s">
        <v>575</v>
      </c>
      <c r="D551" s="118" t="s">
        <v>97</v>
      </c>
      <c r="E551" s="119">
        <v>25.52</v>
      </c>
      <c r="F551" s="120">
        <v>1</v>
      </c>
      <c r="G551" s="127">
        <v>25.52</v>
      </c>
      <c r="H551" s="122"/>
      <c r="I551" s="119"/>
      <c r="J551" s="122"/>
      <c r="K551" s="119"/>
      <c r="L551" s="123"/>
      <c r="EU551" s="113"/>
      <c r="EV551" s="114"/>
      <c r="EW551" s="114" t="s">
        <v>575</v>
      </c>
      <c r="EX551" s="114" t="s">
        <v>0</v>
      </c>
      <c r="EY551" s="114" t="s">
        <v>0</v>
      </c>
      <c r="FD551" s="114"/>
      <c r="FE551" s="277"/>
      <c r="FF551" s="277"/>
      <c r="FG551" s="277"/>
      <c r="FH551" s="278"/>
      <c r="FI551" s="278"/>
      <c r="FJ551" s="278"/>
      <c r="FK551" s="278"/>
      <c r="FL551" s="278"/>
      <c r="FM551" s="277"/>
    </row>
    <row r="552" spans="1:169" s="45" customFormat="1" ht="23.25" hidden="1" customHeight="1" x14ac:dyDescent="0.25">
      <c r="A552" s="267" t="s">
        <v>739</v>
      </c>
      <c r="B552" s="116" t="s">
        <v>577</v>
      </c>
      <c r="C552" s="117" t="s">
        <v>578</v>
      </c>
      <c r="D552" s="118" t="s">
        <v>56</v>
      </c>
      <c r="E552" s="119">
        <v>2.5520000000000001E-2</v>
      </c>
      <c r="F552" s="120">
        <v>1</v>
      </c>
      <c r="G552" s="121">
        <v>2.5520000000000001E-2</v>
      </c>
      <c r="H552" s="126">
        <v>4840.6499999999996</v>
      </c>
      <c r="I552" s="119"/>
      <c r="J552" s="125">
        <v>123.53</v>
      </c>
      <c r="K552" s="127">
        <v>8.61</v>
      </c>
      <c r="L552" s="128">
        <v>1063.5899999999999</v>
      </c>
      <c r="EU552" s="113"/>
      <c r="EV552" s="114"/>
      <c r="EW552" s="114" t="s">
        <v>578</v>
      </c>
      <c r="EX552" s="114" t="s">
        <v>0</v>
      </c>
      <c r="EY552" s="114" t="s">
        <v>0</v>
      </c>
      <c r="FD552" s="114"/>
      <c r="FE552" s="277"/>
      <c r="FF552" s="277"/>
      <c r="FG552" s="277"/>
      <c r="FH552" s="278"/>
      <c r="FI552" s="278"/>
      <c r="FJ552" s="278"/>
      <c r="FK552" s="278"/>
      <c r="FL552" s="278"/>
      <c r="FM552" s="277"/>
    </row>
    <row r="553" spans="1:169" s="45" customFormat="1" ht="23.25" hidden="1" customHeight="1" x14ac:dyDescent="0.25">
      <c r="A553" s="267" t="s">
        <v>740</v>
      </c>
      <c r="B553" s="116" t="s">
        <v>580</v>
      </c>
      <c r="C553" s="117" t="s">
        <v>581</v>
      </c>
      <c r="D553" s="118" t="s">
        <v>15</v>
      </c>
      <c r="E553" s="119">
        <v>4</v>
      </c>
      <c r="F553" s="120">
        <v>1</v>
      </c>
      <c r="G553" s="120">
        <v>4</v>
      </c>
      <c r="H553" s="122"/>
      <c r="I553" s="119"/>
      <c r="J553" s="122"/>
      <c r="K553" s="119"/>
      <c r="L553" s="123"/>
      <c r="EU553" s="113"/>
      <c r="EV553" s="114"/>
      <c r="EW553" s="114" t="s">
        <v>581</v>
      </c>
      <c r="EX553" s="114" t="s">
        <v>0</v>
      </c>
      <c r="EY553" s="114" t="s">
        <v>0</v>
      </c>
      <c r="FD553" s="114"/>
      <c r="FE553" s="277"/>
      <c r="FF553" s="277"/>
      <c r="FG553" s="277"/>
      <c r="FH553" s="278"/>
      <c r="FI553" s="278"/>
      <c r="FJ553" s="278"/>
      <c r="FK553" s="278"/>
      <c r="FL553" s="278"/>
      <c r="FM553" s="277"/>
    </row>
    <row r="554" spans="1:169" s="45" customFormat="1" ht="15" hidden="1" customHeight="1" x14ac:dyDescent="0.25">
      <c r="A554" s="267" t="s">
        <v>741</v>
      </c>
      <c r="B554" s="116" t="s">
        <v>583</v>
      </c>
      <c r="C554" s="117" t="s">
        <v>584</v>
      </c>
      <c r="D554" s="118" t="s">
        <v>33</v>
      </c>
      <c r="E554" s="119">
        <v>-1.2E-2</v>
      </c>
      <c r="F554" s="120">
        <v>1</v>
      </c>
      <c r="G554" s="130">
        <v>-1.2E-2</v>
      </c>
      <c r="H554" s="125">
        <v>143.97999999999999</v>
      </c>
      <c r="I554" s="119"/>
      <c r="J554" s="125">
        <v>-1.73</v>
      </c>
      <c r="K554" s="127">
        <v>8.61</v>
      </c>
      <c r="L554" s="148">
        <v>-14.9</v>
      </c>
      <c r="EU554" s="113"/>
      <c r="EV554" s="114"/>
      <c r="EW554" s="114" t="s">
        <v>584</v>
      </c>
      <c r="EX554" s="114" t="s">
        <v>0</v>
      </c>
      <c r="EY554" s="114" t="s">
        <v>0</v>
      </c>
      <c r="FD554" s="114"/>
      <c r="FE554" s="277"/>
      <c r="FF554" s="277"/>
      <c r="FG554" s="277"/>
      <c r="FH554" s="278"/>
      <c r="FI554" s="278"/>
      <c r="FJ554" s="278"/>
      <c r="FK554" s="278"/>
      <c r="FL554" s="278"/>
      <c r="FM554" s="277"/>
    </row>
    <row r="555" spans="1:169" s="45" customFormat="1" ht="23.25" hidden="1" customHeight="1" x14ac:dyDescent="0.25">
      <c r="A555" s="267" t="s">
        <v>742</v>
      </c>
      <c r="B555" s="116" t="s">
        <v>586</v>
      </c>
      <c r="C555" s="117" t="s">
        <v>587</v>
      </c>
      <c r="D555" s="118" t="s">
        <v>33</v>
      </c>
      <c r="E555" s="119">
        <v>-1.6E-2</v>
      </c>
      <c r="F555" s="120">
        <v>1</v>
      </c>
      <c r="G555" s="130">
        <v>-1.6E-2</v>
      </c>
      <c r="H555" s="125">
        <v>38.590000000000003</v>
      </c>
      <c r="I555" s="119"/>
      <c r="J555" s="125">
        <v>-0.62</v>
      </c>
      <c r="K555" s="127">
        <v>8.61</v>
      </c>
      <c r="L555" s="148">
        <v>-5.34</v>
      </c>
      <c r="EU555" s="113"/>
      <c r="EV555" s="114"/>
      <c r="EW555" s="114" t="s">
        <v>587</v>
      </c>
      <c r="EX555" s="114" t="s">
        <v>0</v>
      </c>
      <c r="EY555" s="114" t="s">
        <v>0</v>
      </c>
      <c r="FD555" s="114"/>
      <c r="FE555" s="277"/>
      <c r="FF555" s="277"/>
      <c r="FG555" s="277"/>
      <c r="FH555" s="278"/>
      <c r="FI555" s="278"/>
      <c r="FJ555" s="278"/>
      <c r="FK555" s="278"/>
      <c r="FL555" s="278"/>
      <c r="FM555" s="277"/>
    </row>
    <row r="556" spans="1:169" s="45" customFormat="1" ht="22.5" hidden="1" customHeight="1" x14ac:dyDescent="0.25">
      <c r="A556" s="267" t="s">
        <v>743</v>
      </c>
      <c r="B556" s="116" t="s">
        <v>558</v>
      </c>
      <c r="C556" s="117" t="s">
        <v>589</v>
      </c>
      <c r="D556" s="118" t="s">
        <v>15</v>
      </c>
      <c r="E556" s="119">
        <v>2</v>
      </c>
      <c r="F556" s="120">
        <v>1</v>
      </c>
      <c r="G556" s="120">
        <v>2</v>
      </c>
      <c r="H556" s="126">
        <v>2032.52</v>
      </c>
      <c r="I556" s="119"/>
      <c r="J556" s="125">
        <v>472.13</v>
      </c>
      <c r="K556" s="127">
        <v>8.61</v>
      </c>
      <c r="L556" s="128">
        <v>4065.04</v>
      </c>
      <c r="EU556" s="113"/>
      <c r="EV556" s="114"/>
      <c r="EW556" s="114" t="s">
        <v>589</v>
      </c>
      <c r="EX556" s="114" t="s">
        <v>0</v>
      </c>
      <c r="EY556" s="114" t="s">
        <v>0</v>
      </c>
      <c r="FD556" s="114"/>
      <c r="FE556" s="277"/>
      <c r="FF556" s="277"/>
      <c r="FG556" s="277"/>
      <c r="FH556" s="278"/>
      <c r="FI556" s="278"/>
      <c r="FJ556" s="278"/>
      <c r="FK556" s="278"/>
      <c r="FL556" s="278"/>
      <c r="FM556" s="277"/>
    </row>
    <row r="557" spans="1:169" s="45" customFormat="1" ht="22.5" hidden="1" customHeight="1" x14ac:dyDescent="0.25">
      <c r="A557" s="267" t="s">
        <v>744</v>
      </c>
      <c r="B557" s="116" t="s">
        <v>591</v>
      </c>
      <c r="C557" s="117" t="s">
        <v>592</v>
      </c>
      <c r="D557" s="118" t="s">
        <v>15</v>
      </c>
      <c r="E557" s="119">
        <v>2</v>
      </c>
      <c r="F557" s="120">
        <v>1</v>
      </c>
      <c r="G557" s="120">
        <v>2</v>
      </c>
      <c r="H557" s="125">
        <v>282.11</v>
      </c>
      <c r="I557" s="119"/>
      <c r="J557" s="125">
        <v>65.53</v>
      </c>
      <c r="K557" s="127">
        <v>8.61</v>
      </c>
      <c r="L557" s="148">
        <v>564.22</v>
      </c>
      <c r="EU557" s="113"/>
      <c r="EV557" s="114"/>
      <c r="EW557" s="114" t="s">
        <v>592</v>
      </c>
      <c r="EX557" s="114" t="s">
        <v>0</v>
      </c>
      <c r="EY557" s="114" t="s">
        <v>0</v>
      </c>
      <c r="FD557" s="114"/>
      <c r="FE557" s="277"/>
      <c r="FF557" s="277"/>
      <c r="FG557" s="277"/>
      <c r="FH557" s="278"/>
      <c r="FI557" s="278"/>
      <c r="FJ557" s="278"/>
      <c r="FK557" s="278"/>
      <c r="FL557" s="278"/>
      <c r="FM557" s="277"/>
    </row>
    <row r="558" spans="1:169" s="45" customFormat="1" ht="34.5" hidden="1" customHeight="1" x14ac:dyDescent="0.25">
      <c r="A558" s="267" t="s">
        <v>745</v>
      </c>
      <c r="B558" s="116" t="s">
        <v>594</v>
      </c>
      <c r="C558" s="117" t="s">
        <v>595</v>
      </c>
      <c r="D558" s="118" t="s">
        <v>15</v>
      </c>
      <c r="E558" s="119">
        <v>22</v>
      </c>
      <c r="F558" s="120">
        <v>1</v>
      </c>
      <c r="G558" s="120">
        <v>22</v>
      </c>
      <c r="H558" s="122"/>
      <c r="I558" s="119"/>
      <c r="J558" s="122"/>
      <c r="K558" s="119"/>
      <c r="L558" s="123"/>
      <c r="EU558" s="113"/>
      <c r="EV558" s="114"/>
      <c r="EW558" s="114" t="s">
        <v>595</v>
      </c>
      <c r="EX558" s="114" t="s">
        <v>0</v>
      </c>
      <c r="EY558" s="114" t="s">
        <v>0</v>
      </c>
      <c r="FD558" s="114"/>
      <c r="FE558" s="277"/>
      <c r="FF558" s="277"/>
      <c r="FG558" s="277"/>
      <c r="FH558" s="278"/>
      <c r="FI558" s="278"/>
      <c r="FJ558" s="278"/>
      <c r="FK558" s="278"/>
      <c r="FL558" s="278"/>
      <c r="FM558" s="277"/>
    </row>
    <row r="559" spans="1:169" s="45" customFormat="1" ht="23.25" hidden="1" customHeight="1" x14ac:dyDescent="0.25">
      <c r="A559" s="267" t="s">
        <v>746</v>
      </c>
      <c r="B559" s="116" t="s">
        <v>597</v>
      </c>
      <c r="C559" s="117" t="s">
        <v>598</v>
      </c>
      <c r="D559" s="118" t="s">
        <v>15</v>
      </c>
      <c r="E559" s="119">
        <v>22</v>
      </c>
      <c r="F559" s="120">
        <v>1</v>
      </c>
      <c r="G559" s="120">
        <v>22</v>
      </c>
      <c r="H559" s="126">
        <v>4818.91</v>
      </c>
      <c r="I559" s="119"/>
      <c r="J559" s="126">
        <v>12313.13</v>
      </c>
      <c r="K559" s="127">
        <v>8.61</v>
      </c>
      <c r="L559" s="128">
        <v>106016.02</v>
      </c>
      <c r="EU559" s="113"/>
      <c r="EV559" s="114"/>
      <c r="EW559" s="114" t="s">
        <v>598</v>
      </c>
      <c r="EX559" s="114" t="s">
        <v>0</v>
      </c>
      <c r="EY559" s="114" t="s">
        <v>0</v>
      </c>
      <c r="FD559" s="114"/>
      <c r="FE559" s="277"/>
      <c r="FF559" s="277"/>
      <c r="FG559" s="277"/>
      <c r="FH559" s="278"/>
      <c r="FI559" s="278"/>
      <c r="FJ559" s="278"/>
      <c r="FK559" s="278"/>
      <c r="FL559" s="278"/>
      <c r="FM559" s="277"/>
    </row>
    <row r="560" spans="1:169" s="45" customFormat="1" ht="15" hidden="1" customHeight="1" x14ac:dyDescent="0.25">
      <c r="A560" s="44" t="s">
        <v>144</v>
      </c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9"/>
      <c r="EU560" s="113"/>
      <c r="EV560" s="114" t="s">
        <v>144</v>
      </c>
      <c r="EW560" s="114"/>
      <c r="EX560" s="114"/>
      <c r="EY560" s="114"/>
      <c r="FD560" s="114"/>
      <c r="FE560" s="277"/>
      <c r="FF560" s="277"/>
      <c r="FG560" s="277"/>
      <c r="FH560" s="278"/>
      <c r="FI560" s="278"/>
      <c r="FJ560" s="278"/>
      <c r="FK560" s="278"/>
      <c r="FL560" s="278"/>
      <c r="FM560" s="277"/>
    </row>
    <row r="561" spans="1:169" s="45" customFormat="1" ht="34.5" hidden="1" customHeight="1" x14ac:dyDescent="0.25">
      <c r="A561" s="267" t="s">
        <v>747</v>
      </c>
      <c r="B561" s="116" t="s">
        <v>537</v>
      </c>
      <c r="C561" s="117" t="s">
        <v>538</v>
      </c>
      <c r="D561" s="118" t="s">
        <v>539</v>
      </c>
      <c r="E561" s="119">
        <v>4.4999999999999998E-2</v>
      </c>
      <c r="F561" s="120">
        <v>1</v>
      </c>
      <c r="G561" s="130">
        <v>4.4999999999999998E-2</v>
      </c>
      <c r="H561" s="122"/>
      <c r="I561" s="119"/>
      <c r="J561" s="122"/>
      <c r="K561" s="119"/>
      <c r="L561" s="123"/>
      <c r="EU561" s="113"/>
      <c r="EV561" s="114"/>
      <c r="EW561" s="114" t="s">
        <v>538</v>
      </c>
      <c r="EX561" s="114" t="s">
        <v>0</v>
      </c>
      <c r="EY561" s="114" t="s">
        <v>0</v>
      </c>
      <c r="FD561" s="114"/>
      <c r="FE561" s="277"/>
      <c r="FF561" s="277"/>
      <c r="FG561" s="277"/>
      <c r="FH561" s="278"/>
      <c r="FI561" s="278"/>
      <c r="FJ561" s="278"/>
      <c r="FK561" s="278"/>
      <c r="FL561" s="278"/>
      <c r="FM561" s="277"/>
    </row>
    <row r="562" spans="1:169" s="45" customFormat="1" ht="45.75" hidden="1" customHeight="1" x14ac:dyDescent="0.25">
      <c r="A562" s="267" t="s">
        <v>748</v>
      </c>
      <c r="B562" s="116" t="s">
        <v>541</v>
      </c>
      <c r="C562" s="117" t="s">
        <v>542</v>
      </c>
      <c r="D562" s="118" t="s">
        <v>36</v>
      </c>
      <c r="E562" s="119">
        <v>45.36</v>
      </c>
      <c r="F562" s="120">
        <v>1</v>
      </c>
      <c r="G562" s="127">
        <v>45.36</v>
      </c>
      <c r="H562" s="125">
        <v>124.92</v>
      </c>
      <c r="I562" s="119"/>
      <c r="J562" s="126">
        <v>5666.37</v>
      </c>
      <c r="K562" s="127">
        <v>8.61</v>
      </c>
      <c r="L562" s="128">
        <v>48787.45</v>
      </c>
      <c r="EU562" s="113"/>
      <c r="EV562" s="114"/>
      <c r="EW562" s="114" t="s">
        <v>542</v>
      </c>
      <c r="EX562" s="114" t="s">
        <v>0</v>
      </c>
      <c r="EY562" s="114" t="s">
        <v>0</v>
      </c>
      <c r="FD562" s="114"/>
      <c r="FE562" s="277"/>
      <c r="FF562" s="277"/>
      <c r="FG562" s="277"/>
      <c r="FH562" s="278"/>
      <c r="FI562" s="278"/>
      <c r="FJ562" s="278"/>
      <c r="FK562" s="278"/>
      <c r="FL562" s="278"/>
      <c r="FM562" s="277"/>
    </row>
    <row r="563" spans="1:169" s="45" customFormat="1" ht="34.5" hidden="1" customHeight="1" x14ac:dyDescent="0.25">
      <c r="A563" s="267" t="s">
        <v>749</v>
      </c>
      <c r="B563" s="116" t="s">
        <v>725</v>
      </c>
      <c r="C563" s="117" t="s">
        <v>726</v>
      </c>
      <c r="D563" s="118" t="s">
        <v>36</v>
      </c>
      <c r="E563" s="119">
        <v>198</v>
      </c>
      <c r="F563" s="120">
        <v>1</v>
      </c>
      <c r="G563" s="120">
        <v>198</v>
      </c>
      <c r="H563" s="125">
        <v>24.48</v>
      </c>
      <c r="I563" s="119"/>
      <c r="J563" s="126">
        <v>4847.04</v>
      </c>
      <c r="K563" s="127">
        <v>8.61</v>
      </c>
      <c r="L563" s="128">
        <v>41733.01</v>
      </c>
      <c r="EU563" s="113"/>
      <c r="EV563" s="114"/>
      <c r="EW563" s="114" t="s">
        <v>726</v>
      </c>
      <c r="EX563" s="114" t="s">
        <v>0</v>
      </c>
      <c r="EY563" s="114" t="s">
        <v>0</v>
      </c>
      <c r="FD563" s="114"/>
      <c r="FE563" s="277"/>
      <c r="FF563" s="277"/>
      <c r="FG563" s="277"/>
      <c r="FH563" s="278"/>
      <c r="FI563" s="278"/>
      <c r="FJ563" s="278"/>
      <c r="FK563" s="278"/>
      <c r="FL563" s="278"/>
      <c r="FM563" s="277"/>
    </row>
    <row r="564" spans="1:169" s="45" customFormat="1" ht="34.5" hidden="1" customHeight="1" x14ac:dyDescent="0.25">
      <c r="A564" s="267" t="s">
        <v>750</v>
      </c>
      <c r="B564" s="116" t="s">
        <v>725</v>
      </c>
      <c r="C564" s="117" t="s">
        <v>726</v>
      </c>
      <c r="D564" s="118" t="s">
        <v>36</v>
      </c>
      <c r="E564" s="119">
        <v>201.96</v>
      </c>
      <c r="F564" s="120">
        <v>1</v>
      </c>
      <c r="G564" s="127">
        <v>201.96</v>
      </c>
      <c r="H564" s="125">
        <v>24.48</v>
      </c>
      <c r="I564" s="119"/>
      <c r="J564" s="126">
        <v>4943.9799999999996</v>
      </c>
      <c r="K564" s="127">
        <v>8.61</v>
      </c>
      <c r="L564" s="128">
        <v>42567.67</v>
      </c>
      <c r="EU564" s="113"/>
      <c r="EV564" s="114"/>
      <c r="EW564" s="114" t="s">
        <v>726</v>
      </c>
      <c r="EX564" s="114" t="s">
        <v>0</v>
      </c>
      <c r="EY564" s="114" t="s">
        <v>0</v>
      </c>
      <c r="FD564" s="114"/>
      <c r="FE564" s="277"/>
      <c r="FF564" s="277"/>
      <c r="FG564" s="277"/>
      <c r="FH564" s="278"/>
      <c r="FI564" s="278"/>
      <c r="FJ564" s="278"/>
      <c r="FK564" s="278"/>
      <c r="FL564" s="278"/>
      <c r="FM564" s="277"/>
    </row>
    <row r="565" spans="1:169" s="45" customFormat="1" ht="45.75" hidden="1" customHeight="1" x14ac:dyDescent="0.25">
      <c r="A565" s="267" t="s">
        <v>751</v>
      </c>
      <c r="B565" s="116" t="s">
        <v>550</v>
      </c>
      <c r="C565" s="117" t="s">
        <v>551</v>
      </c>
      <c r="D565" s="118" t="s">
        <v>33</v>
      </c>
      <c r="E565" s="119">
        <v>0.14000000000000001</v>
      </c>
      <c r="F565" s="120">
        <v>1</v>
      </c>
      <c r="G565" s="127">
        <v>0.14000000000000001</v>
      </c>
      <c r="H565" s="122"/>
      <c r="I565" s="119"/>
      <c r="J565" s="122"/>
      <c r="K565" s="119"/>
      <c r="L565" s="123"/>
      <c r="EU565" s="113"/>
      <c r="EV565" s="114"/>
      <c r="EW565" s="114" t="s">
        <v>551</v>
      </c>
      <c r="EX565" s="114" t="s">
        <v>0</v>
      </c>
      <c r="EY565" s="114" t="s">
        <v>0</v>
      </c>
      <c r="FD565" s="114"/>
      <c r="FE565" s="277"/>
      <c r="FF565" s="277"/>
      <c r="FG565" s="277"/>
      <c r="FH565" s="278"/>
      <c r="FI565" s="278"/>
      <c r="FJ565" s="278"/>
      <c r="FK565" s="278"/>
      <c r="FL565" s="278"/>
      <c r="FM565" s="277"/>
    </row>
    <row r="566" spans="1:169" s="45" customFormat="1" ht="34.5" hidden="1" customHeight="1" x14ac:dyDescent="0.25">
      <c r="A566" s="267" t="s">
        <v>752</v>
      </c>
      <c r="B566" s="116" t="s">
        <v>725</v>
      </c>
      <c r="C566" s="117" t="s">
        <v>726</v>
      </c>
      <c r="D566" s="118" t="s">
        <v>36</v>
      </c>
      <c r="E566" s="119">
        <v>14.28</v>
      </c>
      <c r="F566" s="120">
        <v>1</v>
      </c>
      <c r="G566" s="127">
        <v>14.28</v>
      </c>
      <c r="H566" s="125">
        <v>24.48</v>
      </c>
      <c r="I566" s="119"/>
      <c r="J566" s="125">
        <v>349.57</v>
      </c>
      <c r="K566" s="127">
        <v>8.61</v>
      </c>
      <c r="L566" s="128">
        <v>3009.8</v>
      </c>
      <c r="EU566" s="113"/>
      <c r="EV566" s="114"/>
      <c r="EW566" s="114" t="s">
        <v>726</v>
      </c>
      <c r="EX566" s="114" t="s">
        <v>0</v>
      </c>
      <c r="EY566" s="114" t="s">
        <v>0</v>
      </c>
      <c r="FD566" s="114"/>
      <c r="FE566" s="277"/>
      <c r="FF566" s="277"/>
      <c r="FG566" s="277"/>
      <c r="FH566" s="278"/>
      <c r="FI566" s="278"/>
      <c r="FJ566" s="278"/>
      <c r="FK566" s="278"/>
      <c r="FL566" s="278"/>
      <c r="FM566" s="277"/>
    </row>
    <row r="567" spans="1:169" s="45" customFormat="1" ht="56.25" hidden="1" customHeight="1" x14ac:dyDescent="0.25">
      <c r="A567" s="267" t="s">
        <v>753</v>
      </c>
      <c r="B567" s="116" t="s">
        <v>554</v>
      </c>
      <c r="C567" s="117" t="s">
        <v>754</v>
      </c>
      <c r="D567" s="118" t="s">
        <v>556</v>
      </c>
      <c r="E567" s="119">
        <v>0.45</v>
      </c>
      <c r="F567" s="120">
        <v>1</v>
      </c>
      <c r="G567" s="127">
        <v>0.45</v>
      </c>
      <c r="H567" s="122"/>
      <c r="I567" s="119"/>
      <c r="J567" s="122"/>
      <c r="K567" s="119"/>
      <c r="L567" s="123"/>
      <c r="EU567" s="113"/>
      <c r="EV567" s="114"/>
      <c r="EW567" s="114" t="s">
        <v>754</v>
      </c>
      <c r="EX567" s="114" t="s">
        <v>0</v>
      </c>
      <c r="EY567" s="114" t="s">
        <v>0</v>
      </c>
      <c r="FD567" s="114"/>
      <c r="FE567" s="277"/>
      <c r="FF567" s="277"/>
      <c r="FG567" s="277"/>
      <c r="FH567" s="278"/>
      <c r="FI567" s="278"/>
      <c r="FJ567" s="278"/>
      <c r="FK567" s="278"/>
      <c r="FL567" s="278"/>
      <c r="FM567" s="277"/>
    </row>
    <row r="568" spans="1:169" s="45" customFormat="1" ht="34.5" hidden="1" customHeight="1" x14ac:dyDescent="0.25">
      <c r="A568" s="267" t="s">
        <v>755</v>
      </c>
      <c r="B568" s="116" t="s">
        <v>725</v>
      </c>
      <c r="C568" s="117" t="s">
        <v>726</v>
      </c>
      <c r="D568" s="118" t="s">
        <v>36</v>
      </c>
      <c r="E568" s="119">
        <v>45.9</v>
      </c>
      <c r="F568" s="120">
        <v>1</v>
      </c>
      <c r="G568" s="124">
        <v>45.9</v>
      </c>
      <c r="H568" s="125">
        <v>24.48</v>
      </c>
      <c r="I568" s="119"/>
      <c r="J568" s="126">
        <v>1123.6300000000001</v>
      </c>
      <c r="K568" s="127">
        <v>8.61</v>
      </c>
      <c r="L568" s="128">
        <v>9674.4500000000007</v>
      </c>
      <c r="EU568" s="113"/>
      <c r="EV568" s="114"/>
      <c r="EW568" s="114" t="s">
        <v>726</v>
      </c>
      <c r="EX568" s="114" t="s">
        <v>0</v>
      </c>
      <c r="EY568" s="114" t="s">
        <v>0</v>
      </c>
      <c r="FD568" s="114"/>
      <c r="FE568" s="277"/>
      <c r="FF568" s="277"/>
      <c r="FG568" s="277"/>
      <c r="FH568" s="278"/>
      <c r="FI568" s="278"/>
      <c r="FJ568" s="278"/>
      <c r="FK568" s="278"/>
      <c r="FL568" s="278"/>
      <c r="FM568" s="277"/>
    </row>
    <row r="569" spans="1:169" s="45" customFormat="1" ht="23.25" hidden="1" customHeight="1" x14ac:dyDescent="0.25">
      <c r="A569" s="267" t="s">
        <v>756</v>
      </c>
      <c r="B569" s="116" t="s">
        <v>560</v>
      </c>
      <c r="C569" s="117" t="s">
        <v>561</v>
      </c>
      <c r="D569" s="118" t="s">
        <v>33</v>
      </c>
      <c r="E569" s="119">
        <v>2.12</v>
      </c>
      <c r="F569" s="120">
        <v>1</v>
      </c>
      <c r="G569" s="127">
        <v>2.12</v>
      </c>
      <c r="H569" s="122"/>
      <c r="I569" s="119"/>
      <c r="J569" s="122"/>
      <c r="K569" s="119"/>
      <c r="L569" s="123"/>
      <c r="EU569" s="113"/>
      <c r="EV569" s="114"/>
      <c r="EW569" s="114" t="s">
        <v>561</v>
      </c>
      <c r="EX569" s="114" t="s">
        <v>0</v>
      </c>
      <c r="EY569" s="114" t="s">
        <v>0</v>
      </c>
      <c r="FD569" s="114"/>
      <c r="FE569" s="277"/>
      <c r="FF569" s="277"/>
      <c r="FG569" s="277"/>
      <c r="FH569" s="278"/>
      <c r="FI569" s="278"/>
      <c r="FJ569" s="278"/>
      <c r="FK569" s="278"/>
      <c r="FL569" s="278"/>
      <c r="FM569" s="277"/>
    </row>
    <row r="570" spans="1:169" s="45" customFormat="1" ht="33.75" hidden="1" x14ac:dyDescent="0.25">
      <c r="A570" s="267" t="s">
        <v>757</v>
      </c>
      <c r="B570" s="116" t="s">
        <v>732</v>
      </c>
      <c r="C570" s="117" t="s">
        <v>733</v>
      </c>
      <c r="D570" s="118" t="s">
        <v>36</v>
      </c>
      <c r="E570" s="119">
        <v>216.24</v>
      </c>
      <c r="F570" s="120">
        <v>1</v>
      </c>
      <c r="G570" s="127">
        <v>216.24</v>
      </c>
      <c r="H570" s="125">
        <v>436.9</v>
      </c>
      <c r="I570" s="119"/>
      <c r="J570" s="126">
        <v>10972.74</v>
      </c>
      <c r="K570" s="127">
        <v>8.61</v>
      </c>
      <c r="L570" s="128">
        <v>94475.26</v>
      </c>
      <c r="EU570" s="113"/>
      <c r="EV570" s="114"/>
      <c r="EW570" s="114" t="s">
        <v>733</v>
      </c>
      <c r="EX570" s="114" t="s">
        <v>0</v>
      </c>
      <c r="EY570" s="114" t="s">
        <v>0</v>
      </c>
      <c r="FD570" s="114"/>
      <c r="FE570" s="277"/>
      <c r="FF570" s="277"/>
      <c r="FG570" s="277"/>
      <c r="FH570" s="278"/>
      <c r="FI570" s="278"/>
      <c r="FJ570" s="278"/>
      <c r="FK570" s="278"/>
      <c r="FL570" s="278"/>
      <c r="FM570" s="277"/>
    </row>
    <row r="571" spans="1:169" s="45" customFormat="1" ht="45.75" hidden="1" customHeight="1" x14ac:dyDescent="0.25">
      <c r="A571" s="267" t="s">
        <v>758</v>
      </c>
      <c r="B571" s="116" t="s">
        <v>537</v>
      </c>
      <c r="C571" s="117" t="s">
        <v>566</v>
      </c>
      <c r="D571" s="118" t="s">
        <v>539</v>
      </c>
      <c r="E571" s="119">
        <v>4.4999999999999998E-2</v>
      </c>
      <c r="F571" s="120">
        <v>1</v>
      </c>
      <c r="G571" s="130">
        <v>4.4999999999999998E-2</v>
      </c>
      <c r="H571" s="122"/>
      <c r="I571" s="119"/>
      <c r="J571" s="122"/>
      <c r="K571" s="119"/>
      <c r="L571" s="123"/>
      <c r="EU571" s="113"/>
      <c r="EV571" s="114"/>
      <c r="EW571" s="114" t="s">
        <v>566</v>
      </c>
      <c r="EX571" s="114" t="s">
        <v>0</v>
      </c>
      <c r="EY571" s="114" t="s">
        <v>0</v>
      </c>
      <c r="FD571" s="114"/>
      <c r="FE571" s="277"/>
      <c r="FF571" s="277"/>
      <c r="FG571" s="277"/>
      <c r="FH571" s="278"/>
      <c r="FI571" s="278"/>
      <c r="FJ571" s="278"/>
      <c r="FK571" s="278"/>
      <c r="FL571" s="278"/>
      <c r="FM571" s="277"/>
    </row>
    <row r="572" spans="1:169" s="45" customFormat="1" ht="45.75" hidden="1" customHeight="1" x14ac:dyDescent="0.25">
      <c r="A572" s="267" t="s">
        <v>759</v>
      </c>
      <c r="B572" s="116" t="s">
        <v>541</v>
      </c>
      <c r="C572" s="117" t="s">
        <v>542</v>
      </c>
      <c r="D572" s="118" t="s">
        <v>36</v>
      </c>
      <c r="E572" s="119">
        <v>45.36</v>
      </c>
      <c r="F572" s="120">
        <v>1</v>
      </c>
      <c r="G572" s="127">
        <v>45.36</v>
      </c>
      <c r="H572" s="125">
        <v>124.92</v>
      </c>
      <c r="I572" s="119"/>
      <c r="J572" s="126">
        <v>5666.37</v>
      </c>
      <c r="K572" s="127">
        <v>8.61</v>
      </c>
      <c r="L572" s="128">
        <v>48787.45</v>
      </c>
      <c r="EU572" s="113"/>
      <c r="EV572" s="114"/>
      <c r="EW572" s="114" t="s">
        <v>542</v>
      </c>
      <c r="EX572" s="114" t="s">
        <v>0</v>
      </c>
      <c r="EY572" s="114" t="s">
        <v>0</v>
      </c>
      <c r="FD572" s="114"/>
      <c r="FE572" s="277"/>
      <c r="FF572" s="277"/>
      <c r="FG572" s="277"/>
      <c r="FH572" s="278"/>
      <c r="FI572" s="278"/>
      <c r="FJ572" s="278"/>
      <c r="FK572" s="278"/>
      <c r="FL572" s="278"/>
      <c r="FM572" s="277"/>
    </row>
    <row r="573" spans="1:169" s="45" customFormat="1" ht="15" hidden="1" customHeight="1" x14ac:dyDescent="0.25">
      <c r="A573" s="44" t="s">
        <v>568</v>
      </c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9"/>
      <c r="EU573" s="113"/>
      <c r="EV573" s="114" t="s">
        <v>568</v>
      </c>
      <c r="EW573" s="114"/>
      <c r="EX573" s="114"/>
      <c r="EY573" s="114"/>
      <c r="FD573" s="114"/>
      <c r="FE573" s="277"/>
      <c r="FF573" s="277"/>
      <c r="FG573" s="277"/>
      <c r="FH573" s="278"/>
      <c r="FI573" s="278"/>
      <c r="FJ573" s="278"/>
      <c r="FK573" s="278"/>
      <c r="FL573" s="278"/>
      <c r="FM573" s="277"/>
    </row>
    <row r="574" spans="1:169" s="45" customFormat="1" ht="45.75" hidden="1" customHeight="1" x14ac:dyDescent="0.25">
      <c r="A574" s="267" t="s">
        <v>760</v>
      </c>
      <c r="B574" s="116" t="s">
        <v>570</v>
      </c>
      <c r="C574" s="117" t="s">
        <v>571</v>
      </c>
      <c r="D574" s="118" t="s">
        <v>33</v>
      </c>
      <c r="E574" s="119">
        <v>0.74</v>
      </c>
      <c r="F574" s="120">
        <v>1</v>
      </c>
      <c r="G574" s="127">
        <v>0.74</v>
      </c>
      <c r="H574" s="122"/>
      <c r="I574" s="119"/>
      <c r="J574" s="122"/>
      <c r="K574" s="119"/>
      <c r="L574" s="123"/>
      <c r="EU574" s="113"/>
      <c r="EV574" s="114"/>
      <c r="EW574" s="114" t="s">
        <v>571</v>
      </c>
      <c r="EX574" s="114" t="s">
        <v>0</v>
      </c>
      <c r="EY574" s="114" t="s">
        <v>0</v>
      </c>
      <c r="FD574" s="114"/>
      <c r="FE574" s="277"/>
      <c r="FF574" s="277"/>
      <c r="FG574" s="277"/>
      <c r="FH574" s="278"/>
      <c r="FI574" s="278"/>
      <c r="FJ574" s="278"/>
      <c r="FK574" s="278"/>
      <c r="FL574" s="278"/>
      <c r="FM574" s="277"/>
    </row>
    <row r="575" spans="1:169" s="45" customFormat="1" ht="33.75" hidden="1" x14ac:dyDescent="0.25">
      <c r="A575" s="267" t="s">
        <v>761</v>
      </c>
      <c r="B575" s="116" t="s">
        <v>732</v>
      </c>
      <c r="C575" s="117" t="s">
        <v>733</v>
      </c>
      <c r="D575" s="118" t="s">
        <v>36</v>
      </c>
      <c r="E575" s="119">
        <v>75.48</v>
      </c>
      <c r="F575" s="120">
        <v>1</v>
      </c>
      <c r="G575" s="127">
        <v>75.48</v>
      </c>
      <c r="H575" s="125">
        <v>436.9</v>
      </c>
      <c r="I575" s="119"/>
      <c r="J575" s="126">
        <v>3830.11</v>
      </c>
      <c r="K575" s="127">
        <v>8.61</v>
      </c>
      <c r="L575" s="128">
        <v>32977.21</v>
      </c>
      <c r="EU575" s="113"/>
      <c r="EV575" s="114"/>
      <c r="EW575" s="114" t="s">
        <v>733</v>
      </c>
      <c r="EX575" s="114" t="s">
        <v>0</v>
      </c>
      <c r="EY575" s="114" t="s">
        <v>0</v>
      </c>
      <c r="FD575" s="114"/>
      <c r="FE575" s="277"/>
      <c r="FF575" s="277"/>
      <c r="FG575" s="277"/>
      <c r="FH575" s="278"/>
      <c r="FI575" s="278"/>
      <c r="FJ575" s="278"/>
      <c r="FK575" s="278"/>
      <c r="FL575" s="278"/>
      <c r="FM575" s="277"/>
    </row>
    <row r="576" spans="1:169" s="45" customFormat="1" ht="34.5" hidden="1" customHeight="1" x14ac:dyDescent="0.25">
      <c r="A576" s="267" t="s">
        <v>762</v>
      </c>
      <c r="B576" s="116" t="s">
        <v>574</v>
      </c>
      <c r="C576" s="117" t="s">
        <v>575</v>
      </c>
      <c r="D576" s="118" t="s">
        <v>97</v>
      </c>
      <c r="E576" s="119">
        <v>114.84</v>
      </c>
      <c r="F576" s="120">
        <v>1</v>
      </c>
      <c r="G576" s="127">
        <v>114.84</v>
      </c>
      <c r="H576" s="122"/>
      <c r="I576" s="119"/>
      <c r="J576" s="122"/>
      <c r="K576" s="119"/>
      <c r="L576" s="123"/>
      <c r="EU576" s="113"/>
      <c r="EV576" s="114"/>
      <c r="EW576" s="114" t="s">
        <v>575</v>
      </c>
      <c r="EX576" s="114" t="s">
        <v>0</v>
      </c>
      <c r="EY576" s="114" t="s">
        <v>0</v>
      </c>
      <c r="FD576" s="114"/>
      <c r="FE576" s="277"/>
      <c r="FF576" s="277"/>
      <c r="FG576" s="277"/>
      <c r="FH576" s="278"/>
      <c r="FI576" s="278"/>
      <c r="FJ576" s="278"/>
      <c r="FK576" s="278"/>
      <c r="FL576" s="278"/>
      <c r="FM576" s="277"/>
    </row>
    <row r="577" spans="1:169" s="45" customFormat="1" ht="23.25" hidden="1" customHeight="1" x14ac:dyDescent="0.25">
      <c r="A577" s="267" t="s">
        <v>763</v>
      </c>
      <c r="B577" s="116" t="s">
        <v>577</v>
      </c>
      <c r="C577" s="117" t="s">
        <v>578</v>
      </c>
      <c r="D577" s="118" t="s">
        <v>56</v>
      </c>
      <c r="E577" s="119">
        <v>0.11484</v>
      </c>
      <c r="F577" s="120">
        <v>1</v>
      </c>
      <c r="G577" s="121">
        <v>0.11484</v>
      </c>
      <c r="H577" s="126">
        <v>4840.6499999999996</v>
      </c>
      <c r="I577" s="119"/>
      <c r="J577" s="125">
        <v>555.9</v>
      </c>
      <c r="K577" s="127">
        <v>8.61</v>
      </c>
      <c r="L577" s="128">
        <v>4786.3</v>
      </c>
      <c r="EU577" s="113"/>
      <c r="EV577" s="114"/>
      <c r="EW577" s="114" t="s">
        <v>578</v>
      </c>
      <c r="EX577" s="114" t="s">
        <v>0</v>
      </c>
      <c r="EY577" s="114" t="s">
        <v>0</v>
      </c>
      <c r="FD577" s="114"/>
      <c r="FE577" s="277"/>
      <c r="FF577" s="277"/>
      <c r="FG577" s="277"/>
      <c r="FH577" s="278"/>
      <c r="FI577" s="278"/>
      <c r="FJ577" s="278"/>
      <c r="FK577" s="278"/>
      <c r="FL577" s="278"/>
      <c r="FM577" s="277"/>
    </row>
    <row r="578" spans="1:169" s="45" customFormat="1" ht="23.25" hidden="1" customHeight="1" x14ac:dyDescent="0.25">
      <c r="A578" s="267" t="s">
        <v>764</v>
      </c>
      <c r="B578" s="116" t="s">
        <v>580</v>
      </c>
      <c r="C578" s="117" t="s">
        <v>581</v>
      </c>
      <c r="D578" s="118" t="s">
        <v>15</v>
      </c>
      <c r="E578" s="119">
        <v>28</v>
      </c>
      <c r="F578" s="120">
        <v>1</v>
      </c>
      <c r="G578" s="120">
        <v>28</v>
      </c>
      <c r="H578" s="122"/>
      <c r="I578" s="119"/>
      <c r="J578" s="122"/>
      <c r="K578" s="119"/>
      <c r="L578" s="123"/>
      <c r="EU578" s="113"/>
      <c r="EV578" s="114"/>
      <c r="EW578" s="114" t="s">
        <v>581</v>
      </c>
      <c r="EX578" s="114" t="s">
        <v>0</v>
      </c>
      <c r="EY578" s="114" t="s">
        <v>0</v>
      </c>
      <c r="FD578" s="114"/>
      <c r="FE578" s="277"/>
      <c r="FF578" s="277"/>
      <c r="FG578" s="277"/>
      <c r="FH578" s="278"/>
      <c r="FI578" s="278"/>
      <c r="FJ578" s="278"/>
      <c r="FK578" s="278"/>
      <c r="FL578" s="278"/>
      <c r="FM578" s="277"/>
    </row>
    <row r="579" spans="1:169" s="45" customFormat="1" ht="15" hidden="1" customHeight="1" x14ac:dyDescent="0.25">
      <c r="A579" s="267" t="s">
        <v>765</v>
      </c>
      <c r="B579" s="116" t="s">
        <v>583</v>
      </c>
      <c r="C579" s="117" t="s">
        <v>584</v>
      </c>
      <c r="D579" s="118" t="s">
        <v>33</v>
      </c>
      <c r="E579" s="119">
        <v>-8.4000000000000005E-2</v>
      </c>
      <c r="F579" s="120">
        <v>1</v>
      </c>
      <c r="G579" s="130">
        <v>-8.4000000000000005E-2</v>
      </c>
      <c r="H579" s="125">
        <v>143.97999999999999</v>
      </c>
      <c r="I579" s="119"/>
      <c r="J579" s="125">
        <v>-12.09</v>
      </c>
      <c r="K579" s="127">
        <v>8.61</v>
      </c>
      <c r="L579" s="148">
        <v>-104.09</v>
      </c>
      <c r="EU579" s="113"/>
      <c r="EV579" s="114"/>
      <c r="EW579" s="114" t="s">
        <v>584</v>
      </c>
      <c r="EX579" s="114" t="s">
        <v>0</v>
      </c>
      <c r="EY579" s="114" t="s">
        <v>0</v>
      </c>
      <c r="FD579" s="114"/>
      <c r="FE579" s="277"/>
      <c r="FF579" s="277"/>
      <c r="FG579" s="277"/>
      <c r="FH579" s="278"/>
      <c r="FI579" s="278"/>
      <c r="FJ579" s="278"/>
      <c r="FK579" s="278"/>
      <c r="FL579" s="278"/>
      <c r="FM579" s="277"/>
    </row>
    <row r="580" spans="1:169" s="45" customFormat="1" ht="23.25" hidden="1" customHeight="1" x14ac:dyDescent="0.25">
      <c r="A580" s="267" t="s">
        <v>766</v>
      </c>
      <c r="B580" s="116" t="s">
        <v>586</v>
      </c>
      <c r="C580" s="117" t="s">
        <v>587</v>
      </c>
      <c r="D580" s="118" t="s">
        <v>33</v>
      </c>
      <c r="E580" s="119">
        <v>-0.112</v>
      </c>
      <c r="F580" s="120">
        <v>1</v>
      </c>
      <c r="G580" s="130">
        <v>-0.112</v>
      </c>
      <c r="H580" s="125">
        <v>38.590000000000003</v>
      </c>
      <c r="I580" s="119"/>
      <c r="J580" s="125">
        <v>-4.32</v>
      </c>
      <c r="K580" s="127">
        <v>8.61</v>
      </c>
      <c r="L580" s="148">
        <v>-37.200000000000003</v>
      </c>
      <c r="EU580" s="113"/>
      <c r="EV580" s="114"/>
      <c r="EW580" s="114" t="s">
        <v>587</v>
      </c>
      <c r="EX580" s="114" t="s">
        <v>0</v>
      </c>
      <c r="EY580" s="114" t="s">
        <v>0</v>
      </c>
      <c r="FD580" s="114"/>
      <c r="FE580" s="277"/>
      <c r="FF580" s="277"/>
      <c r="FG580" s="277"/>
      <c r="FH580" s="278"/>
      <c r="FI580" s="278"/>
      <c r="FJ580" s="278"/>
      <c r="FK580" s="278"/>
      <c r="FL580" s="278"/>
      <c r="FM580" s="277"/>
    </row>
    <row r="581" spans="1:169" s="45" customFormat="1" ht="22.5" hidden="1" customHeight="1" x14ac:dyDescent="0.25">
      <c r="A581" s="267" t="s">
        <v>767</v>
      </c>
      <c r="B581" s="116" t="s">
        <v>558</v>
      </c>
      <c r="C581" s="117" t="s">
        <v>589</v>
      </c>
      <c r="D581" s="118" t="s">
        <v>15</v>
      </c>
      <c r="E581" s="119">
        <v>14</v>
      </c>
      <c r="F581" s="120">
        <v>1</v>
      </c>
      <c r="G581" s="120">
        <v>14</v>
      </c>
      <c r="H581" s="126">
        <v>2032.52</v>
      </c>
      <c r="I581" s="119"/>
      <c r="J581" s="126">
        <v>3304.91</v>
      </c>
      <c r="K581" s="127">
        <v>8.61</v>
      </c>
      <c r="L581" s="128">
        <v>28455.279999999999</v>
      </c>
      <c r="EU581" s="113"/>
      <c r="EV581" s="114"/>
      <c r="EW581" s="114" t="s">
        <v>589</v>
      </c>
      <c r="EX581" s="114" t="s">
        <v>0</v>
      </c>
      <c r="EY581" s="114" t="s">
        <v>0</v>
      </c>
      <c r="FD581" s="114"/>
      <c r="FE581" s="277"/>
      <c r="FF581" s="277"/>
      <c r="FG581" s="277"/>
      <c r="FH581" s="278"/>
      <c r="FI581" s="278"/>
      <c r="FJ581" s="278"/>
      <c r="FK581" s="278"/>
      <c r="FL581" s="278"/>
      <c r="FM581" s="277"/>
    </row>
    <row r="582" spans="1:169" s="45" customFormat="1" ht="22.5" hidden="1" customHeight="1" x14ac:dyDescent="0.25">
      <c r="A582" s="267" t="s">
        <v>768</v>
      </c>
      <c r="B582" s="116" t="s">
        <v>591</v>
      </c>
      <c r="C582" s="117" t="s">
        <v>592</v>
      </c>
      <c r="D582" s="118" t="s">
        <v>15</v>
      </c>
      <c r="E582" s="119">
        <v>14</v>
      </c>
      <c r="F582" s="120">
        <v>1</v>
      </c>
      <c r="G582" s="120">
        <v>14</v>
      </c>
      <c r="H582" s="125">
        <v>282.11</v>
      </c>
      <c r="I582" s="119"/>
      <c r="J582" s="125">
        <v>458.72</v>
      </c>
      <c r="K582" s="127">
        <v>8.61</v>
      </c>
      <c r="L582" s="128">
        <v>3949.54</v>
      </c>
      <c r="EU582" s="113"/>
      <c r="EV582" s="114"/>
      <c r="EW582" s="114" t="s">
        <v>592</v>
      </c>
      <c r="EX582" s="114" t="s">
        <v>0</v>
      </c>
      <c r="EY582" s="114" t="s">
        <v>0</v>
      </c>
      <c r="FD582" s="114"/>
      <c r="FE582" s="277"/>
      <c r="FF582" s="277"/>
      <c r="FG582" s="277"/>
      <c r="FH582" s="278"/>
      <c r="FI582" s="278"/>
      <c r="FJ582" s="278"/>
      <c r="FK582" s="278"/>
      <c r="FL582" s="278"/>
      <c r="FM582" s="277"/>
    </row>
    <row r="583" spans="1:169" s="45" customFormat="1" ht="34.5" hidden="1" customHeight="1" x14ac:dyDescent="0.25">
      <c r="A583" s="267" t="s">
        <v>769</v>
      </c>
      <c r="B583" s="116" t="s">
        <v>594</v>
      </c>
      <c r="C583" s="117" t="s">
        <v>595</v>
      </c>
      <c r="D583" s="118" t="s">
        <v>15</v>
      </c>
      <c r="E583" s="119">
        <v>9</v>
      </c>
      <c r="F583" s="120">
        <v>1</v>
      </c>
      <c r="G583" s="120">
        <v>9</v>
      </c>
      <c r="H583" s="122"/>
      <c r="I583" s="119"/>
      <c r="J583" s="122"/>
      <c r="K583" s="119"/>
      <c r="L583" s="123"/>
      <c r="EU583" s="113"/>
      <c r="EV583" s="114"/>
      <c r="EW583" s="114" t="s">
        <v>595</v>
      </c>
      <c r="EX583" s="114" t="s">
        <v>0</v>
      </c>
      <c r="EY583" s="114" t="s">
        <v>0</v>
      </c>
      <c r="FD583" s="114"/>
      <c r="FE583" s="277"/>
      <c r="FF583" s="277"/>
      <c r="FG583" s="277"/>
      <c r="FH583" s="278"/>
      <c r="FI583" s="278"/>
      <c r="FJ583" s="278"/>
      <c r="FK583" s="278"/>
      <c r="FL583" s="278"/>
      <c r="FM583" s="277"/>
    </row>
    <row r="584" spans="1:169" s="45" customFormat="1" ht="23.25" hidden="1" customHeight="1" x14ac:dyDescent="0.25">
      <c r="A584" s="267" t="s">
        <v>770</v>
      </c>
      <c r="B584" s="116" t="s">
        <v>597</v>
      </c>
      <c r="C584" s="117" t="s">
        <v>598</v>
      </c>
      <c r="D584" s="118" t="s">
        <v>15</v>
      </c>
      <c r="E584" s="119">
        <v>9</v>
      </c>
      <c r="F584" s="120">
        <v>1</v>
      </c>
      <c r="G584" s="120">
        <v>9</v>
      </c>
      <c r="H584" s="126">
        <v>4818.91</v>
      </c>
      <c r="I584" s="119"/>
      <c r="J584" s="126">
        <v>5037.1899999999996</v>
      </c>
      <c r="K584" s="127">
        <v>8.61</v>
      </c>
      <c r="L584" s="128">
        <v>43370.19</v>
      </c>
      <c r="EU584" s="113"/>
      <c r="EV584" s="114"/>
      <c r="EW584" s="114" t="s">
        <v>598</v>
      </c>
      <c r="EX584" s="114" t="s">
        <v>0</v>
      </c>
      <c r="EY584" s="114" t="s">
        <v>0</v>
      </c>
      <c r="FD584" s="114"/>
      <c r="FE584" s="277"/>
      <c r="FF584" s="277"/>
      <c r="FG584" s="277"/>
      <c r="FH584" s="278"/>
      <c r="FI584" s="278"/>
      <c r="FJ584" s="278"/>
      <c r="FK584" s="278"/>
      <c r="FL584" s="278"/>
      <c r="FM584" s="277"/>
    </row>
    <row r="585" spans="1:169" s="45" customFormat="1" ht="22.5" hidden="1" customHeight="1" x14ac:dyDescent="0.25">
      <c r="A585" s="267" t="s">
        <v>771</v>
      </c>
      <c r="B585" s="116" t="s">
        <v>716</v>
      </c>
      <c r="C585" s="117" t="s">
        <v>717</v>
      </c>
      <c r="D585" s="118" t="s">
        <v>15</v>
      </c>
      <c r="E585" s="119">
        <v>16</v>
      </c>
      <c r="F585" s="120">
        <v>1</v>
      </c>
      <c r="G585" s="120">
        <v>16</v>
      </c>
      <c r="H585" s="125">
        <v>487.9</v>
      </c>
      <c r="I585" s="119"/>
      <c r="J585" s="125">
        <v>906.67</v>
      </c>
      <c r="K585" s="127">
        <v>8.61</v>
      </c>
      <c r="L585" s="128">
        <v>7806.4</v>
      </c>
      <c r="EU585" s="113"/>
      <c r="EV585" s="114"/>
      <c r="EW585" s="114" t="s">
        <v>717</v>
      </c>
      <c r="EX585" s="114" t="s">
        <v>0</v>
      </c>
      <c r="EY585" s="114" t="s">
        <v>0</v>
      </c>
      <c r="FD585" s="114"/>
      <c r="FE585" s="277"/>
      <c r="FF585" s="277"/>
      <c r="FG585" s="277"/>
      <c r="FH585" s="278"/>
      <c r="FI585" s="278"/>
      <c r="FJ585" s="278"/>
      <c r="FK585" s="278"/>
      <c r="FL585" s="278"/>
      <c r="FM585" s="277"/>
    </row>
    <row r="586" spans="1:169" s="45" customFormat="1" ht="23.25" hidden="1" customHeight="1" x14ac:dyDescent="0.25">
      <c r="A586" s="267" t="s">
        <v>772</v>
      </c>
      <c r="B586" s="116" t="s">
        <v>558</v>
      </c>
      <c r="C586" s="117" t="s">
        <v>667</v>
      </c>
      <c r="D586" s="118" t="s">
        <v>15</v>
      </c>
      <c r="E586" s="119">
        <v>48</v>
      </c>
      <c r="F586" s="120">
        <v>1</v>
      </c>
      <c r="G586" s="120">
        <v>48</v>
      </c>
      <c r="H586" s="126">
        <v>1273.3</v>
      </c>
      <c r="I586" s="119"/>
      <c r="J586" s="126">
        <v>7098.54</v>
      </c>
      <c r="K586" s="127">
        <v>8.61</v>
      </c>
      <c r="L586" s="128">
        <v>61118.400000000001</v>
      </c>
      <c r="EU586" s="113"/>
      <c r="EV586" s="114"/>
      <c r="EW586" s="114" t="s">
        <v>667</v>
      </c>
      <c r="EX586" s="114" t="s">
        <v>0</v>
      </c>
      <c r="EY586" s="114" t="s">
        <v>0</v>
      </c>
      <c r="FD586" s="114"/>
      <c r="FE586" s="277"/>
      <c r="FF586" s="277"/>
      <c r="FG586" s="277"/>
      <c r="FH586" s="278"/>
      <c r="FI586" s="278"/>
      <c r="FJ586" s="278"/>
      <c r="FK586" s="278"/>
      <c r="FL586" s="278"/>
      <c r="FM586" s="277"/>
    </row>
    <row r="587" spans="1:169" s="45" customFormat="1" ht="15" hidden="1" customHeight="1" x14ac:dyDescent="0.25">
      <c r="A587" s="44" t="s">
        <v>773</v>
      </c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9"/>
      <c r="EU587" s="113"/>
      <c r="EV587" s="114" t="s">
        <v>773</v>
      </c>
      <c r="EW587" s="114"/>
      <c r="EX587" s="114"/>
      <c r="EY587" s="114"/>
      <c r="FD587" s="114"/>
      <c r="FE587" s="277"/>
      <c r="FF587" s="277"/>
      <c r="FG587" s="277"/>
      <c r="FH587" s="278"/>
      <c r="FI587" s="278"/>
      <c r="FJ587" s="278"/>
      <c r="FK587" s="278"/>
      <c r="FL587" s="278"/>
      <c r="FM587" s="277"/>
    </row>
    <row r="588" spans="1:169" s="45" customFormat="1" ht="57" hidden="1" customHeight="1" x14ac:dyDescent="0.25">
      <c r="A588" s="267" t="s">
        <v>774</v>
      </c>
      <c r="B588" s="116" t="s">
        <v>522</v>
      </c>
      <c r="C588" s="117" t="s">
        <v>523</v>
      </c>
      <c r="D588" s="118" t="s">
        <v>524</v>
      </c>
      <c r="E588" s="119">
        <v>0.50800000000000001</v>
      </c>
      <c r="F588" s="120">
        <v>1</v>
      </c>
      <c r="G588" s="130">
        <v>0.50800000000000001</v>
      </c>
      <c r="H588" s="122"/>
      <c r="I588" s="119"/>
      <c r="J588" s="122"/>
      <c r="K588" s="119"/>
      <c r="L588" s="123"/>
      <c r="EU588" s="113"/>
      <c r="EV588" s="114"/>
      <c r="EW588" s="114" t="s">
        <v>523</v>
      </c>
      <c r="EX588" s="114" t="s">
        <v>0</v>
      </c>
      <c r="EY588" s="114" t="s">
        <v>0</v>
      </c>
      <c r="FD588" s="114"/>
      <c r="FE588" s="277"/>
      <c r="FF588" s="277"/>
      <c r="FG588" s="277"/>
      <c r="FH588" s="278"/>
      <c r="FI588" s="278"/>
      <c r="FJ588" s="278"/>
      <c r="FK588" s="278"/>
      <c r="FL588" s="278"/>
      <c r="FM588" s="277"/>
    </row>
    <row r="589" spans="1:169" s="45" customFormat="1" ht="33.75" hidden="1" x14ac:dyDescent="0.25">
      <c r="A589" s="267" t="s">
        <v>775</v>
      </c>
      <c r="B589" s="116" t="s">
        <v>776</v>
      </c>
      <c r="C589" s="117" t="s">
        <v>777</v>
      </c>
      <c r="D589" s="118" t="s">
        <v>36</v>
      </c>
      <c r="E589" s="119">
        <v>518.16</v>
      </c>
      <c r="F589" s="120">
        <v>1</v>
      </c>
      <c r="G589" s="127">
        <v>518.16</v>
      </c>
      <c r="H589" s="125">
        <v>249.05</v>
      </c>
      <c r="I589" s="119"/>
      <c r="J589" s="126">
        <v>14988.12</v>
      </c>
      <c r="K589" s="127">
        <v>8.61</v>
      </c>
      <c r="L589" s="128">
        <v>129047.75</v>
      </c>
      <c r="EU589" s="113"/>
      <c r="EV589" s="114"/>
      <c r="EW589" s="114" t="s">
        <v>777</v>
      </c>
      <c r="EX589" s="114" t="s">
        <v>0</v>
      </c>
      <c r="EY589" s="114" t="s">
        <v>0</v>
      </c>
      <c r="FD589" s="114"/>
      <c r="FE589" s="277"/>
      <c r="FF589" s="277"/>
      <c r="FG589" s="277"/>
      <c r="FH589" s="278"/>
      <c r="FI589" s="278"/>
      <c r="FJ589" s="278"/>
      <c r="FK589" s="278"/>
      <c r="FL589" s="278"/>
      <c r="FM589" s="277"/>
    </row>
    <row r="590" spans="1:169" s="45" customFormat="1" ht="15" hidden="1" customHeight="1" x14ac:dyDescent="0.25">
      <c r="A590" s="44" t="s">
        <v>531</v>
      </c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9"/>
      <c r="EU590" s="113"/>
      <c r="EV590" s="114" t="s">
        <v>531</v>
      </c>
      <c r="EW590" s="114"/>
      <c r="EX590" s="114"/>
      <c r="EY590" s="114"/>
      <c r="FD590" s="114"/>
      <c r="FE590" s="277"/>
      <c r="FF590" s="277"/>
      <c r="FG590" s="277"/>
      <c r="FH590" s="278"/>
      <c r="FI590" s="278"/>
      <c r="FJ590" s="278"/>
      <c r="FK590" s="278"/>
      <c r="FL590" s="278"/>
      <c r="FM590" s="277"/>
    </row>
    <row r="591" spans="1:169" s="45" customFormat="1" ht="34.5" hidden="1" customHeight="1" x14ac:dyDescent="0.25">
      <c r="A591" s="267" t="s">
        <v>778</v>
      </c>
      <c r="B591" s="116" t="s">
        <v>533</v>
      </c>
      <c r="C591" s="117" t="s">
        <v>534</v>
      </c>
      <c r="D591" s="118" t="s">
        <v>15</v>
      </c>
      <c r="E591" s="119">
        <v>2.2999999999999998</v>
      </c>
      <c r="F591" s="120">
        <v>1</v>
      </c>
      <c r="G591" s="124">
        <v>2.2999999999999998</v>
      </c>
      <c r="H591" s="122"/>
      <c r="I591" s="119"/>
      <c r="J591" s="122"/>
      <c r="K591" s="119"/>
      <c r="L591" s="123"/>
      <c r="EU591" s="113"/>
      <c r="EV591" s="114"/>
      <c r="EW591" s="114" t="s">
        <v>534</v>
      </c>
      <c r="EX591" s="114" t="s">
        <v>0</v>
      </c>
      <c r="EY591" s="114" t="s">
        <v>0</v>
      </c>
      <c r="FD591" s="114"/>
      <c r="FE591" s="277"/>
      <c r="FF591" s="277"/>
      <c r="FG591" s="277"/>
      <c r="FH591" s="278"/>
      <c r="FI591" s="278"/>
      <c r="FJ591" s="278"/>
      <c r="FK591" s="278"/>
      <c r="FL591" s="278"/>
      <c r="FM591" s="277"/>
    </row>
    <row r="592" spans="1:169" s="45" customFormat="1" ht="15" hidden="1" customHeight="1" x14ac:dyDescent="0.25">
      <c r="A592" s="44" t="s">
        <v>137</v>
      </c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9"/>
      <c r="EU592" s="113"/>
      <c r="EV592" s="114" t="s">
        <v>137</v>
      </c>
      <c r="EW592" s="114"/>
      <c r="EX592" s="114"/>
      <c r="EY592" s="114"/>
      <c r="FD592" s="114"/>
      <c r="FE592" s="277"/>
      <c r="FF592" s="277"/>
      <c r="FG592" s="277"/>
      <c r="FH592" s="278"/>
      <c r="FI592" s="278"/>
      <c r="FJ592" s="278"/>
      <c r="FK592" s="278"/>
      <c r="FL592" s="278"/>
      <c r="FM592" s="277"/>
    </row>
    <row r="593" spans="1:169" s="45" customFormat="1" ht="22.5" hidden="1" customHeight="1" x14ac:dyDescent="0.25">
      <c r="A593" s="268" t="s">
        <v>758</v>
      </c>
      <c r="B593" s="269" t="s">
        <v>529</v>
      </c>
      <c r="C593" s="270" t="s">
        <v>530</v>
      </c>
      <c r="D593" s="271" t="s">
        <v>37</v>
      </c>
      <c r="E593" s="272">
        <v>0.16</v>
      </c>
      <c r="F593" s="273">
        <v>1</v>
      </c>
      <c r="G593" s="279">
        <v>0.16</v>
      </c>
      <c r="H593" s="281">
        <v>7182</v>
      </c>
      <c r="I593" s="272"/>
      <c r="J593" s="281">
        <v>1149.1199999999999</v>
      </c>
      <c r="K593" s="279">
        <v>8.61</v>
      </c>
      <c r="L593" s="282">
        <v>9893.92</v>
      </c>
      <c r="EU593" s="113"/>
      <c r="EV593" s="114"/>
      <c r="EW593" s="114"/>
      <c r="EX593" s="114"/>
      <c r="EY593" s="114"/>
      <c r="FD593" s="114"/>
      <c r="FE593" s="277" t="s">
        <v>530</v>
      </c>
      <c r="FF593" s="277" t="s">
        <v>0</v>
      </c>
      <c r="FG593" s="277" t="s">
        <v>0</v>
      </c>
      <c r="FH593" s="278"/>
      <c r="FI593" s="278"/>
      <c r="FJ593" s="278"/>
      <c r="FK593" s="278"/>
      <c r="FL593" s="278"/>
      <c r="FM593" s="277"/>
    </row>
    <row r="594" spans="1:169" s="45" customFormat="1" ht="45.75" hidden="1" customHeight="1" x14ac:dyDescent="0.25">
      <c r="A594" s="267" t="s">
        <v>779</v>
      </c>
      <c r="B594" s="116" t="s">
        <v>604</v>
      </c>
      <c r="C594" s="117" t="s">
        <v>605</v>
      </c>
      <c r="D594" s="118" t="s">
        <v>15</v>
      </c>
      <c r="E594" s="119">
        <v>3</v>
      </c>
      <c r="F594" s="120">
        <v>1</v>
      </c>
      <c r="G594" s="120">
        <v>3</v>
      </c>
      <c r="H594" s="122"/>
      <c r="I594" s="119"/>
      <c r="J594" s="122"/>
      <c r="K594" s="119"/>
      <c r="L594" s="123"/>
      <c r="EU594" s="113"/>
      <c r="EV594" s="114"/>
      <c r="EW594" s="114" t="s">
        <v>605</v>
      </c>
      <c r="EX594" s="114" t="s">
        <v>0</v>
      </c>
      <c r="EY594" s="114" t="s">
        <v>0</v>
      </c>
      <c r="FD594" s="114"/>
      <c r="FE594" s="277"/>
      <c r="FF594" s="277"/>
      <c r="FG594" s="277"/>
      <c r="FH594" s="278"/>
      <c r="FI594" s="278"/>
      <c r="FJ594" s="278"/>
      <c r="FK594" s="278"/>
      <c r="FL594" s="278"/>
      <c r="FM594" s="277"/>
    </row>
    <row r="595" spans="1:169" s="45" customFormat="1" ht="68.25" hidden="1" customHeight="1" x14ac:dyDescent="0.25">
      <c r="A595" s="267" t="s">
        <v>780</v>
      </c>
      <c r="B595" s="116" t="s">
        <v>607</v>
      </c>
      <c r="C595" s="117" t="s">
        <v>608</v>
      </c>
      <c r="D595" s="118" t="s">
        <v>609</v>
      </c>
      <c r="E595" s="119">
        <v>0.3</v>
      </c>
      <c r="F595" s="120">
        <v>1</v>
      </c>
      <c r="G595" s="124">
        <v>0.3</v>
      </c>
      <c r="H595" s="126">
        <v>6161.7</v>
      </c>
      <c r="I595" s="119"/>
      <c r="J595" s="126">
        <v>1848.51</v>
      </c>
      <c r="K595" s="127">
        <v>8.61</v>
      </c>
      <c r="L595" s="128">
        <v>15915.67</v>
      </c>
      <c r="EU595" s="113"/>
      <c r="EV595" s="114"/>
      <c r="EW595" s="114" t="s">
        <v>608</v>
      </c>
      <c r="EX595" s="114" t="s">
        <v>0</v>
      </c>
      <c r="EY595" s="114" t="s">
        <v>0</v>
      </c>
      <c r="FD595" s="114"/>
      <c r="FE595" s="277"/>
      <c r="FF595" s="277"/>
      <c r="FG595" s="277"/>
      <c r="FH595" s="278"/>
      <c r="FI595" s="278"/>
      <c r="FJ595" s="278"/>
      <c r="FK595" s="278"/>
      <c r="FL595" s="278"/>
      <c r="FM595" s="277"/>
    </row>
    <row r="596" spans="1:169" s="45" customFormat="1" ht="34.5" hidden="1" customHeight="1" x14ac:dyDescent="0.25">
      <c r="A596" s="267" t="s">
        <v>781</v>
      </c>
      <c r="B596" s="116" t="s">
        <v>611</v>
      </c>
      <c r="C596" s="117" t="s">
        <v>612</v>
      </c>
      <c r="D596" s="118" t="s">
        <v>15</v>
      </c>
      <c r="E596" s="119">
        <v>5</v>
      </c>
      <c r="F596" s="120">
        <v>1</v>
      </c>
      <c r="G596" s="120">
        <v>5</v>
      </c>
      <c r="H596" s="122"/>
      <c r="I596" s="119"/>
      <c r="J596" s="122"/>
      <c r="K596" s="119"/>
      <c r="L596" s="123"/>
      <c r="EU596" s="113"/>
      <c r="EV596" s="114"/>
      <c r="EW596" s="114" t="s">
        <v>612</v>
      </c>
      <c r="EX596" s="114" t="s">
        <v>0</v>
      </c>
      <c r="EY596" s="114" t="s">
        <v>0</v>
      </c>
      <c r="FD596" s="114"/>
      <c r="FE596" s="277"/>
      <c r="FF596" s="277"/>
      <c r="FG596" s="277"/>
      <c r="FH596" s="278"/>
      <c r="FI596" s="278"/>
      <c r="FJ596" s="278"/>
      <c r="FK596" s="278"/>
      <c r="FL596" s="278"/>
      <c r="FM596" s="277"/>
    </row>
    <row r="597" spans="1:169" s="45" customFormat="1" ht="23.25" hidden="1" customHeight="1" x14ac:dyDescent="0.25">
      <c r="A597" s="267" t="s">
        <v>782</v>
      </c>
      <c r="B597" s="116" t="s">
        <v>558</v>
      </c>
      <c r="C597" s="117" t="s">
        <v>614</v>
      </c>
      <c r="D597" s="118" t="s">
        <v>15</v>
      </c>
      <c r="E597" s="119">
        <v>5</v>
      </c>
      <c r="F597" s="120">
        <v>1</v>
      </c>
      <c r="G597" s="120">
        <v>5</v>
      </c>
      <c r="H597" s="125">
        <v>330.82</v>
      </c>
      <c r="I597" s="119"/>
      <c r="J597" s="125">
        <v>192.11</v>
      </c>
      <c r="K597" s="127">
        <v>8.61</v>
      </c>
      <c r="L597" s="128">
        <v>1654.1</v>
      </c>
      <c r="EU597" s="113"/>
      <c r="EV597" s="114"/>
      <c r="EW597" s="114" t="s">
        <v>614</v>
      </c>
      <c r="EX597" s="114" t="s">
        <v>0</v>
      </c>
      <c r="EY597" s="114" t="s">
        <v>0</v>
      </c>
      <c r="FD597" s="114"/>
      <c r="FE597" s="277"/>
      <c r="FF597" s="277"/>
      <c r="FG597" s="277"/>
      <c r="FH597" s="278"/>
      <c r="FI597" s="278"/>
      <c r="FJ597" s="278"/>
      <c r="FK597" s="278"/>
      <c r="FL597" s="278"/>
      <c r="FM597" s="277"/>
    </row>
    <row r="598" spans="1:169" s="45" customFormat="1" ht="23.25" hidden="1" customHeight="1" x14ac:dyDescent="0.25">
      <c r="A598" s="267" t="s">
        <v>783</v>
      </c>
      <c r="B598" s="116" t="s">
        <v>616</v>
      </c>
      <c r="C598" s="117" t="s">
        <v>617</v>
      </c>
      <c r="D598" s="118" t="s">
        <v>33</v>
      </c>
      <c r="E598" s="119">
        <v>0.03</v>
      </c>
      <c r="F598" s="120">
        <v>1</v>
      </c>
      <c r="G598" s="127">
        <v>0.03</v>
      </c>
      <c r="H598" s="122"/>
      <c r="I598" s="119"/>
      <c r="J598" s="122"/>
      <c r="K598" s="119"/>
      <c r="L598" s="123"/>
      <c r="EU598" s="113"/>
      <c r="EV598" s="114"/>
      <c r="EW598" s="114" t="s">
        <v>617</v>
      </c>
      <c r="EX598" s="114" t="s">
        <v>0</v>
      </c>
      <c r="EY598" s="114" t="s">
        <v>0</v>
      </c>
      <c r="FD598" s="114"/>
      <c r="FE598" s="277"/>
      <c r="FF598" s="277"/>
      <c r="FG598" s="277"/>
      <c r="FH598" s="278"/>
      <c r="FI598" s="278"/>
      <c r="FJ598" s="278"/>
      <c r="FK598" s="278"/>
      <c r="FL598" s="278"/>
      <c r="FM598" s="277"/>
    </row>
    <row r="599" spans="1:169" s="45" customFormat="1" ht="23.25" hidden="1" customHeight="1" x14ac:dyDescent="0.25">
      <c r="A599" s="267" t="s">
        <v>784</v>
      </c>
      <c r="B599" s="116" t="s">
        <v>558</v>
      </c>
      <c r="C599" s="117" t="s">
        <v>619</v>
      </c>
      <c r="D599" s="118" t="s">
        <v>15</v>
      </c>
      <c r="E599" s="119">
        <v>3</v>
      </c>
      <c r="F599" s="120">
        <v>1</v>
      </c>
      <c r="G599" s="120">
        <v>3</v>
      </c>
      <c r="H599" s="125">
        <v>178.5</v>
      </c>
      <c r="I599" s="119"/>
      <c r="J599" s="125">
        <v>62.2</v>
      </c>
      <c r="K599" s="127">
        <v>8.61</v>
      </c>
      <c r="L599" s="148">
        <v>535.5</v>
      </c>
      <c r="EU599" s="113"/>
      <c r="EV599" s="114"/>
      <c r="EW599" s="114" t="s">
        <v>619</v>
      </c>
      <c r="EX599" s="114" t="s">
        <v>0</v>
      </c>
      <c r="EY599" s="114" t="s">
        <v>0</v>
      </c>
      <c r="FD599" s="114"/>
      <c r="FE599" s="277"/>
      <c r="FF599" s="277"/>
      <c r="FG599" s="277"/>
      <c r="FH599" s="278"/>
      <c r="FI599" s="278"/>
      <c r="FJ599" s="278"/>
      <c r="FK599" s="278"/>
      <c r="FL599" s="278"/>
      <c r="FM599" s="277"/>
    </row>
    <row r="600" spans="1:169" s="45" customFormat="1" ht="34.5" hidden="1" customHeight="1" x14ac:dyDescent="0.25">
      <c r="A600" s="267" t="s">
        <v>785</v>
      </c>
      <c r="B600" s="116" t="s">
        <v>621</v>
      </c>
      <c r="C600" s="117" t="s">
        <v>622</v>
      </c>
      <c r="D600" s="118" t="s">
        <v>15</v>
      </c>
      <c r="E600" s="119">
        <v>10</v>
      </c>
      <c r="F600" s="120">
        <v>1</v>
      </c>
      <c r="G600" s="120">
        <v>10</v>
      </c>
      <c r="H600" s="122"/>
      <c r="I600" s="119"/>
      <c r="J600" s="122"/>
      <c r="K600" s="119"/>
      <c r="L600" s="123"/>
      <c r="EU600" s="113"/>
      <c r="EV600" s="114"/>
      <c r="EW600" s="114" t="s">
        <v>622</v>
      </c>
      <c r="EX600" s="114" t="s">
        <v>0</v>
      </c>
      <c r="EY600" s="114" t="s">
        <v>0</v>
      </c>
      <c r="FD600" s="114"/>
      <c r="FE600" s="277"/>
      <c r="FF600" s="277"/>
      <c r="FG600" s="277"/>
      <c r="FH600" s="278"/>
      <c r="FI600" s="278"/>
      <c r="FJ600" s="278"/>
      <c r="FK600" s="278"/>
      <c r="FL600" s="278"/>
      <c r="FM600" s="277"/>
    </row>
    <row r="601" spans="1:169" s="45" customFormat="1" ht="34.5" hidden="1" customHeight="1" x14ac:dyDescent="0.25">
      <c r="A601" s="267" t="s">
        <v>786</v>
      </c>
      <c r="B601" s="116" t="s">
        <v>624</v>
      </c>
      <c r="C601" s="117" t="s">
        <v>625</v>
      </c>
      <c r="D601" s="118" t="s">
        <v>15</v>
      </c>
      <c r="E601" s="119">
        <v>10</v>
      </c>
      <c r="F601" s="120">
        <v>1</v>
      </c>
      <c r="G601" s="120">
        <v>10</v>
      </c>
      <c r="H601" s="126">
        <v>1392.13</v>
      </c>
      <c r="I601" s="119"/>
      <c r="J601" s="126">
        <v>13921.3</v>
      </c>
      <c r="K601" s="127">
        <v>8.61</v>
      </c>
      <c r="L601" s="128">
        <v>119862.39</v>
      </c>
      <c r="EU601" s="113"/>
      <c r="EV601" s="114"/>
      <c r="EW601" s="114" t="s">
        <v>625</v>
      </c>
      <c r="EX601" s="114" t="s">
        <v>0</v>
      </c>
      <c r="EY601" s="114" t="s">
        <v>0</v>
      </c>
      <c r="FD601" s="114"/>
      <c r="FE601" s="277"/>
      <c r="FF601" s="277"/>
      <c r="FG601" s="277"/>
      <c r="FH601" s="278"/>
      <c r="FI601" s="278"/>
      <c r="FJ601" s="278"/>
      <c r="FK601" s="278"/>
      <c r="FL601" s="278"/>
      <c r="FM601" s="277"/>
    </row>
    <row r="602" spans="1:169" s="45" customFormat="1" ht="33" hidden="1" customHeight="1" x14ac:dyDescent="0.25">
      <c r="A602" s="268" t="s">
        <v>765</v>
      </c>
      <c r="B602" s="269" t="s">
        <v>627</v>
      </c>
      <c r="C602" s="270" t="s">
        <v>628</v>
      </c>
      <c r="D602" s="271" t="s">
        <v>15</v>
      </c>
      <c r="E602" s="272">
        <v>4</v>
      </c>
      <c r="F602" s="273">
        <v>1</v>
      </c>
      <c r="G602" s="273">
        <v>4</v>
      </c>
      <c r="H602" s="281">
        <v>1579.78</v>
      </c>
      <c r="I602" s="272"/>
      <c r="J602" s="281">
        <v>6319.12</v>
      </c>
      <c r="K602" s="279">
        <v>8.61</v>
      </c>
      <c r="L602" s="282">
        <v>54407.62</v>
      </c>
      <c r="EU602" s="113"/>
      <c r="EV602" s="114"/>
      <c r="EW602" s="114"/>
      <c r="EX602" s="114"/>
      <c r="EY602" s="114"/>
      <c r="FD602" s="114"/>
      <c r="FE602" s="277" t="s">
        <v>628</v>
      </c>
      <c r="FF602" s="277" t="s">
        <v>0</v>
      </c>
      <c r="FG602" s="277" t="s">
        <v>0</v>
      </c>
      <c r="FH602" s="278"/>
      <c r="FI602" s="278"/>
      <c r="FJ602" s="278"/>
      <c r="FK602" s="278"/>
      <c r="FL602" s="278"/>
      <c r="FM602" s="277"/>
    </row>
    <row r="603" spans="1:169" s="45" customFormat="1" ht="34.5" hidden="1" customHeight="1" x14ac:dyDescent="0.25">
      <c r="A603" s="267" t="s">
        <v>787</v>
      </c>
      <c r="B603" s="116" t="s">
        <v>630</v>
      </c>
      <c r="C603" s="117" t="s">
        <v>631</v>
      </c>
      <c r="D603" s="118" t="s">
        <v>15</v>
      </c>
      <c r="E603" s="119">
        <v>13</v>
      </c>
      <c r="F603" s="120">
        <v>1</v>
      </c>
      <c r="G603" s="120">
        <v>13</v>
      </c>
      <c r="H603" s="122"/>
      <c r="I603" s="119"/>
      <c r="J603" s="122"/>
      <c r="K603" s="119"/>
      <c r="L603" s="123"/>
      <c r="EU603" s="113"/>
      <c r="EV603" s="114"/>
      <c r="EW603" s="114" t="s">
        <v>631</v>
      </c>
      <c r="EX603" s="114" t="s">
        <v>0</v>
      </c>
      <c r="EY603" s="114" t="s">
        <v>0</v>
      </c>
      <c r="FD603" s="114"/>
      <c r="FE603" s="277"/>
      <c r="FF603" s="277"/>
      <c r="FG603" s="277"/>
      <c r="FH603" s="278"/>
      <c r="FI603" s="278"/>
      <c r="FJ603" s="278"/>
      <c r="FK603" s="278"/>
      <c r="FL603" s="278"/>
      <c r="FM603" s="277"/>
    </row>
    <row r="604" spans="1:169" s="45" customFormat="1" ht="34.5" hidden="1" customHeight="1" x14ac:dyDescent="0.25">
      <c r="A604" s="267" t="s">
        <v>788</v>
      </c>
      <c r="B604" s="116" t="s">
        <v>633</v>
      </c>
      <c r="C604" s="117" t="s">
        <v>634</v>
      </c>
      <c r="D604" s="118" t="s">
        <v>15</v>
      </c>
      <c r="E604" s="119">
        <v>1</v>
      </c>
      <c r="F604" s="120">
        <v>1</v>
      </c>
      <c r="G604" s="120">
        <v>1</v>
      </c>
      <c r="H604" s="126">
        <v>2518.04</v>
      </c>
      <c r="I604" s="119"/>
      <c r="J604" s="126">
        <v>2518.04</v>
      </c>
      <c r="K604" s="127">
        <v>8.61</v>
      </c>
      <c r="L604" s="128">
        <v>21680.32</v>
      </c>
      <c r="EU604" s="113"/>
      <c r="EV604" s="114"/>
      <c r="EW604" s="114" t="s">
        <v>634</v>
      </c>
      <c r="EX604" s="114" t="s">
        <v>0</v>
      </c>
      <c r="EY604" s="114" t="s">
        <v>0</v>
      </c>
      <c r="FD604" s="114"/>
      <c r="FE604" s="277"/>
      <c r="FF604" s="277"/>
      <c r="FG604" s="277"/>
      <c r="FH604" s="278"/>
      <c r="FI604" s="278"/>
      <c r="FJ604" s="278"/>
      <c r="FK604" s="278"/>
      <c r="FL604" s="278"/>
      <c r="FM604" s="277"/>
    </row>
    <row r="605" spans="1:169" s="45" customFormat="1" ht="34.5" hidden="1" customHeight="1" x14ac:dyDescent="0.25">
      <c r="A605" s="267" t="s">
        <v>789</v>
      </c>
      <c r="B605" s="116" t="s">
        <v>636</v>
      </c>
      <c r="C605" s="117" t="s">
        <v>637</v>
      </c>
      <c r="D605" s="118" t="s">
        <v>15</v>
      </c>
      <c r="E605" s="119">
        <v>1</v>
      </c>
      <c r="F605" s="120">
        <v>1</v>
      </c>
      <c r="G605" s="120">
        <v>1</v>
      </c>
      <c r="H605" s="126">
        <v>2675.15</v>
      </c>
      <c r="I605" s="119"/>
      <c r="J605" s="126">
        <v>2675.15</v>
      </c>
      <c r="K605" s="127">
        <v>8.61</v>
      </c>
      <c r="L605" s="128">
        <v>23033.040000000001</v>
      </c>
      <c r="EU605" s="113"/>
      <c r="EV605" s="114"/>
      <c r="EW605" s="114" t="s">
        <v>637</v>
      </c>
      <c r="EX605" s="114" t="s">
        <v>0</v>
      </c>
      <c r="EY605" s="114" t="s">
        <v>0</v>
      </c>
      <c r="FD605" s="114"/>
      <c r="FE605" s="277"/>
      <c r="FF605" s="277"/>
      <c r="FG605" s="277"/>
      <c r="FH605" s="278"/>
      <c r="FI605" s="278"/>
      <c r="FJ605" s="278"/>
      <c r="FK605" s="278"/>
      <c r="FL605" s="278"/>
      <c r="FM605" s="277"/>
    </row>
    <row r="606" spans="1:169" s="45" customFormat="1" ht="34.5" hidden="1" customHeight="1" x14ac:dyDescent="0.25">
      <c r="A606" s="267" t="s">
        <v>790</v>
      </c>
      <c r="B606" s="116" t="s">
        <v>639</v>
      </c>
      <c r="C606" s="117" t="s">
        <v>640</v>
      </c>
      <c r="D606" s="118" t="s">
        <v>15</v>
      </c>
      <c r="E606" s="119">
        <v>7</v>
      </c>
      <c r="F606" s="120">
        <v>1</v>
      </c>
      <c r="G606" s="120">
        <v>7</v>
      </c>
      <c r="H606" s="126">
        <v>2884.62</v>
      </c>
      <c r="I606" s="119"/>
      <c r="J606" s="126">
        <v>20192.34</v>
      </c>
      <c r="K606" s="127">
        <v>8.61</v>
      </c>
      <c r="L606" s="128">
        <v>173856.05</v>
      </c>
      <c r="EU606" s="113"/>
      <c r="EV606" s="114"/>
      <c r="EW606" s="114" t="s">
        <v>640</v>
      </c>
      <c r="EX606" s="114" t="s">
        <v>0</v>
      </c>
      <c r="EY606" s="114" t="s">
        <v>0</v>
      </c>
      <c r="FD606" s="114"/>
      <c r="FE606" s="277"/>
      <c r="FF606" s="277"/>
      <c r="FG606" s="277"/>
      <c r="FH606" s="278"/>
      <c r="FI606" s="278"/>
      <c r="FJ606" s="278"/>
      <c r="FK606" s="278"/>
      <c r="FL606" s="278"/>
      <c r="FM606" s="277"/>
    </row>
    <row r="607" spans="1:169" s="45" customFormat="1" ht="34.5" hidden="1" customHeight="1" x14ac:dyDescent="0.25">
      <c r="A607" s="267" t="s">
        <v>791</v>
      </c>
      <c r="B607" s="116" t="s">
        <v>642</v>
      </c>
      <c r="C607" s="117" t="s">
        <v>643</v>
      </c>
      <c r="D607" s="118" t="s">
        <v>15</v>
      </c>
      <c r="E607" s="119">
        <v>4</v>
      </c>
      <c r="F607" s="120">
        <v>1</v>
      </c>
      <c r="G607" s="120">
        <v>4</v>
      </c>
      <c r="H607" s="126">
        <v>2989.36</v>
      </c>
      <c r="I607" s="119"/>
      <c r="J607" s="126">
        <v>11957.44</v>
      </c>
      <c r="K607" s="127">
        <v>8.61</v>
      </c>
      <c r="L607" s="128">
        <v>102953.56</v>
      </c>
      <c r="EU607" s="113"/>
      <c r="EV607" s="114"/>
      <c r="EW607" s="114" t="s">
        <v>643</v>
      </c>
      <c r="EX607" s="114" t="s">
        <v>0</v>
      </c>
      <c r="EY607" s="114" t="s">
        <v>0</v>
      </c>
      <c r="FD607" s="114"/>
      <c r="FE607" s="277"/>
      <c r="FF607" s="277"/>
      <c r="FG607" s="277"/>
      <c r="FH607" s="278"/>
      <c r="FI607" s="278"/>
      <c r="FJ607" s="278"/>
      <c r="FK607" s="278"/>
      <c r="FL607" s="278"/>
      <c r="FM607" s="277"/>
    </row>
    <row r="608" spans="1:169" s="45" customFormat="1" ht="23.25" hidden="1" customHeight="1" x14ac:dyDescent="0.25">
      <c r="A608" s="267" t="s">
        <v>792</v>
      </c>
      <c r="B608" s="116" t="s">
        <v>645</v>
      </c>
      <c r="C608" s="117" t="s">
        <v>646</v>
      </c>
      <c r="D608" s="118" t="s">
        <v>15</v>
      </c>
      <c r="E608" s="119">
        <v>38</v>
      </c>
      <c r="F608" s="120">
        <v>1</v>
      </c>
      <c r="G608" s="120">
        <v>38</v>
      </c>
      <c r="H608" s="122"/>
      <c r="I608" s="119"/>
      <c r="J608" s="122"/>
      <c r="K608" s="119"/>
      <c r="L608" s="123"/>
      <c r="EU608" s="113"/>
      <c r="EV608" s="114"/>
      <c r="EW608" s="114" t="s">
        <v>646</v>
      </c>
      <c r="EX608" s="114" t="s">
        <v>0</v>
      </c>
      <c r="EY608" s="114" t="s">
        <v>0</v>
      </c>
      <c r="FD608" s="114"/>
      <c r="FE608" s="277"/>
      <c r="FF608" s="277"/>
      <c r="FG608" s="277"/>
      <c r="FH608" s="278"/>
      <c r="FI608" s="278"/>
      <c r="FJ608" s="278"/>
      <c r="FK608" s="278"/>
      <c r="FL608" s="278"/>
      <c r="FM608" s="277"/>
    </row>
    <row r="609" spans="1:237" s="177" customFormat="1" ht="23.25" customHeight="1" x14ac:dyDescent="0.25">
      <c r="A609" s="326" t="s">
        <v>793</v>
      </c>
      <c r="B609" s="169" t="s">
        <v>648</v>
      </c>
      <c r="C609" s="170" t="s">
        <v>649</v>
      </c>
      <c r="D609" s="171" t="s">
        <v>15</v>
      </c>
      <c r="E609" s="172">
        <v>2</v>
      </c>
      <c r="F609" s="173">
        <v>1</v>
      </c>
      <c r="G609" s="173">
        <v>2</v>
      </c>
      <c r="H609" s="175">
        <v>24276</v>
      </c>
      <c r="I609" s="172"/>
      <c r="J609" s="175">
        <v>5639.02</v>
      </c>
      <c r="K609" s="174">
        <v>8.61</v>
      </c>
      <c r="L609" s="176">
        <v>48552</v>
      </c>
      <c r="M609" s="45"/>
      <c r="N609" s="45"/>
      <c r="O609" s="45"/>
      <c r="T609" s="45"/>
      <c r="U609" s="45"/>
      <c r="V609" s="45"/>
      <c r="W609" s="45"/>
      <c r="X609" s="45"/>
      <c r="Y609" s="45"/>
      <c r="Z609" s="45"/>
      <c r="AA609" s="45"/>
      <c r="AB609" s="45"/>
      <c r="AC609" s="45"/>
      <c r="AD609" s="45"/>
      <c r="AE609" s="45"/>
      <c r="AF609" s="45"/>
      <c r="AG609" s="45"/>
      <c r="AH609" s="45"/>
      <c r="AI609" s="45"/>
      <c r="AJ609" s="45"/>
      <c r="AK609" s="45"/>
      <c r="AL609" s="45"/>
      <c r="AM609" s="45"/>
      <c r="AN609" s="45"/>
      <c r="AO609" s="45"/>
      <c r="AP609" s="45"/>
      <c r="AQ609" s="45"/>
      <c r="AR609" s="45"/>
      <c r="AS609" s="45"/>
      <c r="AT609" s="45"/>
      <c r="AU609" s="45"/>
      <c r="AV609" s="45"/>
      <c r="AW609" s="45"/>
      <c r="AX609" s="45"/>
      <c r="AY609" s="45"/>
      <c r="AZ609" s="45"/>
      <c r="BA609" s="45"/>
      <c r="BB609" s="45"/>
      <c r="BC609" s="45"/>
      <c r="BD609" s="45"/>
      <c r="BE609" s="45"/>
      <c r="BF609" s="45"/>
      <c r="BG609" s="45"/>
      <c r="BH609" s="45"/>
      <c r="BI609" s="45"/>
      <c r="BJ609" s="45"/>
      <c r="BK609" s="45"/>
      <c r="BL609" s="45"/>
      <c r="BM609" s="45"/>
      <c r="BN609" s="45"/>
      <c r="BO609" s="45"/>
      <c r="BP609" s="45"/>
      <c r="BQ609" s="45"/>
      <c r="BR609" s="45"/>
      <c r="BS609" s="45"/>
      <c r="BT609" s="45"/>
      <c r="BU609" s="45"/>
      <c r="BV609" s="45"/>
      <c r="BW609" s="45"/>
      <c r="BX609" s="45"/>
      <c r="BY609" s="45"/>
      <c r="BZ609" s="45"/>
      <c r="CA609" s="45"/>
      <c r="CB609" s="45"/>
      <c r="CC609" s="45"/>
      <c r="CD609" s="45"/>
      <c r="CE609" s="45"/>
      <c r="CF609" s="45"/>
      <c r="CG609" s="45"/>
      <c r="CH609" s="45"/>
      <c r="CI609" s="45"/>
      <c r="CJ609" s="45"/>
      <c r="CK609" s="45"/>
      <c r="CL609" s="45"/>
      <c r="CM609" s="45"/>
      <c r="CN609" s="45"/>
      <c r="CO609" s="45"/>
      <c r="CP609" s="45"/>
      <c r="CQ609" s="45"/>
      <c r="CR609" s="45"/>
      <c r="CS609" s="45"/>
      <c r="CT609" s="45"/>
      <c r="CU609" s="45"/>
      <c r="CV609" s="45"/>
      <c r="CW609" s="45"/>
      <c r="CX609" s="45"/>
      <c r="CY609" s="45"/>
      <c r="CZ609" s="45"/>
      <c r="DA609" s="45"/>
      <c r="DB609" s="45"/>
      <c r="DC609" s="45"/>
      <c r="DD609" s="45"/>
      <c r="DE609" s="45"/>
      <c r="DF609" s="45"/>
      <c r="DG609" s="45"/>
      <c r="DH609" s="45"/>
      <c r="DI609" s="45"/>
      <c r="DJ609" s="45"/>
      <c r="DK609" s="45"/>
      <c r="DL609" s="45"/>
      <c r="DM609" s="45"/>
      <c r="DN609" s="45"/>
      <c r="DO609" s="45"/>
      <c r="DP609" s="45"/>
      <c r="DQ609" s="45"/>
      <c r="DR609" s="45"/>
      <c r="DS609" s="45"/>
      <c r="DT609" s="45"/>
      <c r="DU609" s="45"/>
      <c r="DV609" s="45"/>
      <c r="DW609" s="45"/>
      <c r="DX609" s="45"/>
      <c r="DY609" s="45"/>
      <c r="DZ609" s="45"/>
      <c r="EA609" s="45"/>
      <c r="EB609" s="45"/>
      <c r="EC609" s="45"/>
      <c r="ED609" s="45"/>
      <c r="EE609" s="45"/>
      <c r="EF609" s="45"/>
      <c r="EG609" s="45"/>
      <c r="EH609" s="45"/>
      <c r="EI609" s="45"/>
      <c r="EJ609" s="45"/>
      <c r="EK609" s="45"/>
      <c r="EL609" s="45"/>
      <c r="EM609" s="45"/>
      <c r="EN609" s="45"/>
      <c r="EO609" s="45"/>
      <c r="EP609" s="45"/>
      <c r="EQ609" s="45"/>
      <c r="ER609" s="45"/>
      <c r="ES609" s="45"/>
      <c r="ET609" s="45"/>
      <c r="EU609" s="113"/>
      <c r="EV609" s="114"/>
      <c r="EW609" s="114" t="s">
        <v>649</v>
      </c>
      <c r="EX609" s="114" t="s">
        <v>0</v>
      </c>
      <c r="EY609" s="114" t="s">
        <v>0</v>
      </c>
      <c r="EZ609" s="45"/>
      <c r="FA609" s="45"/>
      <c r="FB609" s="45"/>
      <c r="FC609" s="45"/>
      <c r="FD609" s="114"/>
      <c r="FE609" s="277"/>
      <c r="FF609" s="277"/>
      <c r="FG609" s="277"/>
      <c r="FH609" s="278"/>
      <c r="FI609" s="278"/>
      <c r="FJ609" s="278"/>
      <c r="FK609" s="278"/>
      <c r="FL609" s="278"/>
      <c r="FM609" s="277"/>
      <c r="FN609" s="45"/>
      <c r="FO609" s="45"/>
      <c r="FP609" s="45"/>
      <c r="FQ609" s="45"/>
      <c r="FR609" s="45"/>
      <c r="FS609" s="45"/>
      <c r="FT609" s="45"/>
      <c r="FU609" s="45"/>
      <c r="FV609" s="45"/>
      <c r="FW609" s="45"/>
      <c r="FX609" s="45"/>
      <c r="FY609" s="45"/>
      <c r="FZ609" s="45"/>
      <c r="GA609" s="45"/>
      <c r="GB609" s="45"/>
      <c r="GC609" s="45"/>
      <c r="GD609" s="45"/>
      <c r="GE609" s="45"/>
      <c r="GF609" s="45"/>
      <c r="GG609" s="45"/>
      <c r="GH609" s="45"/>
      <c r="GI609" s="45"/>
      <c r="GJ609" s="45"/>
      <c r="GK609" s="45"/>
      <c r="GL609" s="45"/>
      <c r="GM609" s="45"/>
      <c r="GN609" s="45"/>
      <c r="GO609" s="45"/>
      <c r="GP609" s="45"/>
      <c r="GQ609" s="45"/>
      <c r="GR609" s="45"/>
      <c r="GS609" s="45"/>
      <c r="GT609" s="45"/>
      <c r="GU609" s="45"/>
      <c r="GV609" s="45"/>
      <c r="GW609" s="45"/>
      <c r="GX609" s="45"/>
      <c r="GY609" s="45"/>
      <c r="GZ609" s="45"/>
      <c r="HA609" s="45"/>
      <c r="HB609" s="45"/>
      <c r="HC609" s="45"/>
      <c r="HD609" s="45"/>
      <c r="HE609" s="45"/>
      <c r="HF609" s="45"/>
      <c r="HG609" s="45"/>
      <c r="HH609" s="45"/>
      <c r="HI609" s="45"/>
      <c r="HJ609" s="45"/>
      <c r="HK609" s="45"/>
      <c r="HL609" s="45"/>
      <c r="HM609" s="45"/>
      <c r="HN609" s="45"/>
      <c r="HO609" s="45"/>
      <c r="HP609" s="45"/>
      <c r="HQ609" s="45"/>
      <c r="HR609" s="45"/>
      <c r="HS609" s="45"/>
      <c r="HT609" s="45"/>
      <c r="HU609" s="45"/>
      <c r="HV609" s="45"/>
      <c r="HW609" s="45"/>
      <c r="HX609" s="45"/>
      <c r="HY609" s="45"/>
      <c r="HZ609" s="45"/>
      <c r="IA609" s="45"/>
      <c r="IB609" s="45"/>
      <c r="IC609" s="45"/>
    </row>
    <row r="610" spans="1:237" s="177" customFormat="1" ht="33.75" x14ac:dyDescent="0.25">
      <c r="A610" s="326" t="s">
        <v>794</v>
      </c>
      <c r="B610" s="169" t="s">
        <v>650</v>
      </c>
      <c r="C610" s="170" t="s">
        <v>651</v>
      </c>
      <c r="D610" s="171" t="s">
        <v>15</v>
      </c>
      <c r="E610" s="172">
        <v>36</v>
      </c>
      <c r="F610" s="173">
        <v>1</v>
      </c>
      <c r="G610" s="173">
        <v>36</v>
      </c>
      <c r="H610" s="175">
        <v>19558.5</v>
      </c>
      <c r="I610" s="172"/>
      <c r="J610" s="175">
        <v>81777.7</v>
      </c>
      <c r="K610" s="174">
        <v>8.61</v>
      </c>
      <c r="L610" s="176">
        <v>704106</v>
      </c>
      <c r="M610" s="45"/>
      <c r="N610" s="45"/>
      <c r="O610" s="45"/>
      <c r="T610" s="45"/>
      <c r="U610" s="45"/>
      <c r="V610" s="45"/>
      <c r="W610" s="45"/>
      <c r="X610" s="45"/>
      <c r="Y610" s="45"/>
      <c r="Z610" s="45"/>
      <c r="AA610" s="45"/>
      <c r="AB610" s="45"/>
      <c r="AC610" s="45"/>
      <c r="AD610" s="45"/>
      <c r="AE610" s="45"/>
      <c r="AF610" s="45"/>
      <c r="AG610" s="45"/>
      <c r="AH610" s="45"/>
      <c r="AI610" s="45"/>
      <c r="AJ610" s="45"/>
      <c r="AK610" s="45"/>
      <c r="AL610" s="45"/>
      <c r="AM610" s="45"/>
      <c r="AN610" s="45"/>
      <c r="AO610" s="45"/>
      <c r="AP610" s="45"/>
      <c r="AQ610" s="45"/>
      <c r="AR610" s="45"/>
      <c r="AS610" s="45"/>
      <c r="AT610" s="45"/>
      <c r="AU610" s="45"/>
      <c r="AV610" s="45"/>
      <c r="AW610" s="45"/>
      <c r="AX610" s="45"/>
      <c r="AY610" s="45"/>
      <c r="AZ610" s="45"/>
      <c r="BA610" s="45"/>
      <c r="BB610" s="45"/>
      <c r="BC610" s="45"/>
      <c r="BD610" s="45"/>
      <c r="BE610" s="45"/>
      <c r="BF610" s="45"/>
      <c r="BG610" s="45"/>
      <c r="BH610" s="45"/>
      <c r="BI610" s="45"/>
      <c r="BJ610" s="45"/>
      <c r="BK610" s="45"/>
      <c r="BL610" s="45"/>
      <c r="BM610" s="45"/>
      <c r="BN610" s="45"/>
      <c r="BO610" s="45"/>
      <c r="BP610" s="45"/>
      <c r="BQ610" s="45"/>
      <c r="BR610" s="45"/>
      <c r="BS610" s="45"/>
      <c r="BT610" s="45"/>
      <c r="BU610" s="45"/>
      <c r="BV610" s="45"/>
      <c r="BW610" s="45"/>
      <c r="BX610" s="45"/>
      <c r="BY610" s="45"/>
      <c r="BZ610" s="45"/>
      <c r="CA610" s="45"/>
      <c r="CB610" s="45"/>
      <c r="CC610" s="45"/>
      <c r="CD610" s="45"/>
      <c r="CE610" s="45"/>
      <c r="CF610" s="45"/>
      <c r="CG610" s="45"/>
      <c r="CH610" s="45"/>
      <c r="CI610" s="45"/>
      <c r="CJ610" s="45"/>
      <c r="CK610" s="45"/>
      <c r="CL610" s="45"/>
      <c r="CM610" s="45"/>
      <c r="CN610" s="45"/>
      <c r="CO610" s="45"/>
      <c r="CP610" s="45"/>
      <c r="CQ610" s="45"/>
      <c r="CR610" s="45"/>
      <c r="CS610" s="45"/>
      <c r="CT610" s="45"/>
      <c r="CU610" s="45"/>
      <c r="CV610" s="45"/>
      <c r="CW610" s="45"/>
      <c r="CX610" s="45"/>
      <c r="CY610" s="45"/>
      <c r="CZ610" s="45"/>
      <c r="DA610" s="45"/>
      <c r="DB610" s="45"/>
      <c r="DC610" s="45"/>
      <c r="DD610" s="45"/>
      <c r="DE610" s="45"/>
      <c r="DF610" s="45"/>
      <c r="DG610" s="45"/>
      <c r="DH610" s="45"/>
      <c r="DI610" s="45"/>
      <c r="DJ610" s="45"/>
      <c r="DK610" s="45"/>
      <c r="DL610" s="45"/>
      <c r="DM610" s="45"/>
      <c r="DN610" s="45"/>
      <c r="DO610" s="45"/>
      <c r="DP610" s="45"/>
      <c r="DQ610" s="45"/>
      <c r="DR610" s="45"/>
      <c r="DS610" s="45"/>
      <c r="DT610" s="45"/>
      <c r="DU610" s="45"/>
      <c r="DV610" s="45"/>
      <c r="DW610" s="45"/>
      <c r="DX610" s="45"/>
      <c r="DY610" s="45"/>
      <c r="DZ610" s="45"/>
      <c r="EA610" s="45"/>
      <c r="EB610" s="45"/>
      <c r="EC610" s="45"/>
      <c r="ED610" s="45"/>
      <c r="EE610" s="45"/>
      <c r="EF610" s="45"/>
      <c r="EG610" s="45"/>
      <c r="EH610" s="45"/>
      <c r="EI610" s="45"/>
      <c r="EJ610" s="45"/>
      <c r="EK610" s="45"/>
      <c r="EL610" s="45"/>
      <c r="EM610" s="45"/>
      <c r="EN610" s="45"/>
      <c r="EO610" s="45"/>
      <c r="EP610" s="45"/>
      <c r="EQ610" s="45"/>
      <c r="ER610" s="45"/>
      <c r="ES610" s="45"/>
      <c r="ET610" s="45"/>
      <c r="EU610" s="113"/>
      <c r="EV610" s="114"/>
      <c r="EW610" s="114" t="s">
        <v>651</v>
      </c>
      <c r="EX610" s="114" t="s">
        <v>0</v>
      </c>
      <c r="EY610" s="114" t="s">
        <v>0</v>
      </c>
      <c r="EZ610" s="45"/>
      <c r="FA610" s="45"/>
      <c r="FB610" s="45"/>
      <c r="FC610" s="45"/>
      <c r="FD610" s="114"/>
      <c r="FE610" s="277"/>
      <c r="FF610" s="277"/>
      <c r="FG610" s="277"/>
      <c r="FH610" s="278"/>
      <c r="FI610" s="278"/>
      <c r="FJ610" s="278"/>
      <c r="FK610" s="278"/>
      <c r="FL610" s="278"/>
      <c r="FM610" s="277"/>
      <c r="FN610" s="45"/>
      <c r="FO610" s="45"/>
      <c r="FP610" s="45"/>
      <c r="FQ610" s="45"/>
      <c r="FR610" s="45"/>
      <c r="FS610" s="45"/>
      <c r="FT610" s="45"/>
      <c r="FU610" s="45"/>
      <c r="FV610" s="45"/>
      <c r="FW610" s="45"/>
      <c r="FX610" s="45"/>
      <c r="FY610" s="45"/>
      <c r="FZ610" s="45"/>
      <c r="GA610" s="45"/>
      <c r="GB610" s="45"/>
      <c r="GC610" s="45"/>
      <c r="GD610" s="45"/>
      <c r="GE610" s="45"/>
      <c r="GF610" s="45"/>
      <c r="GG610" s="45"/>
      <c r="GH610" s="45"/>
      <c r="GI610" s="45"/>
      <c r="GJ610" s="45"/>
      <c r="GK610" s="45"/>
      <c r="GL610" s="45"/>
      <c r="GM610" s="45"/>
      <c r="GN610" s="45"/>
      <c r="GO610" s="45"/>
      <c r="GP610" s="45"/>
      <c r="GQ610" s="45"/>
      <c r="GR610" s="45"/>
      <c r="GS610" s="45"/>
      <c r="GT610" s="45"/>
      <c r="GU610" s="45"/>
      <c r="GV610" s="45"/>
      <c r="GW610" s="45"/>
      <c r="GX610" s="45"/>
      <c r="GY610" s="45"/>
      <c r="GZ610" s="45"/>
      <c r="HA610" s="45"/>
      <c r="HB610" s="45"/>
      <c r="HC610" s="45"/>
      <c r="HD610" s="45"/>
      <c r="HE610" s="45"/>
      <c r="HF610" s="45"/>
      <c r="HG610" s="45"/>
      <c r="HH610" s="45"/>
      <c r="HI610" s="45"/>
      <c r="HJ610" s="45"/>
      <c r="HK610" s="45"/>
      <c r="HL610" s="45"/>
      <c r="HM610" s="45"/>
      <c r="HN610" s="45"/>
      <c r="HO610" s="45"/>
      <c r="HP610" s="45"/>
      <c r="HQ610" s="45"/>
      <c r="HR610" s="45"/>
      <c r="HS610" s="45"/>
      <c r="HT610" s="45"/>
      <c r="HU610" s="45"/>
      <c r="HV610" s="45"/>
      <c r="HW610" s="45"/>
      <c r="HX610" s="45"/>
      <c r="HY610" s="45"/>
      <c r="HZ610" s="45"/>
      <c r="IA610" s="45"/>
      <c r="IB610" s="45"/>
      <c r="IC610" s="45"/>
    </row>
    <row r="611" spans="1:237" s="45" customFormat="1" ht="23.25" hidden="1" customHeight="1" x14ac:dyDescent="0.25">
      <c r="A611" s="267" t="s">
        <v>795</v>
      </c>
      <c r="B611" s="116" t="s">
        <v>653</v>
      </c>
      <c r="C611" s="117" t="s">
        <v>654</v>
      </c>
      <c r="D611" s="118" t="s">
        <v>33</v>
      </c>
      <c r="E611" s="119">
        <v>2.0499999999999998</v>
      </c>
      <c r="F611" s="120">
        <v>1</v>
      </c>
      <c r="G611" s="127">
        <v>2.0499999999999998</v>
      </c>
      <c r="H611" s="122"/>
      <c r="I611" s="119"/>
      <c r="J611" s="122"/>
      <c r="K611" s="119"/>
      <c r="L611" s="123"/>
      <c r="EU611" s="113"/>
      <c r="EV611" s="114"/>
      <c r="EW611" s="114" t="s">
        <v>654</v>
      </c>
      <c r="EX611" s="114" t="s">
        <v>0</v>
      </c>
      <c r="EY611" s="114" t="s">
        <v>0</v>
      </c>
      <c r="FD611" s="114"/>
      <c r="FE611" s="277"/>
      <c r="FF611" s="277"/>
      <c r="FG611" s="277"/>
      <c r="FH611" s="278"/>
      <c r="FI611" s="278"/>
      <c r="FJ611" s="278"/>
      <c r="FK611" s="278"/>
      <c r="FL611" s="278"/>
      <c r="FM611" s="277"/>
    </row>
    <row r="612" spans="1:237" s="45" customFormat="1" ht="22.5" hidden="1" customHeight="1" x14ac:dyDescent="0.25">
      <c r="A612" s="267" t="s">
        <v>796</v>
      </c>
      <c r="B612" s="116" t="s">
        <v>591</v>
      </c>
      <c r="C612" s="117" t="s">
        <v>656</v>
      </c>
      <c r="D612" s="118" t="s">
        <v>36</v>
      </c>
      <c r="E612" s="119">
        <v>209.1</v>
      </c>
      <c r="F612" s="120">
        <v>1</v>
      </c>
      <c r="G612" s="124">
        <v>209.1</v>
      </c>
      <c r="H612" s="125">
        <v>127.76</v>
      </c>
      <c r="I612" s="119"/>
      <c r="J612" s="126">
        <v>3102.74</v>
      </c>
      <c r="K612" s="127">
        <v>8.61</v>
      </c>
      <c r="L612" s="128">
        <v>26714.62</v>
      </c>
      <c r="EU612" s="113"/>
      <c r="EV612" s="114"/>
      <c r="EW612" s="114" t="s">
        <v>656</v>
      </c>
      <c r="EX612" s="114" t="s">
        <v>0</v>
      </c>
      <c r="EY612" s="114" t="s">
        <v>0</v>
      </c>
      <c r="FD612" s="114"/>
      <c r="FE612" s="277"/>
      <c r="FF612" s="277"/>
      <c r="FG612" s="277"/>
      <c r="FH612" s="278"/>
      <c r="FI612" s="278"/>
      <c r="FJ612" s="278"/>
      <c r="FK612" s="278"/>
      <c r="FL612" s="278"/>
      <c r="FM612" s="277"/>
    </row>
    <row r="613" spans="1:237" s="45" customFormat="1" ht="23.25" hidden="1" customHeight="1" x14ac:dyDescent="0.25">
      <c r="A613" s="267" t="s">
        <v>797</v>
      </c>
      <c r="B613" s="116" t="s">
        <v>658</v>
      </c>
      <c r="C613" s="117" t="s">
        <v>659</v>
      </c>
      <c r="D613" s="118" t="s">
        <v>15</v>
      </c>
      <c r="E613" s="119">
        <v>33</v>
      </c>
      <c r="F613" s="120">
        <v>1</v>
      </c>
      <c r="G613" s="120">
        <v>33</v>
      </c>
      <c r="H613" s="122"/>
      <c r="I613" s="119"/>
      <c r="J613" s="122"/>
      <c r="K613" s="119"/>
      <c r="L613" s="123"/>
      <c r="EU613" s="113"/>
      <c r="EV613" s="114"/>
      <c r="EW613" s="114" t="s">
        <v>659</v>
      </c>
      <c r="EX613" s="114" t="s">
        <v>0</v>
      </c>
      <c r="EY613" s="114" t="s">
        <v>0</v>
      </c>
      <c r="FD613" s="114"/>
      <c r="FE613" s="277"/>
      <c r="FF613" s="277"/>
      <c r="FG613" s="277"/>
      <c r="FH613" s="278"/>
      <c r="FI613" s="278"/>
      <c r="FJ613" s="278"/>
      <c r="FK613" s="278"/>
      <c r="FL613" s="278"/>
      <c r="FM613" s="277"/>
    </row>
    <row r="614" spans="1:237" s="45" customFormat="1" ht="33.75" hidden="1" x14ac:dyDescent="0.25">
      <c r="A614" s="267" t="s">
        <v>798</v>
      </c>
      <c r="B614" s="116" t="s">
        <v>661</v>
      </c>
      <c r="C614" s="117" t="s">
        <v>662</v>
      </c>
      <c r="D614" s="118" t="s">
        <v>15</v>
      </c>
      <c r="E614" s="119">
        <v>33</v>
      </c>
      <c r="F614" s="120">
        <v>1</v>
      </c>
      <c r="G614" s="120">
        <v>33</v>
      </c>
      <c r="H614" s="126">
        <v>3325.2</v>
      </c>
      <c r="I614" s="119"/>
      <c r="J614" s="126">
        <v>12744.67</v>
      </c>
      <c r="K614" s="127">
        <v>8.61</v>
      </c>
      <c r="L614" s="128">
        <v>109731.6</v>
      </c>
      <c r="EU614" s="113"/>
      <c r="EV614" s="114"/>
      <c r="EW614" s="114" t="s">
        <v>662</v>
      </c>
      <c r="EX614" s="114" t="s">
        <v>0</v>
      </c>
      <c r="EY614" s="114" t="s">
        <v>0</v>
      </c>
      <c r="FD614" s="114"/>
      <c r="FE614" s="277"/>
      <c r="FF614" s="277"/>
      <c r="FG614" s="277"/>
      <c r="FH614" s="278"/>
      <c r="FI614" s="278"/>
      <c r="FJ614" s="278"/>
      <c r="FK614" s="278"/>
      <c r="FL614" s="278"/>
      <c r="FM614" s="277"/>
    </row>
    <row r="615" spans="1:237" s="45" customFormat="1" ht="23.25" hidden="1" customHeight="1" x14ac:dyDescent="0.25">
      <c r="A615" s="267" t="s">
        <v>799</v>
      </c>
      <c r="B615" s="116" t="s">
        <v>664</v>
      </c>
      <c r="C615" s="117" t="s">
        <v>665</v>
      </c>
      <c r="D615" s="118" t="s">
        <v>33</v>
      </c>
      <c r="E615" s="119">
        <v>3.42</v>
      </c>
      <c r="F615" s="120">
        <v>1</v>
      </c>
      <c r="G615" s="127">
        <v>3.42</v>
      </c>
      <c r="H615" s="122"/>
      <c r="I615" s="119"/>
      <c r="J615" s="122"/>
      <c r="K615" s="119"/>
      <c r="L615" s="123"/>
      <c r="EU615" s="113"/>
      <c r="EV615" s="114"/>
      <c r="EW615" s="114" t="s">
        <v>665</v>
      </c>
      <c r="EX615" s="114" t="s">
        <v>0</v>
      </c>
      <c r="EY615" s="114" t="s">
        <v>0</v>
      </c>
      <c r="FD615" s="114"/>
      <c r="FE615" s="277"/>
      <c r="FF615" s="277"/>
      <c r="FG615" s="277"/>
      <c r="FH615" s="278"/>
      <c r="FI615" s="278"/>
      <c r="FJ615" s="278"/>
      <c r="FK615" s="278"/>
      <c r="FL615" s="278"/>
      <c r="FM615" s="277"/>
    </row>
    <row r="616" spans="1:237" s="45" customFormat="1" ht="23.25" hidden="1" customHeight="1" x14ac:dyDescent="0.25">
      <c r="A616" s="267" t="s">
        <v>800</v>
      </c>
      <c r="B616" s="116" t="s">
        <v>558</v>
      </c>
      <c r="C616" s="117" t="s">
        <v>667</v>
      </c>
      <c r="D616" s="118" t="s">
        <v>15</v>
      </c>
      <c r="E616" s="119">
        <v>38</v>
      </c>
      <c r="F616" s="120">
        <v>1</v>
      </c>
      <c r="G616" s="120">
        <v>38</v>
      </c>
      <c r="H616" s="126">
        <v>1273.3</v>
      </c>
      <c r="I616" s="119"/>
      <c r="J616" s="126">
        <v>5619.67</v>
      </c>
      <c r="K616" s="127">
        <v>8.61</v>
      </c>
      <c r="L616" s="128">
        <v>48385.4</v>
      </c>
      <c r="EU616" s="113"/>
      <c r="EV616" s="114"/>
      <c r="EW616" s="114" t="s">
        <v>667</v>
      </c>
      <c r="EX616" s="114" t="s">
        <v>0</v>
      </c>
      <c r="EY616" s="114" t="s">
        <v>0</v>
      </c>
      <c r="FD616" s="114"/>
      <c r="FE616" s="277"/>
      <c r="FF616" s="277"/>
      <c r="FG616" s="277"/>
      <c r="FH616" s="278"/>
      <c r="FI616" s="278"/>
      <c r="FJ616" s="278"/>
      <c r="FK616" s="278"/>
      <c r="FL616" s="278"/>
      <c r="FM616" s="277"/>
    </row>
    <row r="617" spans="1:237" s="45" customFormat="1" ht="23.25" hidden="1" customHeight="1" x14ac:dyDescent="0.25">
      <c r="A617" s="267" t="s">
        <v>801</v>
      </c>
      <c r="B617" s="116" t="s">
        <v>664</v>
      </c>
      <c r="C617" s="117" t="s">
        <v>665</v>
      </c>
      <c r="D617" s="118" t="s">
        <v>33</v>
      </c>
      <c r="E617" s="119">
        <v>0.38</v>
      </c>
      <c r="F617" s="120">
        <v>1</v>
      </c>
      <c r="G617" s="127">
        <v>0.38</v>
      </c>
      <c r="H617" s="122"/>
      <c r="I617" s="119"/>
      <c r="J617" s="122"/>
      <c r="K617" s="119"/>
      <c r="L617" s="123"/>
      <c r="EU617" s="113"/>
      <c r="EV617" s="114"/>
      <c r="EW617" s="114" t="s">
        <v>665</v>
      </c>
      <c r="EX617" s="114" t="s">
        <v>0</v>
      </c>
      <c r="EY617" s="114" t="s">
        <v>0</v>
      </c>
      <c r="FD617" s="114"/>
      <c r="FE617" s="277"/>
      <c r="FF617" s="277"/>
      <c r="FG617" s="277"/>
      <c r="FH617" s="278"/>
      <c r="FI617" s="278"/>
      <c r="FJ617" s="278"/>
      <c r="FK617" s="278"/>
      <c r="FL617" s="278"/>
      <c r="FM617" s="277"/>
    </row>
    <row r="618" spans="1:237" s="45" customFormat="1" ht="15" hidden="1" customHeight="1" x14ac:dyDescent="0.25">
      <c r="A618" s="268" t="s">
        <v>782</v>
      </c>
      <c r="B618" s="269"/>
      <c r="C618" s="270" t="s">
        <v>802</v>
      </c>
      <c r="D618" s="271" t="s">
        <v>15</v>
      </c>
      <c r="E618" s="272">
        <v>38</v>
      </c>
      <c r="F618" s="273">
        <v>1</v>
      </c>
      <c r="G618" s="273">
        <v>38</v>
      </c>
      <c r="H618" s="275"/>
      <c r="I618" s="272"/>
      <c r="J618" s="275"/>
      <c r="K618" s="279">
        <v>8.61</v>
      </c>
      <c r="L618" s="276"/>
      <c r="EU618" s="113"/>
      <c r="EV618" s="114"/>
      <c r="EW618" s="114"/>
      <c r="EX618" s="114"/>
      <c r="EY618" s="114"/>
      <c r="FD618" s="114"/>
      <c r="FE618" s="277" t="s">
        <v>802</v>
      </c>
      <c r="FF618" s="277" t="s">
        <v>0</v>
      </c>
      <c r="FG618" s="277" t="s">
        <v>0</v>
      </c>
      <c r="FH618" s="278"/>
      <c r="FI618" s="278"/>
      <c r="FJ618" s="278"/>
      <c r="FK618" s="278"/>
      <c r="FL618" s="278"/>
      <c r="FM618" s="277"/>
    </row>
    <row r="619" spans="1:237" s="45" customFormat="1" ht="22.5" hidden="1" customHeight="1" x14ac:dyDescent="0.25">
      <c r="A619" s="267" t="s">
        <v>803</v>
      </c>
      <c r="B619" s="116" t="s">
        <v>670</v>
      </c>
      <c r="C619" s="117" t="s">
        <v>671</v>
      </c>
      <c r="D619" s="118" t="s">
        <v>56</v>
      </c>
      <c r="E619" s="119">
        <v>0.53693999999999997</v>
      </c>
      <c r="F619" s="120">
        <v>1</v>
      </c>
      <c r="G619" s="121">
        <v>0.53693999999999997</v>
      </c>
      <c r="H619" s="126">
        <v>200112.95</v>
      </c>
      <c r="I619" s="119"/>
      <c r="J619" s="126">
        <v>12479.52</v>
      </c>
      <c r="K619" s="127">
        <v>8.61</v>
      </c>
      <c r="L619" s="128">
        <v>107448.65</v>
      </c>
      <c r="EU619" s="113"/>
      <c r="EV619" s="114"/>
      <c r="EW619" s="114" t="s">
        <v>671</v>
      </c>
      <c r="EX619" s="114" t="s">
        <v>0</v>
      </c>
      <c r="EY619" s="114" t="s">
        <v>0</v>
      </c>
      <c r="FD619" s="114"/>
      <c r="FE619" s="277"/>
      <c r="FF619" s="277"/>
      <c r="FG619" s="277"/>
      <c r="FH619" s="278"/>
      <c r="FI619" s="278"/>
      <c r="FJ619" s="278"/>
      <c r="FK619" s="278"/>
      <c r="FL619" s="278"/>
      <c r="FM619" s="277"/>
    </row>
    <row r="620" spans="1:237" s="45" customFormat="1" ht="15" hidden="1" customHeight="1" x14ac:dyDescent="0.25">
      <c r="A620" s="44" t="s">
        <v>804</v>
      </c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9"/>
      <c r="EU620" s="113"/>
      <c r="EV620" s="114" t="s">
        <v>804</v>
      </c>
      <c r="EW620" s="114"/>
      <c r="EX620" s="114"/>
      <c r="EY620" s="114"/>
      <c r="FD620" s="114"/>
      <c r="FE620" s="277"/>
      <c r="FF620" s="277"/>
      <c r="FG620" s="277"/>
      <c r="FH620" s="278"/>
      <c r="FI620" s="278"/>
      <c r="FJ620" s="278"/>
      <c r="FK620" s="278"/>
      <c r="FL620" s="278"/>
      <c r="FM620" s="277"/>
    </row>
    <row r="621" spans="1:237" s="45" customFormat="1" ht="57" hidden="1" customHeight="1" x14ac:dyDescent="0.25">
      <c r="A621" s="267" t="s">
        <v>805</v>
      </c>
      <c r="B621" s="116" t="s">
        <v>522</v>
      </c>
      <c r="C621" s="117" t="s">
        <v>523</v>
      </c>
      <c r="D621" s="118" t="s">
        <v>524</v>
      </c>
      <c r="E621" s="119">
        <v>0.63400000000000001</v>
      </c>
      <c r="F621" s="120">
        <v>1</v>
      </c>
      <c r="G621" s="130">
        <v>0.63400000000000001</v>
      </c>
      <c r="H621" s="122"/>
      <c r="I621" s="119"/>
      <c r="J621" s="122"/>
      <c r="K621" s="119"/>
      <c r="L621" s="123"/>
      <c r="EU621" s="113"/>
      <c r="EV621" s="114"/>
      <c r="EW621" s="114" t="s">
        <v>523</v>
      </c>
      <c r="EX621" s="114" t="s">
        <v>0</v>
      </c>
      <c r="EY621" s="114" t="s">
        <v>0</v>
      </c>
      <c r="FD621" s="114"/>
      <c r="FE621" s="277"/>
      <c r="FF621" s="277"/>
      <c r="FG621" s="277"/>
      <c r="FH621" s="278"/>
      <c r="FI621" s="278"/>
      <c r="FJ621" s="278"/>
      <c r="FK621" s="278"/>
      <c r="FL621" s="278"/>
      <c r="FM621" s="277"/>
    </row>
    <row r="622" spans="1:237" s="45" customFormat="1" ht="33.75" hidden="1" x14ac:dyDescent="0.25">
      <c r="A622" s="267" t="s">
        <v>806</v>
      </c>
      <c r="B622" s="116" t="s">
        <v>776</v>
      </c>
      <c r="C622" s="117" t="s">
        <v>777</v>
      </c>
      <c r="D622" s="118" t="s">
        <v>36</v>
      </c>
      <c r="E622" s="119">
        <v>646.67999999999995</v>
      </c>
      <c r="F622" s="120">
        <v>1</v>
      </c>
      <c r="G622" s="127">
        <v>646.67999999999995</v>
      </c>
      <c r="H622" s="125">
        <v>249.05</v>
      </c>
      <c r="I622" s="119"/>
      <c r="J622" s="126">
        <v>18705.650000000001</v>
      </c>
      <c r="K622" s="127">
        <v>8.61</v>
      </c>
      <c r="L622" s="128">
        <v>161055.65</v>
      </c>
      <c r="EU622" s="113"/>
      <c r="EV622" s="114"/>
      <c r="EW622" s="114" t="s">
        <v>777</v>
      </c>
      <c r="EX622" s="114" t="s">
        <v>0</v>
      </c>
      <c r="EY622" s="114" t="s">
        <v>0</v>
      </c>
      <c r="FD622" s="114"/>
      <c r="FE622" s="277"/>
      <c r="FF622" s="277"/>
      <c r="FG622" s="277"/>
      <c r="FH622" s="278"/>
      <c r="FI622" s="278"/>
      <c r="FJ622" s="278"/>
      <c r="FK622" s="278"/>
      <c r="FL622" s="278"/>
      <c r="FM622" s="277"/>
    </row>
    <row r="623" spans="1:237" s="45" customFormat="1" ht="15" hidden="1" customHeight="1" x14ac:dyDescent="0.25">
      <c r="A623" s="44" t="s">
        <v>531</v>
      </c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9"/>
      <c r="EU623" s="113"/>
      <c r="EV623" s="114" t="s">
        <v>531</v>
      </c>
      <c r="EW623" s="114"/>
      <c r="EX623" s="114"/>
      <c r="EY623" s="114"/>
      <c r="FD623" s="114"/>
      <c r="FE623" s="277"/>
      <c r="FF623" s="277"/>
      <c r="FG623" s="277"/>
      <c r="FH623" s="278"/>
      <c r="FI623" s="278"/>
      <c r="FJ623" s="278"/>
      <c r="FK623" s="278"/>
      <c r="FL623" s="278"/>
      <c r="FM623" s="277"/>
    </row>
    <row r="624" spans="1:237" s="45" customFormat="1" ht="34.5" hidden="1" customHeight="1" x14ac:dyDescent="0.25">
      <c r="A624" s="267" t="s">
        <v>807</v>
      </c>
      <c r="B624" s="116" t="s">
        <v>533</v>
      </c>
      <c r="C624" s="117" t="s">
        <v>534</v>
      </c>
      <c r="D624" s="118" t="s">
        <v>15</v>
      </c>
      <c r="E624" s="119">
        <v>2.6</v>
      </c>
      <c r="F624" s="120">
        <v>1</v>
      </c>
      <c r="G624" s="124">
        <v>2.6</v>
      </c>
      <c r="H624" s="122"/>
      <c r="I624" s="119"/>
      <c r="J624" s="122"/>
      <c r="K624" s="119"/>
      <c r="L624" s="123"/>
      <c r="EU624" s="113"/>
      <c r="EV624" s="114"/>
      <c r="EW624" s="114" t="s">
        <v>534</v>
      </c>
      <c r="EX624" s="114" t="s">
        <v>0</v>
      </c>
      <c r="EY624" s="114" t="s">
        <v>0</v>
      </c>
      <c r="FD624" s="114"/>
      <c r="FE624" s="277"/>
      <c r="FF624" s="277"/>
      <c r="FG624" s="277"/>
      <c r="FH624" s="278"/>
      <c r="FI624" s="278"/>
      <c r="FJ624" s="278"/>
      <c r="FK624" s="278"/>
      <c r="FL624" s="278"/>
      <c r="FM624" s="277"/>
    </row>
    <row r="625" spans="1:169" s="45" customFormat="1" ht="15" hidden="1" customHeight="1" x14ac:dyDescent="0.25">
      <c r="A625" s="44" t="s">
        <v>137</v>
      </c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9"/>
      <c r="EU625" s="113"/>
      <c r="EV625" s="114" t="s">
        <v>137</v>
      </c>
      <c r="EW625" s="114"/>
      <c r="EX625" s="114"/>
      <c r="EY625" s="114"/>
      <c r="FD625" s="114"/>
      <c r="FE625" s="277"/>
      <c r="FF625" s="277"/>
      <c r="FG625" s="277"/>
      <c r="FH625" s="278"/>
      <c r="FI625" s="278"/>
      <c r="FJ625" s="278"/>
      <c r="FK625" s="278"/>
      <c r="FL625" s="278"/>
      <c r="FM625" s="277"/>
    </row>
    <row r="626" spans="1:169" s="45" customFormat="1" ht="22.5" hidden="1" customHeight="1" x14ac:dyDescent="0.25">
      <c r="A626" s="268" t="s">
        <v>787</v>
      </c>
      <c r="B626" s="269" t="s">
        <v>529</v>
      </c>
      <c r="C626" s="270" t="s">
        <v>714</v>
      </c>
      <c r="D626" s="271" t="s">
        <v>37</v>
      </c>
      <c r="E626" s="272">
        <v>0.04</v>
      </c>
      <c r="F626" s="273">
        <v>1</v>
      </c>
      <c r="G626" s="279">
        <v>0.04</v>
      </c>
      <c r="H626" s="281">
        <v>7182</v>
      </c>
      <c r="I626" s="272"/>
      <c r="J626" s="280">
        <v>287.27999999999997</v>
      </c>
      <c r="K626" s="279">
        <v>8.61</v>
      </c>
      <c r="L626" s="282">
        <v>2473.48</v>
      </c>
      <c r="EU626" s="113"/>
      <c r="EV626" s="114"/>
      <c r="EW626" s="114"/>
      <c r="EX626" s="114"/>
      <c r="EY626" s="114"/>
      <c r="FD626" s="114"/>
      <c r="FE626" s="277" t="s">
        <v>714</v>
      </c>
      <c r="FF626" s="277" t="s">
        <v>0</v>
      </c>
      <c r="FG626" s="277" t="s">
        <v>0</v>
      </c>
      <c r="FH626" s="278"/>
      <c r="FI626" s="278"/>
      <c r="FJ626" s="278"/>
      <c r="FK626" s="278"/>
      <c r="FL626" s="278"/>
      <c r="FM626" s="277"/>
    </row>
    <row r="627" spans="1:169" s="45" customFormat="1" ht="45.75" hidden="1" customHeight="1" x14ac:dyDescent="0.25">
      <c r="A627" s="267" t="s">
        <v>808</v>
      </c>
      <c r="B627" s="116" t="s">
        <v>604</v>
      </c>
      <c r="C627" s="117" t="s">
        <v>605</v>
      </c>
      <c r="D627" s="118" t="s">
        <v>15</v>
      </c>
      <c r="E627" s="119">
        <v>1</v>
      </c>
      <c r="F627" s="120">
        <v>1</v>
      </c>
      <c r="G627" s="120">
        <v>1</v>
      </c>
      <c r="H627" s="122"/>
      <c r="I627" s="119"/>
      <c r="J627" s="122"/>
      <c r="K627" s="119"/>
      <c r="L627" s="123"/>
      <c r="EU627" s="113"/>
      <c r="EV627" s="114"/>
      <c r="EW627" s="114" t="s">
        <v>605</v>
      </c>
      <c r="EX627" s="114" t="s">
        <v>0</v>
      </c>
      <c r="EY627" s="114" t="s">
        <v>0</v>
      </c>
      <c r="FD627" s="114"/>
      <c r="FE627" s="277"/>
      <c r="FF627" s="277"/>
      <c r="FG627" s="277"/>
      <c r="FH627" s="278"/>
      <c r="FI627" s="278"/>
      <c r="FJ627" s="278"/>
      <c r="FK627" s="278"/>
      <c r="FL627" s="278"/>
      <c r="FM627" s="277"/>
    </row>
    <row r="628" spans="1:169" s="45" customFormat="1" ht="68.25" hidden="1" customHeight="1" x14ac:dyDescent="0.25">
      <c r="A628" s="267" t="s">
        <v>809</v>
      </c>
      <c r="B628" s="116" t="s">
        <v>607</v>
      </c>
      <c r="C628" s="117" t="s">
        <v>608</v>
      </c>
      <c r="D628" s="118" t="s">
        <v>609</v>
      </c>
      <c r="E628" s="119">
        <v>0.1</v>
      </c>
      <c r="F628" s="120">
        <v>1</v>
      </c>
      <c r="G628" s="124">
        <v>0.1</v>
      </c>
      <c r="H628" s="126">
        <v>6161.7</v>
      </c>
      <c r="I628" s="119"/>
      <c r="J628" s="125">
        <v>616.16999999999996</v>
      </c>
      <c r="K628" s="127">
        <v>8.61</v>
      </c>
      <c r="L628" s="128">
        <v>5305.22</v>
      </c>
      <c r="EU628" s="113"/>
      <c r="EV628" s="114"/>
      <c r="EW628" s="114" t="s">
        <v>608</v>
      </c>
      <c r="EX628" s="114" t="s">
        <v>0</v>
      </c>
      <c r="EY628" s="114" t="s">
        <v>0</v>
      </c>
      <c r="FD628" s="114"/>
      <c r="FE628" s="277"/>
      <c r="FF628" s="277"/>
      <c r="FG628" s="277"/>
      <c r="FH628" s="278"/>
      <c r="FI628" s="278"/>
      <c r="FJ628" s="278"/>
      <c r="FK628" s="278"/>
      <c r="FL628" s="278"/>
      <c r="FM628" s="277"/>
    </row>
    <row r="629" spans="1:169" s="45" customFormat="1" ht="34.5" hidden="1" customHeight="1" x14ac:dyDescent="0.25">
      <c r="A629" s="267" t="s">
        <v>810</v>
      </c>
      <c r="B629" s="116" t="s">
        <v>611</v>
      </c>
      <c r="C629" s="117" t="s">
        <v>612</v>
      </c>
      <c r="D629" s="118" t="s">
        <v>15</v>
      </c>
      <c r="E629" s="119">
        <v>1</v>
      </c>
      <c r="F629" s="120">
        <v>1</v>
      </c>
      <c r="G629" s="120">
        <v>1</v>
      </c>
      <c r="H629" s="122"/>
      <c r="I629" s="119"/>
      <c r="J629" s="122"/>
      <c r="K629" s="119"/>
      <c r="L629" s="123"/>
      <c r="EU629" s="113"/>
      <c r="EV629" s="114"/>
      <c r="EW629" s="114" t="s">
        <v>612</v>
      </c>
      <c r="EX629" s="114" t="s">
        <v>0</v>
      </c>
      <c r="EY629" s="114" t="s">
        <v>0</v>
      </c>
      <c r="FD629" s="114"/>
      <c r="FE629" s="277"/>
      <c r="FF629" s="277"/>
      <c r="FG629" s="277"/>
      <c r="FH629" s="278"/>
      <c r="FI629" s="278"/>
      <c r="FJ629" s="278"/>
      <c r="FK629" s="278"/>
      <c r="FL629" s="278"/>
      <c r="FM629" s="277"/>
    </row>
    <row r="630" spans="1:169" s="45" customFormat="1" ht="23.25" hidden="1" customHeight="1" x14ac:dyDescent="0.25">
      <c r="A630" s="267" t="s">
        <v>811</v>
      </c>
      <c r="B630" s="116" t="s">
        <v>558</v>
      </c>
      <c r="C630" s="117" t="s">
        <v>614</v>
      </c>
      <c r="D630" s="118" t="s">
        <v>15</v>
      </c>
      <c r="E630" s="119">
        <v>1</v>
      </c>
      <c r="F630" s="120">
        <v>1</v>
      </c>
      <c r="G630" s="120">
        <v>1</v>
      </c>
      <c r="H630" s="125">
        <v>330.82</v>
      </c>
      <c r="I630" s="119"/>
      <c r="J630" s="125">
        <v>38.42</v>
      </c>
      <c r="K630" s="127">
        <v>8.61</v>
      </c>
      <c r="L630" s="148">
        <v>330.82</v>
      </c>
      <c r="EU630" s="113"/>
      <c r="EV630" s="114"/>
      <c r="EW630" s="114" t="s">
        <v>614</v>
      </c>
      <c r="EX630" s="114" t="s">
        <v>0</v>
      </c>
      <c r="EY630" s="114" t="s">
        <v>0</v>
      </c>
      <c r="FD630" s="114"/>
      <c r="FE630" s="277"/>
      <c r="FF630" s="277"/>
      <c r="FG630" s="277"/>
      <c r="FH630" s="278"/>
      <c r="FI630" s="278"/>
      <c r="FJ630" s="278"/>
      <c r="FK630" s="278"/>
      <c r="FL630" s="278"/>
      <c r="FM630" s="277"/>
    </row>
    <row r="631" spans="1:169" s="45" customFormat="1" ht="23.25" hidden="1" customHeight="1" x14ac:dyDescent="0.25">
      <c r="A631" s="267" t="s">
        <v>812</v>
      </c>
      <c r="B631" s="116" t="s">
        <v>616</v>
      </c>
      <c r="C631" s="117" t="s">
        <v>617</v>
      </c>
      <c r="D631" s="118" t="s">
        <v>33</v>
      </c>
      <c r="E631" s="119">
        <v>0.01</v>
      </c>
      <c r="F631" s="120">
        <v>1</v>
      </c>
      <c r="G631" s="127">
        <v>0.01</v>
      </c>
      <c r="H631" s="122"/>
      <c r="I631" s="119"/>
      <c r="J631" s="122"/>
      <c r="K631" s="119"/>
      <c r="L631" s="123"/>
      <c r="EU631" s="113"/>
      <c r="EV631" s="114"/>
      <c r="EW631" s="114" t="s">
        <v>617</v>
      </c>
      <c r="EX631" s="114" t="s">
        <v>0</v>
      </c>
      <c r="EY631" s="114" t="s">
        <v>0</v>
      </c>
      <c r="FD631" s="114"/>
      <c r="FE631" s="277"/>
      <c r="FF631" s="277"/>
      <c r="FG631" s="277"/>
      <c r="FH631" s="278"/>
      <c r="FI631" s="278"/>
      <c r="FJ631" s="278"/>
      <c r="FK631" s="278"/>
      <c r="FL631" s="278"/>
      <c r="FM631" s="277"/>
    </row>
    <row r="632" spans="1:169" s="45" customFormat="1" ht="23.25" hidden="1" customHeight="1" x14ac:dyDescent="0.25">
      <c r="A632" s="267" t="s">
        <v>813</v>
      </c>
      <c r="B632" s="116" t="s">
        <v>558</v>
      </c>
      <c r="C632" s="117" t="s">
        <v>619</v>
      </c>
      <c r="D632" s="118" t="s">
        <v>15</v>
      </c>
      <c r="E632" s="119">
        <v>1</v>
      </c>
      <c r="F632" s="120">
        <v>1</v>
      </c>
      <c r="G632" s="120">
        <v>1</v>
      </c>
      <c r="H632" s="125">
        <v>178.5</v>
      </c>
      <c r="I632" s="119"/>
      <c r="J632" s="125">
        <v>20.73</v>
      </c>
      <c r="K632" s="127">
        <v>8.61</v>
      </c>
      <c r="L632" s="148">
        <v>178.5</v>
      </c>
      <c r="EU632" s="113"/>
      <c r="EV632" s="114"/>
      <c r="EW632" s="114" t="s">
        <v>619</v>
      </c>
      <c r="EX632" s="114" t="s">
        <v>0</v>
      </c>
      <c r="EY632" s="114" t="s">
        <v>0</v>
      </c>
      <c r="FD632" s="114"/>
      <c r="FE632" s="277"/>
      <c r="FF632" s="277"/>
      <c r="FG632" s="277"/>
      <c r="FH632" s="278"/>
      <c r="FI632" s="278"/>
      <c r="FJ632" s="278"/>
      <c r="FK632" s="278"/>
      <c r="FL632" s="278"/>
      <c r="FM632" s="277"/>
    </row>
    <row r="633" spans="1:169" s="45" customFormat="1" ht="34.5" hidden="1" customHeight="1" x14ac:dyDescent="0.25">
      <c r="A633" s="267" t="s">
        <v>814</v>
      </c>
      <c r="B633" s="116" t="s">
        <v>621</v>
      </c>
      <c r="C633" s="117" t="s">
        <v>622</v>
      </c>
      <c r="D633" s="118" t="s">
        <v>15</v>
      </c>
      <c r="E633" s="119">
        <v>7</v>
      </c>
      <c r="F633" s="120">
        <v>1</v>
      </c>
      <c r="G633" s="120">
        <v>7</v>
      </c>
      <c r="H633" s="122"/>
      <c r="I633" s="119"/>
      <c r="J633" s="122"/>
      <c r="K633" s="119"/>
      <c r="L633" s="123"/>
      <c r="EU633" s="113"/>
      <c r="EV633" s="114"/>
      <c r="EW633" s="114" t="s">
        <v>622</v>
      </c>
      <c r="EX633" s="114" t="s">
        <v>0</v>
      </c>
      <c r="EY633" s="114" t="s">
        <v>0</v>
      </c>
      <c r="FD633" s="114"/>
      <c r="FE633" s="277"/>
      <c r="FF633" s="277"/>
      <c r="FG633" s="277"/>
      <c r="FH633" s="278"/>
      <c r="FI633" s="278"/>
      <c r="FJ633" s="278"/>
      <c r="FK633" s="278"/>
      <c r="FL633" s="278"/>
      <c r="FM633" s="277"/>
    </row>
    <row r="634" spans="1:169" s="45" customFormat="1" ht="34.5" hidden="1" customHeight="1" x14ac:dyDescent="0.25">
      <c r="A634" s="267" t="s">
        <v>815</v>
      </c>
      <c r="B634" s="116" t="s">
        <v>624</v>
      </c>
      <c r="C634" s="117" t="s">
        <v>625</v>
      </c>
      <c r="D634" s="118" t="s">
        <v>15</v>
      </c>
      <c r="E634" s="119">
        <v>4</v>
      </c>
      <c r="F634" s="120">
        <v>1</v>
      </c>
      <c r="G634" s="120">
        <v>4</v>
      </c>
      <c r="H634" s="126">
        <v>1392.13</v>
      </c>
      <c r="I634" s="119"/>
      <c r="J634" s="126">
        <v>5568.52</v>
      </c>
      <c r="K634" s="127">
        <v>8.61</v>
      </c>
      <c r="L634" s="128">
        <v>47944.959999999999</v>
      </c>
      <c r="EU634" s="113"/>
      <c r="EV634" s="114"/>
      <c r="EW634" s="114" t="s">
        <v>625</v>
      </c>
      <c r="EX634" s="114" t="s">
        <v>0</v>
      </c>
      <c r="EY634" s="114" t="s">
        <v>0</v>
      </c>
      <c r="FD634" s="114"/>
      <c r="FE634" s="277"/>
      <c r="FF634" s="277"/>
      <c r="FG634" s="277"/>
      <c r="FH634" s="278"/>
      <c r="FI634" s="278"/>
      <c r="FJ634" s="278"/>
      <c r="FK634" s="278"/>
      <c r="FL634" s="278"/>
      <c r="FM634" s="277"/>
    </row>
    <row r="635" spans="1:169" s="45" customFormat="1" ht="34.5" hidden="1" customHeight="1" x14ac:dyDescent="0.25">
      <c r="A635" s="267" t="s">
        <v>816</v>
      </c>
      <c r="B635" s="116" t="s">
        <v>627</v>
      </c>
      <c r="C635" s="117" t="s">
        <v>628</v>
      </c>
      <c r="D635" s="118" t="s">
        <v>15</v>
      </c>
      <c r="E635" s="119">
        <v>3</v>
      </c>
      <c r="F635" s="120">
        <v>1</v>
      </c>
      <c r="G635" s="120">
        <v>3</v>
      </c>
      <c r="H635" s="126">
        <v>1579.78</v>
      </c>
      <c r="I635" s="119"/>
      <c r="J635" s="126">
        <v>4739.34</v>
      </c>
      <c r="K635" s="127">
        <v>8.61</v>
      </c>
      <c r="L635" s="128">
        <v>40805.72</v>
      </c>
      <c r="EU635" s="113"/>
      <c r="EV635" s="114"/>
      <c r="EW635" s="114" t="s">
        <v>628</v>
      </c>
      <c r="EX635" s="114" t="s">
        <v>0</v>
      </c>
      <c r="EY635" s="114" t="s">
        <v>0</v>
      </c>
      <c r="FD635" s="114"/>
      <c r="FE635" s="277"/>
      <c r="FF635" s="277"/>
      <c r="FG635" s="277"/>
      <c r="FH635" s="278"/>
      <c r="FI635" s="278"/>
      <c r="FJ635" s="278"/>
      <c r="FK635" s="278"/>
      <c r="FL635" s="278"/>
      <c r="FM635" s="277"/>
    </row>
    <row r="636" spans="1:169" s="45" customFormat="1" ht="34.5" hidden="1" customHeight="1" x14ac:dyDescent="0.25">
      <c r="A636" s="267" t="s">
        <v>817</v>
      </c>
      <c r="B636" s="116" t="s">
        <v>630</v>
      </c>
      <c r="C636" s="117" t="s">
        <v>631</v>
      </c>
      <c r="D636" s="118" t="s">
        <v>15</v>
      </c>
      <c r="E636" s="119">
        <v>16</v>
      </c>
      <c r="F636" s="120">
        <v>1</v>
      </c>
      <c r="G636" s="120">
        <v>16</v>
      </c>
      <c r="H636" s="122"/>
      <c r="I636" s="119"/>
      <c r="J636" s="122"/>
      <c r="K636" s="119"/>
      <c r="L636" s="123"/>
      <c r="EU636" s="113"/>
      <c r="EV636" s="114"/>
      <c r="EW636" s="114" t="s">
        <v>631</v>
      </c>
      <c r="EX636" s="114" t="s">
        <v>0</v>
      </c>
      <c r="EY636" s="114" t="s">
        <v>0</v>
      </c>
      <c r="FD636" s="114"/>
      <c r="FE636" s="277"/>
      <c r="FF636" s="277"/>
      <c r="FG636" s="277"/>
      <c r="FH636" s="278"/>
      <c r="FI636" s="278"/>
      <c r="FJ636" s="278"/>
      <c r="FK636" s="278"/>
      <c r="FL636" s="278"/>
      <c r="FM636" s="277"/>
    </row>
    <row r="637" spans="1:169" s="45" customFormat="1" ht="33" hidden="1" customHeight="1" x14ac:dyDescent="0.25">
      <c r="A637" s="268" t="s">
        <v>797</v>
      </c>
      <c r="B637" s="269" t="s">
        <v>633</v>
      </c>
      <c r="C637" s="270" t="s">
        <v>634</v>
      </c>
      <c r="D637" s="271" t="s">
        <v>15</v>
      </c>
      <c r="E637" s="272">
        <v>15</v>
      </c>
      <c r="F637" s="273">
        <v>1</v>
      </c>
      <c r="G637" s="273">
        <v>15</v>
      </c>
      <c r="H637" s="281">
        <v>2518.04</v>
      </c>
      <c r="I637" s="272"/>
      <c r="J637" s="281">
        <v>37770.6</v>
      </c>
      <c r="K637" s="279">
        <v>8.61</v>
      </c>
      <c r="L637" s="282">
        <v>325204.87</v>
      </c>
      <c r="EU637" s="113"/>
      <c r="EV637" s="114"/>
      <c r="EW637" s="114"/>
      <c r="EX637" s="114"/>
      <c r="EY637" s="114"/>
      <c r="FD637" s="114"/>
      <c r="FE637" s="277" t="s">
        <v>634</v>
      </c>
      <c r="FF637" s="277" t="s">
        <v>0</v>
      </c>
      <c r="FG637" s="277" t="s">
        <v>0</v>
      </c>
      <c r="FH637" s="278"/>
      <c r="FI637" s="278"/>
      <c r="FJ637" s="278"/>
      <c r="FK637" s="278"/>
      <c r="FL637" s="278"/>
      <c r="FM637" s="277"/>
    </row>
    <row r="638" spans="1:169" s="45" customFormat="1" ht="34.5" hidden="1" customHeight="1" x14ac:dyDescent="0.25">
      <c r="A638" s="267" t="s">
        <v>818</v>
      </c>
      <c r="B638" s="116" t="s">
        <v>636</v>
      </c>
      <c r="C638" s="117" t="s">
        <v>637</v>
      </c>
      <c r="D638" s="118" t="s">
        <v>15</v>
      </c>
      <c r="E638" s="119">
        <v>1</v>
      </c>
      <c r="F638" s="120">
        <v>1</v>
      </c>
      <c r="G638" s="120">
        <v>1</v>
      </c>
      <c r="H638" s="126">
        <v>2675.15</v>
      </c>
      <c r="I638" s="119"/>
      <c r="J638" s="126">
        <v>2675.15</v>
      </c>
      <c r="K638" s="127">
        <v>8.61</v>
      </c>
      <c r="L638" s="128">
        <v>23033.040000000001</v>
      </c>
      <c r="EU638" s="113"/>
      <c r="EV638" s="114"/>
      <c r="EW638" s="114" t="s">
        <v>637</v>
      </c>
      <c r="EX638" s="114" t="s">
        <v>0</v>
      </c>
      <c r="EY638" s="114" t="s">
        <v>0</v>
      </c>
      <c r="FD638" s="114"/>
      <c r="FE638" s="277"/>
      <c r="FF638" s="277"/>
      <c r="FG638" s="277"/>
      <c r="FH638" s="278"/>
      <c r="FI638" s="278"/>
      <c r="FJ638" s="278"/>
      <c r="FK638" s="278"/>
      <c r="FL638" s="278"/>
      <c r="FM638" s="277"/>
    </row>
    <row r="639" spans="1:169" s="45" customFormat="1" ht="34.5" hidden="1" customHeight="1" x14ac:dyDescent="0.25">
      <c r="A639" s="267" t="s">
        <v>819</v>
      </c>
      <c r="B639" s="116" t="s">
        <v>639</v>
      </c>
      <c r="C639" s="117" t="s">
        <v>640</v>
      </c>
      <c r="D639" s="118" t="s">
        <v>15</v>
      </c>
      <c r="E639" s="119">
        <v>15</v>
      </c>
      <c r="F639" s="120">
        <v>1</v>
      </c>
      <c r="G639" s="120">
        <v>15</v>
      </c>
      <c r="H639" s="126">
        <v>2884.62</v>
      </c>
      <c r="I639" s="119"/>
      <c r="J639" s="126">
        <v>43269.3</v>
      </c>
      <c r="K639" s="127">
        <v>8.61</v>
      </c>
      <c r="L639" s="128">
        <v>372548.67</v>
      </c>
      <c r="EU639" s="113"/>
      <c r="EV639" s="114"/>
      <c r="EW639" s="114" t="s">
        <v>640</v>
      </c>
      <c r="EX639" s="114" t="s">
        <v>0</v>
      </c>
      <c r="EY639" s="114" t="s">
        <v>0</v>
      </c>
      <c r="FD639" s="114"/>
      <c r="FE639" s="277"/>
      <c r="FF639" s="277"/>
      <c r="FG639" s="277"/>
      <c r="FH639" s="278"/>
      <c r="FI639" s="278"/>
      <c r="FJ639" s="278"/>
      <c r="FK639" s="278"/>
      <c r="FL639" s="278"/>
      <c r="FM639" s="277"/>
    </row>
    <row r="640" spans="1:169" s="45" customFormat="1" ht="33" hidden="1" customHeight="1" x14ac:dyDescent="0.25">
      <c r="A640" s="268" t="s">
        <v>800</v>
      </c>
      <c r="B640" s="269" t="s">
        <v>642</v>
      </c>
      <c r="C640" s="270" t="s">
        <v>643</v>
      </c>
      <c r="D640" s="271" t="s">
        <v>15</v>
      </c>
      <c r="E640" s="272">
        <v>4</v>
      </c>
      <c r="F640" s="273">
        <v>1</v>
      </c>
      <c r="G640" s="273">
        <v>4</v>
      </c>
      <c r="H640" s="281">
        <v>2989.36</v>
      </c>
      <c r="I640" s="272"/>
      <c r="J640" s="281">
        <v>11957.44</v>
      </c>
      <c r="K640" s="279">
        <v>8.61</v>
      </c>
      <c r="L640" s="282">
        <v>102953.56</v>
      </c>
      <c r="EU640" s="113"/>
      <c r="EV640" s="114"/>
      <c r="EW640" s="114"/>
      <c r="EX640" s="114"/>
      <c r="EY640" s="114"/>
      <c r="FD640" s="114"/>
      <c r="FE640" s="277" t="s">
        <v>643</v>
      </c>
      <c r="FF640" s="277" t="s">
        <v>0</v>
      </c>
      <c r="FG640" s="277" t="s">
        <v>0</v>
      </c>
      <c r="FH640" s="278"/>
      <c r="FI640" s="278"/>
      <c r="FJ640" s="278"/>
      <c r="FK640" s="278"/>
      <c r="FL640" s="278"/>
      <c r="FM640" s="277"/>
    </row>
    <row r="641" spans="1:237" s="45" customFormat="1" ht="23.25" hidden="1" customHeight="1" x14ac:dyDescent="0.25">
      <c r="A641" s="267" t="s">
        <v>820</v>
      </c>
      <c r="B641" s="116" t="s">
        <v>645</v>
      </c>
      <c r="C641" s="117" t="s">
        <v>646</v>
      </c>
      <c r="D641" s="118" t="s">
        <v>15</v>
      </c>
      <c r="E641" s="119">
        <v>39</v>
      </c>
      <c r="F641" s="120">
        <v>1</v>
      </c>
      <c r="G641" s="120">
        <v>39</v>
      </c>
      <c r="H641" s="122"/>
      <c r="I641" s="119"/>
      <c r="J641" s="122"/>
      <c r="K641" s="119"/>
      <c r="L641" s="123"/>
      <c r="EU641" s="113"/>
      <c r="EV641" s="114"/>
      <c r="EW641" s="114" t="s">
        <v>646</v>
      </c>
      <c r="EX641" s="114" t="s">
        <v>0</v>
      </c>
      <c r="EY641" s="114" t="s">
        <v>0</v>
      </c>
      <c r="FD641" s="114"/>
      <c r="FE641" s="277"/>
      <c r="FF641" s="277"/>
      <c r="FG641" s="277"/>
      <c r="FH641" s="278"/>
      <c r="FI641" s="278"/>
      <c r="FJ641" s="278"/>
      <c r="FK641" s="278"/>
      <c r="FL641" s="278"/>
      <c r="FM641" s="277"/>
    </row>
    <row r="642" spans="1:237" s="177" customFormat="1" ht="23.25" customHeight="1" x14ac:dyDescent="0.25">
      <c r="A642" s="326" t="s">
        <v>821</v>
      </c>
      <c r="B642" s="169" t="s">
        <v>648</v>
      </c>
      <c r="C642" s="170" t="s">
        <v>649</v>
      </c>
      <c r="D642" s="171" t="s">
        <v>15</v>
      </c>
      <c r="E642" s="172">
        <v>6</v>
      </c>
      <c r="F642" s="173">
        <v>1</v>
      </c>
      <c r="G642" s="173">
        <v>6</v>
      </c>
      <c r="H642" s="175">
        <v>24276</v>
      </c>
      <c r="I642" s="172"/>
      <c r="J642" s="175">
        <v>16917.07</v>
      </c>
      <c r="K642" s="174">
        <v>8.61</v>
      </c>
      <c r="L642" s="176">
        <v>145656</v>
      </c>
      <c r="M642" s="45"/>
      <c r="N642" s="45"/>
      <c r="O642" s="45"/>
      <c r="T642" s="45"/>
      <c r="U642" s="45"/>
      <c r="V642" s="45"/>
      <c r="W642" s="45"/>
      <c r="X642" s="45"/>
      <c r="Y642" s="45"/>
      <c r="Z642" s="45"/>
      <c r="AA642" s="45"/>
      <c r="AB642" s="45"/>
      <c r="AC642" s="45"/>
      <c r="AD642" s="45"/>
      <c r="AE642" s="45"/>
      <c r="AF642" s="45"/>
      <c r="AG642" s="45"/>
      <c r="AH642" s="45"/>
      <c r="AI642" s="45"/>
      <c r="AJ642" s="45"/>
      <c r="AK642" s="45"/>
      <c r="AL642" s="45"/>
      <c r="AM642" s="45"/>
      <c r="AN642" s="45"/>
      <c r="AO642" s="45"/>
      <c r="AP642" s="45"/>
      <c r="AQ642" s="45"/>
      <c r="AR642" s="45"/>
      <c r="AS642" s="45"/>
      <c r="AT642" s="45"/>
      <c r="AU642" s="45"/>
      <c r="AV642" s="45"/>
      <c r="AW642" s="45"/>
      <c r="AX642" s="45"/>
      <c r="AY642" s="45"/>
      <c r="AZ642" s="45"/>
      <c r="BA642" s="45"/>
      <c r="BB642" s="45"/>
      <c r="BC642" s="45"/>
      <c r="BD642" s="45"/>
      <c r="BE642" s="45"/>
      <c r="BF642" s="45"/>
      <c r="BG642" s="45"/>
      <c r="BH642" s="45"/>
      <c r="BI642" s="45"/>
      <c r="BJ642" s="45"/>
      <c r="BK642" s="45"/>
      <c r="BL642" s="45"/>
      <c r="BM642" s="45"/>
      <c r="BN642" s="45"/>
      <c r="BO642" s="45"/>
      <c r="BP642" s="45"/>
      <c r="BQ642" s="45"/>
      <c r="BR642" s="45"/>
      <c r="BS642" s="45"/>
      <c r="BT642" s="45"/>
      <c r="BU642" s="45"/>
      <c r="BV642" s="45"/>
      <c r="BW642" s="45"/>
      <c r="BX642" s="45"/>
      <c r="BY642" s="45"/>
      <c r="BZ642" s="45"/>
      <c r="CA642" s="45"/>
      <c r="CB642" s="45"/>
      <c r="CC642" s="45"/>
      <c r="CD642" s="45"/>
      <c r="CE642" s="45"/>
      <c r="CF642" s="45"/>
      <c r="CG642" s="45"/>
      <c r="CH642" s="45"/>
      <c r="CI642" s="45"/>
      <c r="CJ642" s="45"/>
      <c r="CK642" s="45"/>
      <c r="CL642" s="45"/>
      <c r="CM642" s="45"/>
      <c r="CN642" s="45"/>
      <c r="CO642" s="45"/>
      <c r="CP642" s="45"/>
      <c r="CQ642" s="45"/>
      <c r="CR642" s="45"/>
      <c r="CS642" s="45"/>
      <c r="CT642" s="45"/>
      <c r="CU642" s="45"/>
      <c r="CV642" s="45"/>
      <c r="CW642" s="45"/>
      <c r="CX642" s="45"/>
      <c r="CY642" s="45"/>
      <c r="CZ642" s="45"/>
      <c r="DA642" s="45"/>
      <c r="DB642" s="45"/>
      <c r="DC642" s="45"/>
      <c r="DD642" s="45"/>
      <c r="DE642" s="45"/>
      <c r="DF642" s="45"/>
      <c r="DG642" s="45"/>
      <c r="DH642" s="45"/>
      <c r="DI642" s="45"/>
      <c r="DJ642" s="45"/>
      <c r="DK642" s="45"/>
      <c r="DL642" s="45"/>
      <c r="DM642" s="45"/>
      <c r="DN642" s="45"/>
      <c r="DO642" s="45"/>
      <c r="DP642" s="45"/>
      <c r="DQ642" s="45"/>
      <c r="DR642" s="45"/>
      <c r="DS642" s="45"/>
      <c r="DT642" s="45"/>
      <c r="DU642" s="45"/>
      <c r="DV642" s="45"/>
      <c r="DW642" s="45"/>
      <c r="DX642" s="45"/>
      <c r="DY642" s="45"/>
      <c r="DZ642" s="45"/>
      <c r="EA642" s="45"/>
      <c r="EB642" s="45"/>
      <c r="EC642" s="45"/>
      <c r="ED642" s="45"/>
      <c r="EE642" s="45"/>
      <c r="EF642" s="45"/>
      <c r="EG642" s="45"/>
      <c r="EH642" s="45"/>
      <c r="EI642" s="45"/>
      <c r="EJ642" s="45"/>
      <c r="EK642" s="45"/>
      <c r="EL642" s="45"/>
      <c r="EM642" s="45"/>
      <c r="EN642" s="45"/>
      <c r="EO642" s="45"/>
      <c r="EP642" s="45"/>
      <c r="EQ642" s="45"/>
      <c r="ER642" s="45"/>
      <c r="ES642" s="45"/>
      <c r="ET642" s="45"/>
      <c r="EU642" s="113"/>
      <c r="EV642" s="114"/>
      <c r="EW642" s="114" t="s">
        <v>649</v>
      </c>
      <c r="EX642" s="114" t="s">
        <v>0</v>
      </c>
      <c r="EY642" s="114" t="s">
        <v>0</v>
      </c>
      <c r="EZ642" s="45"/>
      <c r="FA642" s="45"/>
      <c r="FB642" s="45"/>
      <c r="FC642" s="45"/>
      <c r="FD642" s="114"/>
      <c r="FE642" s="277"/>
      <c r="FF642" s="277"/>
      <c r="FG642" s="277"/>
      <c r="FH642" s="278"/>
      <c r="FI642" s="278"/>
      <c r="FJ642" s="278"/>
      <c r="FK642" s="278"/>
      <c r="FL642" s="278"/>
      <c r="FM642" s="277"/>
      <c r="FN642" s="45"/>
      <c r="FO642" s="45"/>
      <c r="FP642" s="45"/>
      <c r="FQ642" s="45"/>
      <c r="FR642" s="45"/>
      <c r="FS642" s="45"/>
      <c r="FT642" s="45"/>
      <c r="FU642" s="45"/>
      <c r="FV642" s="45"/>
      <c r="FW642" s="45"/>
      <c r="FX642" s="45"/>
      <c r="FY642" s="45"/>
      <c r="FZ642" s="45"/>
      <c r="GA642" s="45"/>
      <c r="GB642" s="45"/>
      <c r="GC642" s="45"/>
      <c r="GD642" s="45"/>
      <c r="GE642" s="45"/>
      <c r="GF642" s="45"/>
      <c r="GG642" s="45"/>
      <c r="GH642" s="45"/>
      <c r="GI642" s="45"/>
      <c r="GJ642" s="45"/>
      <c r="GK642" s="45"/>
      <c r="GL642" s="45"/>
      <c r="GM642" s="45"/>
      <c r="GN642" s="45"/>
      <c r="GO642" s="45"/>
      <c r="GP642" s="45"/>
      <c r="GQ642" s="45"/>
      <c r="GR642" s="45"/>
      <c r="GS642" s="45"/>
      <c r="GT642" s="45"/>
      <c r="GU642" s="45"/>
      <c r="GV642" s="45"/>
      <c r="GW642" s="45"/>
      <c r="GX642" s="45"/>
      <c r="GY642" s="45"/>
      <c r="GZ642" s="45"/>
      <c r="HA642" s="45"/>
      <c r="HB642" s="45"/>
      <c r="HC642" s="45"/>
      <c r="HD642" s="45"/>
      <c r="HE642" s="45"/>
      <c r="HF642" s="45"/>
      <c r="HG642" s="45"/>
      <c r="HH642" s="45"/>
      <c r="HI642" s="45"/>
      <c r="HJ642" s="45"/>
      <c r="HK642" s="45"/>
      <c r="HL642" s="45"/>
      <c r="HM642" s="45"/>
      <c r="HN642" s="45"/>
      <c r="HO642" s="45"/>
      <c r="HP642" s="45"/>
      <c r="HQ642" s="45"/>
      <c r="HR642" s="45"/>
      <c r="HS642" s="45"/>
      <c r="HT642" s="45"/>
      <c r="HU642" s="45"/>
      <c r="HV642" s="45"/>
      <c r="HW642" s="45"/>
      <c r="HX642" s="45"/>
      <c r="HY642" s="45"/>
      <c r="HZ642" s="45"/>
      <c r="IA642" s="45"/>
      <c r="IB642" s="45"/>
      <c r="IC642" s="45"/>
    </row>
    <row r="643" spans="1:237" s="177" customFormat="1" ht="33.75" x14ac:dyDescent="0.25">
      <c r="A643" s="326" t="s">
        <v>822</v>
      </c>
      <c r="B643" s="169" t="s">
        <v>650</v>
      </c>
      <c r="C643" s="170" t="s">
        <v>651</v>
      </c>
      <c r="D643" s="171" t="s">
        <v>15</v>
      </c>
      <c r="E643" s="172">
        <v>6</v>
      </c>
      <c r="F643" s="173">
        <v>1</v>
      </c>
      <c r="G643" s="173">
        <v>6</v>
      </c>
      <c r="H643" s="175">
        <v>19558.5</v>
      </c>
      <c r="I643" s="172"/>
      <c r="J643" s="175">
        <v>13629.62</v>
      </c>
      <c r="K643" s="174">
        <v>8.61</v>
      </c>
      <c r="L643" s="176">
        <v>117351</v>
      </c>
      <c r="M643" s="45"/>
      <c r="N643" s="45"/>
      <c r="O643" s="45"/>
      <c r="T643" s="45"/>
      <c r="U643" s="45"/>
      <c r="V643" s="45"/>
      <c r="W643" s="45"/>
      <c r="X643" s="45"/>
      <c r="Y643" s="45"/>
      <c r="Z643" s="45"/>
      <c r="AA643" s="45"/>
      <c r="AB643" s="45"/>
      <c r="AC643" s="45"/>
      <c r="AD643" s="45"/>
      <c r="AE643" s="45"/>
      <c r="AF643" s="45"/>
      <c r="AG643" s="45"/>
      <c r="AH643" s="45"/>
      <c r="AI643" s="45"/>
      <c r="AJ643" s="45"/>
      <c r="AK643" s="45"/>
      <c r="AL643" s="45"/>
      <c r="AM643" s="45"/>
      <c r="AN643" s="45"/>
      <c r="AO643" s="45"/>
      <c r="AP643" s="45"/>
      <c r="AQ643" s="45"/>
      <c r="AR643" s="45"/>
      <c r="AS643" s="45"/>
      <c r="AT643" s="45"/>
      <c r="AU643" s="45"/>
      <c r="AV643" s="45"/>
      <c r="AW643" s="45"/>
      <c r="AX643" s="45"/>
      <c r="AY643" s="45"/>
      <c r="AZ643" s="45"/>
      <c r="BA643" s="45"/>
      <c r="BB643" s="45"/>
      <c r="BC643" s="45"/>
      <c r="BD643" s="45"/>
      <c r="BE643" s="45"/>
      <c r="BF643" s="45"/>
      <c r="BG643" s="45"/>
      <c r="BH643" s="45"/>
      <c r="BI643" s="45"/>
      <c r="BJ643" s="45"/>
      <c r="BK643" s="45"/>
      <c r="BL643" s="45"/>
      <c r="BM643" s="45"/>
      <c r="BN643" s="45"/>
      <c r="BO643" s="45"/>
      <c r="BP643" s="45"/>
      <c r="BQ643" s="45"/>
      <c r="BR643" s="45"/>
      <c r="BS643" s="45"/>
      <c r="BT643" s="45"/>
      <c r="BU643" s="45"/>
      <c r="BV643" s="45"/>
      <c r="BW643" s="45"/>
      <c r="BX643" s="45"/>
      <c r="BY643" s="45"/>
      <c r="BZ643" s="45"/>
      <c r="CA643" s="45"/>
      <c r="CB643" s="45"/>
      <c r="CC643" s="45"/>
      <c r="CD643" s="45"/>
      <c r="CE643" s="45"/>
      <c r="CF643" s="45"/>
      <c r="CG643" s="45"/>
      <c r="CH643" s="45"/>
      <c r="CI643" s="45"/>
      <c r="CJ643" s="45"/>
      <c r="CK643" s="45"/>
      <c r="CL643" s="45"/>
      <c r="CM643" s="45"/>
      <c r="CN643" s="45"/>
      <c r="CO643" s="45"/>
      <c r="CP643" s="45"/>
      <c r="CQ643" s="45"/>
      <c r="CR643" s="45"/>
      <c r="CS643" s="45"/>
      <c r="CT643" s="45"/>
      <c r="CU643" s="45"/>
      <c r="CV643" s="45"/>
      <c r="CW643" s="45"/>
      <c r="CX643" s="45"/>
      <c r="CY643" s="45"/>
      <c r="CZ643" s="45"/>
      <c r="DA643" s="45"/>
      <c r="DB643" s="45"/>
      <c r="DC643" s="45"/>
      <c r="DD643" s="45"/>
      <c r="DE643" s="45"/>
      <c r="DF643" s="45"/>
      <c r="DG643" s="45"/>
      <c r="DH643" s="45"/>
      <c r="DI643" s="45"/>
      <c r="DJ643" s="45"/>
      <c r="DK643" s="45"/>
      <c r="DL643" s="45"/>
      <c r="DM643" s="45"/>
      <c r="DN643" s="45"/>
      <c r="DO643" s="45"/>
      <c r="DP643" s="45"/>
      <c r="DQ643" s="45"/>
      <c r="DR643" s="45"/>
      <c r="DS643" s="45"/>
      <c r="DT643" s="45"/>
      <c r="DU643" s="45"/>
      <c r="DV643" s="45"/>
      <c r="DW643" s="45"/>
      <c r="DX643" s="45"/>
      <c r="DY643" s="45"/>
      <c r="DZ643" s="45"/>
      <c r="EA643" s="45"/>
      <c r="EB643" s="45"/>
      <c r="EC643" s="45"/>
      <c r="ED643" s="45"/>
      <c r="EE643" s="45"/>
      <c r="EF643" s="45"/>
      <c r="EG643" s="45"/>
      <c r="EH643" s="45"/>
      <c r="EI643" s="45"/>
      <c r="EJ643" s="45"/>
      <c r="EK643" s="45"/>
      <c r="EL643" s="45"/>
      <c r="EM643" s="45"/>
      <c r="EN643" s="45"/>
      <c r="EO643" s="45"/>
      <c r="EP643" s="45"/>
      <c r="EQ643" s="45"/>
      <c r="ER643" s="45"/>
      <c r="ES643" s="45"/>
      <c r="ET643" s="45"/>
      <c r="EU643" s="113"/>
      <c r="EV643" s="114"/>
      <c r="EW643" s="114" t="s">
        <v>651</v>
      </c>
      <c r="EX643" s="114" t="s">
        <v>0</v>
      </c>
      <c r="EY643" s="114" t="s">
        <v>0</v>
      </c>
      <c r="EZ643" s="45"/>
      <c r="FA643" s="45"/>
      <c r="FB643" s="45"/>
      <c r="FC643" s="45"/>
      <c r="FD643" s="114"/>
      <c r="FE643" s="277"/>
      <c r="FF643" s="277"/>
      <c r="FG643" s="277"/>
      <c r="FH643" s="278"/>
      <c r="FI643" s="278"/>
      <c r="FJ643" s="278"/>
      <c r="FK643" s="278"/>
      <c r="FL643" s="278"/>
      <c r="FM643" s="277"/>
      <c r="FN643" s="45"/>
      <c r="FO643" s="45"/>
      <c r="FP643" s="45"/>
      <c r="FQ643" s="45"/>
      <c r="FR643" s="45"/>
      <c r="FS643" s="45"/>
      <c r="FT643" s="45"/>
      <c r="FU643" s="45"/>
      <c r="FV643" s="45"/>
      <c r="FW643" s="45"/>
      <c r="FX643" s="45"/>
      <c r="FY643" s="45"/>
      <c r="FZ643" s="45"/>
      <c r="GA643" s="45"/>
      <c r="GB643" s="45"/>
      <c r="GC643" s="45"/>
      <c r="GD643" s="45"/>
      <c r="GE643" s="45"/>
      <c r="GF643" s="45"/>
      <c r="GG643" s="45"/>
      <c r="GH643" s="45"/>
      <c r="GI643" s="45"/>
      <c r="GJ643" s="45"/>
      <c r="GK643" s="45"/>
      <c r="GL643" s="45"/>
      <c r="GM643" s="45"/>
      <c r="GN643" s="45"/>
      <c r="GO643" s="45"/>
      <c r="GP643" s="45"/>
      <c r="GQ643" s="45"/>
      <c r="GR643" s="45"/>
      <c r="GS643" s="45"/>
      <c r="GT643" s="45"/>
      <c r="GU643" s="45"/>
      <c r="GV643" s="45"/>
      <c r="GW643" s="45"/>
      <c r="GX643" s="45"/>
      <c r="GY643" s="45"/>
      <c r="GZ643" s="45"/>
      <c r="HA643" s="45"/>
      <c r="HB643" s="45"/>
      <c r="HC643" s="45"/>
      <c r="HD643" s="45"/>
      <c r="HE643" s="45"/>
      <c r="HF643" s="45"/>
      <c r="HG643" s="45"/>
      <c r="HH643" s="45"/>
      <c r="HI643" s="45"/>
      <c r="HJ643" s="45"/>
      <c r="HK643" s="45"/>
      <c r="HL643" s="45"/>
      <c r="HM643" s="45"/>
      <c r="HN643" s="45"/>
      <c r="HO643" s="45"/>
      <c r="HP643" s="45"/>
      <c r="HQ643" s="45"/>
      <c r="HR643" s="45"/>
      <c r="HS643" s="45"/>
      <c r="HT643" s="45"/>
      <c r="HU643" s="45"/>
      <c r="HV643" s="45"/>
      <c r="HW643" s="45"/>
      <c r="HX643" s="45"/>
      <c r="HY643" s="45"/>
      <c r="HZ643" s="45"/>
      <c r="IA643" s="45"/>
      <c r="IB643" s="45"/>
      <c r="IC643" s="45"/>
    </row>
    <row r="644" spans="1:237" s="45" customFormat="1" ht="23.25" hidden="1" customHeight="1" x14ac:dyDescent="0.25">
      <c r="A644" s="267" t="s">
        <v>823</v>
      </c>
      <c r="B644" s="116" t="s">
        <v>653</v>
      </c>
      <c r="C644" s="117" t="s">
        <v>654</v>
      </c>
      <c r="D644" s="118" t="s">
        <v>33</v>
      </c>
      <c r="E644" s="119">
        <v>2.0299999999999998</v>
      </c>
      <c r="F644" s="120">
        <v>1</v>
      </c>
      <c r="G644" s="127">
        <v>2.0299999999999998</v>
      </c>
      <c r="H644" s="122"/>
      <c r="I644" s="119"/>
      <c r="J644" s="122"/>
      <c r="K644" s="119"/>
      <c r="L644" s="123"/>
      <c r="EU644" s="113"/>
      <c r="EV644" s="114"/>
      <c r="EW644" s="114" t="s">
        <v>654</v>
      </c>
      <c r="EX644" s="114" t="s">
        <v>0</v>
      </c>
      <c r="EY644" s="114" t="s">
        <v>0</v>
      </c>
      <c r="FD644" s="114"/>
      <c r="FE644" s="277"/>
      <c r="FF644" s="277"/>
      <c r="FG644" s="277"/>
      <c r="FH644" s="278"/>
      <c r="FI644" s="278"/>
      <c r="FJ644" s="278"/>
      <c r="FK644" s="278"/>
      <c r="FL644" s="278"/>
      <c r="FM644" s="277"/>
    </row>
    <row r="645" spans="1:237" s="45" customFormat="1" ht="22.5" hidden="1" customHeight="1" x14ac:dyDescent="0.25">
      <c r="A645" s="267" t="s">
        <v>824</v>
      </c>
      <c r="B645" s="116" t="s">
        <v>591</v>
      </c>
      <c r="C645" s="117" t="s">
        <v>656</v>
      </c>
      <c r="D645" s="118" t="s">
        <v>36</v>
      </c>
      <c r="E645" s="119">
        <v>207.06</v>
      </c>
      <c r="F645" s="120">
        <v>1</v>
      </c>
      <c r="G645" s="127">
        <v>207.06</v>
      </c>
      <c r="H645" s="125">
        <v>127.76</v>
      </c>
      <c r="I645" s="119"/>
      <c r="J645" s="126">
        <v>3072.47</v>
      </c>
      <c r="K645" s="127">
        <v>8.61</v>
      </c>
      <c r="L645" s="128">
        <v>26453.99</v>
      </c>
      <c r="EU645" s="113"/>
      <c r="EV645" s="114"/>
      <c r="EW645" s="114" t="s">
        <v>656</v>
      </c>
      <c r="EX645" s="114" t="s">
        <v>0</v>
      </c>
      <c r="EY645" s="114" t="s">
        <v>0</v>
      </c>
      <c r="FD645" s="114"/>
      <c r="FE645" s="277"/>
      <c r="FF645" s="277"/>
      <c r="FG645" s="277"/>
      <c r="FH645" s="278"/>
      <c r="FI645" s="278"/>
      <c r="FJ645" s="278"/>
      <c r="FK645" s="278"/>
      <c r="FL645" s="278"/>
      <c r="FM645" s="277"/>
    </row>
    <row r="646" spans="1:237" s="45" customFormat="1" ht="23.25" hidden="1" customHeight="1" x14ac:dyDescent="0.25">
      <c r="A646" s="267" t="s">
        <v>825</v>
      </c>
      <c r="B646" s="116" t="s">
        <v>658</v>
      </c>
      <c r="C646" s="117" t="s">
        <v>659</v>
      </c>
      <c r="D646" s="118" t="s">
        <v>15</v>
      </c>
      <c r="E646" s="119">
        <v>38</v>
      </c>
      <c r="F646" s="120">
        <v>1</v>
      </c>
      <c r="G646" s="120">
        <v>38</v>
      </c>
      <c r="H646" s="122"/>
      <c r="I646" s="119"/>
      <c r="J646" s="122"/>
      <c r="K646" s="119"/>
      <c r="L646" s="123"/>
      <c r="EU646" s="113"/>
      <c r="EV646" s="114"/>
      <c r="EW646" s="114" t="s">
        <v>659</v>
      </c>
      <c r="EX646" s="114" t="s">
        <v>0</v>
      </c>
      <c r="EY646" s="114" t="s">
        <v>0</v>
      </c>
      <c r="FD646" s="114"/>
      <c r="FE646" s="277"/>
      <c r="FF646" s="277"/>
      <c r="FG646" s="277"/>
      <c r="FH646" s="278"/>
      <c r="FI646" s="278"/>
      <c r="FJ646" s="278"/>
      <c r="FK646" s="278"/>
      <c r="FL646" s="278"/>
      <c r="FM646" s="277"/>
    </row>
    <row r="647" spans="1:237" s="45" customFormat="1" ht="33.75" hidden="1" x14ac:dyDescent="0.25">
      <c r="A647" s="267" t="s">
        <v>826</v>
      </c>
      <c r="B647" s="116" t="s">
        <v>661</v>
      </c>
      <c r="C647" s="117" t="s">
        <v>662</v>
      </c>
      <c r="D647" s="118" t="s">
        <v>15</v>
      </c>
      <c r="E647" s="119">
        <v>38</v>
      </c>
      <c r="F647" s="120">
        <v>1</v>
      </c>
      <c r="G647" s="120">
        <v>38</v>
      </c>
      <c r="H647" s="126">
        <v>3325.2</v>
      </c>
      <c r="I647" s="119"/>
      <c r="J647" s="126">
        <v>14675.68</v>
      </c>
      <c r="K647" s="127">
        <v>8.61</v>
      </c>
      <c r="L647" s="128">
        <v>126357.6</v>
      </c>
      <c r="EU647" s="113"/>
      <c r="EV647" s="114"/>
      <c r="EW647" s="114" t="s">
        <v>662</v>
      </c>
      <c r="EX647" s="114" t="s">
        <v>0</v>
      </c>
      <c r="EY647" s="114" t="s">
        <v>0</v>
      </c>
      <c r="FD647" s="114"/>
      <c r="FE647" s="277"/>
      <c r="FF647" s="277"/>
      <c r="FG647" s="277"/>
      <c r="FH647" s="278"/>
      <c r="FI647" s="278"/>
      <c r="FJ647" s="278"/>
      <c r="FK647" s="278"/>
      <c r="FL647" s="278"/>
      <c r="FM647" s="277"/>
    </row>
    <row r="648" spans="1:237" s="45" customFormat="1" ht="23.25" hidden="1" customHeight="1" x14ac:dyDescent="0.25">
      <c r="A648" s="267" t="s">
        <v>827</v>
      </c>
      <c r="B648" s="116" t="s">
        <v>664</v>
      </c>
      <c r="C648" s="117" t="s">
        <v>665</v>
      </c>
      <c r="D648" s="118" t="s">
        <v>33</v>
      </c>
      <c r="E648" s="119">
        <v>3.51</v>
      </c>
      <c r="F648" s="120">
        <v>1</v>
      </c>
      <c r="G648" s="127">
        <v>3.51</v>
      </c>
      <c r="H648" s="122"/>
      <c r="I648" s="119"/>
      <c r="J648" s="122"/>
      <c r="K648" s="119"/>
      <c r="L648" s="123"/>
      <c r="EU648" s="113"/>
      <c r="EV648" s="114"/>
      <c r="EW648" s="114" t="s">
        <v>665</v>
      </c>
      <c r="EX648" s="114" t="s">
        <v>0</v>
      </c>
      <c r="EY648" s="114" t="s">
        <v>0</v>
      </c>
      <c r="FD648" s="114"/>
      <c r="FE648" s="277"/>
      <c r="FF648" s="277"/>
      <c r="FG648" s="277"/>
      <c r="FH648" s="278"/>
      <c r="FI648" s="278"/>
      <c r="FJ648" s="278"/>
      <c r="FK648" s="278"/>
      <c r="FL648" s="278"/>
      <c r="FM648" s="277"/>
    </row>
    <row r="649" spans="1:237" s="45" customFormat="1" ht="23.25" hidden="1" customHeight="1" x14ac:dyDescent="0.25">
      <c r="A649" s="267" t="s">
        <v>828</v>
      </c>
      <c r="B649" s="116" t="s">
        <v>558</v>
      </c>
      <c r="C649" s="117" t="s">
        <v>667</v>
      </c>
      <c r="D649" s="118" t="s">
        <v>15</v>
      </c>
      <c r="E649" s="119">
        <v>39</v>
      </c>
      <c r="F649" s="120">
        <v>1</v>
      </c>
      <c r="G649" s="120">
        <v>39</v>
      </c>
      <c r="H649" s="126">
        <v>1273.3</v>
      </c>
      <c r="I649" s="119"/>
      <c r="J649" s="126">
        <v>5767.56</v>
      </c>
      <c r="K649" s="127">
        <v>8.61</v>
      </c>
      <c r="L649" s="128">
        <v>49658.7</v>
      </c>
      <c r="EU649" s="113"/>
      <c r="EV649" s="114"/>
      <c r="EW649" s="114" t="s">
        <v>667</v>
      </c>
      <c r="EX649" s="114" t="s">
        <v>0</v>
      </c>
      <c r="EY649" s="114" t="s">
        <v>0</v>
      </c>
      <c r="FD649" s="114"/>
      <c r="FE649" s="277"/>
      <c r="FF649" s="277"/>
      <c r="FG649" s="277"/>
      <c r="FH649" s="278"/>
      <c r="FI649" s="278"/>
      <c r="FJ649" s="278"/>
      <c r="FK649" s="278"/>
      <c r="FL649" s="278"/>
      <c r="FM649" s="277"/>
    </row>
    <row r="650" spans="1:237" s="45" customFormat="1" ht="15" hidden="1" customHeight="1" x14ac:dyDescent="0.25">
      <c r="A650" s="268" t="s">
        <v>809</v>
      </c>
      <c r="B650" s="269"/>
      <c r="C650" s="270" t="s">
        <v>802</v>
      </c>
      <c r="D650" s="271" t="s">
        <v>15</v>
      </c>
      <c r="E650" s="272">
        <v>39</v>
      </c>
      <c r="F650" s="273">
        <v>1</v>
      </c>
      <c r="G650" s="273">
        <v>39</v>
      </c>
      <c r="H650" s="275"/>
      <c r="I650" s="272"/>
      <c r="J650" s="275"/>
      <c r="K650" s="279">
        <v>8.61</v>
      </c>
      <c r="L650" s="276"/>
      <c r="EU650" s="113"/>
      <c r="EV650" s="114"/>
      <c r="EW650" s="114"/>
      <c r="EX650" s="114"/>
      <c r="EY650" s="114"/>
      <c r="FD650" s="114"/>
      <c r="FE650" s="277" t="s">
        <v>802</v>
      </c>
      <c r="FF650" s="277" t="s">
        <v>0</v>
      </c>
      <c r="FG650" s="277" t="s">
        <v>0</v>
      </c>
      <c r="FH650" s="278"/>
      <c r="FI650" s="278"/>
      <c r="FJ650" s="278"/>
      <c r="FK650" s="278"/>
      <c r="FL650" s="278"/>
      <c r="FM650" s="277"/>
    </row>
    <row r="651" spans="1:237" s="45" customFormat="1" ht="22.5" hidden="1" customHeight="1" x14ac:dyDescent="0.25">
      <c r="A651" s="267" t="s">
        <v>829</v>
      </c>
      <c r="B651" s="116" t="s">
        <v>670</v>
      </c>
      <c r="C651" s="117" t="s">
        <v>671</v>
      </c>
      <c r="D651" s="118" t="s">
        <v>56</v>
      </c>
      <c r="E651" s="119">
        <v>0.55106999999999995</v>
      </c>
      <c r="F651" s="120">
        <v>1</v>
      </c>
      <c r="G651" s="121">
        <v>0.55106999999999995</v>
      </c>
      <c r="H651" s="126">
        <v>200112.95</v>
      </c>
      <c r="I651" s="119"/>
      <c r="J651" s="126">
        <v>12807.93</v>
      </c>
      <c r="K651" s="127">
        <v>8.61</v>
      </c>
      <c r="L651" s="128">
        <v>110276.24</v>
      </c>
      <c r="EU651" s="113"/>
      <c r="EV651" s="114"/>
      <c r="EW651" s="114" t="s">
        <v>671</v>
      </c>
      <c r="EX651" s="114" t="s">
        <v>0</v>
      </c>
      <c r="EY651" s="114" t="s">
        <v>0</v>
      </c>
      <c r="FD651" s="114"/>
      <c r="FE651" s="277"/>
      <c r="FF651" s="277"/>
      <c r="FG651" s="277"/>
      <c r="FH651" s="278"/>
      <c r="FI651" s="278"/>
      <c r="FJ651" s="278"/>
      <c r="FK651" s="278"/>
      <c r="FL651" s="278"/>
      <c r="FM651" s="277"/>
    </row>
    <row r="652" spans="1:237" s="45" customFormat="1" ht="15" hidden="1" customHeight="1" x14ac:dyDescent="0.25">
      <c r="A652" s="44" t="s">
        <v>672</v>
      </c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9"/>
      <c r="EU652" s="113"/>
      <c r="EV652" s="114" t="s">
        <v>672</v>
      </c>
      <c r="EW652" s="114"/>
      <c r="EX652" s="114"/>
      <c r="EY652" s="114"/>
      <c r="FD652" s="114"/>
      <c r="FE652" s="277"/>
      <c r="FF652" s="277"/>
      <c r="FG652" s="277"/>
      <c r="FH652" s="278"/>
      <c r="FI652" s="278"/>
      <c r="FJ652" s="278"/>
      <c r="FK652" s="278"/>
      <c r="FL652" s="278"/>
      <c r="FM652" s="277"/>
    </row>
    <row r="653" spans="1:237" s="45" customFormat="1" ht="15" hidden="1" customHeight="1" x14ac:dyDescent="0.25">
      <c r="A653" s="44" t="s">
        <v>673</v>
      </c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9"/>
      <c r="EU653" s="113"/>
      <c r="EV653" s="114" t="s">
        <v>673</v>
      </c>
      <c r="EW653" s="114"/>
      <c r="EX653" s="114"/>
      <c r="EY653" s="114"/>
      <c r="FD653" s="114"/>
      <c r="FE653" s="277"/>
      <c r="FF653" s="277"/>
      <c r="FG653" s="277"/>
      <c r="FH653" s="278"/>
      <c r="FI653" s="278"/>
      <c r="FJ653" s="278"/>
      <c r="FK653" s="278"/>
      <c r="FL653" s="278"/>
      <c r="FM653" s="277"/>
    </row>
    <row r="654" spans="1:237" s="45" customFormat="1" ht="33.75" hidden="1" customHeight="1" x14ac:dyDescent="0.25">
      <c r="A654" s="267" t="s">
        <v>830</v>
      </c>
      <c r="B654" s="116" t="s">
        <v>675</v>
      </c>
      <c r="C654" s="117" t="s">
        <v>676</v>
      </c>
      <c r="D654" s="118" t="s">
        <v>15</v>
      </c>
      <c r="E654" s="119">
        <v>32</v>
      </c>
      <c r="F654" s="120">
        <v>1</v>
      </c>
      <c r="G654" s="120">
        <v>32</v>
      </c>
      <c r="H654" s="125">
        <v>856.8</v>
      </c>
      <c r="I654" s="119"/>
      <c r="J654" s="126">
        <v>3184.39</v>
      </c>
      <c r="K654" s="127">
        <v>8.61</v>
      </c>
      <c r="L654" s="128">
        <v>27417.599999999999</v>
      </c>
      <c r="EU654" s="113"/>
      <c r="EV654" s="114"/>
      <c r="EW654" s="114" t="s">
        <v>676</v>
      </c>
      <c r="EX654" s="114" t="s">
        <v>0</v>
      </c>
      <c r="EY654" s="114" t="s">
        <v>0</v>
      </c>
      <c r="FD654" s="114"/>
      <c r="FE654" s="277"/>
      <c r="FF654" s="277"/>
      <c r="FG654" s="277"/>
      <c r="FH654" s="278"/>
      <c r="FI654" s="278"/>
      <c r="FJ654" s="278"/>
      <c r="FK654" s="278"/>
      <c r="FL654" s="278"/>
      <c r="FM654" s="277"/>
    </row>
    <row r="655" spans="1:237" s="45" customFormat="1" ht="22.5" hidden="1" x14ac:dyDescent="0.25">
      <c r="A655" s="267" t="s">
        <v>831</v>
      </c>
      <c r="B655" s="116" t="s">
        <v>558</v>
      </c>
      <c r="C655" s="117" t="s">
        <v>678</v>
      </c>
      <c r="D655" s="118" t="s">
        <v>15</v>
      </c>
      <c r="E655" s="119">
        <v>64</v>
      </c>
      <c r="F655" s="120">
        <v>1</v>
      </c>
      <c r="G655" s="120">
        <v>64</v>
      </c>
      <c r="H655" s="125">
        <v>55.1</v>
      </c>
      <c r="I655" s="119"/>
      <c r="J655" s="125">
        <v>409.57</v>
      </c>
      <c r="K655" s="127">
        <v>8.61</v>
      </c>
      <c r="L655" s="128">
        <v>3526.4</v>
      </c>
      <c r="EU655" s="113"/>
      <c r="EV655" s="114"/>
      <c r="EW655" s="114" t="s">
        <v>678</v>
      </c>
      <c r="EX655" s="114" t="s">
        <v>0</v>
      </c>
      <c r="EY655" s="114" t="s">
        <v>0</v>
      </c>
      <c r="FD655" s="114"/>
      <c r="FE655" s="277"/>
      <c r="FF655" s="277"/>
      <c r="FG655" s="277"/>
      <c r="FH655" s="278"/>
      <c r="FI655" s="278"/>
      <c r="FJ655" s="278"/>
      <c r="FK655" s="278"/>
      <c r="FL655" s="278"/>
      <c r="FM655" s="277"/>
    </row>
    <row r="656" spans="1:237" s="45" customFormat="1" ht="34.5" hidden="1" customHeight="1" x14ac:dyDescent="0.25">
      <c r="A656" s="267" t="s">
        <v>832</v>
      </c>
      <c r="B656" s="116" t="s">
        <v>680</v>
      </c>
      <c r="C656" s="117" t="s">
        <v>681</v>
      </c>
      <c r="D656" s="118" t="s">
        <v>37</v>
      </c>
      <c r="E656" s="119">
        <v>0.96</v>
      </c>
      <c r="F656" s="120">
        <v>1</v>
      </c>
      <c r="G656" s="127">
        <v>0.96</v>
      </c>
      <c r="H656" s="125">
        <v>194</v>
      </c>
      <c r="I656" s="119"/>
      <c r="J656" s="125">
        <v>186.24</v>
      </c>
      <c r="K656" s="127">
        <v>8.61</v>
      </c>
      <c r="L656" s="128">
        <v>1603.53</v>
      </c>
      <c r="EU656" s="113"/>
      <c r="EV656" s="114"/>
      <c r="EW656" s="114" t="s">
        <v>681</v>
      </c>
      <c r="EX656" s="114" t="s">
        <v>0</v>
      </c>
      <c r="EY656" s="114" t="s">
        <v>0</v>
      </c>
      <c r="FD656" s="114"/>
      <c r="FE656" s="277"/>
      <c r="FF656" s="277"/>
      <c r="FG656" s="277"/>
      <c r="FH656" s="278"/>
      <c r="FI656" s="278"/>
      <c r="FJ656" s="278"/>
      <c r="FK656" s="278"/>
      <c r="FL656" s="278"/>
      <c r="FM656" s="277"/>
    </row>
    <row r="657" spans="1:169" s="45" customFormat="1" ht="15" hidden="1" customHeight="1" x14ac:dyDescent="0.25">
      <c r="A657" s="44" t="s">
        <v>682</v>
      </c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9"/>
      <c r="EU657" s="113"/>
      <c r="EV657" s="114" t="s">
        <v>682</v>
      </c>
      <c r="EW657" s="114"/>
      <c r="EX657" s="114"/>
      <c r="EY657" s="114"/>
      <c r="FD657" s="114"/>
      <c r="FE657" s="277"/>
      <c r="FF657" s="277"/>
      <c r="FG657" s="277"/>
      <c r="FH657" s="278"/>
      <c r="FI657" s="278"/>
      <c r="FJ657" s="278"/>
      <c r="FK657" s="278"/>
      <c r="FL657" s="278"/>
      <c r="FM657" s="277"/>
    </row>
    <row r="658" spans="1:169" s="45" customFormat="1" ht="23.25" hidden="1" customHeight="1" x14ac:dyDescent="0.25">
      <c r="A658" s="267" t="s">
        <v>833</v>
      </c>
      <c r="B658" s="116" t="s">
        <v>684</v>
      </c>
      <c r="C658" s="117" t="s">
        <v>685</v>
      </c>
      <c r="D658" s="118" t="s">
        <v>15</v>
      </c>
      <c r="E658" s="119">
        <v>5</v>
      </c>
      <c r="F658" s="120">
        <v>1</v>
      </c>
      <c r="G658" s="120">
        <v>5</v>
      </c>
      <c r="H658" s="125">
        <v>34.909999999999997</v>
      </c>
      <c r="I658" s="119"/>
      <c r="J658" s="125">
        <v>174.55</v>
      </c>
      <c r="K658" s="127">
        <v>8.61</v>
      </c>
      <c r="L658" s="128">
        <v>1502.88</v>
      </c>
      <c r="EU658" s="113"/>
      <c r="EV658" s="114"/>
      <c r="EW658" s="114" t="s">
        <v>685</v>
      </c>
      <c r="EX658" s="114" t="s">
        <v>0</v>
      </c>
      <c r="EY658" s="114" t="s">
        <v>0</v>
      </c>
      <c r="FD658" s="114"/>
      <c r="FE658" s="277"/>
      <c r="FF658" s="277"/>
      <c r="FG658" s="277"/>
      <c r="FH658" s="278"/>
      <c r="FI658" s="278"/>
      <c r="FJ658" s="278"/>
      <c r="FK658" s="278"/>
      <c r="FL658" s="278"/>
      <c r="FM658" s="277"/>
    </row>
    <row r="659" spans="1:169" s="45" customFormat="1" ht="33.75" hidden="1" x14ac:dyDescent="0.25">
      <c r="A659" s="267" t="s">
        <v>834</v>
      </c>
      <c r="B659" s="116" t="s">
        <v>687</v>
      </c>
      <c r="C659" s="117" t="s">
        <v>688</v>
      </c>
      <c r="D659" s="118" t="s">
        <v>15</v>
      </c>
      <c r="E659" s="119">
        <v>5</v>
      </c>
      <c r="F659" s="120">
        <v>1</v>
      </c>
      <c r="G659" s="120">
        <v>5</v>
      </c>
      <c r="H659" s="126">
        <v>1037.8499999999999</v>
      </c>
      <c r="I659" s="119"/>
      <c r="J659" s="125">
        <v>602.70000000000005</v>
      </c>
      <c r="K659" s="127">
        <v>8.61</v>
      </c>
      <c r="L659" s="128">
        <v>5189.25</v>
      </c>
      <c r="EU659" s="113"/>
      <c r="EV659" s="114"/>
      <c r="EW659" s="114" t="s">
        <v>688</v>
      </c>
      <c r="EX659" s="114" t="s">
        <v>0</v>
      </c>
      <c r="EY659" s="114" t="s">
        <v>0</v>
      </c>
      <c r="FD659" s="114"/>
      <c r="FE659" s="277"/>
      <c r="FF659" s="277"/>
      <c r="FG659" s="277"/>
      <c r="FH659" s="278"/>
      <c r="FI659" s="278"/>
      <c r="FJ659" s="278"/>
      <c r="FK659" s="278"/>
      <c r="FL659" s="278"/>
      <c r="FM659" s="277"/>
    </row>
    <row r="660" spans="1:169" s="45" customFormat="1" ht="22.5" hidden="1" x14ac:dyDescent="0.25">
      <c r="A660" s="267" t="s">
        <v>835</v>
      </c>
      <c r="B660" s="116" t="s">
        <v>558</v>
      </c>
      <c r="C660" s="117" t="s">
        <v>678</v>
      </c>
      <c r="D660" s="118" t="s">
        <v>15</v>
      </c>
      <c r="E660" s="119">
        <v>15</v>
      </c>
      <c r="F660" s="120">
        <v>1</v>
      </c>
      <c r="G660" s="120">
        <v>15</v>
      </c>
      <c r="H660" s="125">
        <v>55.1</v>
      </c>
      <c r="I660" s="119"/>
      <c r="J660" s="125">
        <v>95.99</v>
      </c>
      <c r="K660" s="127">
        <v>8.61</v>
      </c>
      <c r="L660" s="148">
        <v>826.5</v>
      </c>
      <c r="EU660" s="113"/>
      <c r="EV660" s="114"/>
      <c r="EW660" s="114" t="s">
        <v>678</v>
      </c>
      <c r="EX660" s="114" t="s">
        <v>0</v>
      </c>
      <c r="EY660" s="114" t="s">
        <v>0</v>
      </c>
      <c r="FD660" s="114"/>
      <c r="FE660" s="277"/>
      <c r="FF660" s="277"/>
      <c r="FG660" s="277"/>
      <c r="FH660" s="278"/>
      <c r="FI660" s="278"/>
      <c r="FJ660" s="278"/>
      <c r="FK660" s="278"/>
      <c r="FL660" s="278"/>
      <c r="FM660" s="277"/>
    </row>
    <row r="661" spans="1:169" s="45" customFormat="1" ht="34.5" hidden="1" customHeight="1" x14ac:dyDescent="0.25">
      <c r="A661" s="267" t="s">
        <v>836</v>
      </c>
      <c r="B661" s="116" t="s">
        <v>680</v>
      </c>
      <c r="C661" s="117" t="s">
        <v>681</v>
      </c>
      <c r="D661" s="118" t="s">
        <v>37</v>
      </c>
      <c r="E661" s="119">
        <v>0.15</v>
      </c>
      <c r="F661" s="120">
        <v>1</v>
      </c>
      <c r="G661" s="127">
        <v>0.15</v>
      </c>
      <c r="H661" s="125">
        <v>194</v>
      </c>
      <c r="I661" s="119"/>
      <c r="J661" s="125">
        <v>29.1</v>
      </c>
      <c r="K661" s="127">
        <v>8.61</v>
      </c>
      <c r="L661" s="148">
        <v>250.55</v>
      </c>
      <c r="EU661" s="113"/>
      <c r="EV661" s="114"/>
      <c r="EW661" s="114" t="s">
        <v>681</v>
      </c>
      <c r="EX661" s="114" t="s">
        <v>0</v>
      </c>
      <c r="EY661" s="114" t="s">
        <v>0</v>
      </c>
      <c r="FD661" s="114"/>
      <c r="FE661" s="277"/>
      <c r="FF661" s="277"/>
      <c r="FG661" s="277"/>
      <c r="FH661" s="278"/>
      <c r="FI661" s="278"/>
      <c r="FJ661" s="278"/>
      <c r="FK661" s="278"/>
      <c r="FL661" s="278"/>
      <c r="FM661" s="277"/>
    </row>
    <row r="662" spans="1:169" s="45" customFormat="1" ht="23.25" hidden="1" customHeight="1" x14ac:dyDescent="0.25">
      <c r="A662" s="267" t="s">
        <v>837</v>
      </c>
      <c r="B662" s="116" t="s">
        <v>710</v>
      </c>
      <c r="C662" s="117" t="s">
        <v>711</v>
      </c>
      <c r="D662" s="118" t="s">
        <v>37</v>
      </c>
      <c r="E662" s="119">
        <v>0.05</v>
      </c>
      <c r="F662" s="120">
        <v>1</v>
      </c>
      <c r="G662" s="127">
        <v>0.05</v>
      </c>
      <c r="H662" s="126">
        <v>1565</v>
      </c>
      <c r="I662" s="119"/>
      <c r="J662" s="125">
        <v>78.25</v>
      </c>
      <c r="K662" s="127">
        <v>8.61</v>
      </c>
      <c r="L662" s="148">
        <v>673.73</v>
      </c>
      <c r="EU662" s="113"/>
      <c r="EV662" s="114"/>
      <c r="EW662" s="114" t="s">
        <v>711</v>
      </c>
      <c r="EX662" s="114" t="s">
        <v>0</v>
      </c>
      <c r="EY662" s="114" t="s">
        <v>0</v>
      </c>
      <c r="FD662" s="114"/>
      <c r="FE662" s="277"/>
      <c r="FF662" s="277"/>
      <c r="FG662" s="277"/>
      <c r="FH662" s="278"/>
      <c r="FI662" s="278"/>
      <c r="FJ662" s="278"/>
      <c r="FK662" s="278"/>
      <c r="FL662" s="278"/>
      <c r="FM662" s="277"/>
    </row>
    <row r="663" spans="1:169" s="45" customFormat="1" ht="33.75" hidden="1" customHeight="1" x14ac:dyDescent="0.25">
      <c r="A663" s="267" t="s">
        <v>838</v>
      </c>
      <c r="B663" s="116" t="s">
        <v>694</v>
      </c>
      <c r="C663" s="117" t="s">
        <v>695</v>
      </c>
      <c r="D663" s="118" t="s">
        <v>15</v>
      </c>
      <c r="E663" s="119">
        <v>20</v>
      </c>
      <c r="F663" s="120">
        <v>1</v>
      </c>
      <c r="G663" s="120">
        <v>20</v>
      </c>
      <c r="H663" s="125">
        <v>33.76</v>
      </c>
      <c r="I663" s="119"/>
      <c r="J663" s="125">
        <v>78.42</v>
      </c>
      <c r="K663" s="127">
        <v>8.61</v>
      </c>
      <c r="L663" s="148">
        <v>675.2</v>
      </c>
      <c r="EU663" s="113"/>
      <c r="EV663" s="114"/>
      <c r="EW663" s="114" t="s">
        <v>695</v>
      </c>
      <c r="EX663" s="114" t="s">
        <v>0</v>
      </c>
      <c r="EY663" s="114" t="s">
        <v>0</v>
      </c>
      <c r="FD663" s="114"/>
      <c r="FE663" s="277"/>
      <c r="FF663" s="277"/>
      <c r="FG663" s="277"/>
      <c r="FH663" s="278"/>
      <c r="FI663" s="278"/>
      <c r="FJ663" s="278"/>
      <c r="FK663" s="278"/>
      <c r="FL663" s="278"/>
      <c r="FM663" s="277"/>
    </row>
    <row r="664" spans="1:169" s="45" customFormat="1" ht="15" hidden="1" customHeight="1" x14ac:dyDescent="0.25">
      <c r="A664" s="44" t="s">
        <v>696</v>
      </c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9"/>
      <c r="EU664" s="113"/>
      <c r="EV664" s="114" t="s">
        <v>696</v>
      </c>
      <c r="EW664" s="114"/>
      <c r="EX664" s="114"/>
      <c r="EY664" s="114"/>
      <c r="FD664" s="114"/>
      <c r="FE664" s="277"/>
      <c r="FF664" s="277"/>
      <c r="FG664" s="277"/>
      <c r="FH664" s="278"/>
      <c r="FI664" s="278"/>
      <c r="FJ664" s="278"/>
      <c r="FK664" s="278"/>
      <c r="FL664" s="278"/>
      <c r="FM664" s="277"/>
    </row>
    <row r="665" spans="1:169" s="45" customFormat="1" ht="23.25" hidden="1" customHeight="1" x14ac:dyDescent="0.25">
      <c r="A665" s="267" t="s">
        <v>839</v>
      </c>
      <c r="B665" s="116" t="s">
        <v>684</v>
      </c>
      <c r="C665" s="117" t="s">
        <v>685</v>
      </c>
      <c r="D665" s="118" t="s">
        <v>15</v>
      </c>
      <c r="E665" s="119">
        <v>14</v>
      </c>
      <c r="F665" s="120">
        <v>1</v>
      </c>
      <c r="G665" s="120">
        <v>14</v>
      </c>
      <c r="H665" s="125">
        <v>34.909999999999997</v>
      </c>
      <c r="I665" s="119"/>
      <c r="J665" s="125">
        <v>488.74</v>
      </c>
      <c r="K665" s="127">
        <v>8.61</v>
      </c>
      <c r="L665" s="128">
        <v>4208.05</v>
      </c>
      <c r="EU665" s="113"/>
      <c r="EV665" s="114"/>
      <c r="EW665" s="114" t="s">
        <v>685</v>
      </c>
      <c r="EX665" s="114" t="s">
        <v>0</v>
      </c>
      <c r="EY665" s="114" t="s">
        <v>0</v>
      </c>
      <c r="FD665" s="114"/>
      <c r="FE665" s="277"/>
      <c r="FF665" s="277"/>
      <c r="FG665" s="277"/>
      <c r="FH665" s="278"/>
      <c r="FI665" s="278"/>
      <c r="FJ665" s="278"/>
      <c r="FK665" s="278"/>
      <c r="FL665" s="278"/>
      <c r="FM665" s="277"/>
    </row>
    <row r="666" spans="1:169" s="45" customFormat="1" ht="23.25" hidden="1" customHeight="1" x14ac:dyDescent="0.25">
      <c r="A666" s="267" t="s">
        <v>840</v>
      </c>
      <c r="B666" s="116" t="s">
        <v>699</v>
      </c>
      <c r="C666" s="117" t="s">
        <v>700</v>
      </c>
      <c r="D666" s="118" t="s">
        <v>15</v>
      </c>
      <c r="E666" s="119">
        <v>14</v>
      </c>
      <c r="F666" s="120">
        <v>1</v>
      </c>
      <c r="G666" s="120">
        <v>14</v>
      </c>
      <c r="H666" s="125">
        <v>89.49</v>
      </c>
      <c r="I666" s="119"/>
      <c r="J666" s="126">
        <v>1252.8599999999999</v>
      </c>
      <c r="K666" s="127">
        <v>8.61</v>
      </c>
      <c r="L666" s="128">
        <v>10787.12</v>
      </c>
      <c r="EU666" s="113"/>
      <c r="EV666" s="114"/>
      <c r="EW666" s="114" t="s">
        <v>700</v>
      </c>
      <c r="EX666" s="114" t="s">
        <v>0</v>
      </c>
      <c r="EY666" s="114" t="s">
        <v>0</v>
      </c>
      <c r="FD666" s="114"/>
      <c r="FE666" s="277"/>
      <c r="FF666" s="277"/>
      <c r="FG666" s="277"/>
      <c r="FH666" s="278"/>
      <c r="FI666" s="278"/>
      <c r="FJ666" s="278"/>
      <c r="FK666" s="278"/>
      <c r="FL666" s="278"/>
      <c r="FM666" s="277"/>
    </row>
    <row r="667" spans="1:169" s="45" customFormat="1" ht="22.5" hidden="1" x14ac:dyDescent="0.25">
      <c r="A667" s="267" t="s">
        <v>841</v>
      </c>
      <c r="B667" s="116" t="s">
        <v>558</v>
      </c>
      <c r="C667" s="117" t="s">
        <v>678</v>
      </c>
      <c r="D667" s="118" t="s">
        <v>15</v>
      </c>
      <c r="E667" s="119">
        <v>42</v>
      </c>
      <c r="F667" s="120">
        <v>1</v>
      </c>
      <c r="G667" s="120">
        <v>42</v>
      </c>
      <c r="H667" s="125">
        <v>55.1</v>
      </c>
      <c r="I667" s="119"/>
      <c r="J667" s="125">
        <v>268.77999999999997</v>
      </c>
      <c r="K667" s="127">
        <v>8.61</v>
      </c>
      <c r="L667" s="128">
        <v>2314.1999999999998</v>
      </c>
      <c r="EU667" s="113"/>
      <c r="EV667" s="114"/>
      <c r="EW667" s="114" t="s">
        <v>678</v>
      </c>
      <c r="EX667" s="114" t="s">
        <v>0</v>
      </c>
      <c r="EY667" s="114" t="s">
        <v>0</v>
      </c>
      <c r="FD667" s="114"/>
      <c r="FE667" s="277"/>
      <c r="FF667" s="277"/>
      <c r="FG667" s="277"/>
      <c r="FH667" s="278"/>
      <c r="FI667" s="278"/>
      <c r="FJ667" s="278"/>
      <c r="FK667" s="278"/>
      <c r="FL667" s="278"/>
      <c r="FM667" s="277"/>
    </row>
    <row r="668" spans="1:169" s="45" customFormat="1" ht="34.5" hidden="1" customHeight="1" x14ac:dyDescent="0.25">
      <c r="A668" s="267" t="s">
        <v>842</v>
      </c>
      <c r="B668" s="116" t="s">
        <v>680</v>
      </c>
      <c r="C668" s="117" t="s">
        <v>681</v>
      </c>
      <c r="D668" s="118" t="s">
        <v>37</v>
      </c>
      <c r="E668" s="119">
        <v>0.42</v>
      </c>
      <c r="F668" s="120">
        <v>1</v>
      </c>
      <c r="G668" s="127">
        <v>0.42</v>
      </c>
      <c r="H668" s="125">
        <v>194</v>
      </c>
      <c r="I668" s="119"/>
      <c r="J668" s="125">
        <v>81.48</v>
      </c>
      <c r="K668" s="127">
        <v>8.61</v>
      </c>
      <c r="L668" s="148">
        <v>701.54</v>
      </c>
      <c r="EU668" s="113"/>
      <c r="EV668" s="114"/>
      <c r="EW668" s="114" t="s">
        <v>681</v>
      </c>
      <c r="EX668" s="114" t="s">
        <v>0</v>
      </c>
      <c r="EY668" s="114" t="s">
        <v>0</v>
      </c>
      <c r="FD668" s="114"/>
      <c r="FE668" s="277"/>
      <c r="FF668" s="277"/>
      <c r="FG668" s="277"/>
      <c r="FH668" s="278"/>
      <c r="FI668" s="278"/>
      <c r="FJ668" s="278"/>
      <c r="FK668" s="278"/>
      <c r="FL668" s="278"/>
      <c r="FM668" s="277"/>
    </row>
    <row r="669" spans="1:169" s="45" customFormat="1" ht="23.25" hidden="1" customHeight="1" x14ac:dyDescent="0.25">
      <c r="A669" s="267" t="s">
        <v>843</v>
      </c>
      <c r="B669" s="116" t="s">
        <v>704</v>
      </c>
      <c r="C669" s="117" t="s">
        <v>705</v>
      </c>
      <c r="D669" s="118" t="s">
        <v>15</v>
      </c>
      <c r="E669" s="119">
        <v>14</v>
      </c>
      <c r="F669" s="120">
        <v>1</v>
      </c>
      <c r="G669" s="120">
        <v>14</v>
      </c>
      <c r="H669" s="125">
        <v>197.2</v>
      </c>
      <c r="I669" s="119"/>
      <c r="J669" s="126">
        <v>2760.8</v>
      </c>
      <c r="K669" s="127">
        <v>8.61</v>
      </c>
      <c r="L669" s="128">
        <v>23770.49</v>
      </c>
      <c r="EU669" s="113"/>
      <c r="EV669" s="114"/>
      <c r="EW669" s="114" t="s">
        <v>705</v>
      </c>
      <c r="EX669" s="114" t="s">
        <v>0</v>
      </c>
      <c r="EY669" s="114" t="s">
        <v>0</v>
      </c>
      <c r="FD669" s="114"/>
      <c r="FE669" s="277"/>
      <c r="FF669" s="277"/>
      <c r="FG669" s="277"/>
      <c r="FH669" s="278"/>
      <c r="FI669" s="278"/>
      <c r="FJ669" s="278"/>
      <c r="FK669" s="278"/>
      <c r="FL669" s="278"/>
      <c r="FM669" s="277"/>
    </row>
    <row r="670" spans="1:169" s="45" customFormat="1" ht="33.75" hidden="1" customHeight="1" x14ac:dyDescent="0.25">
      <c r="A670" s="267" t="s">
        <v>844</v>
      </c>
      <c r="B670" s="116" t="s">
        <v>707</v>
      </c>
      <c r="C670" s="117" t="s">
        <v>708</v>
      </c>
      <c r="D670" s="118" t="s">
        <v>15</v>
      </c>
      <c r="E670" s="119">
        <v>5</v>
      </c>
      <c r="F670" s="120">
        <v>1</v>
      </c>
      <c r="G670" s="120">
        <v>5</v>
      </c>
      <c r="H670" s="126">
        <v>3237.65</v>
      </c>
      <c r="I670" s="119"/>
      <c r="J670" s="126">
        <v>1880.17</v>
      </c>
      <c r="K670" s="127">
        <v>8.61</v>
      </c>
      <c r="L670" s="128">
        <v>16188.25</v>
      </c>
      <c r="EU670" s="113"/>
      <c r="EV670" s="114"/>
      <c r="EW670" s="114" t="s">
        <v>708</v>
      </c>
      <c r="EX670" s="114" t="s">
        <v>0</v>
      </c>
      <c r="EY670" s="114" t="s">
        <v>0</v>
      </c>
      <c r="FD670" s="114"/>
      <c r="FE670" s="277"/>
      <c r="FF670" s="277"/>
      <c r="FG670" s="277"/>
      <c r="FH670" s="278"/>
      <c r="FI670" s="278"/>
      <c r="FJ670" s="278"/>
      <c r="FK670" s="278"/>
      <c r="FL670" s="278"/>
      <c r="FM670" s="277"/>
    </row>
    <row r="671" spans="1:169" s="45" customFormat="1" ht="23.25" hidden="1" customHeight="1" x14ac:dyDescent="0.25">
      <c r="A671" s="267" t="s">
        <v>845</v>
      </c>
      <c r="B671" s="116" t="s">
        <v>597</v>
      </c>
      <c r="C671" s="117" t="s">
        <v>598</v>
      </c>
      <c r="D671" s="118" t="s">
        <v>15</v>
      </c>
      <c r="E671" s="119">
        <v>14</v>
      </c>
      <c r="F671" s="120">
        <v>1</v>
      </c>
      <c r="G671" s="120">
        <v>14</v>
      </c>
      <c r="H671" s="126">
        <v>4818.91</v>
      </c>
      <c r="I671" s="119"/>
      <c r="J671" s="126">
        <v>7835.63</v>
      </c>
      <c r="K671" s="127">
        <v>8.61</v>
      </c>
      <c r="L671" s="128">
        <v>67464.740000000005</v>
      </c>
      <c r="EU671" s="113"/>
      <c r="EV671" s="114"/>
      <c r="EW671" s="114" t="s">
        <v>598</v>
      </c>
      <c r="EX671" s="114" t="s">
        <v>0</v>
      </c>
      <c r="EY671" s="114" t="s">
        <v>0</v>
      </c>
      <c r="FD671" s="114"/>
      <c r="FE671" s="277"/>
      <c r="FF671" s="277"/>
      <c r="FG671" s="277"/>
      <c r="FH671" s="278"/>
      <c r="FI671" s="278"/>
      <c r="FJ671" s="278"/>
      <c r="FK671" s="278"/>
      <c r="FL671" s="278"/>
      <c r="FM671" s="277"/>
    </row>
    <row r="672" spans="1:169" s="45" customFormat="1" ht="23.25" hidden="1" customHeight="1" x14ac:dyDescent="0.25">
      <c r="A672" s="267" t="s">
        <v>846</v>
      </c>
      <c r="B672" s="116" t="s">
        <v>710</v>
      </c>
      <c r="C672" s="117" t="s">
        <v>711</v>
      </c>
      <c r="D672" s="118" t="s">
        <v>37</v>
      </c>
      <c r="E672" s="119">
        <v>0.14000000000000001</v>
      </c>
      <c r="F672" s="120">
        <v>1</v>
      </c>
      <c r="G672" s="127">
        <v>0.14000000000000001</v>
      </c>
      <c r="H672" s="126">
        <v>1565</v>
      </c>
      <c r="I672" s="119"/>
      <c r="J672" s="125">
        <v>219.1</v>
      </c>
      <c r="K672" s="127">
        <v>8.61</v>
      </c>
      <c r="L672" s="128">
        <v>1886.45</v>
      </c>
      <c r="EU672" s="113"/>
      <c r="EV672" s="114"/>
      <c r="EW672" s="114" t="s">
        <v>711</v>
      </c>
      <c r="EX672" s="114" t="s">
        <v>0</v>
      </c>
      <c r="EY672" s="114" t="s">
        <v>0</v>
      </c>
      <c r="FD672" s="114"/>
      <c r="FE672" s="277"/>
      <c r="FF672" s="277"/>
      <c r="FG672" s="277"/>
      <c r="FH672" s="278"/>
      <c r="FI672" s="278"/>
      <c r="FJ672" s="278"/>
      <c r="FK672" s="278"/>
      <c r="FL672" s="278"/>
      <c r="FM672" s="277"/>
    </row>
    <row r="673" spans="1:169" s="45" customFormat="1" ht="15" hidden="1" customHeight="1" x14ac:dyDescent="0.25">
      <c r="A673" s="44" t="s">
        <v>712</v>
      </c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9"/>
      <c r="EU673" s="113"/>
      <c r="EV673" s="114" t="s">
        <v>712</v>
      </c>
      <c r="EW673" s="114"/>
      <c r="EX673" s="114"/>
      <c r="EY673" s="114"/>
      <c r="FD673" s="114"/>
      <c r="FE673" s="277"/>
      <c r="FF673" s="277"/>
      <c r="FG673" s="277"/>
      <c r="FH673" s="278"/>
      <c r="FI673" s="278"/>
      <c r="FJ673" s="278"/>
      <c r="FK673" s="278"/>
      <c r="FL673" s="278"/>
      <c r="FM673" s="277"/>
    </row>
    <row r="674" spans="1:169" s="45" customFormat="1" ht="23.25" hidden="1" customHeight="1" x14ac:dyDescent="0.25">
      <c r="A674" s="267" t="s">
        <v>847</v>
      </c>
      <c r="B674" s="116" t="s">
        <v>529</v>
      </c>
      <c r="C674" s="117" t="s">
        <v>714</v>
      </c>
      <c r="D674" s="118" t="s">
        <v>37</v>
      </c>
      <c r="E674" s="119">
        <v>0.2</v>
      </c>
      <c r="F674" s="120">
        <v>1</v>
      </c>
      <c r="G674" s="124">
        <v>0.2</v>
      </c>
      <c r="H674" s="126">
        <v>7182</v>
      </c>
      <c r="I674" s="119"/>
      <c r="J674" s="126">
        <v>1436.4</v>
      </c>
      <c r="K674" s="127">
        <v>8.61</v>
      </c>
      <c r="L674" s="128">
        <v>12367.4</v>
      </c>
      <c r="EU674" s="113"/>
      <c r="EV674" s="114"/>
      <c r="EW674" s="114" t="s">
        <v>714</v>
      </c>
      <c r="EX674" s="114" t="s">
        <v>0</v>
      </c>
      <c r="EY674" s="114" t="s">
        <v>0</v>
      </c>
      <c r="FD674" s="114"/>
      <c r="FE674" s="277"/>
      <c r="FF674" s="277"/>
      <c r="FG674" s="277"/>
      <c r="FH674" s="278"/>
      <c r="FI674" s="278"/>
      <c r="FJ674" s="278"/>
      <c r="FK674" s="278"/>
      <c r="FL674" s="278"/>
      <c r="FM674" s="277"/>
    </row>
    <row r="675" spans="1:169" s="45" customFormat="1" ht="22.5" hidden="1" customHeight="1" x14ac:dyDescent="0.25">
      <c r="A675" s="267" t="s">
        <v>848</v>
      </c>
      <c r="B675" s="116" t="s">
        <v>716</v>
      </c>
      <c r="C675" s="117" t="s">
        <v>717</v>
      </c>
      <c r="D675" s="118" t="s">
        <v>15</v>
      </c>
      <c r="E675" s="119">
        <v>20</v>
      </c>
      <c r="F675" s="120">
        <v>1</v>
      </c>
      <c r="G675" s="120">
        <v>20</v>
      </c>
      <c r="H675" s="125">
        <v>487.9</v>
      </c>
      <c r="I675" s="119"/>
      <c r="J675" s="126">
        <v>1133.33</v>
      </c>
      <c r="K675" s="127">
        <v>8.61</v>
      </c>
      <c r="L675" s="128">
        <v>9758</v>
      </c>
      <c r="EU675" s="113"/>
      <c r="EV675" s="114"/>
      <c r="EW675" s="114" t="s">
        <v>717</v>
      </c>
      <c r="EX675" s="114" t="s">
        <v>0</v>
      </c>
      <c r="EY675" s="114" t="s">
        <v>0</v>
      </c>
      <c r="FD675" s="114"/>
      <c r="FE675" s="277"/>
      <c r="FF675" s="277"/>
      <c r="FG675" s="277"/>
      <c r="FH675" s="278"/>
      <c r="FI675" s="278"/>
      <c r="FJ675" s="278"/>
      <c r="FK675" s="278"/>
      <c r="FL675" s="278"/>
      <c r="FM675" s="277"/>
    </row>
    <row r="676" spans="1:169" s="45" customFormat="1" ht="23.25" hidden="1" customHeight="1" x14ac:dyDescent="0.25">
      <c r="A676" s="267" t="s">
        <v>849</v>
      </c>
      <c r="B676" s="116" t="s">
        <v>710</v>
      </c>
      <c r="C676" s="117" t="s">
        <v>711</v>
      </c>
      <c r="D676" s="118" t="s">
        <v>37</v>
      </c>
      <c r="E676" s="119">
        <v>0.05</v>
      </c>
      <c r="F676" s="120">
        <v>1</v>
      </c>
      <c r="G676" s="127">
        <v>0.05</v>
      </c>
      <c r="H676" s="126">
        <v>1565</v>
      </c>
      <c r="I676" s="119"/>
      <c r="J676" s="125">
        <v>78.25</v>
      </c>
      <c r="K676" s="127">
        <v>8.61</v>
      </c>
      <c r="L676" s="148">
        <v>673.73</v>
      </c>
      <c r="EU676" s="113"/>
      <c r="EV676" s="114"/>
      <c r="EW676" s="114" t="s">
        <v>711</v>
      </c>
      <c r="EX676" s="114" t="s">
        <v>0</v>
      </c>
      <c r="EY676" s="114" t="s">
        <v>0</v>
      </c>
      <c r="FD676" s="114"/>
      <c r="FE676" s="277"/>
      <c r="FF676" s="277"/>
      <c r="FG676" s="277"/>
      <c r="FH676" s="278"/>
      <c r="FI676" s="278"/>
      <c r="FJ676" s="278"/>
      <c r="FK676" s="278"/>
      <c r="FL676" s="278"/>
      <c r="FM676" s="277"/>
    </row>
    <row r="677" spans="1:169" s="45" customFormat="1" ht="22.5" hidden="1" x14ac:dyDescent="0.25">
      <c r="A677" s="267" t="s">
        <v>850</v>
      </c>
      <c r="B677" s="116" t="s">
        <v>558</v>
      </c>
      <c r="C677" s="117" t="s">
        <v>678</v>
      </c>
      <c r="D677" s="118" t="s">
        <v>15</v>
      </c>
      <c r="E677" s="119">
        <v>15</v>
      </c>
      <c r="F677" s="120">
        <v>1</v>
      </c>
      <c r="G677" s="120">
        <v>15</v>
      </c>
      <c r="H677" s="125">
        <v>55.1</v>
      </c>
      <c r="I677" s="119"/>
      <c r="J677" s="125">
        <v>95.99</v>
      </c>
      <c r="K677" s="127">
        <v>8.61</v>
      </c>
      <c r="L677" s="148">
        <v>826.5</v>
      </c>
      <c r="EU677" s="113"/>
      <c r="EV677" s="114"/>
      <c r="EW677" s="114" t="s">
        <v>678</v>
      </c>
      <c r="EX677" s="114" t="s">
        <v>0</v>
      </c>
      <c r="EY677" s="114" t="s">
        <v>0</v>
      </c>
      <c r="FD677" s="114"/>
      <c r="FE677" s="277"/>
      <c r="FF677" s="277"/>
      <c r="FG677" s="277"/>
      <c r="FH677" s="278"/>
      <c r="FI677" s="278"/>
      <c r="FJ677" s="278"/>
      <c r="FK677" s="278"/>
      <c r="FL677" s="278"/>
      <c r="FM677" s="277"/>
    </row>
    <row r="678" spans="1:169" s="45" customFormat="1" ht="34.5" hidden="1" customHeight="1" x14ac:dyDescent="0.25">
      <c r="A678" s="267" t="s">
        <v>851</v>
      </c>
      <c r="B678" s="116" t="s">
        <v>680</v>
      </c>
      <c r="C678" s="117" t="s">
        <v>681</v>
      </c>
      <c r="D678" s="118" t="s">
        <v>37</v>
      </c>
      <c r="E678" s="119">
        <v>0.1</v>
      </c>
      <c r="F678" s="120">
        <v>1</v>
      </c>
      <c r="G678" s="124">
        <v>0.1</v>
      </c>
      <c r="H678" s="125">
        <v>194</v>
      </c>
      <c r="I678" s="119"/>
      <c r="J678" s="125">
        <v>19.399999999999999</v>
      </c>
      <c r="K678" s="127">
        <v>8.61</v>
      </c>
      <c r="L678" s="148">
        <v>167.03</v>
      </c>
      <c r="EU678" s="113"/>
      <c r="EV678" s="114"/>
      <c r="EW678" s="114" t="s">
        <v>681</v>
      </c>
      <c r="EX678" s="114" t="s">
        <v>0</v>
      </c>
      <c r="EY678" s="114" t="s">
        <v>0</v>
      </c>
      <c r="FD678" s="114"/>
      <c r="FE678" s="277"/>
      <c r="FF678" s="277"/>
      <c r="FG678" s="277"/>
      <c r="FH678" s="278"/>
      <c r="FI678" s="278"/>
      <c r="FJ678" s="278"/>
      <c r="FK678" s="278"/>
      <c r="FL678" s="278"/>
      <c r="FM678" s="277"/>
    </row>
    <row r="679" spans="1:169" s="45" customFormat="1" ht="15" hidden="1" customHeight="1" x14ac:dyDescent="0.25">
      <c r="A679" s="44" t="s">
        <v>241</v>
      </c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9"/>
      <c r="EU679" s="113"/>
      <c r="EV679" s="114" t="s">
        <v>241</v>
      </c>
      <c r="EW679" s="114"/>
      <c r="EX679" s="114"/>
      <c r="EY679" s="114"/>
      <c r="FD679" s="114"/>
      <c r="FE679" s="277"/>
      <c r="FF679" s="277"/>
      <c r="FG679" s="277"/>
      <c r="FH679" s="278"/>
      <c r="FI679" s="278"/>
      <c r="FJ679" s="278"/>
      <c r="FK679" s="278"/>
      <c r="FL679" s="278"/>
      <c r="FM679" s="277"/>
    </row>
    <row r="680" spans="1:169" s="45" customFormat="1" ht="15" hidden="1" customHeight="1" x14ac:dyDescent="0.25">
      <c r="A680" s="44" t="s">
        <v>242</v>
      </c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9"/>
      <c r="EU680" s="113"/>
      <c r="EV680" s="114" t="s">
        <v>242</v>
      </c>
      <c r="EW680" s="114"/>
      <c r="EX680" s="114"/>
      <c r="EY680" s="114"/>
      <c r="FD680" s="114"/>
      <c r="FE680" s="277"/>
      <c r="FF680" s="277"/>
      <c r="FG680" s="277"/>
      <c r="FH680" s="278"/>
      <c r="FI680" s="278"/>
      <c r="FJ680" s="278"/>
      <c r="FK680" s="278"/>
      <c r="FL680" s="278"/>
      <c r="FM680" s="277"/>
    </row>
    <row r="681" spans="1:169" s="45" customFormat="1" ht="34.5" hidden="1" customHeight="1" x14ac:dyDescent="0.25">
      <c r="A681" s="267" t="s">
        <v>852</v>
      </c>
      <c r="B681" s="116" t="s">
        <v>537</v>
      </c>
      <c r="C681" s="117" t="s">
        <v>538</v>
      </c>
      <c r="D681" s="118" t="s">
        <v>539</v>
      </c>
      <c r="E681" s="119">
        <v>1.6E-2</v>
      </c>
      <c r="F681" s="120">
        <v>1</v>
      </c>
      <c r="G681" s="130">
        <v>1.6E-2</v>
      </c>
      <c r="H681" s="122"/>
      <c r="I681" s="119"/>
      <c r="J681" s="122"/>
      <c r="K681" s="119"/>
      <c r="L681" s="123"/>
      <c r="EU681" s="113"/>
      <c r="EV681" s="114"/>
      <c r="EW681" s="114" t="s">
        <v>538</v>
      </c>
      <c r="EX681" s="114" t="s">
        <v>0</v>
      </c>
      <c r="EY681" s="114" t="s">
        <v>0</v>
      </c>
      <c r="FD681" s="114"/>
      <c r="FE681" s="277"/>
      <c r="FF681" s="277"/>
      <c r="FG681" s="277"/>
      <c r="FH681" s="278"/>
      <c r="FI681" s="278"/>
      <c r="FJ681" s="278"/>
      <c r="FK681" s="278"/>
      <c r="FL681" s="278"/>
      <c r="FM681" s="277"/>
    </row>
    <row r="682" spans="1:169" s="45" customFormat="1" ht="45.75" hidden="1" customHeight="1" x14ac:dyDescent="0.25">
      <c r="A682" s="267" t="s">
        <v>853</v>
      </c>
      <c r="B682" s="116" t="s">
        <v>541</v>
      </c>
      <c r="C682" s="117" t="s">
        <v>542</v>
      </c>
      <c r="D682" s="118" t="s">
        <v>36</v>
      </c>
      <c r="E682" s="119">
        <v>16.128</v>
      </c>
      <c r="F682" s="120">
        <v>1</v>
      </c>
      <c r="G682" s="130">
        <v>16.128</v>
      </c>
      <c r="H682" s="125">
        <v>124.92</v>
      </c>
      <c r="I682" s="119"/>
      <c r="J682" s="126">
        <v>2014.71</v>
      </c>
      <c r="K682" s="127">
        <v>8.61</v>
      </c>
      <c r="L682" s="128">
        <v>17346.650000000001</v>
      </c>
      <c r="EU682" s="113"/>
      <c r="EV682" s="114"/>
      <c r="EW682" s="114" t="s">
        <v>542</v>
      </c>
      <c r="EX682" s="114" t="s">
        <v>0</v>
      </c>
      <c r="EY682" s="114" t="s">
        <v>0</v>
      </c>
      <c r="FD682" s="114"/>
      <c r="FE682" s="277"/>
      <c r="FF682" s="277"/>
      <c r="FG682" s="277"/>
      <c r="FH682" s="278"/>
      <c r="FI682" s="278"/>
      <c r="FJ682" s="278"/>
      <c r="FK682" s="278"/>
      <c r="FL682" s="278"/>
      <c r="FM682" s="277"/>
    </row>
    <row r="683" spans="1:169" s="45" customFormat="1" ht="23.25" hidden="1" customHeight="1" x14ac:dyDescent="0.25">
      <c r="A683" s="267" t="s">
        <v>854</v>
      </c>
      <c r="B683" s="116" t="s">
        <v>855</v>
      </c>
      <c r="C683" s="117" t="s">
        <v>856</v>
      </c>
      <c r="D683" s="118" t="s">
        <v>33</v>
      </c>
      <c r="E683" s="119">
        <v>0.35</v>
      </c>
      <c r="F683" s="120">
        <v>1</v>
      </c>
      <c r="G683" s="127">
        <v>0.35</v>
      </c>
      <c r="H683" s="122"/>
      <c r="I683" s="119"/>
      <c r="J683" s="122"/>
      <c r="K683" s="119"/>
      <c r="L683" s="123"/>
      <c r="EU683" s="113"/>
      <c r="EV683" s="114"/>
      <c r="EW683" s="114" t="s">
        <v>856</v>
      </c>
      <c r="EX683" s="114" t="s">
        <v>0</v>
      </c>
      <c r="EY683" s="114" t="s">
        <v>0</v>
      </c>
      <c r="FD683" s="114"/>
      <c r="FE683" s="277"/>
      <c r="FF683" s="277"/>
      <c r="FG683" s="277"/>
      <c r="FH683" s="278"/>
      <c r="FI683" s="278"/>
      <c r="FJ683" s="278"/>
      <c r="FK683" s="278"/>
      <c r="FL683" s="278"/>
      <c r="FM683" s="277"/>
    </row>
    <row r="684" spans="1:169" s="45" customFormat="1" ht="34.5" hidden="1" customHeight="1" x14ac:dyDescent="0.25">
      <c r="A684" s="267" t="s">
        <v>857</v>
      </c>
      <c r="B684" s="116" t="s">
        <v>725</v>
      </c>
      <c r="C684" s="117" t="s">
        <v>726</v>
      </c>
      <c r="D684" s="118" t="s">
        <v>36</v>
      </c>
      <c r="E684" s="119">
        <v>35.700000000000003</v>
      </c>
      <c r="F684" s="120">
        <v>1</v>
      </c>
      <c r="G684" s="124">
        <v>35.700000000000003</v>
      </c>
      <c r="H684" s="125">
        <v>24.48</v>
      </c>
      <c r="I684" s="119"/>
      <c r="J684" s="125">
        <v>873.94</v>
      </c>
      <c r="K684" s="127">
        <v>8.61</v>
      </c>
      <c r="L684" s="128">
        <v>7524.62</v>
      </c>
      <c r="EU684" s="113"/>
      <c r="EV684" s="114"/>
      <c r="EW684" s="114" t="s">
        <v>726</v>
      </c>
      <c r="EX684" s="114" t="s">
        <v>0</v>
      </c>
      <c r="EY684" s="114" t="s">
        <v>0</v>
      </c>
      <c r="FD684" s="114"/>
      <c r="FE684" s="277"/>
      <c r="FF684" s="277"/>
      <c r="FG684" s="277"/>
      <c r="FH684" s="278"/>
      <c r="FI684" s="278"/>
      <c r="FJ684" s="278"/>
      <c r="FK684" s="278"/>
      <c r="FL684" s="278"/>
      <c r="FM684" s="277"/>
    </row>
    <row r="685" spans="1:169" s="45" customFormat="1" ht="45.75" hidden="1" customHeight="1" x14ac:dyDescent="0.25">
      <c r="A685" s="267" t="s">
        <v>858</v>
      </c>
      <c r="B685" s="116" t="s">
        <v>550</v>
      </c>
      <c r="C685" s="117" t="s">
        <v>551</v>
      </c>
      <c r="D685" s="118" t="s">
        <v>33</v>
      </c>
      <c r="E685" s="119">
        <v>0.04</v>
      </c>
      <c r="F685" s="120">
        <v>1</v>
      </c>
      <c r="G685" s="127">
        <v>0.04</v>
      </c>
      <c r="H685" s="122"/>
      <c r="I685" s="119"/>
      <c r="J685" s="122"/>
      <c r="K685" s="119"/>
      <c r="L685" s="123"/>
      <c r="EU685" s="113"/>
      <c r="EV685" s="114"/>
      <c r="EW685" s="114" t="s">
        <v>551</v>
      </c>
      <c r="EX685" s="114" t="s">
        <v>0</v>
      </c>
      <c r="EY685" s="114" t="s">
        <v>0</v>
      </c>
      <c r="FD685" s="114"/>
      <c r="FE685" s="277"/>
      <c r="FF685" s="277"/>
      <c r="FG685" s="277"/>
      <c r="FH685" s="278"/>
      <c r="FI685" s="278"/>
      <c r="FJ685" s="278"/>
      <c r="FK685" s="278"/>
      <c r="FL685" s="278"/>
      <c r="FM685" s="277"/>
    </row>
    <row r="686" spans="1:169" s="45" customFormat="1" ht="34.5" hidden="1" customHeight="1" x14ac:dyDescent="0.25">
      <c r="A686" s="267" t="s">
        <v>859</v>
      </c>
      <c r="B686" s="116" t="s">
        <v>725</v>
      </c>
      <c r="C686" s="117" t="s">
        <v>726</v>
      </c>
      <c r="D686" s="118" t="s">
        <v>36</v>
      </c>
      <c r="E686" s="119">
        <v>4.08</v>
      </c>
      <c r="F686" s="120">
        <v>1</v>
      </c>
      <c r="G686" s="127">
        <v>4.08</v>
      </c>
      <c r="H686" s="125">
        <v>24.48</v>
      </c>
      <c r="I686" s="119"/>
      <c r="J686" s="125">
        <v>99.88</v>
      </c>
      <c r="K686" s="127">
        <v>8.61</v>
      </c>
      <c r="L686" s="148">
        <v>859.97</v>
      </c>
      <c r="EU686" s="113"/>
      <c r="EV686" s="114"/>
      <c r="EW686" s="114" t="s">
        <v>726</v>
      </c>
      <c r="EX686" s="114" t="s">
        <v>0</v>
      </c>
      <c r="EY686" s="114" t="s">
        <v>0</v>
      </c>
      <c r="FD686" s="114"/>
      <c r="FE686" s="277"/>
      <c r="FF686" s="277"/>
      <c r="FG686" s="277"/>
      <c r="FH686" s="278"/>
      <c r="FI686" s="278"/>
      <c r="FJ686" s="278"/>
      <c r="FK686" s="278"/>
      <c r="FL686" s="278"/>
      <c r="FM686" s="277"/>
    </row>
    <row r="687" spans="1:169" s="45" customFormat="1" ht="56.25" hidden="1" customHeight="1" x14ac:dyDescent="0.25">
      <c r="A687" s="267" t="s">
        <v>860</v>
      </c>
      <c r="B687" s="116" t="s">
        <v>554</v>
      </c>
      <c r="C687" s="117" t="s">
        <v>754</v>
      </c>
      <c r="D687" s="118" t="s">
        <v>556</v>
      </c>
      <c r="E687" s="119">
        <v>0.16</v>
      </c>
      <c r="F687" s="120">
        <v>1</v>
      </c>
      <c r="G687" s="127">
        <v>0.16</v>
      </c>
      <c r="H687" s="122"/>
      <c r="I687" s="119"/>
      <c r="J687" s="122"/>
      <c r="K687" s="119"/>
      <c r="L687" s="123"/>
      <c r="EU687" s="113"/>
      <c r="EV687" s="114"/>
      <c r="EW687" s="114" t="s">
        <v>754</v>
      </c>
      <c r="EX687" s="114" t="s">
        <v>0</v>
      </c>
      <c r="EY687" s="114" t="s">
        <v>0</v>
      </c>
      <c r="FD687" s="114"/>
      <c r="FE687" s="277"/>
      <c r="FF687" s="277"/>
      <c r="FG687" s="277"/>
      <c r="FH687" s="278"/>
      <c r="FI687" s="278"/>
      <c r="FJ687" s="278"/>
      <c r="FK687" s="278"/>
      <c r="FL687" s="278"/>
      <c r="FM687" s="277"/>
    </row>
    <row r="688" spans="1:169" s="45" customFormat="1" ht="33" hidden="1" customHeight="1" x14ac:dyDescent="0.25">
      <c r="A688" s="268" t="s">
        <v>820</v>
      </c>
      <c r="B688" s="269" t="s">
        <v>725</v>
      </c>
      <c r="C688" s="270" t="s">
        <v>726</v>
      </c>
      <c r="D688" s="271" t="s">
        <v>36</v>
      </c>
      <c r="E688" s="272">
        <v>16.32</v>
      </c>
      <c r="F688" s="273">
        <v>1</v>
      </c>
      <c r="G688" s="279">
        <v>16.32</v>
      </c>
      <c r="H688" s="280">
        <v>24.48</v>
      </c>
      <c r="I688" s="272"/>
      <c r="J688" s="280">
        <v>399.51</v>
      </c>
      <c r="K688" s="279">
        <v>8.61</v>
      </c>
      <c r="L688" s="282">
        <v>3439.78</v>
      </c>
      <c r="EU688" s="113"/>
      <c r="EV688" s="114"/>
      <c r="EW688" s="114"/>
      <c r="EX688" s="114"/>
      <c r="EY688" s="114"/>
      <c r="FD688" s="114"/>
      <c r="FE688" s="277" t="s">
        <v>726</v>
      </c>
      <c r="FF688" s="277" t="s">
        <v>0</v>
      </c>
      <c r="FG688" s="277" t="s">
        <v>0</v>
      </c>
      <c r="FH688" s="278"/>
      <c r="FI688" s="278"/>
      <c r="FJ688" s="278"/>
      <c r="FK688" s="278"/>
      <c r="FL688" s="278"/>
      <c r="FM688" s="277"/>
    </row>
    <row r="689" spans="1:169" s="45" customFormat="1" ht="23.25" hidden="1" customHeight="1" x14ac:dyDescent="0.25">
      <c r="A689" s="267" t="s">
        <v>861</v>
      </c>
      <c r="B689" s="116" t="s">
        <v>560</v>
      </c>
      <c r="C689" s="117" t="s">
        <v>561</v>
      </c>
      <c r="D689" s="118" t="s">
        <v>33</v>
      </c>
      <c r="E689" s="119">
        <v>0.39</v>
      </c>
      <c r="F689" s="120">
        <v>1</v>
      </c>
      <c r="G689" s="127">
        <v>0.39</v>
      </c>
      <c r="H689" s="122"/>
      <c r="I689" s="119"/>
      <c r="J689" s="122"/>
      <c r="K689" s="119"/>
      <c r="L689" s="123"/>
      <c r="EU689" s="113"/>
      <c r="EV689" s="114"/>
      <c r="EW689" s="114" t="s">
        <v>561</v>
      </c>
      <c r="EX689" s="114" t="s">
        <v>0</v>
      </c>
      <c r="EY689" s="114" t="s">
        <v>0</v>
      </c>
      <c r="FD689" s="114"/>
      <c r="FE689" s="277"/>
      <c r="FF689" s="277"/>
      <c r="FG689" s="277"/>
      <c r="FH689" s="278"/>
      <c r="FI689" s="278"/>
      <c r="FJ689" s="278"/>
      <c r="FK689" s="278"/>
      <c r="FL689" s="278"/>
      <c r="FM689" s="277"/>
    </row>
    <row r="690" spans="1:169" s="45" customFormat="1" ht="33.75" hidden="1" x14ac:dyDescent="0.25">
      <c r="A690" s="267" t="s">
        <v>862</v>
      </c>
      <c r="B690" s="116" t="s">
        <v>732</v>
      </c>
      <c r="C690" s="117" t="s">
        <v>733</v>
      </c>
      <c r="D690" s="118" t="s">
        <v>36</v>
      </c>
      <c r="E690" s="119">
        <v>39.78</v>
      </c>
      <c r="F690" s="120">
        <v>1</v>
      </c>
      <c r="G690" s="127">
        <v>39.78</v>
      </c>
      <c r="H690" s="125">
        <v>436.9</v>
      </c>
      <c r="I690" s="119"/>
      <c r="J690" s="126">
        <v>2018.57</v>
      </c>
      <c r="K690" s="127">
        <v>8.61</v>
      </c>
      <c r="L690" s="128">
        <v>17379.88</v>
      </c>
      <c r="EU690" s="113"/>
      <c r="EV690" s="114"/>
      <c r="EW690" s="114" t="s">
        <v>733</v>
      </c>
      <c r="EX690" s="114" t="s">
        <v>0</v>
      </c>
      <c r="EY690" s="114" t="s">
        <v>0</v>
      </c>
      <c r="FD690" s="114"/>
      <c r="FE690" s="277"/>
      <c r="FF690" s="277"/>
      <c r="FG690" s="277"/>
      <c r="FH690" s="278"/>
      <c r="FI690" s="278"/>
      <c r="FJ690" s="278"/>
      <c r="FK690" s="278"/>
      <c r="FL690" s="278"/>
      <c r="FM690" s="277"/>
    </row>
    <row r="691" spans="1:169" s="45" customFormat="1" ht="45.75" hidden="1" customHeight="1" x14ac:dyDescent="0.25">
      <c r="A691" s="267" t="s">
        <v>863</v>
      </c>
      <c r="B691" s="116" t="s">
        <v>537</v>
      </c>
      <c r="C691" s="117" t="s">
        <v>566</v>
      </c>
      <c r="D691" s="118" t="s">
        <v>539</v>
      </c>
      <c r="E691" s="119">
        <v>1.6E-2</v>
      </c>
      <c r="F691" s="120">
        <v>1</v>
      </c>
      <c r="G691" s="130">
        <v>1.6E-2</v>
      </c>
      <c r="H691" s="122"/>
      <c r="I691" s="119"/>
      <c r="J691" s="122"/>
      <c r="K691" s="119"/>
      <c r="L691" s="123"/>
      <c r="EU691" s="113"/>
      <c r="EV691" s="114"/>
      <c r="EW691" s="114" t="s">
        <v>566</v>
      </c>
      <c r="EX691" s="114" t="s">
        <v>0</v>
      </c>
      <c r="EY691" s="114" t="s">
        <v>0</v>
      </c>
      <c r="FD691" s="114"/>
      <c r="FE691" s="277"/>
      <c r="FF691" s="277"/>
      <c r="FG691" s="277"/>
      <c r="FH691" s="278"/>
      <c r="FI691" s="278"/>
      <c r="FJ691" s="278"/>
      <c r="FK691" s="278"/>
      <c r="FL691" s="278"/>
      <c r="FM691" s="277"/>
    </row>
    <row r="692" spans="1:169" s="45" customFormat="1" ht="45.75" hidden="1" customHeight="1" x14ac:dyDescent="0.25">
      <c r="A692" s="267" t="s">
        <v>864</v>
      </c>
      <c r="B692" s="116" t="s">
        <v>541</v>
      </c>
      <c r="C692" s="117" t="s">
        <v>542</v>
      </c>
      <c r="D692" s="118" t="s">
        <v>36</v>
      </c>
      <c r="E692" s="119">
        <v>16.128</v>
      </c>
      <c r="F692" s="120">
        <v>1</v>
      </c>
      <c r="G692" s="130">
        <v>16.128</v>
      </c>
      <c r="H692" s="125">
        <v>124.92</v>
      </c>
      <c r="I692" s="119"/>
      <c r="J692" s="126">
        <v>2014.71</v>
      </c>
      <c r="K692" s="127">
        <v>8.61</v>
      </c>
      <c r="L692" s="128">
        <v>17346.650000000001</v>
      </c>
      <c r="EU692" s="113"/>
      <c r="EV692" s="114"/>
      <c r="EW692" s="114" t="s">
        <v>542</v>
      </c>
      <c r="EX692" s="114" t="s">
        <v>0</v>
      </c>
      <c r="EY692" s="114" t="s">
        <v>0</v>
      </c>
      <c r="FD692" s="114"/>
      <c r="FE692" s="277"/>
      <c r="FF692" s="277"/>
      <c r="FG692" s="277"/>
      <c r="FH692" s="278"/>
      <c r="FI692" s="278"/>
      <c r="FJ692" s="278"/>
      <c r="FK692" s="278"/>
      <c r="FL692" s="278"/>
      <c r="FM692" s="277"/>
    </row>
    <row r="693" spans="1:169" s="45" customFormat="1" ht="15" hidden="1" customHeight="1" x14ac:dyDescent="0.25">
      <c r="A693" s="44" t="s">
        <v>568</v>
      </c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9"/>
      <c r="EU693" s="113"/>
      <c r="EV693" s="114" t="s">
        <v>568</v>
      </c>
      <c r="EW693" s="114"/>
      <c r="EX693" s="114"/>
      <c r="EY693" s="114"/>
      <c r="FD693" s="114"/>
      <c r="FE693" s="277"/>
      <c r="FF693" s="277"/>
      <c r="FG693" s="277"/>
      <c r="FH693" s="278"/>
      <c r="FI693" s="278"/>
      <c r="FJ693" s="278"/>
      <c r="FK693" s="278"/>
      <c r="FL693" s="278"/>
      <c r="FM693" s="277"/>
    </row>
    <row r="694" spans="1:169" s="45" customFormat="1" ht="45.75" hidden="1" customHeight="1" x14ac:dyDescent="0.25">
      <c r="A694" s="267" t="s">
        <v>865</v>
      </c>
      <c r="B694" s="116" t="s">
        <v>570</v>
      </c>
      <c r="C694" s="117" t="s">
        <v>571</v>
      </c>
      <c r="D694" s="118" t="s">
        <v>33</v>
      </c>
      <c r="E694" s="119">
        <v>0.18</v>
      </c>
      <c r="F694" s="120">
        <v>1</v>
      </c>
      <c r="G694" s="127">
        <v>0.18</v>
      </c>
      <c r="H694" s="122"/>
      <c r="I694" s="119"/>
      <c r="J694" s="122"/>
      <c r="K694" s="119"/>
      <c r="L694" s="123"/>
      <c r="EU694" s="113"/>
      <c r="EV694" s="114"/>
      <c r="EW694" s="114" t="s">
        <v>571</v>
      </c>
      <c r="EX694" s="114" t="s">
        <v>0</v>
      </c>
      <c r="EY694" s="114" t="s">
        <v>0</v>
      </c>
      <c r="FD694" s="114"/>
      <c r="FE694" s="277"/>
      <c r="FF694" s="277"/>
      <c r="FG694" s="277"/>
      <c r="FH694" s="278"/>
      <c r="FI694" s="278"/>
      <c r="FJ694" s="278"/>
      <c r="FK694" s="278"/>
      <c r="FL694" s="278"/>
      <c r="FM694" s="277"/>
    </row>
    <row r="695" spans="1:169" s="45" customFormat="1" ht="33.75" hidden="1" x14ac:dyDescent="0.25">
      <c r="A695" s="267" t="s">
        <v>866</v>
      </c>
      <c r="B695" s="116" t="s">
        <v>732</v>
      </c>
      <c r="C695" s="117" t="s">
        <v>733</v>
      </c>
      <c r="D695" s="118" t="s">
        <v>36</v>
      </c>
      <c r="E695" s="119">
        <v>18.36</v>
      </c>
      <c r="F695" s="120">
        <v>1</v>
      </c>
      <c r="G695" s="127">
        <v>18.36</v>
      </c>
      <c r="H695" s="125">
        <v>436.9</v>
      </c>
      <c r="I695" s="119"/>
      <c r="J695" s="125">
        <v>931.65</v>
      </c>
      <c r="K695" s="127">
        <v>8.61</v>
      </c>
      <c r="L695" s="128">
        <v>8021.48</v>
      </c>
      <c r="EU695" s="113"/>
      <c r="EV695" s="114"/>
      <c r="EW695" s="114" t="s">
        <v>733</v>
      </c>
      <c r="EX695" s="114" t="s">
        <v>0</v>
      </c>
      <c r="EY695" s="114" t="s">
        <v>0</v>
      </c>
      <c r="FD695" s="114"/>
      <c r="FE695" s="277"/>
      <c r="FF695" s="277"/>
      <c r="FG695" s="277"/>
      <c r="FH695" s="278"/>
      <c r="FI695" s="278"/>
      <c r="FJ695" s="278"/>
      <c r="FK695" s="278"/>
      <c r="FL695" s="278"/>
      <c r="FM695" s="277"/>
    </row>
    <row r="696" spans="1:169" s="45" customFormat="1" ht="34.5" hidden="1" customHeight="1" x14ac:dyDescent="0.25">
      <c r="A696" s="267" t="s">
        <v>867</v>
      </c>
      <c r="B696" s="116" t="s">
        <v>574</v>
      </c>
      <c r="C696" s="117" t="s">
        <v>575</v>
      </c>
      <c r="D696" s="118" t="s">
        <v>97</v>
      </c>
      <c r="E696" s="119">
        <v>12.76</v>
      </c>
      <c r="F696" s="120">
        <v>1</v>
      </c>
      <c r="G696" s="127">
        <v>12.76</v>
      </c>
      <c r="H696" s="122"/>
      <c r="I696" s="119"/>
      <c r="J696" s="122"/>
      <c r="K696" s="119"/>
      <c r="L696" s="123"/>
      <c r="EU696" s="113"/>
      <c r="EV696" s="114"/>
      <c r="EW696" s="114" t="s">
        <v>575</v>
      </c>
      <c r="EX696" s="114" t="s">
        <v>0</v>
      </c>
      <c r="EY696" s="114" t="s">
        <v>0</v>
      </c>
      <c r="FD696" s="114"/>
      <c r="FE696" s="277"/>
      <c r="FF696" s="277"/>
      <c r="FG696" s="277"/>
      <c r="FH696" s="278"/>
      <c r="FI696" s="278"/>
      <c r="FJ696" s="278"/>
      <c r="FK696" s="278"/>
      <c r="FL696" s="278"/>
      <c r="FM696" s="277"/>
    </row>
    <row r="697" spans="1:169" s="45" customFormat="1" ht="23.25" hidden="1" customHeight="1" x14ac:dyDescent="0.25">
      <c r="A697" s="267" t="s">
        <v>868</v>
      </c>
      <c r="B697" s="116" t="s">
        <v>577</v>
      </c>
      <c r="C697" s="117" t="s">
        <v>578</v>
      </c>
      <c r="D697" s="118" t="s">
        <v>56</v>
      </c>
      <c r="E697" s="119">
        <v>1.2760000000000001E-2</v>
      </c>
      <c r="F697" s="120">
        <v>1</v>
      </c>
      <c r="G697" s="121">
        <v>1.2760000000000001E-2</v>
      </c>
      <c r="H697" s="126">
        <v>4840.6499999999996</v>
      </c>
      <c r="I697" s="119"/>
      <c r="J697" s="125">
        <v>61.77</v>
      </c>
      <c r="K697" s="127">
        <v>8.61</v>
      </c>
      <c r="L697" s="148">
        <v>531.84</v>
      </c>
      <c r="EU697" s="113"/>
      <c r="EV697" s="114"/>
      <c r="EW697" s="114" t="s">
        <v>578</v>
      </c>
      <c r="EX697" s="114" t="s">
        <v>0</v>
      </c>
      <c r="EY697" s="114" t="s">
        <v>0</v>
      </c>
      <c r="FD697" s="114"/>
      <c r="FE697" s="277"/>
      <c r="FF697" s="277"/>
      <c r="FG697" s="277"/>
      <c r="FH697" s="278"/>
      <c r="FI697" s="278"/>
      <c r="FJ697" s="278"/>
      <c r="FK697" s="278"/>
      <c r="FL697" s="278"/>
      <c r="FM697" s="277"/>
    </row>
    <row r="698" spans="1:169" s="45" customFormat="1" ht="23.25" hidden="1" customHeight="1" x14ac:dyDescent="0.25">
      <c r="A698" s="267" t="s">
        <v>869</v>
      </c>
      <c r="B698" s="116" t="s">
        <v>580</v>
      </c>
      <c r="C698" s="117" t="s">
        <v>581</v>
      </c>
      <c r="D698" s="118" t="s">
        <v>15</v>
      </c>
      <c r="E698" s="119">
        <v>4</v>
      </c>
      <c r="F698" s="120">
        <v>1</v>
      </c>
      <c r="G698" s="120">
        <v>4</v>
      </c>
      <c r="H698" s="122"/>
      <c r="I698" s="119"/>
      <c r="J698" s="122"/>
      <c r="K698" s="119"/>
      <c r="L698" s="123"/>
      <c r="EU698" s="113"/>
      <c r="EV698" s="114"/>
      <c r="EW698" s="114" t="s">
        <v>581</v>
      </c>
      <c r="EX698" s="114" t="s">
        <v>0</v>
      </c>
      <c r="EY698" s="114" t="s">
        <v>0</v>
      </c>
      <c r="FD698" s="114"/>
      <c r="FE698" s="277"/>
      <c r="FF698" s="277"/>
      <c r="FG698" s="277"/>
      <c r="FH698" s="278"/>
      <c r="FI698" s="278"/>
      <c r="FJ698" s="278"/>
      <c r="FK698" s="278"/>
      <c r="FL698" s="278"/>
      <c r="FM698" s="277"/>
    </row>
    <row r="699" spans="1:169" s="45" customFormat="1" ht="15" hidden="1" customHeight="1" x14ac:dyDescent="0.25">
      <c r="A699" s="267" t="s">
        <v>870</v>
      </c>
      <c r="B699" s="116" t="s">
        <v>583</v>
      </c>
      <c r="C699" s="117" t="s">
        <v>584</v>
      </c>
      <c r="D699" s="118" t="s">
        <v>33</v>
      </c>
      <c r="E699" s="119">
        <v>-1.2E-2</v>
      </c>
      <c r="F699" s="120">
        <v>1</v>
      </c>
      <c r="G699" s="130">
        <v>-1.2E-2</v>
      </c>
      <c r="H699" s="125">
        <v>143.97999999999999</v>
      </c>
      <c r="I699" s="119"/>
      <c r="J699" s="125">
        <v>-1.73</v>
      </c>
      <c r="K699" s="127">
        <v>8.61</v>
      </c>
      <c r="L699" s="148">
        <v>-14.9</v>
      </c>
      <c r="EU699" s="113"/>
      <c r="EV699" s="114"/>
      <c r="EW699" s="114" t="s">
        <v>584</v>
      </c>
      <c r="EX699" s="114" t="s">
        <v>0</v>
      </c>
      <c r="EY699" s="114" t="s">
        <v>0</v>
      </c>
      <c r="FD699" s="114"/>
      <c r="FE699" s="277"/>
      <c r="FF699" s="277"/>
      <c r="FG699" s="277"/>
      <c r="FH699" s="278"/>
      <c r="FI699" s="278"/>
      <c r="FJ699" s="278"/>
      <c r="FK699" s="278"/>
      <c r="FL699" s="278"/>
      <c r="FM699" s="277"/>
    </row>
    <row r="700" spans="1:169" s="45" customFormat="1" ht="23.25" hidden="1" customHeight="1" x14ac:dyDescent="0.25">
      <c r="A700" s="267" t="s">
        <v>871</v>
      </c>
      <c r="B700" s="116" t="s">
        <v>586</v>
      </c>
      <c r="C700" s="117" t="s">
        <v>587</v>
      </c>
      <c r="D700" s="118" t="s">
        <v>33</v>
      </c>
      <c r="E700" s="119">
        <v>-1.6E-2</v>
      </c>
      <c r="F700" s="120">
        <v>1</v>
      </c>
      <c r="G700" s="130">
        <v>-1.6E-2</v>
      </c>
      <c r="H700" s="125">
        <v>38.590000000000003</v>
      </c>
      <c r="I700" s="119"/>
      <c r="J700" s="125">
        <v>-0.62</v>
      </c>
      <c r="K700" s="127">
        <v>8.61</v>
      </c>
      <c r="L700" s="148">
        <v>-5.34</v>
      </c>
      <c r="EU700" s="113"/>
      <c r="EV700" s="114"/>
      <c r="EW700" s="114" t="s">
        <v>587</v>
      </c>
      <c r="EX700" s="114" t="s">
        <v>0</v>
      </c>
      <c r="EY700" s="114" t="s">
        <v>0</v>
      </c>
      <c r="FD700" s="114"/>
      <c r="FE700" s="277"/>
      <c r="FF700" s="277"/>
      <c r="FG700" s="277"/>
      <c r="FH700" s="278"/>
      <c r="FI700" s="278"/>
      <c r="FJ700" s="278"/>
      <c r="FK700" s="278"/>
      <c r="FL700" s="278"/>
      <c r="FM700" s="277"/>
    </row>
    <row r="701" spans="1:169" s="45" customFormat="1" ht="22.5" hidden="1" customHeight="1" x14ac:dyDescent="0.25">
      <c r="A701" s="267" t="s">
        <v>872</v>
      </c>
      <c r="B701" s="116" t="s">
        <v>558</v>
      </c>
      <c r="C701" s="117" t="s">
        <v>589</v>
      </c>
      <c r="D701" s="118" t="s">
        <v>15</v>
      </c>
      <c r="E701" s="119">
        <v>2</v>
      </c>
      <c r="F701" s="120">
        <v>1</v>
      </c>
      <c r="G701" s="120">
        <v>2</v>
      </c>
      <c r="H701" s="126">
        <v>2032.52</v>
      </c>
      <c r="I701" s="119"/>
      <c r="J701" s="125">
        <v>472.13</v>
      </c>
      <c r="K701" s="127">
        <v>8.61</v>
      </c>
      <c r="L701" s="128">
        <v>4065.04</v>
      </c>
      <c r="EU701" s="113"/>
      <c r="EV701" s="114"/>
      <c r="EW701" s="114" t="s">
        <v>589</v>
      </c>
      <c r="EX701" s="114" t="s">
        <v>0</v>
      </c>
      <c r="EY701" s="114" t="s">
        <v>0</v>
      </c>
      <c r="FD701" s="114"/>
      <c r="FE701" s="277"/>
      <c r="FF701" s="277"/>
      <c r="FG701" s="277"/>
      <c r="FH701" s="278"/>
      <c r="FI701" s="278"/>
      <c r="FJ701" s="278"/>
      <c r="FK701" s="278"/>
      <c r="FL701" s="278"/>
      <c r="FM701" s="277"/>
    </row>
    <row r="702" spans="1:169" s="45" customFormat="1" ht="22.5" hidden="1" customHeight="1" x14ac:dyDescent="0.25">
      <c r="A702" s="267" t="s">
        <v>873</v>
      </c>
      <c r="B702" s="116" t="s">
        <v>591</v>
      </c>
      <c r="C702" s="117" t="s">
        <v>592</v>
      </c>
      <c r="D702" s="118" t="s">
        <v>15</v>
      </c>
      <c r="E702" s="119">
        <v>2</v>
      </c>
      <c r="F702" s="120">
        <v>1</v>
      </c>
      <c r="G702" s="120">
        <v>2</v>
      </c>
      <c r="H702" s="125">
        <v>282.11</v>
      </c>
      <c r="I702" s="119"/>
      <c r="J702" s="125">
        <v>65.53</v>
      </c>
      <c r="K702" s="127">
        <v>8.61</v>
      </c>
      <c r="L702" s="148">
        <v>564.22</v>
      </c>
      <c r="EU702" s="113"/>
      <c r="EV702" s="114"/>
      <c r="EW702" s="114" t="s">
        <v>592</v>
      </c>
      <c r="EX702" s="114" t="s">
        <v>0</v>
      </c>
      <c r="EY702" s="114" t="s">
        <v>0</v>
      </c>
      <c r="FD702" s="114"/>
      <c r="FE702" s="277"/>
      <c r="FF702" s="277"/>
      <c r="FG702" s="277"/>
      <c r="FH702" s="278"/>
      <c r="FI702" s="278"/>
      <c r="FJ702" s="278"/>
      <c r="FK702" s="278"/>
      <c r="FL702" s="278"/>
      <c r="FM702" s="277"/>
    </row>
    <row r="703" spans="1:169" s="45" customFormat="1" ht="34.5" hidden="1" customHeight="1" x14ac:dyDescent="0.25">
      <c r="A703" s="267" t="s">
        <v>874</v>
      </c>
      <c r="B703" s="116" t="s">
        <v>594</v>
      </c>
      <c r="C703" s="117" t="s">
        <v>595</v>
      </c>
      <c r="D703" s="118" t="s">
        <v>15</v>
      </c>
      <c r="E703" s="119">
        <v>8</v>
      </c>
      <c r="F703" s="120">
        <v>1</v>
      </c>
      <c r="G703" s="120">
        <v>8</v>
      </c>
      <c r="H703" s="122"/>
      <c r="I703" s="119"/>
      <c r="J703" s="122"/>
      <c r="K703" s="119"/>
      <c r="L703" s="123"/>
      <c r="EU703" s="113"/>
      <c r="EV703" s="114"/>
      <c r="EW703" s="114" t="s">
        <v>595</v>
      </c>
      <c r="EX703" s="114" t="s">
        <v>0</v>
      </c>
      <c r="EY703" s="114" t="s">
        <v>0</v>
      </c>
      <c r="FD703" s="114"/>
      <c r="FE703" s="277"/>
      <c r="FF703" s="277"/>
      <c r="FG703" s="277"/>
      <c r="FH703" s="278"/>
      <c r="FI703" s="278"/>
      <c r="FJ703" s="278"/>
      <c r="FK703" s="278"/>
      <c r="FL703" s="278"/>
      <c r="FM703" s="277"/>
    </row>
    <row r="704" spans="1:169" s="45" customFormat="1" ht="23.25" hidden="1" customHeight="1" x14ac:dyDescent="0.25">
      <c r="A704" s="267" t="s">
        <v>875</v>
      </c>
      <c r="B704" s="116" t="s">
        <v>597</v>
      </c>
      <c r="C704" s="117" t="s">
        <v>598</v>
      </c>
      <c r="D704" s="118" t="s">
        <v>15</v>
      </c>
      <c r="E704" s="119">
        <v>8</v>
      </c>
      <c r="F704" s="120">
        <v>1</v>
      </c>
      <c r="G704" s="120">
        <v>8</v>
      </c>
      <c r="H704" s="126">
        <v>4818.91</v>
      </c>
      <c r="I704" s="119"/>
      <c r="J704" s="126">
        <v>4477.5</v>
      </c>
      <c r="K704" s="127">
        <v>8.61</v>
      </c>
      <c r="L704" s="128">
        <v>38551.279999999999</v>
      </c>
      <c r="EU704" s="113"/>
      <c r="EV704" s="114"/>
      <c r="EW704" s="114" t="s">
        <v>598</v>
      </c>
      <c r="EX704" s="114" t="s">
        <v>0</v>
      </c>
      <c r="EY704" s="114" t="s">
        <v>0</v>
      </c>
      <c r="FD704" s="114"/>
      <c r="FE704" s="277"/>
      <c r="FF704" s="277"/>
      <c r="FG704" s="277"/>
      <c r="FH704" s="278"/>
      <c r="FI704" s="278"/>
      <c r="FJ704" s="278"/>
      <c r="FK704" s="278"/>
      <c r="FL704" s="278"/>
      <c r="FM704" s="277"/>
    </row>
    <row r="705" spans="1:237" s="45" customFormat="1" ht="15" hidden="1" customHeight="1" x14ac:dyDescent="0.25">
      <c r="A705" s="44" t="s">
        <v>876</v>
      </c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9"/>
      <c r="EU705" s="113"/>
      <c r="EV705" s="114" t="s">
        <v>876</v>
      </c>
      <c r="EW705" s="114"/>
      <c r="EX705" s="114"/>
      <c r="EY705" s="114"/>
      <c r="FD705" s="114"/>
      <c r="FE705" s="277"/>
      <c r="FF705" s="277"/>
      <c r="FG705" s="277"/>
      <c r="FH705" s="278"/>
      <c r="FI705" s="278"/>
      <c r="FJ705" s="278"/>
      <c r="FK705" s="278"/>
      <c r="FL705" s="278"/>
      <c r="FM705" s="277"/>
    </row>
    <row r="706" spans="1:237" s="45" customFormat="1" ht="57" hidden="1" customHeight="1" x14ac:dyDescent="0.25">
      <c r="A706" s="267" t="s">
        <v>877</v>
      </c>
      <c r="B706" s="116" t="s">
        <v>522</v>
      </c>
      <c r="C706" s="117" t="s">
        <v>523</v>
      </c>
      <c r="D706" s="118" t="s">
        <v>524</v>
      </c>
      <c r="E706" s="119">
        <v>0.26100000000000001</v>
      </c>
      <c r="F706" s="120">
        <v>1</v>
      </c>
      <c r="G706" s="130">
        <v>0.26100000000000001</v>
      </c>
      <c r="H706" s="122"/>
      <c r="I706" s="119"/>
      <c r="J706" s="122"/>
      <c r="K706" s="119"/>
      <c r="L706" s="123"/>
      <c r="EU706" s="113"/>
      <c r="EV706" s="114"/>
      <c r="EW706" s="114" t="s">
        <v>523</v>
      </c>
      <c r="EX706" s="114" t="s">
        <v>0</v>
      </c>
      <c r="EY706" s="114" t="s">
        <v>0</v>
      </c>
      <c r="FD706" s="114"/>
      <c r="FE706" s="277"/>
      <c r="FF706" s="277"/>
      <c r="FG706" s="277"/>
      <c r="FH706" s="278"/>
      <c r="FI706" s="278"/>
      <c r="FJ706" s="278"/>
      <c r="FK706" s="278"/>
      <c r="FL706" s="278"/>
      <c r="FM706" s="277"/>
    </row>
    <row r="707" spans="1:237" s="45" customFormat="1" ht="33.75" hidden="1" x14ac:dyDescent="0.25">
      <c r="A707" s="267" t="s">
        <v>878</v>
      </c>
      <c r="B707" s="116" t="s">
        <v>776</v>
      </c>
      <c r="C707" s="117" t="s">
        <v>777</v>
      </c>
      <c r="D707" s="118" t="s">
        <v>36</v>
      </c>
      <c r="E707" s="119">
        <v>266.22000000000003</v>
      </c>
      <c r="F707" s="120">
        <v>1</v>
      </c>
      <c r="G707" s="127">
        <v>266.22000000000003</v>
      </c>
      <c r="H707" s="125">
        <v>249.05</v>
      </c>
      <c r="I707" s="119"/>
      <c r="J707" s="126">
        <v>7700.59</v>
      </c>
      <c r="K707" s="127">
        <v>8.61</v>
      </c>
      <c r="L707" s="128">
        <v>66302.09</v>
      </c>
      <c r="EU707" s="113"/>
      <c r="EV707" s="114"/>
      <c r="EW707" s="114" t="s">
        <v>777</v>
      </c>
      <c r="EX707" s="114" t="s">
        <v>0</v>
      </c>
      <c r="EY707" s="114" t="s">
        <v>0</v>
      </c>
      <c r="FD707" s="114"/>
      <c r="FE707" s="277"/>
      <c r="FF707" s="277"/>
      <c r="FG707" s="277"/>
      <c r="FH707" s="278"/>
      <c r="FI707" s="278"/>
      <c r="FJ707" s="278"/>
      <c r="FK707" s="278"/>
      <c r="FL707" s="278"/>
      <c r="FM707" s="277"/>
    </row>
    <row r="708" spans="1:237" s="45" customFormat="1" ht="15" hidden="1" customHeight="1" x14ac:dyDescent="0.25">
      <c r="A708" s="44" t="s">
        <v>531</v>
      </c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9"/>
      <c r="EU708" s="113"/>
      <c r="EV708" s="114" t="s">
        <v>531</v>
      </c>
      <c r="EW708" s="114"/>
      <c r="EX708" s="114"/>
      <c r="EY708" s="114"/>
      <c r="FD708" s="114"/>
      <c r="FE708" s="277"/>
      <c r="FF708" s="277"/>
      <c r="FG708" s="277"/>
      <c r="FH708" s="278"/>
      <c r="FI708" s="278"/>
      <c r="FJ708" s="278"/>
      <c r="FK708" s="278"/>
      <c r="FL708" s="278"/>
      <c r="FM708" s="277"/>
    </row>
    <row r="709" spans="1:237" s="45" customFormat="1" ht="34.5" hidden="1" customHeight="1" x14ac:dyDescent="0.25">
      <c r="A709" s="267" t="s">
        <v>879</v>
      </c>
      <c r="B709" s="116" t="s">
        <v>533</v>
      </c>
      <c r="C709" s="117" t="s">
        <v>534</v>
      </c>
      <c r="D709" s="118" t="s">
        <v>15</v>
      </c>
      <c r="E709" s="119">
        <v>1.4</v>
      </c>
      <c r="F709" s="120">
        <v>1</v>
      </c>
      <c r="G709" s="124">
        <v>1.4</v>
      </c>
      <c r="H709" s="122"/>
      <c r="I709" s="119"/>
      <c r="J709" s="122"/>
      <c r="K709" s="119"/>
      <c r="L709" s="123"/>
      <c r="EU709" s="113"/>
      <c r="EV709" s="114"/>
      <c r="EW709" s="114" t="s">
        <v>534</v>
      </c>
      <c r="EX709" s="114" t="s">
        <v>0</v>
      </c>
      <c r="EY709" s="114" t="s">
        <v>0</v>
      </c>
      <c r="FD709" s="114"/>
      <c r="FE709" s="277"/>
      <c r="FF709" s="277"/>
      <c r="FG709" s="277"/>
      <c r="FH709" s="278"/>
      <c r="FI709" s="278"/>
      <c r="FJ709" s="278"/>
      <c r="FK709" s="278"/>
      <c r="FL709" s="278"/>
      <c r="FM709" s="277"/>
    </row>
    <row r="710" spans="1:237" s="45" customFormat="1" ht="15" hidden="1" customHeight="1" x14ac:dyDescent="0.25">
      <c r="A710" s="44" t="s">
        <v>137</v>
      </c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9"/>
      <c r="EU710" s="113"/>
      <c r="EV710" s="114" t="s">
        <v>137</v>
      </c>
      <c r="EW710" s="114"/>
      <c r="EX710" s="114"/>
      <c r="EY710" s="114"/>
      <c r="FD710" s="114"/>
      <c r="FE710" s="277"/>
      <c r="FF710" s="277"/>
      <c r="FG710" s="277"/>
      <c r="FH710" s="278"/>
      <c r="FI710" s="278"/>
      <c r="FJ710" s="278"/>
      <c r="FK710" s="278"/>
      <c r="FL710" s="278"/>
      <c r="FM710" s="277"/>
    </row>
    <row r="711" spans="1:237" s="45" customFormat="1" ht="34.5" hidden="1" customHeight="1" x14ac:dyDescent="0.25">
      <c r="A711" s="267" t="s">
        <v>880</v>
      </c>
      <c r="B711" s="116" t="s">
        <v>621</v>
      </c>
      <c r="C711" s="117" t="s">
        <v>622</v>
      </c>
      <c r="D711" s="118" t="s">
        <v>15</v>
      </c>
      <c r="E711" s="119">
        <v>2</v>
      </c>
      <c r="F711" s="120">
        <v>1</v>
      </c>
      <c r="G711" s="120">
        <v>2</v>
      </c>
      <c r="H711" s="122"/>
      <c r="I711" s="119"/>
      <c r="J711" s="122"/>
      <c r="K711" s="119"/>
      <c r="L711" s="123"/>
      <c r="EU711" s="113"/>
      <c r="EV711" s="114"/>
      <c r="EW711" s="114" t="s">
        <v>622</v>
      </c>
      <c r="EX711" s="114" t="s">
        <v>0</v>
      </c>
      <c r="EY711" s="114" t="s">
        <v>0</v>
      </c>
      <c r="FD711" s="114"/>
      <c r="FE711" s="277"/>
      <c r="FF711" s="277"/>
      <c r="FG711" s="277"/>
      <c r="FH711" s="278"/>
      <c r="FI711" s="278"/>
      <c r="FJ711" s="278"/>
      <c r="FK711" s="278"/>
      <c r="FL711" s="278"/>
      <c r="FM711" s="277"/>
    </row>
    <row r="712" spans="1:237" s="45" customFormat="1" ht="34.5" hidden="1" customHeight="1" x14ac:dyDescent="0.25">
      <c r="A712" s="267" t="s">
        <v>881</v>
      </c>
      <c r="B712" s="116" t="s">
        <v>624</v>
      </c>
      <c r="C712" s="117" t="s">
        <v>625</v>
      </c>
      <c r="D712" s="118" t="s">
        <v>15</v>
      </c>
      <c r="E712" s="119">
        <v>2</v>
      </c>
      <c r="F712" s="120">
        <v>1</v>
      </c>
      <c r="G712" s="120">
        <v>2</v>
      </c>
      <c r="H712" s="126">
        <v>1392.13</v>
      </c>
      <c r="I712" s="119"/>
      <c r="J712" s="126">
        <v>2784.26</v>
      </c>
      <c r="K712" s="127">
        <v>8.61</v>
      </c>
      <c r="L712" s="128">
        <v>23972.48</v>
      </c>
      <c r="EU712" s="113"/>
      <c r="EV712" s="114"/>
      <c r="EW712" s="114" t="s">
        <v>625</v>
      </c>
      <c r="EX712" s="114" t="s">
        <v>0</v>
      </c>
      <c r="EY712" s="114" t="s">
        <v>0</v>
      </c>
      <c r="FD712" s="114"/>
      <c r="FE712" s="277"/>
      <c r="FF712" s="277"/>
      <c r="FG712" s="277"/>
      <c r="FH712" s="278"/>
      <c r="FI712" s="278"/>
      <c r="FJ712" s="278"/>
      <c r="FK712" s="278"/>
      <c r="FL712" s="278"/>
      <c r="FM712" s="277"/>
    </row>
    <row r="713" spans="1:237" s="45" customFormat="1" ht="33" hidden="1" customHeight="1" x14ac:dyDescent="0.25">
      <c r="A713" s="268" t="s">
        <v>842</v>
      </c>
      <c r="B713" s="269" t="s">
        <v>627</v>
      </c>
      <c r="C713" s="270" t="s">
        <v>628</v>
      </c>
      <c r="D713" s="271" t="s">
        <v>15</v>
      </c>
      <c r="E713" s="272">
        <v>3</v>
      </c>
      <c r="F713" s="273">
        <v>1</v>
      </c>
      <c r="G713" s="273">
        <v>3</v>
      </c>
      <c r="H713" s="281">
        <v>1579.78</v>
      </c>
      <c r="I713" s="272"/>
      <c r="J713" s="281">
        <v>4739.34</v>
      </c>
      <c r="K713" s="279">
        <v>8.61</v>
      </c>
      <c r="L713" s="282">
        <v>40805.72</v>
      </c>
      <c r="EU713" s="113"/>
      <c r="EV713" s="114"/>
      <c r="EW713" s="114"/>
      <c r="EX713" s="114"/>
      <c r="EY713" s="114"/>
      <c r="FD713" s="114"/>
      <c r="FE713" s="277" t="s">
        <v>628</v>
      </c>
      <c r="FF713" s="277" t="s">
        <v>0</v>
      </c>
      <c r="FG713" s="277" t="s">
        <v>0</v>
      </c>
      <c r="FH713" s="278"/>
      <c r="FI713" s="278"/>
      <c r="FJ713" s="278"/>
      <c r="FK713" s="278"/>
      <c r="FL713" s="278"/>
      <c r="FM713" s="277"/>
    </row>
    <row r="714" spans="1:237" s="45" customFormat="1" ht="34.5" hidden="1" customHeight="1" x14ac:dyDescent="0.25">
      <c r="A714" s="267" t="s">
        <v>882</v>
      </c>
      <c r="B714" s="116" t="s">
        <v>630</v>
      </c>
      <c r="C714" s="117" t="s">
        <v>631</v>
      </c>
      <c r="D714" s="118" t="s">
        <v>15</v>
      </c>
      <c r="E714" s="119">
        <v>7</v>
      </c>
      <c r="F714" s="120">
        <v>1</v>
      </c>
      <c r="G714" s="120">
        <v>7</v>
      </c>
      <c r="H714" s="122"/>
      <c r="I714" s="119"/>
      <c r="J714" s="122"/>
      <c r="K714" s="119"/>
      <c r="L714" s="123"/>
      <c r="EU714" s="113"/>
      <c r="EV714" s="114"/>
      <c r="EW714" s="114" t="s">
        <v>631</v>
      </c>
      <c r="EX714" s="114" t="s">
        <v>0</v>
      </c>
      <c r="EY714" s="114" t="s">
        <v>0</v>
      </c>
      <c r="FD714" s="114"/>
      <c r="FE714" s="277"/>
      <c r="FF714" s="277"/>
      <c r="FG714" s="277"/>
      <c r="FH714" s="278"/>
      <c r="FI714" s="278"/>
      <c r="FJ714" s="278"/>
      <c r="FK714" s="278"/>
      <c r="FL714" s="278"/>
      <c r="FM714" s="277"/>
    </row>
    <row r="715" spans="1:237" s="45" customFormat="1" ht="34.5" hidden="1" customHeight="1" x14ac:dyDescent="0.25">
      <c r="A715" s="267" t="s">
        <v>883</v>
      </c>
      <c r="B715" s="116" t="s">
        <v>633</v>
      </c>
      <c r="C715" s="117" t="s">
        <v>634</v>
      </c>
      <c r="D715" s="118" t="s">
        <v>15</v>
      </c>
      <c r="E715" s="119">
        <v>7</v>
      </c>
      <c r="F715" s="120">
        <v>1</v>
      </c>
      <c r="G715" s="120">
        <v>7</v>
      </c>
      <c r="H715" s="126">
        <v>2518.04</v>
      </c>
      <c r="I715" s="119"/>
      <c r="J715" s="126">
        <v>17626.28</v>
      </c>
      <c r="K715" s="127">
        <v>8.61</v>
      </c>
      <c r="L715" s="128">
        <v>151762.26999999999</v>
      </c>
      <c r="EU715" s="113"/>
      <c r="EV715" s="114"/>
      <c r="EW715" s="114" t="s">
        <v>634</v>
      </c>
      <c r="EX715" s="114" t="s">
        <v>0</v>
      </c>
      <c r="EY715" s="114" t="s">
        <v>0</v>
      </c>
      <c r="FD715" s="114"/>
      <c r="FE715" s="277"/>
      <c r="FF715" s="277"/>
      <c r="FG715" s="277"/>
      <c r="FH715" s="278"/>
      <c r="FI715" s="278"/>
      <c r="FJ715" s="278"/>
      <c r="FK715" s="278"/>
      <c r="FL715" s="278"/>
      <c r="FM715" s="277"/>
    </row>
    <row r="716" spans="1:237" s="45" customFormat="1" ht="33" hidden="1" customHeight="1" x14ac:dyDescent="0.25">
      <c r="A716" s="268" t="s">
        <v>845</v>
      </c>
      <c r="B716" s="269" t="s">
        <v>636</v>
      </c>
      <c r="C716" s="270" t="s">
        <v>637</v>
      </c>
      <c r="D716" s="271" t="s">
        <v>15</v>
      </c>
      <c r="E716" s="272">
        <v>1</v>
      </c>
      <c r="F716" s="273">
        <v>1</v>
      </c>
      <c r="G716" s="273">
        <v>1</v>
      </c>
      <c r="H716" s="281">
        <v>2675.15</v>
      </c>
      <c r="I716" s="272"/>
      <c r="J716" s="281">
        <v>2675.15</v>
      </c>
      <c r="K716" s="279">
        <v>8.61</v>
      </c>
      <c r="L716" s="282">
        <v>23033.040000000001</v>
      </c>
      <c r="EU716" s="113"/>
      <c r="EV716" s="114"/>
      <c r="EW716" s="114"/>
      <c r="EX716" s="114"/>
      <c r="EY716" s="114"/>
      <c r="FD716" s="114"/>
      <c r="FE716" s="277" t="s">
        <v>637</v>
      </c>
      <c r="FF716" s="277" t="s">
        <v>0</v>
      </c>
      <c r="FG716" s="277" t="s">
        <v>0</v>
      </c>
      <c r="FH716" s="278"/>
      <c r="FI716" s="278"/>
      <c r="FJ716" s="278"/>
      <c r="FK716" s="278"/>
      <c r="FL716" s="278"/>
      <c r="FM716" s="277"/>
    </row>
    <row r="717" spans="1:237" s="45" customFormat="1" ht="33" hidden="1" customHeight="1" x14ac:dyDescent="0.25">
      <c r="A717" s="268" t="s">
        <v>846</v>
      </c>
      <c r="B717" s="269" t="s">
        <v>639</v>
      </c>
      <c r="C717" s="270" t="s">
        <v>640</v>
      </c>
      <c r="D717" s="271" t="s">
        <v>15</v>
      </c>
      <c r="E717" s="272">
        <v>15</v>
      </c>
      <c r="F717" s="273">
        <v>1</v>
      </c>
      <c r="G717" s="273">
        <v>15</v>
      </c>
      <c r="H717" s="281">
        <v>2884.62</v>
      </c>
      <c r="I717" s="272"/>
      <c r="J717" s="281">
        <v>43269.3</v>
      </c>
      <c r="K717" s="279">
        <v>8.61</v>
      </c>
      <c r="L717" s="282">
        <v>372548.67</v>
      </c>
      <c r="EU717" s="113"/>
      <c r="EV717" s="114"/>
      <c r="EW717" s="114"/>
      <c r="EX717" s="114"/>
      <c r="EY717" s="114"/>
      <c r="FD717" s="114"/>
      <c r="FE717" s="277" t="s">
        <v>640</v>
      </c>
      <c r="FF717" s="277" t="s">
        <v>0</v>
      </c>
      <c r="FG717" s="277" t="s">
        <v>0</v>
      </c>
      <c r="FH717" s="278"/>
      <c r="FI717" s="278"/>
      <c r="FJ717" s="278"/>
      <c r="FK717" s="278"/>
      <c r="FL717" s="278"/>
      <c r="FM717" s="277"/>
    </row>
    <row r="718" spans="1:237" s="45" customFormat="1" ht="33" hidden="1" customHeight="1" x14ac:dyDescent="0.25">
      <c r="A718" s="268" t="s">
        <v>854</v>
      </c>
      <c r="B718" s="269" t="s">
        <v>642</v>
      </c>
      <c r="C718" s="270" t="s">
        <v>643</v>
      </c>
      <c r="D718" s="271" t="s">
        <v>15</v>
      </c>
      <c r="E718" s="272">
        <v>4</v>
      </c>
      <c r="F718" s="273">
        <v>1</v>
      </c>
      <c r="G718" s="273">
        <v>4</v>
      </c>
      <c r="H718" s="281">
        <v>2989.36</v>
      </c>
      <c r="I718" s="272"/>
      <c r="J718" s="281">
        <v>11957.44</v>
      </c>
      <c r="K718" s="279">
        <v>8.61</v>
      </c>
      <c r="L718" s="282">
        <v>102953.56</v>
      </c>
      <c r="EU718" s="113"/>
      <c r="EV718" s="114"/>
      <c r="EW718" s="114"/>
      <c r="EX718" s="114"/>
      <c r="EY718" s="114"/>
      <c r="FD718" s="114"/>
      <c r="FE718" s="277" t="s">
        <v>643</v>
      </c>
      <c r="FF718" s="277" t="s">
        <v>0</v>
      </c>
      <c r="FG718" s="277" t="s">
        <v>0</v>
      </c>
      <c r="FH718" s="278"/>
      <c r="FI718" s="278"/>
      <c r="FJ718" s="278"/>
      <c r="FK718" s="278"/>
      <c r="FL718" s="278"/>
      <c r="FM718" s="277"/>
    </row>
    <row r="719" spans="1:237" s="45" customFormat="1" ht="23.25" hidden="1" customHeight="1" x14ac:dyDescent="0.25">
      <c r="A719" s="267" t="s">
        <v>884</v>
      </c>
      <c r="B719" s="116" t="s">
        <v>645</v>
      </c>
      <c r="C719" s="117" t="s">
        <v>646</v>
      </c>
      <c r="D719" s="118" t="s">
        <v>15</v>
      </c>
      <c r="E719" s="119">
        <v>16</v>
      </c>
      <c r="F719" s="120">
        <v>1</v>
      </c>
      <c r="G719" s="120">
        <v>16</v>
      </c>
      <c r="H719" s="122"/>
      <c r="I719" s="119"/>
      <c r="J719" s="122"/>
      <c r="K719" s="119"/>
      <c r="L719" s="123"/>
      <c r="EU719" s="113"/>
      <c r="EV719" s="114"/>
      <c r="EW719" s="114" t="s">
        <v>646</v>
      </c>
      <c r="EX719" s="114" t="s">
        <v>0</v>
      </c>
      <c r="EY719" s="114" t="s">
        <v>0</v>
      </c>
      <c r="FD719" s="114"/>
      <c r="FE719" s="277"/>
      <c r="FF719" s="277"/>
      <c r="FG719" s="277"/>
      <c r="FH719" s="278"/>
      <c r="FI719" s="278"/>
      <c r="FJ719" s="278"/>
      <c r="FK719" s="278"/>
      <c r="FL719" s="278"/>
      <c r="FM719" s="277"/>
    </row>
    <row r="720" spans="1:237" s="177" customFormat="1" ht="23.25" customHeight="1" x14ac:dyDescent="0.25">
      <c r="A720" s="326" t="s">
        <v>885</v>
      </c>
      <c r="B720" s="169" t="s">
        <v>648</v>
      </c>
      <c r="C720" s="170" t="s">
        <v>649</v>
      </c>
      <c r="D720" s="171" t="s">
        <v>15</v>
      </c>
      <c r="E720" s="172">
        <v>6</v>
      </c>
      <c r="F720" s="173">
        <v>1</v>
      </c>
      <c r="G720" s="173">
        <v>6</v>
      </c>
      <c r="H720" s="175">
        <v>24276</v>
      </c>
      <c r="I720" s="172"/>
      <c r="J720" s="175">
        <v>16917.07</v>
      </c>
      <c r="K720" s="174">
        <v>8.61</v>
      </c>
      <c r="L720" s="176">
        <v>145656</v>
      </c>
      <c r="M720" s="45"/>
      <c r="N720" s="45"/>
      <c r="O720" s="45"/>
      <c r="T720" s="45"/>
      <c r="U720" s="45"/>
      <c r="V720" s="45"/>
      <c r="W720" s="45"/>
      <c r="X720" s="45"/>
      <c r="Y720" s="45"/>
      <c r="Z720" s="45"/>
      <c r="AA720" s="45"/>
      <c r="AB720" s="45"/>
      <c r="AC720" s="45"/>
      <c r="AD720" s="45"/>
      <c r="AE720" s="45"/>
      <c r="AF720" s="45"/>
      <c r="AG720" s="45"/>
      <c r="AH720" s="45"/>
      <c r="AI720" s="45"/>
      <c r="AJ720" s="45"/>
      <c r="AK720" s="45"/>
      <c r="AL720" s="45"/>
      <c r="AM720" s="45"/>
      <c r="AN720" s="45"/>
      <c r="AO720" s="45"/>
      <c r="AP720" s="45"/>
      <c r="AQ720" s="45"/>
      <c r="AR720" s="45"/>
      <c r="AS720" s="45"/>
      <c r="AT720" s="45"/>
      <c r="AU720" s="45"/>
      <c r="AV720" s="45"/>
      <c r="AW720" s="45"/>
      <c r="AX720" s="45"/>
      <c r="AY720" s="45"/>
      <c r="AZ720" s="45"/>
      <c r="BA720" s="45"/>
      <c r="BB720" s="45"/>
      <c r="BC720" s="45"/>
      <c r="BD720" s="45"/>
      <c r="BE720" s="45"/>
      <c r="BF720" s="45"/>
      <c r="BG720" s="45"/>
      <c r="BH720" s="45"/>
      <c r="BI720" s="45"/>
      <c r="BJ720" s="45"/>
      <c r="BK720" s="45"/>
      <c r="BL720" s="45"/>
      <c r="BM720" s="45"/>
      <c r="BN720" s="45"/>
      <c r="BO720" s="45"/>
      <c r="BP720" s="45"/>
      <c r="BQ720" s="45"/>
      <c r="BR720" s="45"/>
      <c r="BS720" s="45"/>
      <c r="BT720" s="45"/>
      <c r="BU720" s="45"/>
      <c r="BV720" s="45"/>
      <c r="BW720" s="45"/>
      <c r="BX720" s="45"/>
      <c r="BY720" s="45"/>
      <c r="BZ720" s="45"/>
      <c r="CA720" s="45"/>
      <c r="CB720" s="45"/>
      <c r="CC720" s="45"/>
      <c r="CD720" s="45"/>
      <c r="CE720" s="45"/>
      <c r="CF720" s="45"/>
      <c r="CG720" s="45"/>
      <c r="CH720" s="45"/>
      <c r="CI720" s="45"/>
      <c r="CJ720" s="45"/>
      <c r="CK720" s="45"/>
      <c r="CL720" s="45"/>
      <c r="CM720" s="45"/>
      <c r="CN720" s="45"/>
      <c r="CO720" s="45"/>
      <c r="CP720" s="45"/>
      <c r="CQ720" s="45"/>
      <c r="CR720" s="45"/>
      <c r="CS720" s="45"/>
      <c r="CT720" s="45"/>
      <c r="CU720" s="45"/>
      <c r="CV720" s="45"/>
      <c r="CW720" s="45"/>
      <c r="CX720" s="45"/>
      <c r="CY720" s="45"/>
      <c r="CZ720" s="45"/>
      <c r="DA720" s="45"/>
      <c r="DB720" s="45"/>
      <c r="DC720" s="45"/>
      <c r="DD720" s="45"/>
      <c r="DE720" s="45"/>
      <c r="DF720" s="45"/>
      <c r="DG720" s="45"/>
      <c r="DH720" s="45"/>
      <c r="DI720" s="45"/>
      <c r="DJ720" s="45"/>
      <c r="DK720" s="45"/>
      <c r="DL720" s="45"/>
      <c r="DM720" s="45"/>
      <c r="DN720" s="45"/>
      <c r="DO720" s="45"/>
      <c r="DP720" s="45"/>
      <c r="DQ720" s="45"/>
      <c r="DR720" s="45"/>
      <c r="DS720" s="45"/>
      <c r="DT720" s="45"/>
      <c r="DU720" s="45"/>
      <c r="DV720" s="45"/>
      <c r="DW720" s="45"/>
      <c r="DX720" s="45"/>
      <c r="DY720" s="45"/>
      <c r="DZ720" s="45"/>
      <c r="EA720" s="45"/>
      <c r="EB720" s="45"/>
      <c r="EC720" s="45"/>
      <c r="ED720" s="45"/>
      <c r="EE720" s="45"/>
      <c r="EF720" s="45"/>
      <c r="EG720" s="45"/>
      <c r="EH720" s="45"/>
      <c r="EI720" s="45"/>
      <c r="EJ720" s="45"/>
      <c r="EK720" s="45"/>
      <c r="EL720" s="45"/>
      <c r="EM720" s="45"/>
      <c r="EN720" s="45"/>
      <c r="EO720" s="45"/>
      <c r="EP720" s="45"/>
      <c r="EQ720" s="45"/>
      <c r="ER720" s="45"/>
      <c r="ES720" s="45"/>
      <c r="ET720" s="45"/>
      <c r="EU720" s="113"/>
      <c r="EV720" s="114"/>
      <c r="EW720" s="114" t="s">
        <v>649</v>
      </c>
      <c r="EX720" s="114" t="s">
        <v>0</v>
      </c>
      <c r="EY720" s="114" t="s">
        <v>0</v>
      </c>
      <c r="EZ720" s="45"/>
      <c r="FA720" s="45"/>
      <c r="FB720" s="45"/>
      <c r="FC720" s="45"/>
      <c r="FD720" s="114"/>
      <c r="FE720" s="277"/>
      <c r="FF720" s="277"/>
      <c r="FG720" s="277"/>
      <c r="FH720" s="278"/>
      <c r="FI720" s="278"/>
      <c r="FJ720" s="278"/>
      <c r="FK720" s="278"/>
      <c r="FL720" s="278"/>
      <c r="FM720" s="277"/>
      <c r="FN720" s="45"/>
      <c r="FO720" s="45"/>
      <c r="FP720" s="45"/>
      <c r="FQ720" s="45"/>
      <c r="FR720" s="45"/>
      <c r="FS720" s="45"/>
      <c r="FT720" s="45"/>
      <c r="FU720" s="45"/>
      <c r="FV720" s="45"/>
      <c r="FW720" s="45"/>
      <c r="FX720" s="45"/>
      <c r="FY720" s="45"/>
      <c r="FZ720" s="45"/>
      <c r="GA720" s="45"/>
      <c r="GB720" s="45"/>
      <c r="GC720" s="45"/>
      <c r="GD720" s="45"/>
      <c r="GE720" s="45"/>
      <c r="GF720" s="45"/>
      <c r="GG720" s="45"/>
      <c r="GH720" s="45"/>
      <c r="GI720" s="45"/>
      <c r="GJ720" s="45"/>
      <c r="GK720" s="45"/>
      <c r="GL720" s="45"/>
      <c r="GM720" s="45"/>
      <c r="GN720" s="45"/>
      <c r="GO720" s="45"/>
      <c r="GP720" s="45"/>
      <c r="GQ720" s="45"/>
      <c r="GR720" s="45"/>
      <c r="GS720" s="45"/>
      <c r="GT720" s="45"/>
      <c r="GU720" s="45"/>
      <c r="GV720" s="45"/>
      <c r="GW720" s="45"/>
      <c r="GX720" s="45"/>
      <c r="GY720" s="45"/>
      <c r="GZ720" s="45"/>
      <c r="HA720" s="45"/>
      <c r="HB720" s="45"/>
      <c r="HC720" s="45"/>
      <c r="HD720" s="45"/>
      <c r="HE720" s="45"/>
      <c r="HF720" s="45"/>
      <c r="HG720" s="45"/>
      <c r="HH720" s="45"/>
      <c r="HI720" s="45"/>
      <c r="HJ720" s="45"/>
      <c r="HK720" s="45"/>
      <c r="HL720" s="45"/>
      <c r="HM720" s="45"/>
      <c r="HN720" s="45"/>
      <c r="HO720" s="45"/>
      <c r="HP720" s="45"/>
      <c r="HQ720" s="45"/>
      <c r="HR720" s="45"/>
      <c r="HS720" s="45"/>
      <c r="HT720" s="45"/>
      <c r="HU720" s="45"/>
      <c r="HV720" s="45"/>
      <c r="HW720" s="45"/>
      <c r="HX720" s="45"/>
      <c r="HY720" s="45"/>
      <c r="HZ720" s="45"/>
      <c r="IA720" s="45"/>
      <c r="IB720" s="45"/>
      <c r="IC720" s="45"/>
    </row>
    <row r="721" spans="1:237" s="177" customFormat="1" ht="23.25" customHeight="1" x14ac:dyDescent="0.25">
      <c r="A721" s="326" t="s">
        <v>886</v>
      </c>
      <c r="B721" s="169" t="s">
        <v>648</v>
      </c>
      <c r="C721" s="170" t="s">
        <v>649</v>
      </c>
      <c r="D721" s="171" t="s">
        <v>15</v>
      </c>
      <c r="E721" s="172">
        <v>10</v>
      </c>
      <c r="F721" s="173">
        <v>1</v>
      </c>
      <c r="G721" s="173">
        <v>10</v>
      </c>
      <c r="H721" s="175">
        <v>24276</v>
      </c>
      <c r="I721" s="172"/>
      <c r="J721" s="175">
        <v>28195.119999999999</v>
      </c>
      <c r="K721" s="174">
        <v>8.61</v>
      </c>
      <c r="L721" s="176">
        <v>242760</v>
      </c>
      <c r="M721" s="45"/>
      <c r="N721" s="45"/>
      <c r="O721" s="45"/>
      <c r="T721" s="45"/>
      <c r="U721" s="45"/>
      <c r="V721" s="45"/>
      <c r="W721" s="45"/>
      <c r="X721" s="45"/>
      <c r="Y721" s="45"/>
      <c r="Z721" s="45"/>
      <c r="AA721" s="45"/>
      <c r="AB721" s="45"/>
      <c r="AC721" s="45"/>
      <c r="AD721" s="45"/>
      <c r="AE721" s="45"/>
      <c r="AF721" s="45"/>
      <c r="AG721" s="45"/>
      <c r="AH721" s="45"/>
      <c r="AI721" s="45"/>
      <c r="AJ721" s="45"/>
      <c r="AK721" s="45"/>
      <c r="AL721" s="45"/>
      <c r="AM721" s="45"/>
      <c r="AN721" s="45"/>
      <c r="AO721" s="45"/>
      <c r="AP721" s="45"/>
      <c r="AQ721" s="45"/>
      <c r="AR721" s="45"/>
      <c r="AS721" s="45"/>
      <c r="AT721" s="45"/>
      <c r="AU721" s="45"/>
      <c r="AV721" s="45"/>
      <c r="AW721" s="45"/>
      <c r="AX721" s="45"/>
      <c r="AY721" s="45"/>
      <c r="AZ721" s="45"/>
      <c r="BA721" s="45"/>
      <c r="BB721" s="45"/>
      <c r="BC721" s="45"/>
      <c r="BD721" s="45"/>
      <c r="BE721" s="45"/>
      <c r="BF721" s="45"/>
      <c r="BG721" s="45"/>
      <c r="BH721" s="45"/>
      <c r="BI721" s="45"/>
      <c r="BJ721" s="45"/>
      <c r="BK721" s="45"/>
      <c r="BL721" s="45"/>
      <c r="BM721" s="45"/>
      <c r="BN721" s="45"/>
      <c r="BO721" s="45"/>
      <c r="BP721" s="45"/>
      <c r="BQ721" s="45"/>
      <c r="BR721" s="45"/>
      <c r="BS721" s="45"/>
      <c r="BT721" s="45"/>
      <c r="BU721" s="45"/>
      <c r="BV721" s="45"/>
      <c r="BW721" s="45"/>
      <c r="BX721" s="45"/>
      <c r="BY721" s="45"/>
      <c r="BZ721" s="45"/>
      <c r="CA721" s="45"/>
      <c r="CB721" s="45"/>
      <c r="CC721" s="45"/>
      <c r="CD721" s="45"/>
      <c r="CE721" s="45"/>
      <c r="CF721" s="45"/>
      <c r="CG721" s="45"/>
      <c r="CH721" s="45"/>
      <c r="CI721" s="45"/>
      <c r="CJ721" s="45"/>
      <c r="CK721" s="45"/>
      <c r="CL721" s="45"/>
      <c r="CM721" s="45"/>
      <c r="CN721" s="45"/>
      <c r="CO721" s="45"/>
      <c r="CP721" s="45"/>
      <c r="CQ721" s="45"/>
      <c r="CR721" s="45"/>
      <c r="CS721" s="45"/>
      <c r="CT721" s="45"/>
      <c r="CU721" s="45"/>
      <c r="CV721" s="45"/>
      <c r="CW721" s="45"/>
      <c r="CX721" s="45"/>
      <c r="CY721" s="45"/>
      <c r="CZ721" s="45"/>
      <c r="DA721" s="45"/>
      <c r="DB721" s="45"/>
      <c r="DC721" s="45"/>
      <c r="DD721" s="45"/>
      <c r="DE721" s="45"/>
      <c r="DF721" s="45"/>
      <c r="DG721" s="45"/>
      <c r="DH721" s="45"/>
      <c r="DI721" s="45"/>
      <c r="DJ721" s="45"/>
      <c r="DK721" s="45"/>
      <c r="DL721" s="45"/>
      <c r="DM721" s="45"/>
      <c r="DN721" s="45"/>
      <c r="DO721" s="45"/>
      <c r="DP721" s="45"/>
      <c r="DQ721" s="45"/>
      <c r="DR721" s="45"/>
      <c r="DS721" s="45"/>
      <c r="DT721" s="45"/>
      <c r="DU721" s="45"/>
      <c r="DV721" s="45"/>
      <c r="DW721" s="45"/>
      <c r="DX721" s="45"/>
      <c r="DY721" s="45"/>
      <c r="DZ721" s="45"/>
      <c r="EA721" s="45"/>
      <c r="EB721" s="45"/>
      <c r="EC721" s="45"/>
      <c r="ED721" s="45"/>
      <c r="EE721" s="45"/>
      <c r="EF721" s="45"/>
      <c r="EG721" s="45"/>
      <c r="EH721" s="45"/>
      <c r="EI721" s="45"/>
      <c r="EJ721" s="45"/>
      <c r="EK721" s="45"/>
      <c r="EL721" s="45"/>
      <c r="EM721" s="45"/>
      <c r="EN721" s="45"/>
      <c r="EO721" s="45"/>
      <c r="EP721" s="45"/>
      <c r="EQ721" s="45"/>
      <c r="ER721" s="45"/>
      <c r="ES721" s="45"/>
      <c r="ET721" s="45"/>
      <c r="EU721" s="113"/>
      <c r="EV721" s="114"/>
      <c r="EW721" s="114" t="s">
        <v>649</v>
      </c>
      <c r="EX721" s="114" t="s">
        <v>0</v>
      </c>
      <c r="EY721" s="114" t="s">
        <v>0</v>
      </c>
      <c r="EZ721" s="45"/>
      <c r="FA721" s="45"/>
      <c r="FB721" s="45"/>
      <c r="FC721" s="45"/>
      <c r="FD721" s="114"/>
      <c r="FE721" s="277"/>
      <c r="FF721" s="277"/>
      <c r="FG721" s="277"/>
      <c r="FH721" s="278"/>
      <c r="FI721" s="278"/>
      <c r="FJ721" s="278"/>
      <c r="FK721" s="278"/>
      <c r="FL721" s="278"/>
      <c r="FM721" s="277"/>
      <c r="FN721" s="45"/>
      <c r="FO721" s="45"/>
      <c r="FP721" s="45"/>
      <c r="FQ721" s="45"/>
      <c r="FR721" s="45"/>
      <c r="FS721" s="45"/>
      <c r="FT721" s="45"/>
      <c r="FU721" s="45"/>
      <c r="FV721" s="45"/>
      <c r="FW721" s="45"/>
      <c r="FX721" s="45"/>
      <c r="FY721" s="45"/>
      <c r="FZ721" s="45"/>
      <c r="GA721" s="45"/>
      <c r="GB721" s="45"/>
      <c r="GC721" s="45"/>
      <c r="GD721" s="45"/>
      <c r="GE721" s="45"/>
      <c r="GF721" s="45"/>
      <c r="GG721" s="45"/>
      <c r="GH721" s="45"/>
      <c r="GI721" s="45"/>
      <c r="GJ721" s="45"/>
      <c r="GK721" s="45"/>
      <c r="GL721" s="45"/>
      <c r="GM721" s="45"/>
      <c r="GN721" s="45"/>
      <c r="GO721" s="45"/>
      <c r="GP721" s="45"/>
      <c r="GQ721" s="45"/>
      <c r="GR721" s="45"/>
      <c r="GS721" s="45"/>
      <c r="GT721" s="45"/>
      <c r="GU721" s="45"/>
      <c r="GV721" s="45"/>
      <c r="GW721" s="45"/>
      <c r="GX721" s="45"/>
      <c r="GY721" s="45"/>
      <c r="GZ721" s="45"/>
      <c r="HA721" s="45"/>
      <c r="HB721" s="45"/>
      <c r="HC721" s="45"/>
      <c r="HD721" s="45"/>
      <c r="HE721" s="45"/>
      <c r="HF721" s="45"/>
      <c r="HG721" s="45"/>
      <c r="HH721" s="45"/>
      <c r="HI721" s="45"/>
      <c r="HJ721" s="45"/>
      <c r="HK721" s="45"/>
      <c r="HL721" s="45"/>
      <c r="HM721" s="45"/>
      <c r="HN721" s="45"/>
      <c r="HO721" s="45"/>
      <c r="HP721" s="45"/>
      <c r="HQ721" s="45"/>
      <c r="HR721" s="45"/>
      <c r="HS721" s="45"/>
      <c r="HT721" s="45"/>
      <c r="HU721" s="45"/>
      <c r="HV721" s="45"/>
      <c r="HW721" s="45"/>
      <c r="HX721" s="45"/>
      <c r="HY721" s="45"/>
      <c r="HZ721" s="45"/>
      <c r="IA721" s="45"/>
      <c r="IB721" s="45"/>
      <c r="IC721" s="45"/>
    </row>
    <row r="722" spans="1:237" s="45" customFormat="1" ht="23.25" hidden="1" customHeight="1" x14ac:dyDescent="0.25">
      <c r="A722" s="267" t="s">
        <v>887</v>
      </c>
      <c r="B722" s="116" t="s">
        <v>653</v>
      </c>
      <c r="C722" s="117" t="s">
        <v>654</v>
      </c>
      <c r="D722" s="118" t="s">
        <v>33</v>
      </c>
      <c r="E722" s="119">
        <v>0.8</v>
      </c>
      <c r="F722" s="120">
        <v>1</v>
      </c>
      <c r="G722" s="124">
        <v>0.8</v>
      </c>
      <c r="H722" s="122"/>
      <c r="I722" s="119"/>
      <c r="J722" s="122"/>
      <c r="K722" s="119"/>
      <c r="L722" s="123"/>
      <c r="EU722" s="113"/>
      <c r="EV722" s="114"/>
      <c r="EW722" s="114" t="s">
        <v>654</v>
      </c>
      <c r="EX722" s="114" t="s">
        <v>0</v>
      </c>
      <c r="EY722" s="114" t="s">
        <v>0</v>
      </c>
      <c r="FD722" s="114"/>
      <c r="FE722" s="277"/>
      <c r="FF722" s="277"/>
      <c r="FG722" s="277"/>
      <c r="FH722" s="278"/>
      <c r="FI722" s="278"/>
      <c r="FJ722" s="278"/>
      <c r="FK722" s="278"/>
      <c r="FL722" s="278"/>
      <c r="FM722" s="277"/>
    </row>
    <row r="723" spans="1:237" s="45" customFormat="1" ht="22.5" hidden="1" customHeight="1" x14ac:dyDescent="0.25">
      <c r="A723" s="267" t="s">
        <v>888</v>
      </c>
      <c r="B723" s="116" t="s">
        <v>591</v>
      </c>
      <c r="C723" s="117" t="s">
        <v>656</v>
      </c>
      <c r="D723" s="118" t="s">
        <v>36</v>
      </c>
      <c r="E723" s="119">
        <v>81.599999999999994</v>
      </c>
      <c r="F723" s="120">
        <v>1</v>
      </c>
      <c r="G723" s="124">
        <v>81.599999999999994</v>
      </c>
      <c r="H723" s="125">
        <v>127.76</v>
      </c>
      <c r="I723" s="119"/>
      <c r="J723" s="126">
        <v>1210.83</v>
      </c>
      <c r="K723" s="127">
        <v>8.61</v>
      </c>
      <c r="L723" s="128">
        <v>10425.219999999999</v>
      </c>
      <c r="EU723" s="113"/>
      <c r="EV723" s="114"/>
      <c r="EW723" s="114" t="s">
        <v>656</v>
      </c>
      <c r="EX723" s="114" t="s">
        <v>0</v>
      </c>
      <c r="EY723" s="114" t="s">
        <v>0</v>
      </c>
      <c r="FD723" s="114"/>
      <c r="FE723" s="277"/>
      <c r="FF723" s="277"/>
      <c r="FG723" s="277"/>
      <c r="FH723" s="278"/>
      <c r="FI723" s="278"/>
      <c r="FJ723" s="278"/>
      <c r="FK723" s="278"/>
      <c r="FL723" s="278"/>
      <c r="FM723" s="277"/>
    </row>
    <row r="724" spans="1:237" s="45" customFormat="1" ht="23.25" hidden="1" customHeight="1" x14ac:dyDescent="0.25">
      <c r="A724" s="267" t="s">
        <v>889</v>
      </c>
      <c r="B724" s="116" t="s">
        <v>658</v>
      </c>
      <c r="C724" s="117" t="s">
        <v>659</v>
      </c>
      <c r="D724" s="118" t="s">
        <v>15</v>
      </c>
      <c r="E724" s="119">
        <v>16</v>
      </c>
      <c r="F724" s="120">
        <v>1</v>
      </c>
      <c r="G724" s="120">
        <v>16</v>
      </c>
      <c r="H724" s="122"/>
      <c r="I724" s="119"/>
      <c r="J724" s="122"/>
      <c r="K724" s="119"/>
      <c r="L724" s="123"/>
      <c r="EU724" s="113"/>
      <c r="EV724" s="114"/>
      <c r="EW724" s="114" t="s">
        <v>659</v>
      </c>
      <c r="EX724" s="114" t="s">
        <v>0</v>
      </c>
      <c r="EY724" s="114" t="s">
        <v>0</v>
      </c>
      <c r="FD724" s="114"/>
      <c r="FE724" s="277"/>
      <c r="FF724" s="277"/>
      <c r="FG724" s="277"/>
      <c r="FH724" s="278"/>
      <c r="FI724" s="278"/>
      <c r="FJ724" s="278"/>
      <c r="FK724" s="278"/>
      <c r="FL724" s="278"/>
      <c r="FM724" s="277"/>
    </row>
    <row r="725" spans="1:237" s="45" customFormat="1" ht="33.75" hidden="1" x14ac:dyDescent="0.25">
      <c r="A725" s="267" t="s">
        <v>890</v>
      </c>
      <c r="B725" s="116" t="s">
        <v>661</v>
      </c>
      <c r="C725" s="117" t="s">
        <v>662</v>
      </c>
      <c r="D725" s="118" t="s">
        <v>15</v>
      </c>
      <c r="E725" s="119">
        <v>16</v>
      </c>
      <c r="F725" s="120">
        <v>1</v>
      </c>
      <c r="G725" s="120">
        <v>16</v>
      </c>
      <c r="H725" s="126">
        <v>3325.2</v>
      </c>
      <c r="I725" s="119"/>
      <c r="J725" s="126">
        <v>6179.23</v>
      </c>
      <c r="K725" s="127">
        <v>8.61</v>
      </c>
      <c r="L725" s="128">
        <v>53203.199999999997</v>
      </c>
      <c r="EU725" s="113"/>
      <c r="EV725" s="114"/>
      <c r="EW725" s="114" t="s">
        <v>662</v>
      </c>
      <c r="EX725" s="114" t="s">
        <v>0</v>
      </c>
      <c r="EY725" s="114" t="s">
        <v>0</v>
      </c>
      <c r="FD725" s="114"/>
      <c r="FE725" s="277"/>
      <c r="FF725" s="277"/>
      <c r="FG725" s="277"/>
      <c r="FH725" s="278"/>
      <c r="FI725" s="278"/>
      <c r="FJ725" s="278"/>
      <c r="FK725" s="278"/>
      <c r="FL725" s="278"/>
      <c r="FM725" s="277"/>
    </row>
    <row r="726" spans="1:237" s="45" customFormat="1" ht="23.25" hidden="1" customHeight="1" x14ac:dyDescent="0.25">
      <c r="A726" s="267" t="s">
        <v>891</v>
      </c>
      <c r="B726" s="116" t="s">
        <v>664</v>
      </c>
      <c r="C726" s="117" t="s">
        <v>665</v>
      </c>
      <c r="D726" s="118" t="s">
        <v>33</v>
      </c>
      <c r="E726" s="119">
        <v>1.44</v>
      </c>
      <c r="F726" s="120">
        <v>1</v>
      </c>
      <c r="G726" s="127">
        <v>1.44</v>
      </c>
      <c r="H726" s="122"/>
      <c r="I726" s="119"/>
      <c r="J726" s="122"/>
      <c r="K726" s="119"/>
      <c r="L726" s="123"/>
      <c r="EU726" s="113"/>
      <c r="EV726" s="114"/>
      <c r="EW726" s="114" t="s">
        <v>665</v>
      </c>
      <c r="EX726" s="114" t="s">
        <v>0</v>
      </c>
      <c r="EY726" s="114" t="s">
        <v>0</v>
      </c>
      <c r="FD726" s="114"/>
      <c r="FE726" s="277"/>
      <c r="FF726" s="277"/>
      <c r="FG726" s="277"/>
      <c r="FH726" s="278"/>
      <c r="FI726" s="278"/>
      <c r="FJ726" s="278"/>
      <c r="FK726" s="278"/>
      <c r="FL726" s="278"/>
      <c r="FM726" s="277"/>
    </row>
    <row r="727" spans="1:237" s="45" customFormat="1" ht="23.25" hidden="1" customHeight="1" x14ac:dyDescent="0.25">
      <c r="A727" s="267" t="s">
        <v>892</v>
      </c>
      <c r="B727" s="116" t="s">
        <v>558</v>
      </c>
      <c r="C727" s="117" t="s">
        <v>667</v>
      </c>
      <c r="D727" s="118" t="s">
        <v>15</v>
      </c>
      <c r="E727" s="119">
        <v>16</v>
      </c>
      <c r="F727" s="120">
        <v>1</v>
      </c>
      <c r="G727" s="120">
        <v>16</v>
      </c>
      <c r="H727" s="126">
        <v>1273.3</v>
      </c>
      <c r="I727" s="119"/>
      <c r="J727" s="126">
        <v>2366.1799999999998</v>
      </c>
      <c r="K727" s="127">
        <v>8.61</v>
      </c>
      <c r="L727" s="128">
        <v>20372.8</v>
      </c>
      <c r="EU727" s="113"/>
      <c r="EV727" s="114"/>
      <c r="EW727" s="114" t="s">
        <v>667</v>
      </c>
      <c r="EX727" s="114" t="s">
        <v>0</v>
      </c>
      <c r="EY727" s="114" t="s">
        <v>0</v>
      </c>
      <c r="FD727" s="114"/>
      <c r="FE727" s="277"/>
      <c r="FF727" s="277"/>
      <c r="FG727" s="277"/>
      <c r="FH727" s="278"/>
      <c r="FI727" s="278"/>
      <c r="FJ727" s="278"/>
      <c r="FK727" s="278"/>
      <c r="FL727" s="278"/>
      <c r="FM727" s="277"/>
    </row>
    <row r="728" spans="1:237" s="45" customFormat="1" ht="15" hidden="1" customHeight="1" x14ac:dyDescent="0.25">
      <c r="A728" s="268" t="s">
        <v>848</v>
      </c>
      <c r="B728" s="269"/>
      <c r="C728" s="270" t="s">
        <v>802</v>
      </c>
      <c r="D728" s="271" t="s">
        <v>15</v>
      </c>
      <c r="E728" s="272">
        <v>16</v>
      </c>
      <c r="F728" s="273">
        <v>1</v>
      </c>
      <c r="G728" s="273">
        <v>16</v>
      </c>
      <c r="H728" s="275"/>
      <c r="I728" s="272"/>
      <c r="J728" s="275"/>
      <c r="K728" s="279">
        <v>8.61</v>
      </c>
      <c r="L728" s="276"/>
      <c r="EU728" s="113"/>
      <c r="EV728" s="114"/>
      <c r="EW728" s="114"/>
      <c r="EX728" s="114"/>
      <c r="EY728" s="114"/>
      <c r="FD728" s="114"/>
      <c r="FE728" s="277" t="s">
        <v>802</v>
      </c>
      <c r="FF728" s="277" t="s">
        <v>0</v>
      </c>
      <c r="FG728" s="277" t="s">
        <v>0</v>
      </c>
      <c r="FH728" s="278"/>
      <c r="FI728" s="278"/>
      <c r="FJ728" s="278"/>
      <c r="FK728" s="278"/>
      <c r="FL728" s="278"/>
      <c r="FM728" s="277"/>
    </row>
    <row r="729" spans="1:237" s="45" customFormat="1" ht="22.5" hidden="1" customHeight="1" x14ac:dyDescent="0.25">
      <c r="A729" s="267" t="s">
        <v>893</v>
      </c>
      <c r="B729" s="116" t="s">
        <v>670</v>
      </c>
      <c r="C729" s="117" t="s">
        <v>671</v>
      </c>
      <c r="D729" s="118" t="s">
        <v>56</v>
      </c>
      <c r="E729" s="119">
        <v>0.22608</v>
      </c>
      <c r="F729" s="120">
        <v>1</v>
      </c>
      <c r="G729" s="121">
        <v>0.22608</v>
      </c>
      <c r="H729" s="126">
        <v>200112.95</v>
      </c>
      <c r="I729" s="119"/>
      <c r="J729" s="126">
        <v>5254.53</v>
      </c>
      <c r="K729" s="127">
        <v>8.61</v>
      </c>
      <c r="L729" s="128">
        <v>45241.54</v>
      </c>
      <c r="EU729" s="113"/>
      <c r="EV729" s="114"/>
      <c r="EW729" s="114" t="s">
        <v>671</v>
      </c>
      <c r="EX729" s="114" t="s">
        <v>0</v>
      </c>
      <c r="EY729" s="114" t="s">
        <v>0</v>
      </c>
      <c r="FD729" s="114"/>
      <c r="FE729" s="277"/>
      <c r="FF729" s="277"/>
      <c r="FG729" s="277"/>
      <c r="FH729" s="278"/>
      <c r="FI729" s="278"/>
      <c r="FJ729" s="278"/>
      <c r="FK729" s="278"/>
      <c r="FL729" s="278"/>
      <c r="FM729" s="277"/>
    </row>
    <row r="730" spans="1:237" s="45" customFormat="1" ht="15" hidden="1" customHeight="1" x14ac:dyDescent="0.25">
      <c r="A730" s="44" t="s">
        <v>294</v>
      </c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9"/>
      <c r="EU730" s="113"/>
      <c r="EV730" s="114" t="s">
        <v>294</v>
      </c>
      <c r="EW730" s="114"/>
      <c r="EX730" s="114"/>
      <c r="EY730" s="114"/>
      <c r="FD730" s="114"/>
      <c r="FE730" s="277"/>
      <c r="FF730" s="277"/>
      <c r="FG730" s="277"/>
      <c r="FH730" s="278"/>
      <c r="FI730" s="278"/>
      <c r="FJ730" s="278"/>
      <c r="FK730" s="278"/>
      <c r="FL730" s="278"/>
      <c r="FM730" s="277"/>
    </row>
    <row r="731" spans="1:237" s="45" customFormat="1" ht="34.5" hidden="1" customHeight="1" x14ac:dyDescent="0.25">
      <c r="A731" s="267" t="s">
        <v>894</v>
      </c>
      <c r="B731" s="116" t="s">
        <v>537</v>
      </c>
      <c r="C731" s="117" t="s">
        <v>538</v>
      </c>
      <c r="D731" s="118" t="s">
        <v>539</v>
      </c>
      <c r="E731" s="119">
        <v>5.1999999999999998E-2</v>
      </c>
      <c r="F731" s="120">
        <v>1</v>
      </c>
      <c r="G731" s="130">
        <v>5.1999999999999998E-2</v>
      </c>
      <c r="H731" s="122"/>
      <c r="I731" s="119"/>
      <c r="J731" s="122"/>
      <c r="K731" s="119"/>
      <c r="L731" s="123"/>
      <c r="EU731" s="113"/>
      <c r="EV731" s="114"/>
      <c r="EW731" s="114" t="s">
        <v>538</v>
      </c>
      <c r="EX731" s="114" t="s">
        <v>0</v>
      </c>
      <c r="EY731" s="114" t="s">
        <v>0</v>
      </c>
      <c r="FD731" s="114"/>
      <c r="FE731" s="277"/>
      <c r="FF731" s="277"/>
      <c r="FG731" s="277"/>
      <c r="FH731" s="278"/>
      <c r="FI731" s="278"/>
      <c r="FJ731" s="278"/>
      <c r="FK731" s="278"/>
      <c r="FL731" s="278"/>
      <c r="FM731" s="277"/>
    </row>
    <row r="732" spans="1:237" s="45" customFormat="1" ht="45.75" hidden="1" customHeight="1" x14ac:dyDescent="0.25">
      <c r="A732" s="267" t="s">
        <v>895</v>
      </c>
      <c r="B732" s="116" t="s">
        <v>541</v>
      </c>
      <c r="C732" s="117" t="s">
        <v>542</v>
      </c>
      <c r="D732" s="118" t="s">
        <v>36</v>
      </c>
      <c r="E732" s="119">
        <v>52.415999999999997</v>
      </c>
      <c r="F732" s="120">
        <v>1</v>
      </c>
      <c r="G732" s="130">
        <v>52.415999999999997</v>
      </c>
      <c r="H732" s="125">
        <v>124.92</v>
      </c>
      <c r="I732" s="119"/>
      <c r="J732" s="126">
        <v>6547.81</v>
      </c>
      <c r="K732" s="127">
        <v>8.61</v>
      </c>
      <c r="L732" s="128">
        <v>56376.639999999999</v>
      </c>
      <c r="EU732" s="113"/>
      <c r="EV732" s="114"/>
      <c r="EW732" s="114" t="s">
        <v>542</v>
      </c>
      <c r="EX732" s="114" t="s">
        <v>0</v>
      </c>
      <c r="EY732" s="114" t="s">
        <v>0</v>
      </c>
      <c r="FD732" s="114"/>
      <c r="FE732" s="277"/>
      <c r="FF732" s="277"/>
      <c r="FG732" s="277"/>
      <c r="FH732" s="278"/>
      <c r="FI732" s="278"/>
      <c r="FJ732" s="278"/>
      <c r="FK732" s="278"/>
      <c r="FL732" s="278"/>
      <c r="FM732" s="277"/>
    </row>
    <row r="733" spans="1:237" s="45" customFormat="1" ht="23.25" hidden="1" customHeight="1" x14ac:dyDescent="0.25">
      <c r="A733" s="267" t="s">
        <v>896</v>
      </c>
      <c r="B733" s="116" t="s">
        <v>855</v>
      </c>
      <c r="C733" s="117" t="s">
        <v>856</v>
      </c>
      <c r="D733" s="118" t="s">
        <v>33</v>
      </c>
      <c r="E733" s="119">
        <v>1.37</v>
      </c>
      <c r="F733" s="120">
        <v>1</v>
      </c>
      <c r="G733" s="127">
        <v>1.37</v>
      </c>
      <c r="H733" s="122"/>
      <c r="I733" s="119"/>
      <c r="J733" s="122"/>
      <c r="K733" s="119"/>
      <c r="L733" s="123"/>
      <c r="EU733" s="113"/>
      <c r="EV733" s="114"/>
      <c r="EW733" s="114" t="s">
        <v>856</v>
      </c>
      <c r="EX733" s="114" t="s">
        <v>0</v>
      </c>
      <c r="EY733" s="114" t="s">
        <v>0</v>
      </c>
      <c r="FD733" s="114"/>
      <c r="FE733" s="277"/>
      <c r="FF733" s="277"/>
      <c r="FG733" s="277"/>
      <c r="FH733" s="278"/>
      <c r="FI733" s="278"/>
      <c r="FJ733" s="278"/>
      <c r="FK733" s="278"/>
      <c r="FL733" s="278"/>
      <c r="FM733" s="277"/>
    </row>
    <row r="734" spans="1:237" s="45" customFormat="1" ht="34.5" hidden="1" customHeight="1" x14ac:dyDescent="0.25">
      <c r="A734" s="267" t="s">
        <v>897</v>
      </c>
      <c r="B734" s="116" t="s">
        <v>725</v>
      </c>
      <c r="C734" s="117" t="s">
        <v>726</v>
      </c>
      <c r="D734" s="118" t="s">
        <v>36</v>
      </c>
      <c r="E734" s="119">
        <v>139.74</v>
      </c>
      <c r="F734" s="120">
        <v>1</v>
      </c>
      <c r="G734" s="127">
        <v>139.74</v>
      </c>
      <c r="H734" s="125">
        <v>24.48</v>
      </c>
      <c r="I734" s="119"/>
      <c r="J734" s="126">
        <v>3420.84</v>
      </c>
      <c r="K734" s="127">
        <v>8.61</v>
      </c>
      <c r="L734" s="128">
        <v>29453.43</v>
      </c>
      <c r="EU734" s="113"/>
      <c r="EV734" s="114"/>
      <c r="EW734" s="114" t="s">
        <v>726</v>
      </c>
      <c r="EX734" s="114" t="s">
        <v>0</v>
      </c>
      <c r="EY734" s="114" t="s">
        <v>0</v>
      </c>
      <c r="FD734" s="114"/>
      <c r="FE734" s="277"/>
      <c r="FF734" s="277"/>
      <c r="FG734" s="277"/>
      <c r="FH734" s="278"/>
      <c r="FI734" s="278"/>
      <c r="FJ734" s="278"/>
      <c r="FK734" s="278"/>
      <c r="FL734" s="278"/>
      <c r="FM734" s="277"/>
    </row>
    <row r="735" spans="1:237" s="45" customFormat="1" ht="45.75" hidden="1" customHeight="1" x14ac:dyDescent="0.25">
      <c r="A735" s="267" t="s">
        <v>898</v>
      </c>
      <c r="B735" s="116" t="s">
        <v>550</v>
      </c>
      <c r="C735" s="117" t="s">
        <v>551</v>
      </c>
      <c r="D735" s="118" t="s">
        <v>33</v>
      </c>
      <c r="E735" s="119">
        <v>0.52</v>
      </c>
      <c r="F735" s="120">
        <v>1</v>
      </c>
      <c r="G735" s="127">
        <v>0.52</v>
      </c>
      <c r="H735" s="122"/>
      <c r="I735" s="119"/>
      <c r="J735" s="122"/>
      <c r="K735" s="119"/>
      <c r="L735" s="123"/>
      <c r="EU735" s="113"/>
      <c r="EV735" s="114"/>
      <c r="EW735" s="114" t="s">
        <v>551</v>
      </c>
      <c r="EX735" s="114" t="s">
        <v>0</v>
      </c>
      <c r="EY735" s="114" t="s">
        <v>0</v>
      </c>
      <c r="FD735" s="114"/>
      <c r="FE735" s="277"/>
      <c r="FF735" s="277"/>
      <c r="FG735" s="277"/>
      <c r="FH735" s="278"/>
      <c r="FI735" s="278"/>
      <c r="FJ735" s="278"/>
      <c r="FK735" s="278"/>
      <c r="FL735" s="278"/>
      <c r="FM735" s="277"/>
    </row>
    <row r="736" spans="1:237" s="45" customFormat="1" ht="34.5" hidden="1" customHeight="1" x14ac:dyDescent="0.25">
      <c r="A736" s="267" t="s">
        <v>899</v>
      </c>
      <c r="B736" s="116" t="s">
        <v>725</v>
      </c>
      <c r="C736" s="117" t="s">
        <v>726</v>
      </c>
      <c r="D736" s="118" t="s">
        <v>36</v>
      </c>
      <c r="E736" s="119">
        <v>53.04</v>
      </c>
      <c r="F736" s="120">
        <v>1</v>
      </c>
      <c r="G736" s="127">
        <v>53.04</v>
      </c>
      <c r="H736" s="125">
        <v>24.48</v>
      </c>
      <c r="I736" s="119"/>
      <c r="J736" s="126">
        <v>1298.42</v>
      </c>
      <c r="K736" s="127">
        <v>8.61</v>
      </c>
      <c r="L736" s="128">
        <v>11179.4</v>
      </c>
      <c r="EU736" s="113"/>
      <c r="EV736" s="114"/>
      <c r="EW736" s="114" t="s">
        <v>726</v>
      </c>
      <c r="EX736" s="114" t="s">
        <v>0</v>
      </c>
      <c r="EY736" s="114" t="s">
        <v>0</v>
      </c>
      <c r="FD736" s="114"/>
      <c r="FE736" s="277"/>
      <c r="FF736" s="277"/>
      <c r="FG736" s="277"/>
      <c r="FH736" s="278"/>
      <c r="FI736" s="278"/>
      <c r="FJ736" s="278"/>
      <c r="FK736" s="278"/>
      <c r="FL736" s="278"/>
      <c r="FM736" s="277"/>
    </row>
    <row r="737" spans="1:169" s="45" customFormat="1" ht="56.25" hidden="1" customHeight="1" x14ac:dyDescent="0.25">
      <c r="A737" s="267" t="s">
        <v>900</v>
      </c>
      <c r="B737" s="116" t="s">
        <v>554</v>
      </c>
      <c r="C737" s="117" t="s">
        <v>754</v>
      </c>
      <c r="D737" s="118" t="s">
        <v>556</v>
      </c>
      <c r="E737" s="119">
        <v>0.52</v>
      </c>
      <c r="F737" s="120">
        <v>1</v>
      </c>
      <c r="G737" s="127">
        <v>0.52</v>
      </c>
      <c r="H737" s="122"/>
      <c r="I737" s="119"/>
      <c r="J737" s="122"/>
      <c r="K737" s="119"/>
      <c r="L737" s="123"/>
      <c r="EU737" s="113"/>
      <c r="EV737" s="114"/>
      <c r="EW737" s="114" t="s">
        <v>754</v>
      </c>
      <c r="EX737" s="114" t="s">
        <v>0</v>
      </c>
      <c r="EY737" s="114" t="s">
        <v>0</v>
      </c>
      <c r="FD737" s="114"/>
      <c r="FE737" s="277"/>
      <c r="FF737" s="277"/>
      <c r="FG737" s="277"/>
      <c r="FH737" s="278"/>
      <c r="FI737" s="278"/>
      <c r="FJ737" s="278"/>
      <c r="FK737" s="278"/>
      <c r="FL737" s="278"/>
      <c r="FM737" s="277"/>
    </row>
    <row r="738" spans="1:169" s="45" customFormat="1" ht="33" hidden="1" customHeight="1" x14ac:dyDescent="0.25">
      <c r="A738" s="268" t="s">
        <v>864</v>
      </c>
      <c r="B738" s="269" t="s">
        <v>725</v>
      </c>
      <c r="C738" s="270" t="s">
        <v>726</v>
      </c>
      <c r="D738" s="271" t="s">
        <v>36</v>
      </c>
      <c r="E738" s="272">
        <v>16.32</v>
      </c>
      <c r="F738" s="273">
        <v>1</v>
      </c>
      <c r="G738" s="279">
        <v>16.32</v>
      </c>
      <c r="H738" s="280">
        <v>24.48</v>
      </c>
      <c r="I738" s="272"/>
      <c r="J738" s="280">
        <v>399.51</v>
      </c>
      <c r="K738" s="279">
        <v>8.61</v>
      </c>
      <c r="L738" s="282">
        <v>3439.78</v>
      </c>
      <c r="EU738" s="113"/>
      <c r="EV738" s="114"/>
      <c r="EW738" s="114"/>
      <c r="EX738" s="114"/>
      <c r="EY738" s="114"/>
      <c r="FD738" s="114"/>
      <c r="FE738" s="277" t="s">
        <v>726</v>
      </c>
      <c r="FF738" s="277" t="s">
        <v>0</v>
      </c>
      <c r="FG738" s="277" t="s">
        <v>0</v>
      </c>
      <c r="FH738" s="278"/>
      <c r="FI738" s="278"/>
      <c r="FJ738" s="278"/>
      <c r="FK738" s="278"/>
      <c r="FL738" s="278"/>
      <c r="FM738" s="277"/>
    </row>
    <row r="739" spans="1:169" s="45" customFormat="1" ht="23.25" hidden="1" customHeight="1" x14ac:dyDescent="0.25">
      <c r="A739" s="267" t="s">
        <v>901</v>
      </c>
      <c r="B739" s="116" t="s">
        <v>560</v>
      </c>
      <c r="C739" s="117" t="s">
        <v>561</v>
      </c>
      <c r="D739" s="118" t="s">
        <v>33</v>
      </c>
      <c r="E739" s="119">
        <v>2.13</v>
      </c>
      <c r="F739" s="120">
        <v>1</v>
      </c>
      <c r="G739" s="127">
        <v>2.13</v>
      </c>
      <c r="H739" s="122"/>
      <c r="I739" s="119"/>
      <c r="J739" s="122"/>
      <c r="K739" s="119"/>
      <c r="L739" s="123"/>
      <c r="EU739" s="113"/>
      <c r="EV739" s="114"/>
      <c r="EW739" s="114" t="s">
        <v>561</v>
      </c>
      <c r="EX739" s="114" t="s">
        <v>0</v>
      </c>
      <c r="EY739" s="114" t="s">
        <v>0</v>
      </c>
      <c r="FD739" s="114"/>
      <c r="FE739" s="277"/>
      <c r="FF739" s="277"/>
      <c r="FG739" s="277"/>
      <c r="FH739" s="278"/>
      <c r="FI739" s="278"/>
      <c r="FJ739" s="278"/>
      <c r="FK739" s="278"/>
      <c r="FL739" s="278"/>
      <c r="FM739" s="277"/>
    </row>
    <row r="740" spans="1:169" s="45" customFormat="1" ht="33.75" hidden="1" x14ac:dyDescent="0.25">
      <c r="A740" s="267" t="s">
        <v>902</v>
      </c>
      <c r="B740" s="116" t="s">
        <v>732</v>
      </c>
      <c r="C740" s="117" t="s">
        <v>733</v>
      </c>
      <c r="D740" s="118" t="s">
        <v>36</v>
      </c>
      <c r="E740" s="119">
        <v>217.26</v>
      </c>
      <c r="F740" s="120">
        <v>1</v>
      </c>
      <c r="G740" s="127">
        <v>217.26</v>
      </c>
      <c r="H740" s="125">
        <v>436.9</v>
      </c>
      <c r="I740" s="119"/>
      <c r="J740" s="126">
        <v>11024.49</v>
      </c>
      <c r="K740" s="127">
        <v>8.61</v>
      </c>
      <c r="L740" s="128">
        <v>94920.89</v>
      </c>
      <c r="EU740" s="113"/>
      <c r="EV740" s="114"/>
      <c r="EW740" s="114" t="s">
        <v>733</v>
      </c>
      <c r="EX740" s="114" t="s">
        <v>0</v>
      </c>
      <c r="EY740" s="114" t="s">
        <v>0</v>
      </c>
      <c r="FD740" s="114"/>
      <c r="FE740" s="277"/>
      <c r="FF740" s="277"/>
      <c r="FG740" s="277"/>
      <c r="FH740" s="278"/>
      <c r="FI740" s="278"/>
      <c r="FJ740" s="278"/>
      <c r="FK740" s="278"/>
      <c r="FL740" s="278"/>
      <c r="FM740" s="277"/>
    </row>
    <row r="741" spans="1:169" s="45" customFormat="1" ht="45.75" hidden="1" customHeight="1" x14ac:dyDescent="0.25">
      <c r="A741" s="267" t="s">
        <v>903</v>
      </c>
      <c r="B741" s="116" t="s">
        <v>537</v>
      </c>
      <c r="C741" s="117" t="s">
        <v>566</v>
      </c>
      <c r="D741" s="118" t="s">
        <v>539</v>
      </c>
      <c r="E741" s="119">
        <v>5.1999999999999998E-2</v>
      </c>
      <c r="F741" s="120">
        <v>1</v>
      </c>
      <c r="G741" s="130">
        <v>5.1999999999999998E-2</v>
      </c>
      <c r="H741" s="122"/>
      <c r="I741" s="119"/>
      <c r="J741" s="122"/>
      <c r="K741" s="119"/>
      <c r="L741" s="123"/>
      <c r="EU741" s="113"/>
      <c r="EV741" s="114"/>
      <c r="EW741" s="114" t="s">
        <v>566</v>
      </c>
      <c r="EX741" s="114" t="s">
        <v>0</v>
      </c>
      <c r="EY741" s="114" t="s">
        <v>0</v>
      </c>
      <c r="FD741" s="114"/>
      <c r="FE741" s="277"/>
      <c r="FF741" s="277"/>
      <c r="FG741" s="277"/>
      <c r="FH741" s="278"/>
      <c r="FI741" s="278"/>
      <c r="FJ741" s="278"/>
      <c r="FK741" s="278"/>
      <c r="FL741" s="278"/>
      <c r="FM741" s="277"/>
    </row>
    <row r="742" spans="1:169" s="45" customFormat="1" ht="45.75" hidden="1" customHeight="1" x14ac:dyDescent="0.25">
      <c r="A742" s="267" t="s">
        <v>904</v>
      </c>
      <c r="B742" s="116" t="s">
        <v>541</v>
      </c>
      <c r="C742" s="117" t="s">
        <v>542</v>
      </c>
      <c r="D742" s="118" t="s">
        <v>36</v>
      </c>
      <c r="E742" s="119">
        <v>52.415999999999997</v>
      </c>
      <c r="F742" s="120">
        <v>1</v>
      </c>
      <c r="G742" s="130">
        <v>52.415999999999997</v>
      </c>
      <c r="H742" s="125">
        <v>124.92</v>
      </c>
      <c r="I742" s="119"/>
      <c r="J742" s="126">
        <v>6547.81</v>
      </c>
      <c r="K742" s="127">
        <v>8.61</v>
      </c>
      <c r="L742" s="128">
        <v>56376.639999999999</v>
      </c>
      <c r="EU742" s="113"/>
      <c r="EV742" s="114"/>
      <c r="EW742" s="114" t="s">
        <v>542</v>
      </c>
      <c r="EX742" s="114" t="s">
        <v>0</v>
      </c>
      <c r="EY742" s="114" t="s">
        <v>0</v>
      </c>
      <c r="FD742" s="114"/>
      <c r="FE742" s="277"/>
      <c r="FF742" s="277"/>
      <c r="FG742" s="277"/>
      <c r="FH742" s="278"/>
      <c r="FI742" s="278"/>
      <c r="FJ742" s="278"/>
      <c r="FK742" s="278"/>
      <c r="FL742" s="278"/>
      <c r="FM742" s="277"/>
    </row>
    <row r="743" spans="1:169" s="45" customFormat="1" ht="15" hidden="1" customHeight="1" x14ac:dyDescent="0.25">
      <c r="A743" s="44" t="s">
        <v>568</v>
      </c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9"/>
      <c r="EU743" s="113"/>
      <c r="EV743" s="114" t="s">
        <v>568</v>
      </c>
      <c r="EW743" s="114"/>
      <c r="EX743" s="114"/>
      <c r="EY743" s="114"/>
      <c r="FD743" s="114"/>
      <c r="FE743" s="277"/>
      <c r="FF743" s="277"/>
      <c r="FG743" s="277"/>
      <c r="FH743" s="278"/>
      <c r="FI743" s="278"/>
      <c r="FJ743" s="278"/>
      <c r="FK743" s="278"/>
      <c r="FL743" s="278"/>
      <c r="FM743" s="277"/>
    </row>
    <row r="744" spans="1:169" s="45" customFormat="1" ht="45.75" hidden="1" customHeight="1" x14ac:dyDescent="0.25">
      <c r="A744" s="267" t="s">
        <v>905</v>
      </c>
      <c r="B744" s="116" t="s">
        <v>570</v>
      </c>
      <c r="C744" s="117" t="s">
        <v>571</v>
      </c>
      <c r="D744" s="118" t="s">
        <v>33</v>
      </c>
      <c r="E744" s="119">
        <v>0.96</v>
      </c>
      <c r="F744" s="120">
        <v>1</v>
      </c>
      <c r="G744" s="127">
        <v>0.96</v>
      </c>
      <c r="H744" s="122"/>
      <c r="I744" s="119"/>
      <c r="J744" s="122"/>
      <c r="K744" s="119"/>
      <c r="L744" s="123"/>
      <c r="EU744" s="113"/>
      <c r="EV744" s="114"/>
      <c r="EW744" s="114" t="s">
        <v>571</v>
      </c>
      <c r="EX744" s="114" t="s">
        <v>0</v>
      </c>
      <c r="EY744" s="114" t="s">
        <v>0</v>
      </c>
      <c r="FD744" s="114"/>
      <c r="FE744" s="277"/>
      <c r="FF744" s="277"/>
      <c r="FG744" s="277"/>
      <c r="FH744" s="278"/>
      <c r="FI744" s="278"/>
      <c r="FJ744" s="278"/>
      <c r="FK744" s="278"/>
      <c r="FL744" s="278"/>
      <c r="FM744" s="277"/>
    </row>
    <row r="745" spans="1:169" s="45" customFormat="1" ht="33.75" hidden="1" x14ac:dyDescent="0.25">
      <c r="A745" s="267" t="s">
        <v>906</v>
      </c>
      <c r="B745" s="116" t="s">
        <v>732</v>
      </c>
      <c r="C745" s="117" t="s">
        <v>733</v>
      </c>
      <c r="D745" s="118" t="s">
        <v>36</v>
      </c>
      <c r="E745" s="119">
        <v>97.92</v>
      </c>
      <c r="F745" s="120">
        <v>1</v>
      </c>
      <c r="G745" s="127">
        <v>97.92</v>
      </c>
      <c r="H745" s="125">
        <v>436.9</v>
      </c>
      <c r="I745" s="119"/>
      <c r="J745" s="126">
        <v>4968.79</v>
      </c>
      <c r="K745" s="127">
        <v>8.61</v>
      </c>
      <c r="L745" s="128">
        <v>42781.25</v>
      </c>
      <c r="EU745" s="113"/>
      <c r="EV745" s="114"/>
      <c r="EW745" s="114" t="s">
        <v>733</v>
      </c>
      <c r="EX745" s="114" t="s">
        <v>0</v>
      </c>
      <c r="EY745" s="114" t="s">
        <v>0</v>
      </c>
      <c r="FD745" s="114"/>
      <c r="FE745" s="277"/>
      <c r="FF745" s="277"/>
      <c r="FG745" s="277"/>
      <c r="FH745" s="278"/>
      <c r="FI745" s="278"/>
      <c r="FJ745" s="278"/>
      <c r="FK745" s="278"/>
      <c r="FL745" s="278"/>
      <c r="FM745" s="277"/>
    </row>
    <row r="746" spans="1:169" s="45" customFormat="1" ht="34.5" hidden="1" customHeight="1" x14ac:dyDescent="0.25">
      <c r="A746" s="267" t="s">
        <v>907</v>
      </c>
      <c r="B746" s="116" t="s">
        <v>574</v>
      </c>
      <c r="C746" s="117" t="s">
        <v>575</v>
      </c>
      <c r="D746" s="118" t="s">
        <v>97</v>
      </c>
      <c r="E746" s="119">
        <v>102.08</v>
      </c>
      <c r="F746" s="120">
        <v>1</v>
      </c>
      <c r="G746" s="127">
        <v>102.08</v>
      </c>
      <c r="H746" s="122"/>
      <c r="I746" s="119"/>
      <c r="J746" s="122"/>
      <c r="K746" s="119"/>
      <c r="L746" s="123"/>
      <c r="EU746" s="113"/>
      <c r="EV746" s="114"/>
      <c r="EW746" s="114" t="s">
        <v>575</v>
      </c>
      <c r="EX746" s="114" t="s">
        <v>0</v>
      </c>
      <c r="EY746" s="114" t="s">
        <v>0</v>
      </c>
      <c r="FD746" s="114"/>
      <c r="FE746" s="277"/>
      <c r="FF746" s="277"/>
      <c r="FG746" s="277"/>
      <c r="FH746" s="278"/>
      <c r="FI746" s="278"/>
      <c r="FJ746" s="278"/>
      <c r="FK746" s="278"/>
      <c r="FL746" s="278"/>
      <c r="FM746" s="277"/>
    </row>
    <row r="747" spans="1:169" s="45" customFormat="1" ht="23.25" hidden="1" customHeight="1" x14ac:dyDescent="0.25">
      <c r="A747" s="267" t="s">
        <v>908</v>
      </c>
      <c r="B747" s="116" t="s">
        <v>577</v>
      </c>
      <c r="C747" s="117" t="s">
        <v>578</v>
      </c>
      <c r="D747" s="118" t="s">
        <v>56</v>
      </c>
      <c r="E747" s="119">
        <v>0.10208</v>
      </c>
      <c r="F747" s="120">
        <v>1</v>
      </c>
      <c r="G747" s="121">
        <v>0.10208</v>
      </c>
      <c r="H747" s="126">
        <v>4840.6499999999996</v>
      </c>
      <c r="I747" s="119"/>
      <c r="J747" s="125">
        <v>494.13</v>
      </c>
      <c r="K747" s="127">
        <v>8.61</v>
      </c>
      <c r="L747" s="128">
        <v>4254.46</v>
      </c>
      <c r="EU747" s="113"/>
      <c r="EV747" s="114"/>
      <c r="EW747" s="114" t="s">
        <v>578</v>
      </c>
      <c r="EX747" s="114" t="s">
        <v>0</v>
      </c>
      <c r="EY747" s="114" t="s">
        <v>0</v>
      </c>
      <c r="FD747" s="114"/>
      <c r="FE747" s="277"/>
      <c r="FF747" s="277"/>
      <c r="FG747" s="277"/>
      <c r="FH747" s="278"/>
      <c r="FI747" s="278"/>
      <c r="FJ747" s="278"/>
      <c r="FK747" s="278"/>
      <c r="FL747" s="278"/>
      <c r="FM747" s="277"/>
    </row>
    <row r="748" spans="1:169" s="45" customFormat="1" ht="23.25" hidden="1" customHeight="1" x14ac:dyDescent="0.25">
      <c r="A748" s="267" t="s">
        <v>909</v>
      </c>
      <c r="B748" s="116" t="s">
        <v>580</v>
      </c>
      <c r="C748" s="117" t="s">
        <v>581</v>
      </c>
      <c r="D748" s="118" t="s">
        <v>15</v>
      </c>
      <c r="E748" s="119">
        <v>24</v>
      </c>
      <c r="F748" s="120">
        <v>1</v>
      </c>
      <c r="G748" s="120">
        <v>24</v>
      </c>
      <c r="H748" s="122"/>
      <c r="I748" s="119"/>
      <c r="J748" s="122"/>
      <c r="K748" s="119"/>
      <c r="L748" s="123"/>
      <c r="EU748" s="113"/>
      <c r="EV748" s="114"/>
      <c r="EW748" s="114" t="s">
        <v>581</v>
      </c>
      <c r="EX748" s="114" t="s">
        <v>0</v>
      </c>
      <c r="EY748" s="114" t="s">
        <v>0</v>
      </c>
      <c r="FD748" s="114"/>
      <c r="FE748" s="277"/>
      <c r="FF748" s="277"/>
      <c r="FG748" s="277"/>
      <c r="FH748" s="278"/>
      <c r="FI748" s="278"/>
      <c r="FJ748" s="278"/>
      <c r="FK748" s="278"/>
      <c r="FL748" s="278"/>
      <c r="FM748" s="277"/>
    </row>
    <row r="749" spans="1:169" s="45" customFormat="1" ht="15" hidden="1" customHeight="1" x14ac:dyDescent="0.25">
      <c r="A749" s="267" t="s">
        <v>910</v>
      </c>
      <c r="B749" s="116" t="s">
        <v>583</v>
      </c>
      <c r="C749" s="117" t="s">
        <v>584</v>
      </c>
      <c r="D749" s="118" t="s">
        <v>33</v>
      </c>
      <c r="E749" s="119">
        <v>-7.1999999999999995E-2</v>
      </c>
      <c r="F749" s="120">
        <v>1</v>
      </c>
      <c r="G749" s="130">
        <v>-7.1999999999999995E-2</v>
      </c>
      <c r="H749" s="125">
        <v>143.97999999999999</v>
      </c>
      <c r="I749" s="119"/>
      <c r="J749" s="125">
        <v>-10.37</v>
      </c>
      <c r="K749" s="127">
        <v>8.61</v>
      </c>
      <c r="L749" s="148">
        <v>-89.29</v>
      </c>
      <c r="EU749" s="113"/>
      <c r="EV749" s="114"/>
      <c r="EW749" s="114" t="s">
        <v>584</v>
      </c>
      <c r="EX749" s="114" t="s">
        <v>0</v>
      </c>
      <c r="EY749" s="114" t="s">
        <v>0</v>
      </c>
      <c r="FD749" s="114"/>
      <c r="FE749" s="277"/>
      <c r="FF749" s="277"/>
      <c r="FG749" s="277"/>
      <c r="FH749" s="278"/>
      <c r="FI749" s="278"/>
      <c r="FJ749" s="278"/>
      <c r="FK749" s="278"/>
      <c r="FL749" s="278"/>
      <c r="FM749" s="277"/>
    </row>
    <row r="750" spans="1:169" s="45" customFormat="1" ht="23.25" hidden="1" customHeight="1" x14ac:dyDescent="0.25">
      <c r="A750" s="267" t="s">
        <v>911</v>
      </c>
      <c r="B750" s="116" t="s">
        <v>586</v>
      </c>
      <c r="C750" s="117" t="s">
        <v>587</v>
      </c>
      <c r="D750" s="118" t="s">
        <v>33</v>
      </c>
      <c r="E750" s="119">
        <v>-9.6000000000000002E-2</v>
      </c>
      <c r="F750" s="120">
        <v>1</v>
      </c>
      <c r="G750" s="130">
        <v>-9.6000000000000002E-2</v>
      </c>
      <c r="H750" s="125">
        <v>38.590000000000003</v>
      </c>
      <c r="I750" s="119"/>
      <c r="J750" s="125">
        <v>-3.7</v>
      </c>
      <c r="K750" s="127">
        <v>8.61</v>
      </c>
      <c r="L750" s="148">
        <v>-31.86</v>
      </c>
      <c r="EU750" s="113"/>
      <c r="EV750" s="114"/>
      <c r="EW750" s="114" t="s">
        <v>587</v>
      </c>
      <c r="EX750" s="114" t="s">
        <v>0</v>
      </c>
      <c r="EY750" s="114" t="s">
        <v>0</v>
      </c>
      <c r="FD750" s="114"/>
      <c r="FE750" s="277"/>
      <c r="FF750" s="277"/>
      <c r="FG750" s="277"/>
      <c r="FH750" s="278"/>
      <c r="FI750" s="278"/>
      <c r="FJ750" s="278"/>
      <c r="FK750" s="278"/>
      <c r="FL750" s="278"/>
      <c r="FM750" s="277"/>
    </row>
    <row r="751" spans="1:169" s="45" customFormat="1" ht="22.5" hidden="1" customHeight="1" x14ac:dyDescent="0.25">
      <c r="A751" s="267" t="s">
        <v>912</v>
      </c>
      <c r="B751" s="116" t="s">
        <v>558</v>
      </c>
      <c r="C751" s="117" t="s">
        <v>589</v>
      </c>
      <c r="D751" s="118" t="s">
        <v>15</v>
      </c>
      <c r="E751" s="119">
        <v>12</v>
      </c>
      <c r="F751" s="120">
        <v>1</v>
      </c>
      <c r="G751" s="120">
        <v>12</v>
      </c>
      <c r="H751" s="126">
        <v>2032.52</v>
      </c>
      <c r="I751" s="119"/>
      <c r="J751" s="126">
        <v>2832.78</v>
      </c>
      <c r="K751" s="127">
        <v>8.61</v>
      </c>
      <c r="L751" s="128">
        <v>24390.240000000002</v>
      </c>
      <c r="EU751" s="113"/>
      <c r="EV751" s="114"/>
      <c r="EW751" s="114" t="s">
        <v>589</v>
      </c>
      <c r="EX751" s="114" t="s">
        <v>0</v>
      </c>
      <c r="EY751" s="114" t="s">
        <v>0</v>
      </c>
      <c r="FD751" s="114"/>
      <c r="FE751" s="277"/>
      <c r="FF751" s="277"/>
      <c r="FG751" s="277"/>
      <c r="FH751" s="278"/>
      <c r="FI751" s="278"/>
      <c r="FJ751" s="278"/>
      <c r="FK751" s="278"/>
      <c r="FL751" s="278"/>
      <c r="FM751" s="277"/>
    </row>
    <row r="752" spans="1:169" s="45" customFormat="1" ht="22.5" hidden="1" customHeight="1" x14ac:dyDescent="0.25">
      <c r="A752" s="267" t="s">
        <v>913</v>
      </c>
      <c r="B752" s="116" t="s">
        <v>591</v>
      </c>
      <c r="C752" s="117" t="s">
        <v>592</v>
      </c>
      <c r="D752" s="118" t="s">
        <v>15</v>
      </c>
      <c r="E752" s="119">
        <v>12</v>
      </c>
      <c r="F752" s="120">
        <v>1</v>
      </c>
      <c r="G752" s="120">
        <v>12</v>
      </c>
      <c r="H752" s="125">
        <v>282.11</v>
      </c>
      <c r="I752" s="119"/>
      <c r="J752" s="125">
        <v>393.18</v>
      </c>
      <c r="K752" s="127">
        <v>8.61</v>
      </c>
      <c r="L752" s="128">
        <v>3385.32</v>
      </c>
      <c r="EU752" s="113"/>
      <c r="EV752" s="114"/>
      <c r="EW752" s="114" t="s">
        <v>592</v>
      </c>
      <c r="EX752" s="114" t="s">
        <v>0</v>
      </c>
      <c r="EY752" s="114" t="s">
        <v>0</v>
      </c>
      <c r="FD752" s="114"/>
      <c r="FE752" s="277"/>
      <c r="FF752" s="277"/>
      <c r="FG752" s="277"/>
      <c r="FH752" s="278"/>
      <c r="FI752" s="278"/>
      <c r="FJ752" s="278"/>
      <c r="FK752" s="278"/>
      <c r="FL752" s="278"/>
      <c r="FM752" s="277"/>
    </row>
    <row r="753" spans="1:169" s="45" customFormat="1" ht="34.5" hidden="1" customHeight="1" x14ac:dyDescent="0.25">
      <c r="A753" s="267" t="s">
        <v>914</v>
      </c>
      <c r="B753" s="116" t="s">
        <v>594</v>
      </c>
      <c r="C753" s="117" t="s">
        <v>595</v>
      </c>
      <c r="D753" s="118" t="s">
        <v>15</v>
      </c>
      <c r="E753" s="119">
        <v>8</v>
      </c>
      <c r="F753" s="120">
        <v>1</v>
      </c>
      <c r="G753" s="120">
        <v>8</v>
      </c>
      <c r="H753" s="122"/>
      <c r="I753" s="119"/>
      <c r="J753" s="122"/>
      <c r="K753" s="119"/>
      <c r="L753" s="123"/>
      <c r="EU753" s="113"/>
      <c r="EV753" s="114"/>
      <c r="EW753" s="114" t="s">
        <v>595</v>
      </c>
      <c r="EX753" s="114" t="s">
        <v>0</v>
      </c>
      <c r="EY753" s="114" t="s">
        <v>0</v>
      </c>
      <c r="FD753" s="114"/>
      <c r="FE753" s="277"/>
      <c r="FF753" s="277"/>
      <c r="FG753" s="277"/>
      <c r="FH753" s="278"/>
      <c r="FI753" s="278"/>
      <c r="FJ753" s="278"/>
      <c r="FK753" s="278"/>
      <c r="FL753" s="278"/>
      <c r="FM753" s="277"/>
    </row>
    <row r="754" spans="1:169" s="45" customFormat="1" ht="23.25" hidden="1" customHeight="1" x14ac:dyDescent="0.25">
      <c r="A754" s="267" t="s">
        <v>915</v>
      </c>
      <c r="B754" s="116" t="s">
        <v>597</v>
      </c>
      <c r="C754" s="117" t="s">
        <v>598</v>
      </c>
      <c r="D754" s="118" t="s">
        <v>15</v>
      </c>
      <c r="E754" s="119">
        <v>8</v>
      </c>
      <c r="F754" s="120">
        <v>1</v>
      </c>
      <c r="G754" s="120">
        <v>8</v>
      </c>
      <c r="H754" s="126">
        <v>4818.91</v>
      </c>
      <c r="I754" s="119"/>
      <c r="J754" s="126">
        <v>4477.5</v>
      </c>
      <c r="K754" s="127">
        <v>8.61</v>
      </c>
      <c r="L754" s="128">
        <v>38551.279999999999</v>
      </c>
      <c r="EU754" s="113"/>
      <c r="EV754" s="114"/>
      <c r="EW754" s="114" t="s">
        <v>598</v>
      </c>
      <c r="EX754" s="114" t="s">
        <v>0</v>
      </c>
      <c r="EY754" s="114" t="s">
        <v>0</v>
      </c>
      <c r="FD754" s="114"/>
      <c r="FE754" s="277"/>
      <c r="FF754" s="277"/>
      <c r="FG754" s="277"/>
      <c r="FH754" s="278"/>
      <c r="FI754" s="278"/>
      <c r="FJ754" s="278"/>
      <c r="FK754" s="278"/>
      <c r="FL754" s="278"/>
      <c r="FM754" s="277"/>
    </row>
    <row r="755" spans="1:169" s="45" customFormat="1" ht="15" hidden="1" customHeight="1" x14ac:dyDescent="0.25">
      <c r="A755" s="44" t="s">
        <v>916</v>
      </c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9"/>
      <c r="EU755" s="113"/>
      <c r="EV755" s="114" t="s">
        <v>916</v>
      </c>
      <c r="EW755" s="114"/>
      <c r="EX755" s="114"/>
      <c r="EY755" s="114"/>
      <c r="FD755" s="114"/>
      <c r="FE755" s="277"/>
      <c r="FF755" s="277"/>
      <c r="FG755" s="277"/>
      <c r="FH755" s="278"/>
      <c r="FI755" s="278"/>
      <c r="FJ755" s="278"/>
      <c r="FK755" s="278"/>
      <c r="FL755" s="278"/>
      <c r="FM755" s="277"/>
    </row>
    <row r="756" spans="1:169" s="45" customFormat="1" ht="57" hidden="1" customHeight="1" x14ac:dyDescent="0.25">
      <c r="A756" s="267" t="s">
        <v>917</v>
      </c>
      <c r="B756" s="116" t="s">
        <v>522</v>
      </c>
      <c r="C756" s="117" t="s">
        <v>523</v>
      </c>
      <c r="D756" s="118" t="s">
        <v>524</v>
      </c>
      <c r="E756" s="119">
        <v>0.81200000000000006</v>
      </c>
      <c r="F756" s="120">
        <v>1</v>
      </c>
      <c r="G756" s="130">
        <v>0.81200000000000006</v>
      </c>
      <c r="H756" s="122"/>
      <c r="I756" s="119"/>
      <c r="J756" s="122"/>
      <c r="K756" s="119"/>
      <c r="L756" s="123"/>
      <c r="EU756" s="113"/>
      <c r="EV756" s="114"/>
      <c r="EW756" s="114" t="s">
        <v>523</v>
      </c>
      <c r="EX756" s="114" t="s">
        <v>0</v>
      </c>
      <c r="EY756" s="114" t="s">
        <v>0</v>
      </c>
      <c r="FD756" s="114"/>
      <c r="FE756" s="277"/>
      <c r="FF756" s="277"/>
      <c r="FG756" s="277"/>
      <c r="FH756" s="278"/>
      <c r="FI756" s="278"/>
      <c r="FJ756" s="278"/>
      <c r="FK756" s="278"/>
      <c r="FL756" s="278"/>
      <c r="FM756" s="277"/>
    </row>
    <row r="757" spans="1:169" s="45" customFormat="1" ht="33.75" hidden="1" x14ac:dyDescent="0.25">
      <c r="A757" s="267" t="s">
        <v>918</v>
      </c>
      <c r="B757" s="116" t="s">
        <v>776</v>
      </c>
      <c r="C757" s="117" t="s">
        <v>777</v>
      </c>
      <c r="D757" s="118" t="s">
        <v>36</v>
      </c>
      <c r="E757" s="119">
        <v>828.24</v>
      </c>
      <c r="F757" s="120">
        <v>1</v>
      </c>
      <c r="G757" s="127">
        <v>828.24</v>
      </c>
      <c r="H757" s="125">
        <v>249.05</v>
      </c>
      <c r="I757" s="119"/>
      <c r="J757" s="126">
        <v>23957.39</v>
      </c>
      <c r="K757" s="127">
        <v>8.61</v>
      </c>
      <c r="L757" s="128">
        <v>206273.17</v>
      </c>
      <c r="EU757" s="113"/>
      <c r="EV757" s="114"/>
      <c r="EW757" s="114" t="s">
        <v>777</v>
      </c>
      <c r="EX757" s="114" t="s">
        <v>0</v>
      </c>
      <c r="EY757" s="114" t="s">
        <v>0</v>
      </c>
      <c r="FD757" s="114"/>
      <c r="FE757" s="277"/>
      <c r="FF757" s="277"/>
      <c r="FG757" s="277"/>
      <c r="FH757" s="278"/>
      <c r="FI757" s="278"/>
      <c r="FJ757" s="278"/>
      <c r="FK757" s="278"/>
      <c r="FL757" s="278"/>
      <c r="FM757" s="277"/>
    </row>
    <row r="758" spans="1:169" s="45" customFormat="1" ht="15" hidden="1" customHeight="1" x14ac:dyDescent="0.25">
      <c r="A758" s="44" t="s">
        <v>531</v>
      </c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9"/>
      <c r="EU758" s="113"/>
      <c r="EV758" s="114" t="s">
        <v>531</v>
      </c>
      <c r="EW758" s="114"/>
      <c r="EX758" s="114"/>
      <c r="EY758" s="114"/>
      <c r="FD758" s="114"/>
      <c r="FE758" s="277"/>
      <c r="FF758" s="277"/>
      <c r="FG758" s="277"/>
      <c r="FH758" s="278"/>
      <c r="FI758" s="278"/>
      <c r="FJ758" s="278"/>
      <c r="FK758" s="278"/>
      <c r="FL758" s="278"/>
      <c r="FM758" s="277"/>
    </row>
    <row r="759" spans="1:169" s="45" customFormat="1" ht="34.5" hidden="1" customHeight="1" x14ac:dyDescent="0.25">
      <c r="A759" s="267" t="s">
        <v>919</v>
      </c>
      <c r="B759" s="116" t="s">
        <v>533</v>
      </c>
      <c r="C759" s="117" t="s">
        <v>534</v>
      </c>
      <c r="D759" s="118" t="s">
        <v>15</v>
      </c>
      <c r="E759" s="119">
        <v>5</v>
      </c>
      <c r="F759" s="120">
        <v>1</v>
      </c>
      <c r="G759" s="120">
        <v>5</v>
      </c>
      <c r="H759" s="122"/>
      <c r="I759" s="119"/>
      <c r="J759" s="122"/>
      <c r="K759" s="119"/>
      <c r="L759" s="123"/>
      <c r="EU759" s="113"/>
      <c r="EV759" s="114"/>
      <c r="EW759" s="114" t="s">
        <v>534</v>
      </c>
      <c r="EX759" s="114" t="s">
        <v>0</v>
      </c>
      <c r="EY759" s="114" t="s">
        <v>0</v>
      </c>
      <c r="FD759" s="114"/>
      <c r="FE759" s="277"/>
      <c r="FF759" s="277"/>
      <c r="FG759" s="277"/>
      <c r="FH759" s="278"/>
      <c r="FI759" s="278"/>
      <c r="FJ759" s="278"/>
      <c r="FK759" s="278"/>
      <c r="FL759" s="278"/>
      <c r="FM759" s="277"/>
    </row>
    <row r="760" spans="1:169" s="45" customFormat="1" ht="15" hidden="1" customHeight="1" x14ac:dyDescent="0.25">
      <c r="A760" s="44" t="s">
        <v>137</v>
      </c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9"/>
      <c r="EU760" s="113"/>
      <c r="EV760" s="114" t="s">
        <v>137</v>
      </c>
      <c r="EW760" s="114"/>
      <c r="EX760" s="114"/>
      <c r="EY760" s="114"/>
      <c r="FD760" s="114"/>
      <c r="FE760" s="277"/>
      <c r="FF760" s="277"/>
      <c r="FG760" s="277"/>
      <c r="FH760" s="278"/>
      <c r="FI760" s="278"/>
      <c r="FJ760" s="278"/>
      <c r="FK760" s="278"/>
      <c r="FL760" s="278"/>
      <c r="FM760" s="277"/>
    </row>
    <row r="761" spans="1:169" s="45" customFormat="1" ht="45.75" hidden="1" customHeight="1" x14ac:dyDescent="0.25">
      <c r="A761" s="267" t="s">
        <v>920</v>
      </c>
      <c r="B761" s="116" t="s">
        <v>604</v>
      </c>
      <c r="C761" s="117" t="s">
        <v>605</v>
      </c>
      <c r="D761" s="118" t="s">
        <v>15</v>
      </c>
      <c r="E761" s="119">
        <v>2</v>
      </c>
      <c r="F761" s="120">
        <v>1</v>
      </c>
      <c r="G761" s="120">
        <v>2</v>
      </c>
      <c r="H761" s="122"/>
      <c r="I761" s="119"/>
      <c r="J761" s="122"/>
      <c r="K761" s="119"/>
      <c r="L761" s="123"/>
      <c r="EU761" s="113"/>
      <c r="EV761" s="114"/>
      <c r="EW761" s="114" t="s">
        <v>605</v>
      </c>
      <c r="EX761" s="114" t="s">
        <v>0</v>
      </c>
      <c r="EY761" s="114" t="s">
        <v>0</v>
      </c>
      <c r="FD761" s="114"/>
      <c r="FE761" s="277"/>
      <c r="FF761" s="277"/>
      <c r="FG761" s="277"/>
      <c r="FH761" s="278"/>
      <c r="FI761" s="278"/>
      <c r="FJ761" s="278"/>
      <c r="FK761" s="278"/>
      <c r="FL761" s="278"/>
      <c r="FM761" s="277"/>
    </row>
    <row r="762" spans="1:169" s="45" customFormat="1" ht="68.25" hidden="1" customHeight="1" x14ac:dyDescent="0.25">
      <c r="A762" s="267" t="s">
        <v>921</v>
      </c>
      <c r="B762" s="116" t="s">
        <v>607</v>
      </c>
      <c r="C762" s="117" t="s">
        <v>608</v>
      </c>
      <c r="D762" s="118" t="s">
        <v>609</v>
      </c>
      <c r="E762" s="119">
        <v>0.2</v>
      </c>
      <c r="F762" s="120">
        <v>1</v>
      </c>
      <c r="G762" s="124">
        <v>0.2</v>
      </c>
      <c r="H762" s="126">
        <v>6161.7</v>
      </c>
      <c r="I762" s="119"/>
      <c r="J762" s="126">
        <v>1232.3399999999999</v>
      </c>
      <c r="K762" s="127">
        <v>8.61</v>
      </c>
      <c r="L762" s="128">
        <v>10610.45</v>
      </c>
      <c r="EU762" s="113"/>
      <c r="EV762" s="114"/>
      <c r="EW762" s="114" t="s">
        <v>608</v>
      </c>
      <c r="EX762" s="114" t="s">
        <v>0</v>
      </c>
      <c r="EY762" s="114" t="s">
        <v>0</v>
      </c>
      <c r="FD762" s="114"/>
      <c r="FE762" s="277"/>
      <c r="FF762" s="277"/>
      <c r="FG762" s="277"/>
      <c r="FH762" s="278"/>
      <c r="FI762" s="278"/>
      <c r="FJ762" s="278"/>
      <c r="FK762" s="278"/>
      <c r="FL762" s="278"/>
      <c r="FM762" s="277"/>
    </row>
    <row r="763" spans="1:169" s="45" customFormat="1" ht="34.5" hidden="1" customHeight="1" x14ac:dyDescent="0.25">
      <c r="A763" s="267" t="s">
        <v>922</v>
      </c>
      <c r="B763" s="116" t="s">
        <v>611</v>
      </c>
      <c r="C763" s="117" t="s">
        <v>612</v>
      </c>
      <c r="D763" s="118" t="s">
        <v>15</v>
      </c>
      <c r="E763" s="119">
        <v>2</v>
      </c>
      <c r="F763" s="120">
        <v>1</v>
      </c>
      <c r="G763" s="120">
        <v>2</v>
      </c>
      <c r="H763" s="122"/>
      <c r="I763" s="119"/>
      <c r="J763" s="122"/>
      <c r="K763" s="119"/>
      <c r="L763" s="123"/>
      <c r="EU763" s="113"/>
      <c r="EV763" s="114"/>
      <c r="EW763" s="114" t="s">
        <v>612</v>
      </c>
      <c r="EX763" s="114" t="s">
        <v>0</v>
      </c>
      <c r="EY763" s="114" t="s">
        <v>0</v>
      </c>
      <c r="FD763" s="114"/>
      <c r="FE763" s="277"/>
      <c r="FF763" s="277"/>
      <c r="FG763" s="277"/>
      <c r="FH763" s="278"/>
      <c r="FI763" s="278"/>
      <c r="FJ763" s="278"/>
      <c r="FK763" s="278"/>
      <c r="FL763" s="278"/>
      <c r="FM763" s="277"/>
    </row>
    <row r="764" spans="1:169" s="45" customFormat="1" ht="23.25" hidden="1" customHeight="1" x14ac:dyDescent="0.25">
      <c r="A764" s="267" t="s">
        <v>923</v>
      </c>
      <c r="B764" s="116" t="s">
        <v>558</v>
      </c>
      <c r="C764" s="117" t="s">
        <v>614</v>
      </c>
      <c r="D764" s="118" t="s">
        <v>15</v>
      </c>
      <c r="E764" s="119">
        <v>2</v>
      </c>
      <c r="F764" s="120">
        <v>1</v>
      </c>
      <c r="G764" s="120">
        <v>2</v>
      </c>
      <c r="H764" s="125">
        <v>330.82</v>
      </c>
      <c r="I764" s="119"/>
      <c r="J764" s="125">
        <v>76.849999999999994</v>
      </c>
      <c r="K764" s="127">
        <v>8.61</v>
      </c>
      <c r="L764" s="148">
        <v>661.64</v>
      </c>
      <c r="EU764" s="113"/>
      <c r="EV764" s="114"/>
      <c r="EW764" s="114" t="s">
        <v>614</v>
      </c>
      <c r="EX764" s="114" t="s">
        <v>0</v>
      </c>
      <c r="EY764" s="114" t="s">
        <v>0</v>
      </c>
      <c r="FD764" s="114"/>
      <c r="FE764" s="277"/>
      <c r="FF764" s="277"/>
      <c r="FG764" s="277"/>
      <c r="FH764" s="278"/>
      <c r="FI764" s="278"/>
      <c r="FJ764" s="278"/>
      <c r="FK764" s="278"/>
      <c r="FL764" s="278"/>
      <c r="FM764" s="277"/>
    </row>
    <row r="765" spans="1:169" s="45" customFormat="1" ht="23.25" hidden="1" customHeight="1" x14ac:dyDescent="0.25">
      <c r="A765" s="267" t="s">
        <v>924</v>
      </c>
      <c r="B765" s="116" t="s">
        <v>616</v>
      </c>
      <c r="C765" s="117" t="s">
        <v>617</v>
      </c>
      <c r="D765" s="118" t="s">
        <v>33</v>
      </c>
      <c r="E765" s="119">
        <v>0.02</v>
      </c>
      <c r="F765" s="120">
        <v>1</v>
      </c>
      <c r="G765" s="127">
        <v>0.02</v>
      </c>
      <c r="H765" s="122"/>
      <c r="I765" s="119"/>
      <c r="J765" s="122"/>
      <c r="K765" s="119"/>
      <c r="L765" s="123"/>
      <c r="EU765" s="113"/>
      <c r="EV765" s="114"/>
      <c r="EW765" s="114" t="s">
        <v>617</v>
      </c>
      <c r="EX765" s="114" t="s">
        <v>0</v>
      </c>
      <c r="EY765" s="114" t="s">
        <v>0</v>
      </c>
      <c r="FD765" s="114"/>
      <c r="FE765" s="277"/>
      <c r="FF765" s="277"/>
      <c r="FG765" s="277"/>
      <c r="FH765" s="278"/>
      <c r="FI765" s="278"/>
      <c r="FJ765" s="278"/>
      <c r="FK765" s="278"/>
      <c r="FL765" s="278"/>
      <c r="FM765" s="277"/>
    </row>
    <row r="766" spans="1:169" s="45" customFormat="1" ht="23.25" hidden="1" customHeight="1" x14ac:dyDescent="0.25">
      <c r="A766" s="267" t="s">
        <v>925</v>
      </c>
      <c r="B766" s="116" t="s">
        <v>558</v>
      </c>
      <c r="C766" s="117" t="s">
        <v>619</v>
      </c>
      <c r="D766" s="118" t="s">
        <v>15</v>
      </c>
      <c r="E766" s="119">
        <v>2</v>
      </c>
      <c r="F766" s="120">
        <v>1</v>
      </c>
      <c r="G766" s="120">
        <v>2</v>
      </c>
      <c r="H766" s="125">
        <v>178.5</v>
      </c>
      <c r="I766" s="119"/>
      <c r="J766" s="125">
        <v>41.46</v>
      </c>
      <c r="K766" s="127">
        <v>8.61</v>
      </c>
      <c r="L766" s="148">
        <v>357</v>
      </c>
      <c r="EU766" s="113"/>
      <c r="EV766" s="114"/>
      <c r="EW766" s="114" t="s">
        <v>619</v>
      </c>
      <c r="EX766" s="114" t="s">
        <v>0</v>
      </c>
      <c r="EY766" s="114" t="s">
        <v>0</v>
      </c>
      <c r="FD766" s="114"/>
      <c r="FE766" s="277"/>
      <c r="FF766" s="277"/>
      <c r="FG766" s="277"/>
      <c r="FH766" s="278"/>
      <c r="FI766" s="278"/>
      <c r="FJ766" s="278"/>
      <c r="FK766" s="278"/>
      <c r="FL766" s="278"/>
      <c r="FM766" s="277"/>
    </row>
    <row r="767" spans="1:169" s="45" customFormat="1" ht="34.5" hidden="1" customHeight="1" x14ac:dyDescent="0.25">
      <c r="A767" s="267" t="s">
        <v>926</v>
      </c>
      <c r="B767" s="116" t="s">
        <v>621</v>
      </c>
      <c r="C767" s="117" t="s">
        <v>622</v>
      </c>
      <c r="D767" s="118" t="s">
        <v>15</v>
      </c>
      <c r="E767" s="119">
        <v>10</v>
      </c>
      <c r="F767" s="120">
        <v>1</v>
      </c>
      <c r="G767" s="120">
        <v>10</v>
      </c>
      <c r="H767" s="122"/>
      <c r="I767" s="119"/>
      <c r="J767" s="122"/>
      <c r="K767" s="119"/>
      <c r="L767" s="123"/>
      <c r="EU767" s="113"/>
      <c r="EV767" s="114"/>
      <c r="EW767" s="114" t="s">
        <v>622</v>
      </c>
      <c r="EX767" s="114" t="s">
        <v>0</v>
      </c>
      <c r="EY767" s="114" t="s">
        <v>0</v>
      </c>
      <c r="FD767" s="114"/>
      <c r="FE767" s="277"/>
      <c r="FF767" s="277"/>
      <c r="FG767" s="277"/>
      <c r="FH767" s="278"/>
      <c r="FI767" s="278"/>
      <c r="FJ767" s="278"/>
      <c r="FK767" s="278"/>
      <c r="FL767" s="278"/>
      <c r="FM767" s="277"/>
    </row>
    <row r="768" spans="1:169" s="45" customFormat="1" ht="34.5" hidden="1" customHeight="1" x14ac:dyDescent="0.25">
      <c r="A768" s="267" t="s">
        <v>927</v>
      </c>
      <c r="B768" s="116" t="s">
        <v>624</v>
      </c>
      <c r="C768" s="117" t="s">
        <v>625</v>
      </c>
      <c r="D768" s="118" t="s">
        <v>15</v>
      </c>
      <c r="E768" s="119">
        <v>10</v>
      </c>
      <c r="F768" s="120">
        <v>1</v>
      </c>
      <c r="G768" s="120">
        <v>10</v>
      </c>
      <c r="H768" s="126">
        <v>1392.13</v>
      </c>
      <c r="I768" s="119"/>
      <c r="J768" s="126">
        <v>13921.3</v>
      </c>
      <c r="K768" s="127">
        <v>8.61</v>
      </c>
      <c r="L768" s="128">
        <v>119862.39</v>
      </c>
      <c r="EU768" s="113"/>
      <c r="EV768" s="114"/>
      <c r="EW768" s="114" t="s">
        <v>625</v>
      </c>
      <c r="EX768" s="114" t="s">
        <v>0</v>
      </c>
      <c r="EY768" s="114" t="s">
        <v>0</v>
      </c>
      <c r="FD768" s="114"/>
      <c r="FE768" s="277"/>
      <c r="FF768" s="277"/>
      <c r="FG768" s="277"/>
      <c r="FH768" s="278"/>
      <c r="FI768" s="278"/>
      <c r="FJ768" s="278"/>
      <c r="FK768" s="278"/>
      <c r="FL768" s="278"/>
      <c r="FM768" s="277"/>
    </row>
    <row r="769" spans="1:237" s="45" customFormat="1" ht="33" hidden="1" customHeight="1" x14ac:dyDescent="0.25">
      <c r="A769" s="268" t="s">
        <v>891</v>
      </c>
      <c r="B769" s="269" t="s">
        <v>627</v>
      </c>
      <c r="C769" s="270" t="s">
        <v>628</v>
      </c>
      <c r="D769" s="271" t="s">
        <v>15</v>
      </c>
      <c r="E769" s="272">
        <v>3</v>
      </c>
      <c r="F769" s="273">
        <v>1</v>
      </c>
      <c r="G769" s="273">
        <v>3</v>
      </c>
      <c r="H769" s="281">
        <v>1579.78</v>
      </c>
      <c r="I769" s="272"/>
      <c r="J769" s="281">
        <v>4739.34</v>
      </c>
      <c r="K769" s="279">
        <v>8.61</v>
      </c>
      <c r="L769" s="282">
        <v>40805.72</v>
      </c>
      <c r="EU769" s="113"/>
      <c r="EV769" s="114"/>
      <c r="EW769" s="114"/>
      <c r="EX769" s="114"/>
      <c r="EY769" s="114"/>
      <c r="FD769" s="114"/>
      <c r="FE769" s="277" t="s">
        <v>628</v>
      </c>
      <c r="FF769" s="277" t="s">
        <v>0</v>
      </c>
      <c r="FG769" s="277" t="s">
        <v>0</v>
      </c>
      <c r="FH769" s="278"/>
      <c r="FI769" s="278"/>
      <c r="FJ769" s="278"/>
      <c r="FK769" s="278"/>
      <c r="FL769" s="278"/>
      <c r="FM769" s="277"/>
    </row>
    <row r="770" spans="1:237" s="45" customFormat="1" ht="34.5" hidden="1" customHeight="1" x14ac:dyDescent="0.25">
      <c r="A770" s="267" t="s">
        <v>928</v>
      </c>
      <c r="B770" s="116" t="s">
        <v>630</v>
      </c>
      <c r="C770" s="117" t="s">
        <v>631</v>
      </c>
      <c r="D770" s="118" t="s">
        <v>15</v>
      </c>
      <c r="E770" s="119">
        <v>13</v>
      </c>
      <c r="F770" s="120">
        <v>1</v>
      </c>
      <c r="G770" s="120">
        <v>13</v>
      </c>
      <c r="H770" s="122"/>
      <c r="I770" s="119"/>
      <c r="J770" s="122"/>
      <c r="K770" s="119"/>
      <c r="L770" s="123"/>
      <c r="EU770" s="113"/>
      <c r="EV770" s="114"/>
      <c r="EW770" s="114" t="s">
        <v>631</v>
      </c>
      <c r="EX770" s="114" t="s">
        <v>0</v>
      </c>
      <c r="EY770" s="114" t="s">
        <v>0</v>
      </c>
      <c r="FD770" s="114"/>
      <c r="FE770" s="277"/>
      <c r="FF770" s="277"/>
      <c r="FG770" s="277"/>
      <c r="FH770" s="278"/>
      <c r="FI770" s="278"/>
      <c r="FJ770" s="278"/>
      <c r="FK770" s="278"/>
      <c r="FL770" s="278"/>
      <c r="FM770" s="277"/>
    </row>
    <row r="771" spans="1:237" s="45" customFormat="1" ht="33" hidden="1" customHeight="1" x14ac:dyDescent="0.25">
      <c r="A771" s="268" t="s">
        <v>892</v>
      </c>
      <c r="B771" s="269" t="s">
        <v>633</v>
      </c>
      <c r="C771" s="270" t="s">
        <v>634</v>
      </c>
      <c r="D771" s="271" t="s">
        <v>15</v>
      </c>
      <c r="E771" s="272">
        <v>15</v>
      </c>
      <c r="F771" s="273">
        <v>1</v>
      </c>
      <c r="G771" s="273">
        <v>15</v>
      </c>
      <c r="H771" s="281">
        <v>2518.04</v>
      </c>
      <c r="I771" s="272"/>
      <c r="J771" s="281">
        <v>37770.6</v>
      </c>
      <c r="K771" s="279">
        <v>8.61</v>
      </c>
      <c r="L771" s="282">
        <v>325204.87</v>
      </c>
      <c r="EU771" s="113"/>
      <c r="EV771" s="114"/>
      <c r="EW771" s="114"/>
      <c r="EX771" s="114"/>
      <c r="EY771" s="114"/>
      <c r="FD771" s="114"/>
      <c r="FE771" s="277" t="s">
        <v>634</v>
      </c>
      <c r="FF771" s="277" t="s">
        <v>0</v>
      </c>
      <c r="FG771" s="277" t="s">
        <v>0</v>
      </c>
      <c r="FH771" s="278"/>
      <c r="FI771" s="278"/>
      <c r="FJ771" s="278"/>
      <c r="FK771" s="278"/>
      <c r="FL771" s="278"/>
      <c r="FM771" s="277"/>
    </row>
    <row r="772" spans="1:237" s="45" customFormat="1" ht="33" hidden="1" customHeight="1" x14ac:dyDescent="0.25">
      <c r="A772" s="268" t="s">
        <v>893</v>
      </c>
      <c r="B772" s="269" t="s">
        <v>636</v>
      </c>
      <c r="C772" s="270" t="s">
        <v>637</v>
      </c>
      <c r="D772" s="271" t="s">
        <v>15</v>
      </c>
      <c r="E772" s="272">
        <v>1</v>
      </c>
      <c r="F772" s="273">
        <v>1</v>
      </c>
      <c r="G772" s="273">
        <v>1</v>
      </c>
      <c r="H772" s="281">
        <v>2675.15</v>
      </c>
      <c r="I772" s="272"/>
      <c r="J772" s="281">
        <v>2675.15</v>
      </c>
      <c r="K772" s="279">
        <v>8.61</v>
      </c>
      <c r="L772" s="282">
        <v>23033.040000000001</v>
      </c>
      <c r="EU772" s="113"/>
      <c r="EV772" s="114"/>
      <c r="EW772" s="114"/>
      <c r="EX772" s="114"/>
      <c r="EY772" s="114"/>
      <c r="FD772" s="114"/>
      <c r="FE772" s="277" t="s">
        <v>637</v>
      </c>
      <c r="FF772" s="277" t="s">
        <v>0</v>
      </c>
      <c r="FG772" s="277" t="s">
        <v>0</v>
      </c>
      <c r="FH772" s="278"/>
      <c r="FI772" s="278"/>
      <c r="FJ772" s="278"/>
      <c r="FK772" s="278"/>
      <c r="FL772" s="278"/>
      <c r="FM772" s="277"/>
    </row>
    <row r="773" spans="1:237" s="45" customFormat="1" ht="34.5" hidden="1" customHeight="1" x14ac:dyDescent="0.25">
      <c r="A773" s="267" t="s">
        <v>929</v>
      </c>
      <c r="B773" s="116" t="s">
        <v>639</v>
      </c>
      <c r="C773" s="117" t="s">
        <v>640</v>
      </c>
      <c r="D773" s="118" t="s">
        <v>15</v>
      </c>
      <c r="E773" s="119">
        <v>13</v>
      </c>
      <c r="F773" s="120">
        <v>1</v>
      </c>
      <c r="G773" s="120">
        <v>13</v>
      </c>
      <c r="H773" s="126">
        <v>2884.62</v>
      </c>
      <c r="I773" s="119"/>
      <c r="J773" s="126">
        <v>37500.06</v>
      </c>
      <c r="K773" s="127">
        <v>8.61</v>
      </c>
      <c r="L773" s="128">
        <v>322875.52000000002</v>
      </c>
      <c r="EU773" s="113"/>
      <c r="EV773" s="114"/>
      <c r="EW773" s="114" t="s">
        <v>640</v>
      </c>
      <c r="EX773" s="114" t="s">
        <v>0</v>
      </c>
      <c r="EY773" s="114" t="s">
        <v>0</v>
      </c>
      <c r="FD773" s="114"/>
      <c r="FE773" s="277"/>
      <c r="FF773" s="277"/>
      <c r="FG773" s="277"/>
      <c r="FH773" s="278"/>
      <c r="FI773" s="278"/>
      <c r="FJ773" s="278"/>
      <c r="FK773" s="278"/>
      <c r="FL773" s="278"/>
      <c r="FM773" s="277"/>
    </row>
    <row r="774" spans="1:237" s="45" customFormat="1" ht="33" hidden="1" customHeight="1" x14ac:dyDescent="0.25">
      <c r="A774" s="268" t="s">
        <v>897</v>
      </c>
      <c r="B774" s="269" t="s">
        <v>642</v>
      </c>
      <c r="C774" s="270" t="s">
        <v>643</v>
      </c>
      <c r="D774" s="271" t="s">
        <v>15</v>
      </c>
      <c r="E774" s="272">
        <v>4</v>
      </c>
      <c r="F774" s="273">
        <v>1</v>
      </c>
      <c r="G774" s="273">
        <v>4</v>
      </c>
      <c r="H774" s="281">
        <v>2989.36</v>
      </c>
      <c r="I774" s="272"/>
      <c r="J774" s="281">
        <v>11957.44</v>
      </c>
      <c r="K774" s="279">
        <v>8.61</v>
      </c>
      <c r="L774" s="282">
        <v>102953.56</v>
      </c>
      <c r="EU774" s="113"/>
      <c r="EV774" s="114"/>
      <c r="EW774" s="114"/>
      <c r="EX774" s="114"/>
      <c r="EY774" s="114"/>
      <c r="FD774" s="114"/>
      <c r="FE774" s="277" t="s">
        <v>643</v>
      </c>
      <c r="FF774" s="277" t="s">
        <v>0</v>
      </c>
      <c r="FG774" s="277" t="s">
        <v>0</v>
      </c>
      <c r="FH774" s="278"/>
      <c r="FI774" s="278"/>
      <c r="FJ774" s="278"/>
      <c r="FK774" s="278"/>
      <c r="FL774" s="278"/>
      <c r="FM774" s="277"/>
    </row>
    <row r="775" spans="1:237" s="45" customFormat="1" ht="23.25" hidden="1" customHeight="1" x14ac:dyDescent="0.25">
      <c r="A775" s="267" t="s">
        <v>930</v>
      </c>
      <c r="B775" s="116" t="s">
        <v>645</v>
      </c>
      <c r="C775" s="117" t="s">
        <v>646</v>
      </c>
      <c r="D775" s="118" t="s">
        <v>15</v>
      </c>
      <c r="E775" s="119">
        <v>44</v>
      </c>
      <c r="F775" s="120">
        <v>1</v>
      </c>
      <c r="G775" s="120">
        <v>44</v>
      </c>
      <c r="H775" s="122"/>
      <c r="I775" s="119"/>
      <c r="J775" s="122"/>
      <c r="K775" s="119"/>
      <c r="L775" s="123"/>
      <c r="EU775" s="113"/>
      <c r="EV775" s="114"/>
      <c r="EW775" s="114" t="s">
        <v>646</v>
      </c>
      <c r="EX775" s="114" t="s">
        <v>0</v>
      </c>
      <c r="EY775" s="114" t="s">
        <v>0</v>
      </c>
      <c r="FD775" s="114"/>
      <c r="FE775" s="277"/>
      <c r="FF775" s="277"/>
      <c r="FG775" s="277"/>
      <c r="FH775" s="278"/>
      <c r="FI775" s="278"/>
      <c r="FJ775" s="278"/>
      <c r="FK775" s="278"/>
      <c r="FL775" s="278"/>
      <c r="FM775" s="277"/>
    </row>
    <row r="776" spans="1:237" s="177" customFormat="1" ht="23.25" customHeight="1" x14ac:dyDescent="0.25">
      <c r="A776" s="326" t="s">
        <v>931</v>
      </c>
      <c r="B776" s="169" t="s">
        <v>648</v>
      </c>
      <c r="C776" s="170" t="s">
        <v>649</v>
      </c>
      <c r="D776" s="171" t="s">
        <v>15</v>
      </c>
      <c r="E776" s="172">
        <v>4</v>
      </c>
      <c r="F776" s="173">
        <v>1</v>
      </c>
      <c r="G776" s="173">
        <v>4</v>
      </c>
      <c r="H776" s="175">
        <v>24276</v>
      </c>
      <c r="I776" s="172"/>
      <c r="J776" s="175">
        <v>11278.05</v>
      </c>
      <c r="K776" s="174">
        <v>8.61</v>
      </c>
      <c r="L776" s="176">
        <v>97104</v>
      </c>
      <c r="M776" s="45"/>
      <c r="N776" s="45"/>
      <c r="O776" s="45"/>
      <c r="T776" s="45"/>
      <c r="U776" s="45"/>
      <c r="V776" s="45"/>
      <c r="W776" s="45"/>
      <c r="X776" s="45"/>
      <c r="Y776" s="45"/>
      <c r="Z776" s="45"/>
      <c r="AA776" s="45"/>
      <c r="AB776" s="45"/>
      <c r="AC776" s="45"/>
      <c r="AD776" s="45"/>
      <c r="AE776" s="45"/>
      <c r="AF776" s="45"/>
      <c r="AG776" s="45"/>
      <c r="AH776" s="45"/>
      <c r="AI776" s="45"/>
      <c r="AJ776" s="45"/>
      <c r="AK776" s="45"/>
      <c r="AL776" s="45"/>
      <c r="AM776" s="45"/>
      <c r="AN776" s="45"/>
      <c r="AO776" s="45"/>
      <c r="AP776" s="45"/>
      <c r="AQ776" s="45"/>
      <c r="AR776" s="45"/>
      <c r="AS776" s="45"/>
      <c r="AT776" s="45"/>
      <c r="AU776" s="45"/>
      <c r="AV776" s="45"/>
      <c r="AW776" s="45"/>
      <c r="AX776" s="45"/>
      <c r="AY776" s="45"/>
      <c r="AZ776" s="45"/>
      <c r="BA776" s="45"/>
      <c r="BB776" s="45"/>
      <c r="BC776" s="45"/>
      <c r="BD776" s="45"/>
      <c r="BE776" s="45"/>
      <c r="BF776" s="45"/>
      <c r="BG776" s="45"/>
      <c r="BH776" s="45"/>
      <c r="BI776" s="45"/>
      <c r="BJ776" s="45"/>
      <c r="BK776" s="45"/>
      <c r="BL776" s="45"/>
      <c r="BM776" s="45"/>
      <c r="BN776" s="45"/>
      <c r="BO776" s="45"/>
      <c r="BP776" s="45"/>
      <c r="BQ776" s="45"/>
      <c r="BR776" s="45"/>
      <c r="BS776" s="45"/>
      <c r="BT776" s="45"/>
      <c r="BU776" s="45"/>
      <c r="BV776" s="45"/>
      <c r="BW776" s="45"/>
      <c r="BX776" s="45"/>
      <c r="BY776" s="45"/>
      <c r="BZ776" s="45"/>
      <c r="CA776" s="45"/>
      <c r="CB776" s="45"/>
      <c r="CC776" s="45"/>
      <c r="CD776" s="45"/>
      <c r="CE776" s="45"/>
      <c r="CF776" s="45"/>
      <c r="CG776" s="45"/>
      <c r="CH776" s="45"/>
      <c r="CI776" s="45"/>
      <c r="CJ776" s="45"/>
      <c r="CK776" s="45"/>
      <c r="CL776" s="45"/>
      <c r="CM776" s="45"/>
      <c r="CN776" s="45"/>
      <c r="CO776" s="45"/>
      <c r="CP776" s="45"/>
      <c r="CQ776" s="45"/>
      <c r="CR776" s="45"/>
      <c r="CS776" s="45"/>
      <c r="CT776" s="45"/>
      <c r="CU776" s="45"/>
      <c r="CV776" s="45"/>
      <c r="CW776" s="45"/>
      <c r="CX776" s="45"/>
      <c r="CY776" s="45"/>
      <c r="CZ776" s="45"/>
      <c r="DA776" s="45"/>
      <c r="DB776" s="45"/>
      <c r="DC776" s="45"/>
      <c r="DD776" s="45"/>
      <c r="DE776" s="45"/>
      <c r="DF776" s="45"/>
      <c r="DG776" s="45"/>
      <c r="DH776" s="45"/>
      <c r="DI776" s="45"/>
      <c r="DJ776" s="45"/>
      <c r="DK776" s="45"/>
      <c r="DL776" s="45"/>
      <c r="DM776" s="45"/>
      <c r="DN776" s="45"/>
      <c r="DO776" s="45"/>
      <c r="DP776" s="45"/>
      <c r="DQ776" s="45"/>
      <c r="DR776" s="45"/>
      <c r="DS776" s="45"/>
      <c r="DT776" s="45"/>
      <c r="DU776" s="45"/>
      <c r="DV776" s="45"/>
      <c r="DW776" s="45"/>
      <c r="DX776" s="45"/>
      <c r="DY776" s="45"/>
      <c r="DZ776" s="45"/>
      <c r="EA776" s="45"/>
      <c r="EB776" s="45"/>
      <c r="EC776" s="45"/>
      <c r="ED776" s="45"/>
      <c r="EE776" s="45"/>
      <c r="EF776" s="45"/>
      <c r="EG776" s="45"/>
      <c r="EH776" s="45"/>
      <c r="EI776" s="45"/>
      <c r="EJ776" s="45"/>
      <c r="EK776" s="45"/>
      <c r="EL776" s="45"/>
      <c r="EM776" s="45"/>
      <c r="EN776" s="45"/>
      <c r="EO776" s="45"/>
      <c r="EP776" s="45"/>
      <c r="EQ776" s="45"/>
      <c r="ER776" s="45"/>
      <c r="ES776" s="45"/>
      <c r="ET776" s="45"/>
      <c r="EU776" s="113"/>
      <c r="EV776" s="114"/>
      <c r="EW776" s="114" t="s">
        <v>649</v>
      </c>
      <c r="EX776" s="114" t="s">
        <v>0</v>
      </c>
      <c r="EY776" s="114" t="s">
        <v>0</v>
      </c>
      <c r="EZ776" s="45"/>
      <c r="FA776" s="45"/>
      <c r="FB776" s="45"/>
      <c r="FC776" s="45"/>
      <c r="FD776" s="114"/>
      <c r="FE776" s="277"/>
      <c r="FF776" s="277"/>
      <c r="FG776" s="277"/>
      <c r="FH776" s="278"/>
      <c r="FI776" s="278"/>
      <c r="FJ776" s="278"/>
      <c r="FK776" s="278"/>
      <c r="FL776" s="278"/>
      <c r="FM776" s="277"/>
      <c r="FN776" s="45"/>
      <c r="FO776" s="45"/>
      <c r="FP776" s="45"/>
      <c r="FQ776" s="45"/>
      <c r="FR776" s="45"/>
      <c r="FS776" s="45"/>
      <c r="FT776" s="45"/>
      <c r="FU776" s="45"/>
      <c r="FV776" s="45"/>
      <c r="FW776" s="45"/>
      <c r="FX776" s="45"/>
      <c r="FY776" s="45"/>
      <c r="FZ776" s="45"/>
      <c r="GA776" s="45"/>
      <c r="GB776" s="45"/>
      <c r="GC776" s="45"/>
      <c r="GD776" s="45"/>
      <c r="GE776" s="45"/>
      <c r="GF776" s="45"/>
      <c r="GG776" s="45"/>
      <c r="GH776" s="45"/>
      <c r="GI776" s="45"/>
      <c r="GJ776" s="45"/>
      <c r="GK776" s="45"/>
      <c r="GL776" s="45"/>
      <c r="GM776" s="45"/>
      <c r="GN776" s="45"/>
      <c r="GO776" s="45"/>
      <c r="GP776" s="45"/>
      <c r="GQ776" s="45"/>
      <c r="GR776" s="45"/>
      <c r="GS776" s="45"/>
      <c r="GT776" s="45"/>
      <c r="GU776" s="45"/>
      <c r="GV776" s="45"/>
      <c r="GW776" s="45"/>
      <c r="GX776" s="45"/>
      <c r="GY776" s="45"/>
      <c r="GZ776" s="45"/>
      <c r="HA776" s="45"/>
      <c r="HB776" s="45"/>
      <c r="HC776" s="45"/>
      <c r="HD776" s="45"/>
      <c r="HE776" s="45"/>
      <c r="HF776" s="45"/>
      <c r="HG776" s="45"/>
      <c r="HH776" s="45"/>
      <c r="HI776" s="45"/>
      <c r="HJ776" s="45"/>
      <c r="HK776" s="45"/>
      <c r="HL776" s="45"/>
      <c r="HM776" s="45"/>
      <c r="HN776" s="45"/>
      <c r="HO776" s="45"/>
      <c r="HP776" s="45"/>
      <c r="HQ776" s="45"/>
      <c r="HR776" s="45"/>
      <c r="HS776" s="45"/>
      <c r="HT776" s="45"/>
      <c r="HU776" s="45"/>
      <c r="HV776" s="45"/>
      <c r="HW776" s="45"/>
      <c r="HX776" s="45"/>
      <c r="HY776" s="45"/>
      <c r="HZ776" s="45"/>
      <c r="IA776" s="45"/>
      <c r="IB776" s="45"/>
      <c r="IC776" s="45"/>
    </row>
    <row r="777" spans="1:237" s="177" customFormat="1" ht="33.75" x14ac:dyDescent="0.25">
      <c r="A777" s="326" t="s">
        <v>932</v>
      </c>
      <c r="B777" s="169" t="s">
        <v>650</v>
      </c>
      <c r="C777" s="170" t="s">
        <v>651</v>
      </c>
      <c r="D777" s="171" t="s">
        <v>15</v>
      </c>
      <c r="E777" s="172">
        <v>40</v>
      </c>
      <c r="F777" s="173">
        <v>1</v>
      </c>
      <c r="G777" s="173">
        <v>40</v>
      </c>
      <c r="H777" s="175">
        <v>19558.5</v>
      </c>
      <c r="I777" s="172"/>
      <c r="J777" s="175">
        <v>90864.11</v>
      </c>
      <c r="K777" s="174">
        <v>8.61</v>
      </c>
      <c r="L777" s="176">
        <v>782340</v>
      </c>
      <c r="M777" s="45"/>
      <c r="N777" s="45"/>
      <c r="O777" s="45"/>
      <c r="T777" s="45"/>
      <c r="U777" s="45"/>
      <c r="V777" s="45"/>
      <c r="W777" s="45"/>
      <c r="X777" s="45"/>
      <c r="Y777" s="45"/>
      <c r="Z777" s="45"/>
      <c r="AA777" s="45"/>
      <c r="AB777" s="45"/>
      <c r="AC777" s="45"/>
      <c r="AD777" s="45"/>
      <c r="AE777" s="45"/>
      <c r="AF777" s="45"/>
      <c r="AG777" s="45"/>
      <c r="AH777" s="45"/>
      <c r="AI777" s="45"/>
      <c r="AJ777" s="45"/>
      <c r="AK777" s="45"/>
      <c r="AL777" s="45"/>
      <c r="AM777" s="45"/>
      <c r="AN777" s="45"/>
      <c r="AO777" s="45"/>
      <c r="AP777" s="45"/>
      <c r="AQ777" s="45"/>
      <c r="AR777" s="45"/>
      <c r="AS777" s="45"/>
      <c r="AT777" s="45"/>
      <c r="AU777" s="45"/>
      <c r="AV777" s="45"/>
      <c r="AW777" s="45"/>
      <c r="AX777" s="45"/>
      <c r="AY777" s="45"/>
      <c r="AZ777" s="45"/>
      <c r="BA777" s="45"/>
      <c r="BB777" s="45"/>
      <c r="BC777" s="45"/>
      <c r="BD777" s="45"/>
      <c r="BE777" s="45"/>
      <c r="BF777" s="45"/>
      <c r="BG777" s="45"/>
      <c r="BH777" s="45"/>
      <c r="BI777" s="45"/>
      <c r="BJ777" s="45"/>
      <c r="BK777" s="45"/>
      <c r="BL777" s="45"/>
      <c r="BM777" s="45"/>
      <c r="BN777" s="45"/>
      <c r="BO777" s="45"/>
      <c r="BP777" s="45"/>
      <c r="BQ777" s="45"/>
      <c r="BR777" s="45"/>
      <c r="BS777" s="45"/>
      <c r="BT777" s="45"/>
      <c r="BU777" s="45"/>
      <c r="BV777" s="45"/>
      <c r="BW777" s="45"/>
      <c r="BX777" s="45"/>
      <c r="BY777" s="45"/>
      <c r="BZ777" s="45"/>
      <c r="CA777" s="45"/>
      <c r="CB777" s="45"/>
      <c r="CC777" s="45"/>
      <c r="CD777" s="45"/>
      <c r="CE777" s="45"/>
      <c r="CF777" s="45"/>
      <c r="CG777" s="45"/>
      <c r="CH777" s="45"/>
      <c r="CI777" s="45"/>
      <c r="CJ777" s="45"/>
      <c r="CK777" s="45"/>
      <c r="CL777" s="45"/>
      <c r="CM777" s="45"/>
      <c r="CN777" s="45"/>
      <c r="CO777" s="45"/>
      <c r="CP777" s="45"/>
      <c r="CQ777" s="45"/>
      <c r="CR777" s="45"/>
      <c r="CS777" s="45"/>
      <c r="CT777" s="45"/>
      <c r="CU777" s="45"/>
      <c r="CV777" s="45"/>
      <c r="CW777" s="45"/>
      <c r="CX777" s="45"/>
      <c r="CY777" s="45"/>
      <c r="CZ777" s="45"/>
      <c r="DA777" s="45"/>
      <c r="DB777" s="45"/>
      <c r="DC777" s="45"/>
      <c r="DD777" s="45"/>
      <c r="DE777" s="45"/>
      <c r="DF777" s="45"/>
      <c r="DG777" s="45"/>
      <c r="DH777" s="45"/>
      <c r="DI777" s="45"/>
      <c r="DJ777" s="45"/>
      <c r="DK777" s="45"/>
      <c r="DL777" s="45"/>
      <c r="DM777" s="45"/>
      <c r="DN777" s="45"/>
      <c r="DO777" s="45"/>
      <c r="DP777" s="45"/>
      <c r="DQ777" s="45"/>
      <c r="DR777" s="45"/>
      <c r="DS777" s="45"/>
      <c r="DT777" s="45"/>
      <c r="DU777" s="45"/>
      <c r="DV777" s="45"/>
      <c r="DW777" s="45"/>
      <c r="DX777" s="45"/>
      <c r="DY777" s="45"/>
      <c r="DZ777" s="45"/>
      <c r="EA777" s="45"/>
      <c r="EB777" s="45"/>
      <c r="EC777" s="45"/>
      <c r="ED777" s="45"/>
      <c r="EE777" s="45"/>
      <c r="EF777" s="45"/>
      <c r="EG777" s="45"/>
      <c r="EH777" s="45"/>
      <c r="EI777" s="45"/>
      <c r="EJ777" s="45"/>
      <c r="EK777" s="45"/>
      <c r="EL777" s="45"/>
      <c r="EM777" s="45"/>
      <c r="EN777" s="45"/>
      <c r="EO777" s="45"/>
      <c r="EP777" s="45"/>
      <c r="EQ777" s="45"/>
      <c r="ER777" s="45"/>
      <c r="ES777" s="45"/>
      <c r="ET777" s="45"/>
      <c r="EU777" s="113"/>
      <c r="EV777" s="114"/>
      <c r="EW777" s="114" t="s">
        <v>651</v>
      </c>
      <c r="EX777" s="114" t="s">
        <v>0</v>
      </c>
      <c r="EY777" s="114" t="s">
        <v>0</v>
      </c>
      <c r="EZ777" s="45"/>
      <c r="FA777" s="45"/>
      <c r="FB777" s="45"/>
      <c r="FC777" s="45"/>
      <c r="FD777" s="114"/>
      <c r="FE777" s="277"/>
      <c r="FF777" s="277"/>
      <c r="FG777" s="277"/>
      <c r="FH777" s="278"/>
      <c r="FI777" s="278"/>
      <c r="FJ777" s="278"/>
      <c r="FK777" s="278"/>
      <c r="FL777" s="278"/>
      <c r="FM777" s="277"/>
      <c r="FN777" s="45"/>
      <c r="FO777" s="45"/>
      <c r="FP777" s="45"/>
      <c r="FQ777" s="45"/>
      <c r="FR777" s="45"/>
      <c r="FS777" s="45"/>
      <c r="FT777" s="45"/>
      <c r="FU777" s="45"/>
      <c r="FV777" s="45"/>
      <c r="FW777" s="45"/>
      <c r="FX777" s="45"/>
      <c r="FY777" s="45"/>
      <c r="FZ777" s="45"/>
      <c r="GA777" s="45"/>
      <c r="GB777" s="45"/>
      <c r="GC777" s="45"/>
      <c r="GD777" s="45"/>
      <c r="GE777" s="45"/>
      <c r="GF777" s="45"/>
      <c r="GG777" s="45"/>
      <c r="GH777" s="45"/>
      <c r="GI777" s="45"/>
      <c r="GJ777" s="45"/>
      <c r="GK777" s="45"/>
      <c r="GL777" s="45"/>
      <c r="GM777" s="45"/>
      <c r="GN777" s="45"/>
      <c r="GO777" s="45"/>
      <c r="GP777" s="45"/>
      <c r="GQ777" s="45"/>
      <c r="GR777" s="45"/>
      <c r="GS777" s="45"/>
      <c r="GT777" s="45"/>
      <c r="GU777" s="45"/>
      <c r="GV777" s="45"/>
      <c r="GW777" s="45"/>
      <c r="GX777" s="45"/>
      <c r="GY777" s="45"/>
      <c r="GZ777" s="45"/>
      <c r="HA777" s="45"/>
      <c r="HB777" s="45"/>
      <c r="HC777" s="45"/>
      <c r="HD777" s="45"/>
      <c r="HE777" s="45"/>
      <c r="HF777" s="45"/>
      <c r="HG777" s="45"/>
      <c r="HH777" s="45"/>
      <c r="HI777" s="45"/>
      <c r="HJ777" s="45"/>
      <c r="HK777" s="45"/>
      <c r="HL777" s="45"/>
      <c r="HM777" s="45"/>
      <c r="HN777" s="45"/>
      <c r="HO777" s="45"/>
      <c r="HP777" s="45"/>
      <c r="HQ777" s="45"/>
      <c r="HR777" s="45"/>
      <c r="HS777" s="45"/>
      <c r="HT777" s="45"/>
      <c r="HU777" s="45"/>
      <c r="HV777" s="45"/>
      <c r="HW777" s="45"/>
      <c r="HX777" s="45"/>
      <c r="HY777" s="45"/>
      <c r="HZ777" s="45"/>
      <c r="IA777" s="45"/>
      <c r="IB777" s="45"/>
      <c r="IC777" s="45"/>
    </row>
    <row r="778" spans="1:237" s="45" customFormat="1" ht="23.25" hidden="1" customHeight="1" x14ac:dyDescent="0.25">
      <c r="A778" s="267" t="s">
        <v>933</v>
      </c>
      <c r="B778" s="116" t="s">
        <v>653</v>
      </c>
      <c r="C778" s="117" t="s">
        <v>654</v>
      </c>
      <c r="D778" s="118" t="s">
        <v>33</v>
      </c>
      <c r="E778" s="119">
        <v>2.36</v>
      </c>
      <c r="F778" s="120">
        <v>1</v>
      </c>
      <c r="G778" s="127">
        <v>2.36</v>
      </c>
      <c r="H778" s="122"/>
      <c r="I778" s="119"/>
      <c r="J778" s="122"/>
      <c r="K778" s="119"/>
      <c r="L778" s="123"/>
      <c r="EU778" s="113"/>
      <c r="EV778" s="114"/>
      <c r="EW778" s="114" t="s">
        <v>654</v>
      </c>
      <c r="EX778" s="114" t="s">
        <v>0</v>
      </c>
      <c r="EY778" s="114" t="s">
        <v>0</v>
      </c>
      <c r="FD778" s="114"/>
      <c r="FE778" s="277"/>
      <c r="FF778" s="277"/>
      <c r="FG778" s="277"/>
      <c r="FH778" s="278"/>
      <c r="FI778" s="278"/>
      <c r="FJ778" s="278"/>
      <c r="FK778" s="278"/>
      <c r="FL778" s="278"/>
      <c r="FM778" s="277"/>
    </row>
    <row r="779" spans="1:237" s="45" customFormat="1" ht="22.5" hidden="1" customHeight="1" x14ac:dyDescent="0.25">
      <c r="A779" s="267" t="s">
        <v>934</v>
      </c>
      <c r="B779" s="116" t="s">
        <v>591</v>
      </c>
      <c r="C779" s="117" t="s">
        <v>656</v>
      </c>
      <c r="D779" s="118" t="s">
        <v>36</v>
      </c>
      <c r="E779" s="119">
        <v>240.72</v>
      </c>
      <c r="F779" s="120">
        <v>1</v>
      </c>
      <c r="G779" s="127">
        <v>240.72</v>
      </c>
      <c r="H779" s="125">
        <v>127.76</v>
      </c>
      <c r="I779" s="119"/>
      <c r="J779" s="126">
        <v>3571.94</v>
      </c>
      <c r="K779" s="127">
        <v>8.61</v>
      </c>
      <c r="L779" s="128">
        <v>30754.39</v>
      </c>
      <c r="EU779" s="113"/>
      <c r="EV779" s="114"/>
      <c r="EW779" s="114" t="s">
        <v>656</v>
      </c>
      <c r="EX779" s="114" t="s">
        <v>0</v>
      </c>
      <c r="EY779" s="114" t="s">
        <v>0</v>
      </c>
      <c r="FD779" s="114"/>
      <c r="FE779" s="277"/>
      <c r="FF779" s="277"/>
      <c r="FG779" s="277"/>
      <c r="FH779" s="278"/>
      <c r="FI779" s="278"/>
      <c r="FJ779" s="278"/>
      <c r="FK779" s="278"/>
      <c r="FL779" s="278"/>
      <c r="FM779" s="277"/>
    </row>
    <row r="780" spans="1:237" s="45" customFormat="1" ht="23.25" hidden="1" customHeight="1" x14ac:dyDescent="0.25">
      <c r="A780" s="267" t="s">
        <v>935</v>
      </c>
      <c r="B780" s="116" t="s">
        <v>658</v>
      </c>
      <c r="C780" s="117" t="s">
        <v>659</v>
      </c>
      <c r="D780" s="118" t="s">
        <v>15</v>
      </c>
      <c r="E780" s="119">
        <v>42</v>
      </c>
      <c r="F780" s="120">
        <v>1</v>
      </c>
      <c r="G780" s="120">
        <v>42</v>
      </c>
      <c r="H780" s="122"/>
      <c r="I780" s="119"/>
      <c r="J780" s="122"/>
      <c r="K780" s="119"/>
      <c r="L780" s="123"/>
      <c r="EU780" s="113"/>
      <c r="EV780" s="114"/>
      <c r="EW780" s="114" t="s">
        <v>659</v>
      </c>
      <c r="EX780" s="114" t="s">
        <v>0</v>
      </c>
      <c r="EY780" s="114" t="s">
        <v>0</v>
      </c>
      <c r="FD780" s="114"/>
      <c r="FE780" s="277"/>
      <c r="FF780" s="277"/>
      <c r="FG780" s="277"/>
      <c r="FH780" s="278"/>
      <c r="FI780" s="278"/>
      <c r="FJ780" s="278"/>
      <c r="FK780" s="278"/>
      <c r="FL780" s="278"/>
      <c r="FM780" s="277"/>
    </row>
    <row r="781" spans="1:237" s="45" customFormat="1" ht="33.75" hidden="1" x14ac:dyDescent="0.25">
      <c r="A781" s="267" t="s">
        <v>936</v>
      </c>
      <c r="B781" s="116" t="s">
        <v>661</v>
      </c>
      <c r="C781" s="117" t="s">
        <v>662</v>
      </c>
      <c r="D781" s="118" t="s">
        <v>15</v>
      </c>
      <c r="E781" s="119">
        <v>42</v>
      </c>
      <c r="F781" s="120">
        <v>1</v>
      </c>
      <c r="G781" s="120">
        <v>42</v>
      </c>
      <c r="H781" s="126">
        <v>3325.2</v>
      </c>
      <c r="I781" s="119"/>
      <c r="J781" s="126">
        <v>16220.49</v>
      </c>
      <c r="K781" s="127">
        <v>8.61</v>
      </c>
      <c r="L781" s="128">
        <v>139658.4</v>
      </c>
      <c r="EU781" s="113"/>
      <c r="EV781" s="114"/>
      <c r="EW781" s="114" t="s">
        <v>662</v>
      </c>
      <c r="EX781" s="114" t="s">
        <v>0</v>
      </c>
      <c r="EY781" s="114" t="s">
        <v>0</v>
      </c>
      <c r="FD781" s="114"/>
      <c r="FE781" s="277"/>
      <c r="FF781" s="277"/>
      <c r="FG781" s="277"/>
      <c r="FH781" s="278"/>
      <c r="FI781" s="278"/>
      <c r="FJ781" s="278"/>
      <c r="FK781" s="278"/>
      <c r="FL781" s="278"/>
      <c r="FM781" s="277"/>
    </row>
    <row r="782" spans="1:237" s="45" customFormat="1" ht="23.25" hidden="1" customHeight="1" x14ac:dyDescent="0.25">
      <c r="A782" s="267" t="s">
        <v>937</v>
      </c>
      <c r="B782" s="116" t="s">
        <v>664</v>
      </c>
      <c r="C782" s="117" t="s">
        <v>665</v>
      </c>
      <c r="D782" s="118" t="s">
        <v>33</v>
      </c>
      <c r="E782" s="119">
        <v>3.96</v>
      </c>
      <c r="F782" s="120">
        <v>1</v>
      </c>
      <c r="G782" s="127">
        <v>3.96</v>
      </c>
      <c r="H782" s="122"/>
      <c r="I782" s="119"/>
      <c r="J782" s="122"/>
      <c r="K782" s="119"/>
      <c r="L782" s="123"/>
      <c r="EU782" s="113"/>
      <c r="EV782" s="114"/>
      <c r="EW782" s="114" t="s">
        <v>665</v>
      </c>
      <c r="EX782" s="114" t="s">
        <v>0</v>
      </c>
      <c r="EY782" s="114" t="s">
        <v>0</v>
      </c>
      <c r="FD782" s="114"/>
      <c r="FE782" s="277"/>
      <c r="FF782" s="277"/>
      <c r="FG782" s="277"/>
      <c r="FH782" s="278"/>
      <c r="FI782" s="278"/>
      <c r="FJ782" s="278"/>
      <c r="FK782" s="278"/>
      <c r="FL782" s="278"/>
      <c r="FM782" s="277"/>
    </row>
    <row r="783" spans="1:237" s="45" customFormat="1" ht="23.25" hidden="1" customHeight="1" x14ac:dyDescent="0.25">
      <c r="A783" s="267" t="s">
        <v>938</v>
      </c>
      <c r="B783" s="116" t="s">
        <v>558</v>
      </c>
      <c r="C783" s="117" t="s">
        <v>667</v>
      </c>
      <c r="D783" s="118" t="s">
        <v>15</v>
      </c>
      <c r="E783" s="119">
        <v>44</v>
      </c>
      <c r="F783" s="120">
        <v>1</v>
      </c>
      <c r="G783" s="120">
        <v>44</v>
      </c>
      <c r="H783" s="126">
        <v>1273.3</v>
      </c>
      <c r="I783" s="119"/>
      <c r="J783" s="126">
        <v>6506.99</v>
      </c>
      <c r="K783" s="127">
        <v>8.61</v>
      </c>
      <c r="L783" s="128">
        <v>56025.2</v>
      </c>
      <c r="EU783" s="113"/>
      <c r="EV783" s="114"/>
      <c r="EW783" s="114" t="s">
        <v>667</v>
      </c>
      <c r="EX783" s="114" t="s">
        <v>0</v>
      </c>
      <c r="EY783" s="114" t="s">
        <v>0</v>
      </c>
      <c r="FD783" s="114"/>
      <c r="FE783" s="277"/>
      <c r="FF783" s="277"/>
      <c r="FG783" s="277"/>
      <c r="FH783" s="278"/>
      <c r="FI783" s="278"/>
      <c r="FJ783" s="278"/>
      <c r="FK783" s="278"/>
      <c r="FL783" s="278"/>
      <c r="FM783" s="277"/>
    </row>
    <row r="784" spans="1:237" s="45" customFormat="1" ht="15" hidden="1" customHeight="1" x14ac:dyDescent="0.25">
      <c r="A784" s="268" t="s">
        <v>896</v>
      </c>
      <c r="B784" s="269"/>
      <c r="C784" s="270" t="s">
        <v>802</v>
      </c>
      <c r="D784" s="271" t="s">
        <v>15</v>
      </c>
      <c r="E784" s="272">
        <v>44</v>
      </c>
      <c r="F784" s="273">
        <v>1</v>
      </c>
      <c r="G784" s="273">
        <v>44</v>
      </c>
      <c r="H784" s="275"/>
      <c r="I784" s="272"/>
      <c r="J784" s="275"/>
      <c r="K784" s="279">
        <v>8.61</v>
      </c>
      <c r="L784" s="276"/>
      <c r="EU784" s="113"/>
      <c r="EV784" s="114"/>
      <c r="EW784" s="114"/>
      <c r="EX784" s="114"/>
      <c r="EY784" s="114"/>
      <c r="FD784" s="114"/>
      <c r="FE784" s="277" t="s">
        <v>802</v>
      </c>
      <c r="FF784" s="277" t="s">
        <v>0</v>
      </c>
      <c r="FG784" s="277" t="s">
        <v>0</v>
      </c>
      <c r="FH784" s="278"/>
      <c r="FI784" s="278"/>
      <c r="FJ784" s="278"/>
      <c r="FK784" s="278"/>
      <c r="FL784" s="278"/>
      <c r="FM784" s="277"/>
    </row>
    <row r="785" spans="1:169" s="45" customFormat="1" ht="22.5" hidden="1" customHeight="1" x14ac:dyDescent="0.25">
      <c r="A785" s="267" t="s">
        <v>939</v>
      </c>
      <c r="B785" s="116" t="s">
        <v>670</v>
      </c>
      <c r="C785" s="117" t="s">
        <v>671</v>
      </c>
      <c r="D785" s="118" t="s">
        <v>56</v>
      </c>
      <c r="E785" s="119">
        <v>0.62172000000000005</v>
      </c>
      <c r="F785" s="120">
        <v>1</v>
      </c>
      <c r="G785" s="121">
        <v>0.62172000000000005</v>
      </c>
      <c r="H785" s="126">
        <v>200112.95</v>
      </c>
      <c r="I785" s="119"/>
      <c r="J785" s="126">
        <v>14449.97</v>
      </c>
      <c r="K785" s="127">
        <v>8.61</v>
      </c>
      <c r="L785" s="128">
        <v>124414.22</v>
      </c>
      <c r="EU785" s="113"/>
      <c r="EV785" s="114"/>
      <c r="EW785" s="114" t="s">
        <v>671</v>
      </c>
      <c r="EX785" s="114" t="s">
        <v>0</v>
      </c>
      <c r="EY785" s="114" t="s">
        <v>0</v>
      </c>
      <c r="FD785" s="114"/>
      <c r="FE785" s="277"/>
      <c r="FF785" s="277"/>
      <c r="FG785" s="277"/>
      <c r="FH785" s="278"/>
      <c r="FI785" s="278"/>
      <c r="FJ785" s="278"/>
      <c r="FK785" s="278"/>
      <c r="FL785" s="278"/>
      <c r="FM785" s="277"/>
    </row>
    <row r="786" spans="1:169" s="45" customFormat="1" ht="15" hidden="1" customHeight="1" x14ac:dyDescent="0.25">
      <c r="A786" s="44" t="s">
        <v>672</v>
      </c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9"/>
      <c r="EU786" s="113"/>
      <c r="EV786" s="114" t="s">
        <v>672</v>
      </c>
      <c r="EW786" s="114"/>
      <c r="EX786" s="114"/>
      <c r="EY786" s="114"/>
      <c r="FD786" s="114"/>
      <c r="FE786" s="277"/>
      <c r="FF786" s="277"/>
      <c r="FG786" s="277"/>
      <c r="FH786" s="278"/>
      <c r="FI786" s="278"/>
      <c r="FJ786" s="278"/>
      <c r="FK786" s="278"/>
      <c r="FL786" s="278"/>
      <c r="FM786" s="277"/>
    </row>
    <row r="787" spans="1:169" s="45" customFormat="1" ht="15" hidden="1" customHeight="1" x14ac:dyDescent="0.25">
      <c r="A787" s="44" t="s">
        <v>673</v>
      </c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9"/>
      <c r="EU787" s="113"/>
      <c r="EV787" s="114" t="s">
        <v>673</v>
      </c>
      <c r="EW787" s="114"/>
      <c r="EX787" s="114"/>
      <c r="EY787" s="114"/>
      <c r="FD787" s="114"/>
      <c r="FE787" s="277"/>
      <c r="FF787" s="277"/>
      <c r="FG787" s="277"/>
      <c r="FH787" s="278"/>
      <c r="FI787" s="278"/>
      <c r="FJ787" s="278"/>
      <c r="FK787" s="278"/>
      <c r="FL787" s="278"/>
      <c r="FM787" s="277"/>
    </row>
    <row r="788" spans="1:169" s="45" customFormat="1" ht="33.75" hidden="1" customHeight="1" x14ac:dyDescent="0.25">
      <c r="A788" s="267" t="s">
        <v>940</v>
      </c>
      <c r="B788" s="116" t="s">
        <v>675</v>
      </c>
      <c r="C788" s="117" t="s">
        <v>676</v>
      </c>
      <c r="D788" s="118" t="s">
        <v>15</v>
      </c>
      <c r="E788" s="119">
        <v>33</v>
      </c>
      <c r="F788" s="120">
        <v>1</v>
      </c>
      <c r="G788" s="120">
        <v>33</v>
      </c>
      <c r="H788" s="125">
        <v>856.8</v>
      </c>
      <c r="I788" s="119"/>
      <c r="J788" s="126">
        <v>3283.9</v>
      </c>
      <c r="K788" s="127">
        <v>8.61</v>
      </c>
      <c r="L788" s="128">
        <v>28274.400000000001</v>
      </c>
      <c r="EU788" s="113"/>
      <c r="EV788" s="114"/>
      <c r="EW788" s="114" t="s">
        <v>676</v>
      </c>
      <c r="EX788" s="114" t="s">
        <v>0</v>
      </c>
      <c r="EY788" s="114" t="s">
        <v>0</v>
      </c>
      <c r="FD788" s="114"/>
      <c r="FE788" s="277"/>
      <c r="FF788" s="277"/>
      <c r="FG788" s="277"/>
      <c r="FH788" s="278"/>
      <c r="FI788" s="278"/>
      <c r="FJ788" s="278"/>
      <c r="FK788" s="278"/>
      <c r="FL788" s="278"/>
      <c r="FM788" s="277"/>
    </row>
    <row r="789" spans="1:169" s="45" customFormat="1" ht="22.5" hidden="1" x14ac:dyDescent="0.25">
      <c r="A789" s="267" t="s">
        <v>941</v>
      </c>
      <c r="B789" s="116" t="s">
        <v>558</v>
      </c>
      <c r="C789" s="117" t="s">
        <v>678</v>
      </c>
      <c r="D789" s="118" t="s">
        <v>15</v>
      </c>
      <c r="E789" s="119">
        <v>66</v>
      </c>
      <c r="F789" s="120">
        <v>1</v>
      </c>
      <c r="G789" s="120">
        <v>66</v>
      </c>
      <c r="H789" s="125">
        <v>55.1</v>
      </c>
      <c r="I789" s="119"/>
      <c r="J789" s="125">
        <v>422.37</v>
      </c>
      <c r="K789" s="127">
        <v>8.61</v>
      </c>
      <c r="L789" s="128">
        <v>3636.6</v>
      </c>
      <c r="EU789" s="113"/>
      <c r="EV789" s="114"/>
      <c r="EW789" s="114" t="s">
        <v>678</v>
      </c>
      <c r="EX789" s="114" t="s">
        <v>0</v>
      </c>
      <c r="EY789" s="114" t="s">
        <v>0</v>
      </c>
      <c r="FD789" s="114"/>
      <c r="FE789" s="277"/>
      <c r="FF789" s="277"/>
      <c r="FG789" s="277"/>
      <c r="FH789" s="278"/>
      <c r="FI789" s="278"/>
      <c r="FJ789" s="278"/>
      <c r="FK789" s="278"/>
      <c r="FL789" s="278"/>
      <c r="FM789" s="277"/>
    </row>
    <row r="790" spans="1:169" s="45" customFormat="1" ht="34.5" hidden="1" customHeight="1" x14ac:dyDescent="0.25">
      <c r="A790" s="267" t="s">
        <v>942</v>
      </c>
      <c r="B790" s="116" t="s">
        <v>680</v>
      </c>
      <c r="C790" s="117" t="s">
        <v>681</v>
      </c>
      <c r="D790" s="118" t="s">
        <v>37</v>
      </c>
      <c r="E790" s="119">
        <v>0.99</v>
      </c>
      <c r="F790" s="120">
        <v>1</v>
      </c>
      <c r="G790" s="127">
        <v>0.99</v>
      </c>
      <c r="H790" s="125">
        <v>194</v>
      </c>
      <c r="I790" s="119"/>
      <c r="J790" s="125">
        <v>192.06</v>
      </c>
      <c r="K790" s="127">
        <v>8.61</v>
      </c>
      <c r="L790" s="128">
        <v>1653.64</v>
      </c>
      <c r="EU790" s="113"/>
      <c r="EV790" s="114"/>
      <c r="EW790" s="114" t="s">
        <v>681</v>
      </c>
      <c r="EX790" s="114" t="s">
        <v>0</v>
      </c>
      <c r="EY790" s="114" t="s">
        <v>0</v>
      </c>
      <c r="FD790" s="114"/>
      <c r="FE790" s="277"/>
      <c r="FF790" s="277"/>
      <c r="FG790" s="277"/>
      <c r="FH790" s="278"/>
      <c r="FI790" s="278"/>
      <c r="FJ790" s="278"/>
      <c r="FK790" s="278"/>
      <c r="FL790" s="278"/>
      <c r="FM790" s="277"/>
    </row>
    <row r="791" spans="1:169" s="45" customFormat="1" ht="15" hidden="1" customHeight="1" x14ac:dyDescent="0.25">
      <c r="A791" s="44" t="s">
        <v>682</v>
      </c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9"/>
      <c r="EU791" s="113"/>
      <c r="EV791" s="114" t="s">
        <v>682</v>
      </c>
      <c r="EW791" s="114"/>
      <c r="EX791" s="114"/>
      <c r="EY791" s="114"/>
      <c r="FD791" s="114"/>
      <c r="FE791" s="277"/>
      <c r="FF791" s="277"/>
      <c r="FG791" s="277"/>
      <c r="FH791" s="278"/>
      <c r="FI791" s="278"/>
      <c r="FJ791" s="278"/>
      <c r="FK791" s="278"/>
      <c r="FL791" s="278"/>
      <c r="FM791" s="277"/>
    </row>
    <row r="792" spans="1:169" s="45" customFormat="1" ht="23.25" hidden="1" customHeight="1" x14ac:dyDescent="0.25">
      <c r="A792" s="267" t="s">
        <v>943</v>
      </c>
      <c r="B792" s="116" t="s">
        <v>684</v>
      </c>
      <c r="C792" s="117" t="s">
        <v>685</v>
      </c>
      <c r="D792" s="118" t="s">
        <v>15</v>
      </c>
      <c r="E792" s="119">
        <v>3</v>
      </c>
      <c r="F792" s="120">
        <v>1</v>
      </c>
      <c r="G792" s="120">
        <v>3</v>
      </c>
      <c r="H792" s="125">
        <v>34.909999999999997</v>
      </c>
      <c r="I792" s="119"/>
      <c r="J792" s="125">
        <v>104.73</v>
      </c>
      <c r="K792" s="127">
        <v>8.61</v>
      </c>
      <c r="L792" s="148">
        <v>901.73</v>
      </c>
      <c r="EU792" s="113"/>
      <c r="EV792" s="114"/>
      <c r="EW792" s="114" t="s">
        <v>685</v>
      </c>
      <c r="EX792" s="114" t="s">
        <v>0</v>
      </c>
      <c r="EY792" s="114" t="s">
        <v>0</v>
      </c>
      <c r="FD792" s="114"/>
      <c r="FE792" s="277"/>
      <c r="FF792" s="277"/>
      <c r="FG792" s="277"/>
      <c r="FH792" s="278"/>
      <c r="FI792" s="278"/>
      <c r="FJ792" s="278"/>
      <c r="FK792" s="278"/>
      <c r="FL792" s="278"/>
      <c r="FM792" s="277"/>
    </row>
    <row r="793" spans="1:169" s="45" customFormat="1" ht="33.75" hidden="1" x14ac:dyDescent="0.25">
      <c r="A793" s="267" t="s">
        <v>944</v>
      </c>
      <c r="B793" s="116" t="s">
        <v>687</v>
      </c>
      <c r="C793" s="117" t="s">
        <v>688</v>
      </c>
      <c r="D793" s="118" t="s">
        <v>15</v>
      </c>
      <c r="E793" s="119">
        <v>3</v>
      </c>
      <c r="F793" s="120">
        <v>1</v>
      </c>
      <c r="G793" s="120">
        <v>3</v>
      </c>
      <c r="H793" s="126">
        <v>1037.8499999999999</v>
      </c>
      <c r="I793" s="119"/>
      <c r="J793" s="125">
        <v>361.62</v>
      </c>
      <c r="K793" s="127">
        <v>8.61</v>
      </c>
      <c r="L793" s="128">
        <v>3113.55</v>
      </c>
      <c r="EU793" s="113"/>
      <c r="EV793" s="114"/>
      <c r="EW793" s="114" t="s">
        <v>688</v>
      </c>
      <c r="EX793" s="114" t="s">
        <v>0</v>
      </c>
      <c r="EY793" s="114" t="s">
        <v>0</v>
      </c>
      <c r="FD793" s="114"/>
      <c r="FE793" s="277"/>
      <c r="FF793" s="277"/>
      <c r="FG793" s="277"/>
      <c r="FH793" s="278"/>
      <c r="FI793" s="278"/>
      <c r="FJ793" s="278"/>
      <c r="FK793" s="278"/>
      <c r="FL793" s="278"/>
      <c r="FM793" s="277"/>
    </row>
    <row r="794" spans="1:169" s="45" customFormat="1" ht="22.5" hidden="1" x14ac:dyDescent="0.25">
      <c r="A794" s="267" t="s">
        <v>945</v>
      </c>
      <c r="B794" s="116" t="s">
        <v>558</v>
      </c>
      <c r="C794" s="117" t="s">
        <v>678</v>
      </c>
      <c r="D794" s="118" t="s">
        <v>15</v>
      </c>
      <c r="E794" s="119">
        <v>9</v>
      </c>
      <c r="F794" s="120">
        <v>1</v>
      </c>
      <c r="G794" s="120">
        <v>9</v>
      </c>
      <c r="H794" s="125">
        <v>55.1</v>
      </c>
      <c r="I794" s="119"/>
      <c r="J794" s="125">
        <v>57.6</v>
      </c>
      <c r="K794" s="127">
        <v>8.61</v>
      </c>
      <c r="L794" s="148">
        <v>495.9</v>
      </c>
      <c r="EU794" s="113"/>
      <c r="EV794" s="114"/>
      <c r="EW794" s="114" t="s">
        <v>678</v>
      </c>
      <c r="EX794" s="114" t="s">
        <v>0</v>
      </c>
      <c r="EY794" s="114" t="s">
        <v>0</v>
      </c>
      <c r="FD794" s="114"/>
      <c r="FE794" s="277"/>
      <c r="FF794" s="277"/>
      <c r="FG794" s="277"/>
      <c r="FH794" s="278"/>
      <c r="FI794" s="278"/>
      <c r="FJ794" s="278"/>
      <c r="FK794" s="278"/>
      <c r="FL794" s="278"/>
      <c r="FM794" s="277"/>
    </row>
    <row r="795" spans="1:169" s="45" customFormat="1" ht="34.5" hidden="1" customHeight="1" x14ac:dyDescent="0.25">
      <c r="A795" s="267" t="s">
        <v>946</v>
      </c>
      <c r="B795" s="116" t="s">
        <v>680</v>
      </c>
      <c r="C795" s="117" t="s">
        <v>681</v>
      </c>
      <c r="D795" s="118" t="s">
        <v>37</v>
      </c>
      <c r="E795" s="119">
        <v>0.09</v>
      </c>
      <c r="F795" s="120">
        <v>1</v>
      </c>
      <c r="G795" s="127">
        <v>0.09</v>
      </c>
      <c r="H795" s="125">
        <v>194</v>
      </c>
      <c r="I795" s="119"/>
      <c r="J795" s="125">
        <v>17.46</v>
      </c>
      <c r="K795" s="127">
        <v>8.61</v>
      </c>
      <c r="L795" s="148">
        <v>150.33000000000001</v>
      </c>
      <c r="EU795" s="113"/>
      <c r="EV795" s="114"/>
      <c r="EW795" s="114" t="s">
        <v>681</v>
      </c>
      <c r="EX795" s="114" t="s">
        <v>0</v>
      </c>
      <c r="EY795" s="114" t="s">
        <v>0</v>
      </c>
      <c r="FD795" s="114"/>
      <c r="FE795" s="277"/>
      <c r="FF795" s="277"/>
      <c r="FG795" s="277"/>
      <c r="FH795" s="278"/>
      <c r="FI795" s="278"/>
      <c r="FJ795" s="278"/>
      <c r="FK795" s="278"/>
      <c r="FL795" s="278"/>
      <c r="FM795" s="277"/>
    </row>
    <row r="796" spans="1:169" s="45" customFormat="1" ht="23.25" hidden="1" customHeight="1" x14ac:dyDescent="0.25">
      <c r="A796" s="267" t="s">
        <v>947</v>
      </c>
      <c r="B796" s="116" t="s">
        <v>710</v>
      </c>
      <c r="C796" s="117" t="s">
        <v>711</v>
      </c>
      <c r="D796" s="118" t="s">
        <v>37</v>
      </c>
      <c r="E796" s="119">
        <v>0.03</v>
      </c>
      <c r="F796" s="120">
        <v>1</v>
      </c>
      <c r="G796" s="127">
        <v>0.03</v>
      </c>
      <c r="H796" s="126">
        <v>1565</v>
      </c>
      <c r="I796" s="119"/>
      <c r="J796" s="125">
        <v>46.95</v>
      </c>
      <c r="K796" s="127">
        <v>8.61</v>
      </c>
      <c r="L796" s="148">
        <v>404.24</v>
      </c>
      <c r="EU796" s="113"/>
      <c r="EV796" s="114"/>
      <c r="EW796" s="114" t="s">
        <v>711</v>
      </c>
      <c r="EX796" s="114" t="s">
        <v>0</v>
      </c>
      <c r="EY796" s="114" t="s">
        <v>0</v>
      </c>
      <c r="FD796" s="114"/>
      <c r="FE796" s="277"/>
      <c r="FF796" s="277"/>
      <c r="FG796" s="277"/>
      <c r="FH796" s="278"/>
      <c r="FI796" s="278"/>
      <c r="FJ796" s="278"/>
      <c r="FK796" s="278"/>
      <c r="FL796" s="278"/>
      <c r="FM796" s="277"/>
    </row>
    <row r="797" spans="1:169" s="45" customFormat="1" ht="33.75" hidden="1" customHeight="1" x14ac:dyDescent="0.25">
      <c r="A797" s="267" t="s">
        <v>948</v>
      </c>
      <c r="B797" s="116" t="s">
        <v>694</v>
      </c>
      <c r="C797" s="117" t="s">
        <v>695</v>
      </c>
      <c r="D797" s="118" t="s">
        <v>15</v>
      </c>
      <c r="E797" s="119">
        <v>12</v>
      </c>
      <c r="F797" s="120">
        <v>1</v>
      </c>
      <c r="G797" s="120">
        <v>12</v>
      </c>
      <c r="H797" s="125">
        <v>33.76</v>
      </c>
      <c r="I797" s="119"/>
      <c r="J797" s="125">
        <v>47.05</v>
      </c>
      <c r="K797" s="127">
        <v>8.61</v>
      </c>
      <c r="L797" s="148">
        <v>405.12</v>
      </c>
      <c r="EU797" s="113"/>
      <c r="EV797" s="114"/>
      <c r="EW797" s="114" t="s">
        <v>695</v>
      </c>
      <c r="EX797" s="114" t="s">
        <v>0</v>
      </c>
      <c r="EY797" s="114" t="s">
        <v>0</v>
      </c>
      <c r="FD797" s="114"/>
      <c r="FE797" s="277"/>
      <c r="FF797" s="277"/>
      <c r="FG797" s="277"/>
      <c r="FH797" s="278"/>
      <c r="FI797" s="278"/>
      <c r="FJ797" s="278"/>
      <c r="FK797" s="278"/>
      <c r="FL797" s="278"/>
      <c r="FM797" s="277"/>
    </row>
    <row r="798" spans="1:169" s="45" customFormat="1" ht="15" hidden="1" customHeight="1" x14ac:dyDescent="0.25">
      <c r="A798" s="44" t="s">
        <v>696</v>
      </c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9"/>
      <c r="EU798" s="113"/>
      <c r="EV798" s="114" t="s">
        <v>696</v>
      </c>
      <c r="EW798" s="114"/>
      <c r="EX798" s="114"/>
      <c r="EY798" s="114"/>
      <c r="FD798" s="114"/>
      <c r="FE798" s="277"/>
      <c r="FF798" s="277"/>
      <c r="FG798" s="277"/>
      <c r="FH798" s="278"/>
      <c r="FI798" s="278"/>
      <c r="FJ798" s="278"/>
      <c r="FK798" s="278"/>
      <c r="FL798" s="278"/>
      <c r="FM798" s="277"/>
    </row>
    <row r="799" spans="1:169" s="45" customFormat="1" ht="23.25" hidden="1" customHeight="1" x14ac:dyDescent="0.25">
      <c r="A799" s="267" t="s">
        <v>949</v>
      </c>
      <c r="B799" s="116" t="s">
        <v>684</v>
      </c>
      <c r="C799" s="117" t="s">
        <v>685</v>
      </c>
      <c r="D799" s="118" t="s">
        <v>15</v>
      </c>
      <c r="E799" s="119">
        <v>7</v>
      </c>
      <c r="F799" s="120">
        <v>1</v>
      </c>
      <c r="G799" s="120">
        <v>7</v>
      </c>
      <c r="H799" s="125">
        <v>34.909999999999997</v>
      </c>
      <c r="I799" s="119"/>
      <c r="J799" s="125">
        <v>244.37</v>
      </c>
      <c r="K799" s="127">
        <v>8.61</v>
      </c>
      <c r="L799" s="128">
        <v>2104.0300000000002</v>
      </c>
      <c r="EU799" s="113"/>
      <c r="EV799" s="114"/>
      <c r="EW799" s="114" t="s">
        <v>685</v>
      </c>
      <c r="EX799" s="114" t="s">
        <v>0</v>
      </c>
      <c r="EY799" s="114" t="s">
        <v>0</v>
      </c>
      <c r="FD799" s="114"/>
      <c r="FE799" s="277"/>
      <c r="FF799" s="277"/>
      <c r="FG799" s="277"/>
      <c r="FH799" s="278"/>
      <c r="FI799" s="278"/>
      <c r="FJ799" s="278"/>
      <c r="FK799" s="278"/>
      <c r="FL799" s="278"/>
      <c r="FM799" s="277"/>
    </row>
    <row r="800" spans="1:169" s="45" customFormat="1" ht="23.25" hidden="1" customHeight="1" x14ac:dyDescent="0.25">
      <c r="A800" s="267" t="s">
        <v>950</v>
      </c>
      <c r="B800" s="116" t="s">
        <v>699</v>
      </c>
      <c r="C800" s="117" t="s">
        <v>700</v>
      </c>
      <c r="D800" s="118" t="s">
        <v>15</v>
      </c>
      <c r="E800" s="119">
        <v>7</v>
      </c>
      <c r="F800" s="120">
        <v>1</v>
      </c>
      <c r="G800" s="120">
        <v>7</v>
      </c>
      <c r="H800" s="125">
        <v>89.49</v>
      </c>
      <c r="I800" s="119"/>
      <c r="J800" s="125">
        <v>626.42999999999995</v>
      </c>
      <c r="K800" s="127">
        <v>8.61</v>
      </c>
      <c r="L800" s="128">
        <v>5393.56</v>
      </c>
      <c r="EU800" s="113"/>
      <c r="EV800" s="114"/>
      <c r="EW800" s="114" t="s">
        <v>700</v>
      </c>
      <c r="EX800" s="114" t="s">
        <v>0</v>
      </c>
      <c r="EY800" s="114" t="s">
        <v>0</v>
      </c>
      <c r="FD800" s="114"/>
      <c r="FE800" s="277"/>
      <c r="FF800" s="277"/>
      <c r="FG800" s="277"/>
      <c r="FH800" s="278"/>
      <c r="FI800" s="278"/>
      <c r="FJ800" s="278"/>
      <c r="FK800" s="278"/>
      <c r="FL800" s="278"/>
      <c r="FM800" s="277"/>
    </row>
    <row r="801" spans="1:169" s="45" customFormat="1" ht="22.5" hidden="1" x14ac:dyDescent="0.25">
      <c r="A801" s="267" t="s">
        <v>951</v>
      </c>
      <c r="B801" s="116" t="s">
        <v>558</v>
      </c>
      <c r="C801" s="117" t="s">
        <v>678</v>
      </c>
      <c r="D801" s="118" t="s">
        <v>15</v>
      </c>
      <c r="E801" s="119">
        <v>21</v>
      </c>
      <c r="F801" s="120">
        <v>1</v>
      </c>
      <c r="G801" s="120">
        <v>21</v>
      </c>
      <c r="H801" s="125">
        <v>55.1</v>
      </c>
      <c r="I801" s="119"/>
      <c r="J801" s="125">
        <v>134.38999999999999</v>
      </c>
      <c r="K801" s="127">
        <v>8.61</v>
      </c>
      <c r="L801" s="128">
        <v>1157.0999999999999</v>
      </c>
      <c r="EU801" s="113"/>
      <c r="EV801" s="114"/>
      <c r="EW801" s="114" t="s">
        <v>678</v>
      </c>
      <c r="EX801" s="114" t="s">
        <v>0</v>
      </c>
      <c r="EY801" s="114" t="s">
        <v>0</v>
      </c>
      <c r="FD801" s="114"/>
      <c r="FE801" s="277"/>
      <c r="FF801" s="277"/>
      <c r="FG801" s="277"/>
      <c r="FH801" s="278"/>
      <c r="FI801" s="278"/>
      <c r="FJ801" s="278"/>
      <c r="FK801" s="278"/>
      <c r="FL801" s="278"/>
      <c r="FM801" s="277"/>
    </row>
    <row r="802" spans="1:169" s="45" customFormat="1" ht="34.5" hidden="1" customHeight="1" x14ac:dyDescent="0.25">
      <c r="A802" s="267" t="s">
        <v>952</v>
      </c>
      <c r="B802" s="116" t="s">
        <v>680</v>
      </c>
      <c r="C802" s="117" t="s">
        <v>681</v>
      </c>
      <c r="D802" s="118" t="s">
        <v>37</v>
      </c>
      <c r="E802" s="119">
        <v>0.21</v>
      </c>
      <c r="F802" s="120">
        <v>1</v>
      </c>
      <c r="G802" s="127">
        <v>0.21</v>
      </c>
      <c r="H802" s="125">
        <v>194</v>
      </c>
      <c r="I802" s="119"/>
      <c r="J802" s="125">
        <v>40.74</v>
      </c>
      <c r="K802" s="127">
        <v>8.61</v>
      </c>
      <c r="L802" s="148">
        <v>350.77</v>
      </c>
      <c r="EU802" s="113"/>
      <c r="EV802" s="114"/>
      <c r="EW802" s="114" t="s">
        <v>681</v>
      </c>
      <c r="EX802" s="114" t="s">
        <v>0</v>
      </c>
      <c r="EY802" s="114" t="s">
        <v>0</v>
      </c>
      <c r="FD802" s="114"/>
      <c r="FE802" s="277"/>
      <c r="FF802" s="277"/>
      <c r="FG802" s="277"/>
      <c r="FH802" s="278"/>
      <c r="FI802" s="278"/>
      <c r="FJ802" s="278"/>
      <c r="FK802" s="278"/>
      <c r="FL802" s="278"/>
      <c r="FM802" s="277"/>
    </row>
    <row r="803" spans="1:169" s="45" customFormat="1" ht="23.25" hidden="1" customHeight="1" x14ac:dyDescent="0.25">
      <c r="A803" s="267" t="s">
        <v>953</v>
      </c>
      <c r="B803" s="116" t="s">
        <v>704</v>
      </c>
      <c r="C803" s="117" t="s">
        <v>705</v>
      </c>
      <c r="D803" s="118" t="s">
        <v>15</v>
      </c>
      <c r="E803" s="119">
        <v>7</v>
      </c>
      <c r="F803" s="120">
        <v>1</v>
      </c>
      <c r="G803" s="120">
        <v>7</v>
      </c>
      <c r="H803" s="125">
        <v>197.2</v>
      </c>
      <c r="I803" s="119"/>
      <c r="J803" s="126">
        <v>1380.4</v>
      </c>
      <c r="K803" s="127">
        <v>8.61</v>
      </c>
      <c r="L803" s="128">
        <v>11885.24</v>
      </c>
      <c r="EU803" s="113"/>
      <c r="EV803" s="114"/>
      <c r="EW803" s="114" t="s">
        <v>705</v>
      </c>
      <c r="EX803" s="114" t="s">
        <v>0</v>
      </c>
      <c r="EY803" s="114" t="s">
        <v>0</v>
      </c>
      <c r="FD803" s="114"/>
      <c r="FE803" s="277"/>
      <c r="FF803" s="277"/>
      <c r="FG803" s="277"/>
      <c r="FH803" s="278"/>
      <c r="FI803" s="278"/>
      <c r="FJ803" s="278"/>
      <c r="FK803" s="278"/>
      <c r="FL803" s="278"/>
      <c r="FM803" s="277"/>
    </row>
    <row r="804" spans="1:169" s="45" customFormat="1" ht="22.5" hidden="1" customHeight="1" x14ac:dyDescent="0.25">
      <c r="A804" s="268" t="s">
        <v>954</v>
      </c>
      <c r="B804" s="269" t="s">
        <v>597</v>
      </c>
      <c r="C804" s="270" t="s">
        <v>955</v>
      </c>
      <c r="D804" s="271" t="s">
        <v>15</v>
      </c>
      <c r="E804" s="272">
        <v>7</v>
      </c>
      <c r="F804" s="273">
        <v>1</v>
      </c>
      <c r="G804" s="273">
        <v>7</v>
      </c>
      <c r="H804" s="281">
        <v>3356.99</v>
      </c>
      <c r="I804" s="272"/>
      <c r="J804" s="281">
        <v>2729.26</v>
      </c>
      <c r="K804" s="279">
        <v>8.61</v>
      </c>
      <c r="L804" s="282">
        <v>23498.93</v>
      </c>
      <c r="EU804" s="113"/>
      <c r="EV804" s="114"/>
      <c r="EW804" s="114"/>
      <c r="EX804" s="114"/>
      <c r="EY804" s="114"/>
      <c r="FD804" s="114"/>
      <c r="FE804" s="277" t="s">
        <v>955</v>
      </c>
      <c r="FF804" s="277" t="s">
        <v>0</v>
      </c>
      <c r="FG804" s="277" t="s">
        <v>0</v>
      </c>
      <c r="FH804" s="278"/>
      <c r="FI804" s="278"/>
      <c r="FJ804" s="278"/>
      <c r="FK804" s="278"/>
      <c r="FL804" s="278"/>
      <c r="FM804" s="277"/>
    </row>
    <row r="805" spans="1:169" s="45" customFormat="1" ht="23.25" hidden="1" customHeight="1" x14ac:dyDescent="0.25">
      <c r="A805" s="267" t="s">
        <v>956</v>
      </c>
      <c r="B805" s="116" t="s">
        <v>597</v>
      </c>
      <c r="C805" s="117" t="s">
        <v>598</v>
      </c>
      <c r="D805" s="118" t="s">
        <v>15</v>
      </c>
      <c r="E805" s="119">
        <v>7</v>
      </c>
      <c r="F805" s="120">
        <v>1</v>
      </c>
      <c r="G805" s="120">
        <v>7</v>
      </c>
      <c r="H805" s="126">
        <v>4818.91</v>
      </c>
      <c r="I805" s="119"/>
      <c r="J805" s="126">
        <v>3917.81</v>
      </c>
      <c r="K805" s="127">
        <v>8.61</v>
      </c>
      <c r="L805" s="128">
        <v>33732.370000000003</v>
      </c>
      <c r="EU805" s="113"/>
      <c r="EV805" s="114"/>
      <c r="EW805" s="114" t="s">
        <v>598</v>
      </c>
      <c r="EX805" s="114" t="s">
        <v>0</v>
      </c>
      <c r="EY805" s="114" t="s">
        <v>0</v>
      </c>
      <c r="FD805" s="114"/>
      <c r="FE805" s="277"/>
      <c r="FF805" s="277"/>
      <c r="FG805" s="277"/>
      <c r="FH805" s="278"/>
      <c r="FI805" s="278"/>
      <c r="FJ805" s="278"/>
      <c r="FK805" s="278"/>
      <c r="FL805" s="278"/>
      <c r="FM805" s="277"/>
    </row>
    <row r="806" spans="1:169" s="45" customFormat="1" ht="23.25" hidden="1" customHeight="1" x14ac:dyDescent="0.25">
      <c r="A806" s="267" t="s">
        <v>957</v>
      </c>
      <c r="B806" s="116" t="s">
        <v>710</v>
      </c>
      <c r="C806" s="117" t="s">
        <v>711</v>
      </c>
      <c r="D806" s="118" t="s">
        <v>37</v>
      </c>
      <c r="E806" s="119">
        <v>7.0000000000000007E-2</v>
      </c>
      <c r="F806" s="120">
        <v>1</v>
      </c>
      <c r="G806" s="127">
        <v>7.0000000000000007E-2</v>
      </c>
      <c r="H806" s="126">
        <v>1565</v>
      </c>
      <c r="I806" s="119"/>
      <c r="J806" s="125">
        <v>109.55</v>
      </c>
      <c r="K806" s="127">
        <v>8.61</v>
      </c>
      <c r="L806" s="148">
        <v>943.23</v>
      </c>
      <c r="EU806" s="113"/>
      <c r="EV806" s="114"/>
      <c r="EW806" s="114" t="s">
        <v>711</v>
      </c>
      <c r="EX806" s="114" t="s">
        <v>0</v>
      </c>
      <c r="EY806" s="114" t="s">
        <v>0</v>
      </c>
      <c r="FD806" s="114"/>
      <c r="FE806" s="277"/>
      <c r="FF806" s="277"/>
      <c r="FG806" s="277"/>
      <c r="FH806" s="278"/>
      <c r="FI806" s="278"/>
      <c r="FJ806" s="278"/>
      <c r="FK806" s="278"/>
      <c r="FL806" s="278"/>
      <c r="FM806" s="277"/>
    </row>
    <row r="807" spans="1:169" s="45" customFormat="1" ht="15" hidden="1" customHeight="1" x14ac:dyDescent="0.25">
      <c r="A807" s="44" t="s">
        <v>712</v>
      </c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9"/>
      <c r="EU807" s="113"/>
      <c r="EV807" s="114" t="s">
        <v>712</v>
      </c>
      <c r="EW807" s="114"/>
      <c r="EX807" s="114"/>
      <c r="EY807" s="114"/>
      <c r="FD807" s="114"/>
      <c r="FE807" s="277"/>
      <c r="FF807" s="277"/>
      <c r="FG807" s="277"/>
      <c r="FH807" s="278"/>
      <c r="FI807" s="278"/>
      <c r="FJ807" s="278"/>
      <c r="FK807" s="278"/>
      <c r="FL807" s="278"/>
      <c r="FM807" s="277"/>
    </row>
    <row r="808" spans="1:169" s="45" customFormat="1" ht="23.25" hidden="1" customHeight="1" x14ac:dyDescent="0.25">
      <c r="A808" s="267" t="s">
        <v>958</v>
      </c>
      <c r="B808" s="116" t="s">
        <v>529</v>
      </c>
      <c r="C808" s="117" t="s">
        <v>714</v>
      </c>
      <c r="D808" s="118" t="s">
        <v>37</v>
      </c>
      <c r="E808" s="119">
        <v>0.12</v>
      </c>
      <c r="F808" s="120">
        <v>1</v>
      </c>
      <c r="G808" s="127">
        <v>0.12</v>
      </c>
      <c r="H808" s="126">
        <v>7182</v>
      </c>
      <c r="I808" s="119"/>
      <c r="J808" s="125">
        <v>861.84</v>
      </c>
      <c r="K808" s="127">
        <v>8.61</v>
      </c>
      <c r="L808" s="128">
        <v>7420.44</v>
      </c>
      <c r="EU808" s="113"/>
      <c r="EV808" s="114"/>
      <c r="EW808" s="114" t="s">
        <v>714</v>
      </c>
      <c r="EX808" s="114" t="s">
        <v>0</v>
      </c>
      <c r="EY808" s="114" t="s">
        <v>0</v>
      </c>
      <c r="FD808" s="114"/>
      <c r="FE808" s="277"/>
      <c r="FF808" s="277"/>
      <c r="FG808" s="277"/>
      <c r="FH808" s="278"/>
      <c r="FI808" s="278"/>
      <c r="FJ808" s="278"/>
      <c r="FK808" s="278"/>
      <c r="FL808" s="278"/>
      <c r="FM808" s="277"/>
    </row>
    <row r="809" spans="1:169" s="45" customFormat="1" ht="22.5" hidden="1" customHeight="1" x14ac:dyDescent="0.25">
      <c r="A809" s="267" t="s">
        <v>959</v>
      </c>
      <c r="B809" s="116" t="s">
        <v>716</v>
      </c>
      <c r="C809" s="117" t="s">
        <v>717</v>
      </c>
      <c r="D809" s="118" t="s">
        <v>15</v>
      </c>
      <c r="E809" s="119">
        <v>12</v>
      </c>
      <c r="F809" s="120">
        <v>1</v>
      </c>
      <c r="G809" s="120">
        <v>12</v>
      </c>
      <c r="H809" s="125">
        <v>487.9</v>
      </c>
      <c r="I809" s="119"/>
      <c r="J809" s="125">
        <v>680</v>
      </c>
      <c r="K809" s="127">
        <v>8.61</v>
      </c>
      <c r="L809" s="128">
        <v>5854.8</v>
      </c>
      <c r="EU809" s="113"/>
      <c r="EV809" s="114"/>
      <c r="EW809" s="114" t="s">
        <v>717</v>
      </c>
      <c r="EX809" s="114" t="s">
        <v>0</v>
      </c>
      <c r="EY809" s="114" t="s">
        <v>0</v>
      </c>
      <c r="FD809" s="114"/>
      <c r="FE809" s="277"/>
      <c r="FF809" s="277"/>
      <c r="FG809" s="277"/>
      <c r="FH809" s="278"/>
      <c r="FI809" s="278"/>
      <c r="FJ809" s="278"/>
      <c r="FK809" s="278"/>
      <c r="FL809" s="278"/>
      <c r="FM809" s="277"/>
    </row>
    <row r="810" spans="1:169" s="45" customFormat="1" ht="23.25" hidden="1" customHeight="1" x14ac:dyDescent="0.25">
      <c r="A810" s="267" t="s">
        <v>960</v>
      </c>
      <c r="B810" s="116" t="s">
        <v>710</v>
      </c>
      <c r="C810" s="117" t="s">
        <v>711</v>
      </c>
      <c r="D810" s="118" t="s">
        <v>37</v>
      </c>
      <c r="E810" s="119">
        <v>0.03</v>
      </c>
      <c r="F810" s="120">
        <v>1</v>
      </c>
      <c r="G810" s="127">
        <v>0.03</v>
      </c>
      <c r="H810" s="126">
        <v>1565</v>
      </c>
      <c r="I810" s="119"/>
      <c r="J810" s="125">
        <v>46.95</v>
      </c>
      <c r="K810" s="127">
        <v>8.61</v>
      </c>
      <c r="L810" s="148">
        <v>404.24</v>
      </c>
      <c r="EU810" s="113"/>
      <c r="EV810" s="114"/>
      <c r="EW810" s="114" t="s">
        <v>711</v>
      </c>
      <c r="EX810" s="114" t="s">
        <v>0</v>
      </c>
      <c r="EY810" s="114" t="s">
        <v>0</v>
      </c>
      <c r="FD810" s="114"/>
      <c r="FE810" s="277"/>
      <c r="FF810" s="277"/>
      <c r="FG810" s="277"/>
      <c r="FH810" s="278"/>
      <c r="FI810" s="278"/>
      <c r="FJ810" s="278"/>
      <c r="FK810" s="278"/>
      <c r="FL810" s="278"/>
      <c r="FM810" s="277"/>
    </row>
    <row r="811" spans="1:169" s="45" customFormat="1" ht="22.5" hidden="1" x14ac:dyDescent="0.25">
      <c r="A811" s="267" t="s">
        <v>954</v>
      </c>
      <c r="B811" s="116" t="s">
        <v>558</v>
      </c>
      <c r="C811" s="117" t="s">
        <v>678</v>
      </c>
      <c r="D811" s="118" t="s">
        <v>15</v>
      </c>
      <c r="E811" s="119">
        <v>9</v>
      </c>
      <c r="F811" s="120">
        <v>1</v>
      </c>
      <c r="G811" s="120">
        <v>9</v>
      </c>
      <c r="H811" s="125">
        <v>55.1</v>
      </c>
      <c r="I811" s="119"/>
      <c r="J811" s="125">
        <v>57.6</v>
      </c>
      <c r="K811" s="127">
        <v>8.61</v>
      </c>
      <c r="L811" s="148">
        <v>495.9</v>
      </c>
      <c r="EU811" s="113"/>
      <c r="EV811" s="114"/>
      <c r="EW811" s="114" t="s">
        <v>678</v>
      </c>
      <c r="EX811" s="114" t="s">
        <v>0</v>
      </c>
      <c r="EY811" s="114" t="s">
        <v>0</v>
      </c>
      <c r="FD811" s="114"/>
      <c r="FE811" s="277"/>
      <c r="FF811" s="277"/>
      <c r="FG811" s="277"/>
      <c r="FH811" s="278"/>
      <c r="FI811" s="278"/>
      <c r="FJ811" s="278"/>
      <c r="FK811" s="278"/>
      <c r="FL811" s="278"/>
      <c r="FM811" s="277"/>
    </row>
    <row r="812" spans="1:169" s="45" customFormat="1" ht="34.5" hidden="1" customHeight="1" x14ac:dyDescent="0.25">
      <c r="A812" s="267" t="s">
        <v>961</v>
      </c>
      <c r="B812" s="116" t="s">
        <v>680</v>
      </c>
      <c r="C812" s="117" t="s">
        <v>681</v>
      </c>
      <c r="D812" s="118" t="s">
        <v>37</v>
      </c>
      <c r="E812" s="119">
        <v>0.06</v>
      </c>
      <c r="F812" s="120">
        <v>1</v>
      </c>
      <c r="G812" s="127">
        <v>0.06</v>
      </c>
      <c r="H812" s="125">
        <v>194</v>
      </c>
      <c r="I812" s="119"/>
      <c r="J812" s="125">
        <v>11.64</v>
      </c>
      <c r="K812" s="127">
        <v>8.61</v>
      </c>
      <c r="L812" s="148">
        <v>100.22</v>
      </c>
      <c r="EU812" s="113"/>
      <c r="EV812" s="114"/>
      <c r="EW812" s="114" t="s">
        <v>681</v>
      </c>
      <c r="EX812" s="114" t="s">
        <v>0</v>
      </c>
      <c r="EY812" s="114" t="s">
        <v>0</v>
      </c>
      <c r="FD812" s="114"/>
      <c r="FE812" s="277"/>
      <c r="FF812" s="277"/>
      <c r="FG812" s="277"/>
      <c r="FH812" s="278"/>
      <c r="FI812" s="278"/>
      <c r="FJ812" s="278"/>
      <c r="FK812" s="278"/>
      <c r="FL812" s="278"/>
      <c r="FM812" s="277"/>
    </row>
    <row r="813" spans="1:169" s="45" customFormat="1" ht="15" hidden="1" customHeight="1" x14ac:dyDescent="0.25">
      <c r="A813" s="44" t="s">
        <v>345</v>
      </c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9"/>
      <c r="EU813" s="113"/>
      <c r="EV813" s="114" t="s">
        <v>345</v>
      </c>
      <c r="EW813" s="114"/>
      <c r="EX813" s="114"/>
      <c r="EY813" s="114"/>
      <c r="FD813" s="114"/>
      <c r="FE813" s="277"/>
      <c r="FF813" s="277"/>
      <c r="FG813" s="277"/>
      <c r="FH813" s="278"/>
      <c r="FI813" s="278"/>
      <c r="FJ813" s="278"/>
      <c r="FK813" s="278"/>
      <c r="FL813" s="278"/>
      <c r="FM813" s="277"/>
    </row>
    <row r="814" spans="1:169" s="45" customFormat="1" ht="15" hidden="1" customHeight="1" x14ac:dyDescent="0.25">
      <c r="A814" s="44" t="s">
        <v>346</v>
      </c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9"/>
      <c r="EU814" s="113"/>
      <c r="EV814" s="114" t="s">
        <v>346</v>
      </c>
      <c r="EW814" s="114"/>
      <c r="EX814" s="114"/>
      <c r="EY814" s="114"/>
      <c r="FD814" s="114"/>
      <c r="FE814" s="277"/>
      <c r="FF814" s="277"/>
      <c r="FG814" s="277"/>
      <c r="FH814" s="278"/>
      <c r="FI814" s="278"/>
      <c r="FJ814" s="278"/>
      <c r="FK814" s="278"/>
      <c r="FL814" s="278"/>
      <c r="FM814" s="277"/>
    </row>
    <row r="815" spans="1:169" s="45" customFormat="1" ht="34.5" hidden="1" customHeight="1" x14ac:dyDescent="0.25">
      <c r="A815" s="267" t="s">
        <v>962</v>
      </c>
      <c r="B815" s="116" t="s">
        <v>537</v>
      </c>
      <c r="C815" s="117" t="s">
        <v>538</v>
      </c>
      <c r="D815" s="118" t="s">
        <v>539</v>
      </c>
      <c r="E815" s="119">
        <v>1.2E-2</v>
      </c>
      <c r="F815" s="120">
        <v>1</v>
      </c>
      <c r="G815" s="130">
        <v>1.2E-2</v>
      </c>
      <c r="H815" s="122"/>
      <c r="I815" s="119"/>
      <c r="J815" s="122"/>
      <c r="K815" s="119"/>
      <c r="L815" s="123"/>
      <c r="EU815" s="113"/>
      <c r="EV815" s="114"/>
      <c r="EW815" s="114" t="s">
        <v>538</v>
      </c>
      <c r="EX815" s="114" t="s">
        <v>0</v>
      </c>
      <c r="EY815" s="114" t="s">
        <v>0</v>
      </c>
      <c r="FD815" s="114"/>
      <c r="FE815" s="277"/>
      <c r="FF815" s="277"/>
      <c r="FG815" s="277"/>
      <c r="FH815" s="278"/>
      <c r="FI815" s="278"/>
      <c r="FJ815" s="278"/>
      <c r="FK815" s="278"/>
      <c r="FL815" s="278"/>
      <c r="FM815" s="277"/>
    </row>
    <row r="816" spans="1:169" s="45" customFormat="1" ht="45.75" hidden="1" customHeight="1" x14ac:dyDescent="0.25">
      <c r="A816" s="267" t="s">
        <v>963</v>
      </c>
      <c r="B816" s="116" t="s">
        <v>541</v>
      </c>
      <c r="C816" s="117" t="s">
        <v>542</v>
      </c>
      <c r="D816" s="118" t="s">
        <v>36</v>
      </c>
      <c r="E816" s="119">
        <v>12.096</v>
      </c>
      <c r="F816" s="120">
        <v>1</v>
      </c>
      <c r="G816" s="130">
        <v>12.096</v>
      </c>
      <c r="H816" s="125">
        <v>124.92</v>
      </c>
      <c r="I816" s="119"/>
      <c r="J816" s="126">
        <v>1511.03</v>
      </c>
      <c r="K816" s="127">
        <v>8.61</v>
      </c>
      <c r="L816" s="128">
        <v>13009.97</v>
      </c>
      <c r="EU816" s="113"/>
      <c r="EV816" s="114"/>
      <c r="EW816" s="114" t="s">
        <v>542</v>
      </c>
      <c r="EX816" s="114" t="s">
        <v>0</v>
      </c>
      <c r="EY816" s="114" t="s">
        <v>0</v>
      </c>
      <c r="FD816" s="114"/>
      <c r="FE816" s="277"/>
      <c r="FF816" s="277"/>
      <c r="FG816" s="277"/>
      <c r="FH816" s="278"/>
      <c r="FI816" s="278"/>
      <c r="FJ816" s="278"/>
      <c r="FK816" s="278"/>
      <c r="FL816" s="278"/>
      <c r="FM816" s="277"/>
    </row>
    <row r="817" spans="1:169" s="45" customFormat="1" ht="23.25" hidden="1" customHeight="1" x14ac:dyDescent="0.25">
      <c r="A817" s="267" t="s">
        <v>964</v>
      </c>
      <c r="B817" s="116" t="s">
        <v>855</v>
      </c>
      <c r="C817" s="117" t="s">
        <v>856</v>
      </c>
      <c r="D817" s="118" t="s">
        <v>33</v>
      </c>
      <c r="E817" s="119">
        <v>0.2</v>
      </c>
      <c r="F817" s="120">
        <v>1</v>
      </c>
      <c r="G817" s="124">
        <v>0.2</v>
      </c>
      <c r="H817" s="122"/>
      <c r="I817" s="119"/>
      <c r="J817" s="122"/>
      <c r="K817" s="119"/>
      <c r="L817" s="123"/>
      <c r="EU817" s="113"/>
      <c r="EV817" s="114"/>
      <c r="EW817" s="114" t="s">
        <v>856</v>
      </c>
      <c r="EX817" s="114" t="s">
        <v>0</v>
      </c>
      <c r="EY817" s="114" t="s">
        <v>0</v>
      </c>
      <c r="FD817" s="114"/>
      <c r="FE817" s="277"/>
      <c r="FF817" s="277"/>
      <c r="FG817" s="277"/>
      <c r="FH817" s="278"/>
      <c r="FI817" s="278"/>
      <c r="FJ817" s="278"/>
      <c r="FK817" s="278"/>
      <c r="FL817" s="278"/>
      <c r="FM817" s="277"/>
    </row>
    <row r="818" spans="1:169" s="45" customFormat="1" ht="34.5" hidden="1" customHeight="1" x14ac:dyDescent="0.25">
      <c r="A818" s="267" t="s">
        <v>965</v>
      </c>
      <c r="B818" s="116" t="s">
        <v>725</v>
      </c>
      <c r="C818" s="117" t="s">
        <v>726</v>
      </c>
      <c r="D818" s="118" t="s">
        <v>36</v>
      </c>
      <c r="E818" s="119">
        <v>20.399999999999999</v>
      </c>
      <c r="F818" s="120">
        <v>1</v>
      </c>
      <c r="G818" s="124">
        <v>20.399999999999999</v>
      </c>
      <c r="H818" s="125">
        <v>24.48</v>
      </c>
      <c r="I818" s="119"/>
      <c r="J818" s="125">
        <v>499.39</v>
      </c>
      <c r="K818" s="127">
        <v>8.61</v>
      </c>
      <c r="L818" s="128">
        <v>4299.75</v>
      </c>
      <c r="EU818" s="113"/>
      <c r="EV818" s="114"/>
      <c r="EW818" s="114" t="s">
        <v>726</v>
      </c>
      <c r="EX818" s="114" t="s">
        <v>0</v>
      </c>
      <c r="EY818" s="114" t="s">
        <v>0</v>
      </c>
      <c r="FD818" s="114"/>
      <c r="FE818" s="277"/>
      <c r="FF818" s="277"/>
      <c r="FG818" s="277"/>
      <c r="FH818" s="278"/>
      <c r="FI818" s="278"/>
      <c r="FJ818" s="278"/>
      <c r="FK818" s="278"/>
      <c r="FL818" s="278"/>
      <c r="FM818" s="277"/>
    </row>
    <row r="819" spans="1:169" s="45" customFormat="1" ht="45.75" hidden="1" customHeight="1" x14ac:dyDescent="0.25">
      <c r="A819" s="267" t="s">
        <v>966</v>
      </c>
      <c r="B819" s="116" t="s">
        <v>550</v>
      </c>
      <c r="C819" s="117" t="s">
        <v>551</v>
      </c>
      <c r="D819" s="118" t="s">
        <v>33</v>
      </c>
      <c r="E819" s="119">
        <v>0.12</v>
      </c>
      <c r="F819" s="120">
        <v>1</v>
      </c>
      <c r="G819" s="127">
        <v>0.12</v>
      </c>
      <c r="H819" s="122"/>
      <c r="I819" s="119"/>
      <c r="J819" s="122"/>
      <c r="K819" s="119"/>
      <c r="L819" s="123"/>
      <c r="EU819" s="113"/>
      <c r="EV819" s="114"/>
      <c r="EW819" s="114" t="s">
        <v>551</v>
      </c>
      <c r="EX819" s="114" t="s">
        <v>0</v>
      </c>
      <c r="EY819" s="114" t="s">
        <v>0</v>
      </c>
      <c r="FD819" s="114"/>
      <c r="FE819" s="277"/>
      <c r="FF819" s="277"/>
      <c r="FG819" s="277"/>
      <c r="FH819" s="278"/>
      <c r="FI819" s="278"/>
      <c r="FJ819" s="278"/>
      <c r="FK819" s="278"/>
      <c r="FL819" s="278"/>
      <c r="FM819" s="277"/>
    </row>
    <row r="820" spans="1:169" s="45" customFormat="1" ht="34.5" hidden="1" customHeight="1" x14ac:dyDescent="0.25">
      <c r="A820" s="267" t="s">
        <v>967</v>
      </c>
      <c r="B820" s="116" t="s">
        <v>725</v>
      </c>
      <c r="C820" s="117" t="s">
        <v>726</v>
      </c>
      <c r="D820" s="118" t="s">
        <v>36</v>
      </c>
      <c r="E820" s="119">
        <v>12.24</v>
      </c>
      <c r="F820" s="120">
        <v>1</v>
      </c>
      <c r="G820" s="127">
        <v>12.24</v>
      </c>
      <c r="H820" s="125">
        <v>24.48</v>
      </c>
      <c r="I820" s="119"/>
      <c r="J820" s="125">
        <v>299.64</v>
      </c>
      <c r="K820" s="127">
        <v>8.61</v>
      </c>
      <c r="L820" s="128">
        <v>2579.9</v>
      </c>
      <c r="EU820" s="113"/>
      <c r="EV820" s="114"/>
      <c r="EW820" s="114" t="s">
        <v>726</v>
      </c>
      <c r="EX820" s="114" t="s">
        <v>0</v>
      </c>
      <c r="EY820" s="114" t="s">
        <v>0</v>
      </c>
      <c r="FD820" s="114"/>
      <c r="FE820" s="277"/>
      <c r="FF820" s="277"/>
      <c r="FG820" s="277"/>
      <c r="FH820" s="278"/>
      <c r="FI820" s="278"/>
      <c r="FJ820" s="278"/>
      <c r="FK820" s="278"/>
      <c r="FL820" s="278"/>
      <c r="FM820" s="277"/>
    </row>
    <row r="821" spans="1:169" s="45" customFormat="1" ht="56.25" hidden="1" customHeight="1" x14ac:dyDescent="0.25">
      <c r="A821" s="267" t="s">
        <v>968</v>
      </c>
      <c r="B821" s="116" t="s">
        <v>554</v>
      </c>
      <c r="C821" s="117" t="s">
        <v>969</v>
      </c>
      <c r="D821" s="118" t="s">
        <v>556</v>
      </c>
      <c r="E821" s="119">
        <v>0.12</v>
      </c>
      <c r="F821" s="120">
        <v>1</v>
      </c>
      <c r="G821" s="127">
        <v>0.12</v>
      </c>
      <c r="H821" s="122"/>
      <c r="I821" s="119"/>
      <c r="J821" s="122"/>
      <c r="K821" s="119"/>
      <c r="L821" s="123"/>
      <c r="EU821" s="113"/>
      <c r="EV821" s="114"/>
      <c r="EW821" s="114" t="s">
        <v>969</v>
      </c>
      <c r="EX821" s="114" t="s">
        <v>0</v>
      </c>
      <c r="EY821" s="114" t="s">
        <v>0</v>
      </c>
      <c r="FD821" s="114"/>
      <c r="FE821" s="277"/>
      <c r="FF821" s="277"/>
      <c r="FG821" s="277"/>
      <c r="FH821" s="278"/>
      <c r="FI821" s="278"/>
      <c r="FJ821" s="278"/>
      <c r="FK821" s="278"/>
      <c r="FL821" s="278"/>
      <c r="FM821" s="277"/>
    </row>
    <row r="822" spans="1:169" s="45" customFormat="1" ht="33" hidden="1" customHeight="1" x14ac:dyDescent="0.25">
      <c r="A822" s="268" t="s">
        <v>910</v>
      </c>
      <c r="B822" s="269" t="s">
        <v>725</v>
      </c>
      <c r="C822" s="270" t="s">
        <v>726</v>
      </c>
      <c r="D822" s="271" t="s">
        <v>36</v>
      </c>
      <c r="E822" s="272">
        <v>16.32</v>
      </c>
      <c r="F822" s="273">
        <v>1</v>
      </c>
      <c r="G822" s="279">
        <v>16.32</v>
      </c>
      <c r="H822" s="280">
        <v>24.48</v>
      </c>
      <c r="I822" s="272"/>
      <c r="J822" s="280">
        <v>399.51</v>
      </c>
      <c r="K822" s="279">
        <v>8.61</v>
      </c>
      <c r="L822" s="282">
        <v>3439.78</v>
      </c>
      <c r="EU822" s="113"/>
      <c r="EV822" s="114"/>
      <c r="EW822" s="114"/>
      <c r="EX822" s="114"/>
      <c r="EY822" s="114"/>
      <c r="FD822" s="114"/>
      <c r="FE822" s="277" t="s">
        <v>726</v>
      </c>
      <c r="FF822" s="277" t="s">
        <v>0</v>
      </c>
      <c r="FG822" s="277" t="s">
        <v>0</v>
      </c>
      <c r="FH822" s="278"/>
      <c r="FI822" s="278"/>
      <c r="FJ822" s="278"/>
      <c r="FK822" s="278"/>
      <c r="FL822" s="278"/>
      <c r="FM822" s="277"/>
    </row>
    <row r="823" spans="1:169" s="45" customFormat="1" ht="23.25" hidden="1" customHeight="1" x14ac:dyDescent="0.25">
      <c r="A823" s="267" t="s">
        <v>970</v>
      </c>
      <c r="B823" s="116" t="s">
        <v>560</v>
      </c>
      <c r="C823" s="117" t="s">
        <v>561</v>
      </c>
      <c r="D823" s="118" t="s">
        <v>33</v>
      </c>
      <c r="E823" s="119">
        <v>0.24</v>
      </c>
      <c r="F823" s="120">
        <v>1</v>
      </c>
      <c r="G823" s="127">
        <v>0.24</v>
      </c>
      <c r="H823" s="122"/>
      <c r="I823" s="119"/>
      <c r="J823" s="122"/>
      <c r="K823" s="119"/>
      <c r="L823" s="123"/>
      <c r="EU823" s="113"/>
      <c r="EV823" s="114"/>
      <c r="EW823" s="114" t="s">
        <v>561</v>
      </c>
      <c r="EX823" s="114" t="s">
        <v>0</v>
      </c>
      <c r="EY823" s="114" t="s">
        <v>0</v>
      </c>
      <c r="FD823" s="114"/>
      <c r="FE823" s="277"/>
      <c r="FF823" s="277"/>
      <c r="FG823" s="277"/>
      <c r="FH823" s="278"/>
      <c r="FI823" s="278"/>
      <c r="FJ823" s="278"/>
      <c r="FK823" s="278"/>
      <c r="FL823" s="278"/>
      <c r="FM823" s="277"/>
    </row>
    <row r="824" spans="1:169" s="45" customFormat="1" ht="33.75" hidden="1" x14ac:dyDescent="0.25">
      <c r="A824" s="267" t="s">
        <v>971</v>
      </c>
      <c r="B824" s="116" t="s">
        <v>732</v>
      </c>
      <c r="C824" s="117" t="s">
        <v>733</v>
      </c>
      <c r="D824" s="118" t="s">
        <v>36</v>
      </c>
      <c r="E824" s="119">
        <v>217.26</v>
      </c>
      <c r="F824" s="120">
        <v>1</v>
      </c>
      <c r="G824" s="127">
        <v>217.26</v>
      </c>
      <c r="H824" s="125">
        <v>436.9</v>
      </c>
      <c r="I824" s="119"/>
      <c r="J824" s="126">
        <v>11024.49</v>
      </c>
      <c r="K824" s="127">
        <v>8.61</v>
      </c>
      <c r="L824" s="128">
        <v>94920.89</v>
      </c>
      <c r="EU824" s="113"/>
      <c r="EV824" s="114"/>
      <c r="EW824" s="114" t="s">
        <v>733</v>
      </c>
      <c r="EX824" s="114" t="s">
        <v>0</v>
      </c>
      <c r="EY824" s="114" t="s">
        <v>0</v>
      </c>
      <c r="FD824" s="114"/>
      <c r="FE824" s="277"/>
      <c r="FF824" s="277"/>
      <c r="FG824" s="277"/>
      <c r="FH824" s="278"/>
      <c r="FI824" s="278"/>
      <c r="FJ824" s="278"/>
      <c r="FK824" s="278"/>
      <c r="FL824" s="278"/>
      <c r="FM824" s="277"/>
    </row>
    <row r="825" spans="1:169" s="45" customFormat="1" ht="45.75" hidden="1" customHeight="1" x14ac:dyDescent="0.25">
      <c r="A825" s="267" t="s">
        <v>972</v>
      </c>
      <c r="B825" s="116" t="s">
        <v>537</v>
      </c>
      <c r="C825" s="117" t="s">
        <v>566</v>
      </c>
      <c r="D825" s="118" t="s">
        <v>539</v>
      </c>
      <c r="E825" s="119">
        <v>1.2E-2</v>
      </c>
      <c r="F825" s="120">
        <v>1</v>
      </c>
      <c r="G825" s="130">
        <v>1.2E-2</v>
      </c>
      <c r="H825" s="122"/>
      <c r="I825" s="119"/>
      <c r="J825" s="122"/>
      <c r="K825" s="119"/>
      <c r="L825" s="123"/>
      <c r="EU825" s="113"/>
      <c r="EV825" s="114"/>
      <c r="EW825" s="114" t="s">
        <v>566</v>
      </c>
      <c r="EX825" s="114" t="s">
        <v>0</v>
      </c>
      <c r="EY825" s="114" t="s">
        <v>0</v>
      </c>
      <c r="FD825" s="114"/>
      <c r="FE825" s="277"/>
      <c r="FF825" s="277"/>
      <c r="FG825" s="277"/>
      <c r="FH825" s="278"/>
      <c r="FI825" s="278"/>
      <c r="FJ825" s="278"/>
      <c r="FK825" s="278"/>
      <c r="FL825" s="278"/>
      <c r="FM825" s="277"/>
    </row>
    <row r="826" spans="1:169" s="45" customFormat="1" ht="45.75" hidden="1" customHeight="1" x14ac:dyDescent="0.25">
      <c r="A826" s="267" t="s">
        <v>973</v>
      </c>
      <c r="B826" s="116" t="s">
        <v>541</v>
      </c>
      <c r="C826" s="117" t="s">
        <v>542</v>
      </c>
      <c r="D826" s="118" t="s">
        <v>36</v>
      </c>
      <c r="E826" s="119">
        <v>12.096</v>
      </c>
      <c r="F826" s="120">
        <v>1</v>
      </c>
      <c r="G826" s="130">
        <v>12.096</v>
      </c>
      <c r="H826" s="125">
        <v>124.92</v>
      </c>
      <c r="I826" s="119"/>
      <c r="J826" s="126">
        <v>1511.03</v>
      </c>
      <c r="K826" s="127">
        <v>8.61</v>
      </c>
      <c r="L826" s="128">
        <v>13009.97</v>
      </c>
      <c r="EU826" s="113"/>
      <c r="EV826" s="114"/>
      <c r="EW826" s="114" t="s">
        <v>542</v>
      </c>
      <c r="EX826" s="114" t="s">
        <v>0</v>
      </c>
      <c r="EY826" s="114" t="s">
        <v>0</v>
      </c>
      <c r="FD826" s="114"/>
      <c r="FE826" s="277"/>
      <c r="FF826" s="277"/>
      <c r="FG826" s="277"/>
      <c r="FH826" s="278"/>
      <c r="FI826" s="278"/>
      <c r="FJ826" s="278"/>
      <c r="FK826" s="278"/>
      <c r="FL826" s="278"/>
      <c r="FM826" s="277"/>
    </row>
    <row r="827" spans="1:169" s="45" customFormat="1" ht="15" hidden="1" customHeight="1" x14ac:dyDescent="0.25">
      <c r="A827" s="44" t="s">
        <v>568</v>
      </c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9"/>
      <c r="EU827" s="113"/>
      <c r="EV827" s="114" t="s">
        <v>568</v>
      </c>
      <c r="EW827" s="114"/>
      <c r="EX827" s="114"/>
      <c r="EY827" s="114"/>
      <c r="FD827" s="114"/>
      <c r="FE827" s="277"/>
      <c r="FF827" s="277"/>
      <c r="FG827" s="277"/>
      <c r="FH827" s="278"/>
      <c r="FI827" s="278"/>
      <c r="FJ827" s="278"/>
      <c r="FK827" s="278"/>
      <c r="FL827" s="278"/>
      <c r="FM827" s="277"/>
    </row>
    <row r="828" spans="1:169" s="45" customFormat="1" ht="45.75" hidden="1" customHeight="1" x14ac:dyDescent="0.25">
      <c r="A828" s="267" t="s">
        <v>974</v>
      </c>
      <c r="B828" s="116" t="s">
        <v>570</v>
      </c>
      <c r="C828" s="117" t="s">
        <v>571</v>
      </c>
      <c r="D828" s="118" t="s">
        <v>33</v>
      </c>
      <c r="E828" s="119">
        <v>0.18</v>
      </c>
      <c r="F828" s="120">
        <v>1</v>
      </c>
      <c r="G828" s="127">
        <v>0.18</v>
      </c>
      <c r="H828" s="122"/>
      <c r="I828" s="119"/>
      <c r="J828" s="122"/>
      <c r="K828" s="119"/>
      <c r="L828" s="123"/>
      <c r="EU828" s="113"/>
      <c r="EV828" s="114"/>
      <c r="EW828" s="114" t="s">
        <v>571</v>
      </c>
      <c r="EX828" s="114" t="s">
        <v>0</v>
      </c>
      <c r="EY828" s="114" t="s">
        <v>0</v>
      </c>
      <c r="FD828" s="114"/>
      <c r="FE828" s="277"/>
      <c r="FF828" s="277"/>
      <c r="FG828" s="277"/>
      <c r="FH828" s="278"/>
      <c r="FI828" s="278"/>
      <c r="FJ828" s="278"/>
      <c r="FK828" s="278"/>
      <c r="FL828" s="278"/>
      <c r="FM828" s="277"/>
    </row>
    <row r="829" spans="1:169" s="45" customFormat="1" ht="33.75" hidden="1" x14ac:dyDescent="0.25">
      <c r="A829" s="267" t="s">
        <v>975</v>
      </c>
      <c r="B829" s="116" t="s">
        <v>732</v>
      </c>
      <c r="C829" s="117" t="s">
        <v>733</v>
      </c>
      <c r="D829" s="118" t="s">
        <v>36</v>
      </c>
      <c r="E829" s="119">
        <v>18.36</v>
      </c>
      <c r="F829" s="120">
        <v>1</v>
      </c>
      <c r="G829" s="127">
        <v>18.36</v>
      </c>
      <c r="H829" s="125">
        <v>436.9</v>
      </c>
      <c r="I829" s="119"/>
      <c r="J829" s="125">
        <v>931.65</v>
      </c>
      <c r="K829" s="127">
        <v>8.61</v>
      </c>
      <c r="L829" s="128">
        <v>8021.48</v>
      </c>
      <c r="EU829" s="113"/>
      <c r="EV829" s="114"/>
      <c r="EW829" s="114" t="s">
        <v>733</v>
      </c>
      <c r="EX829" s="114" t="s">
        <v>0</v>
      </c>
      <c r="EY829" s="114" t="s">
        <v>0</v>
      </c>
      <c r="FD829" s="114"/>
      <c r="FE829" s="277"/>
      <c r="FF829" s="277"/>
      <c r="FG829" s="277"/>
      <c r="FH829" s="278"/>
      <c r="FI829" s="278"/>
      <c r="FJ829" s="278"/>
      <c r="FK829" s="278"/>
      <c r="FL829" s="278"/>
      <c r="FM829" s="277"/>
    </row>
    <row r="830" spans="1:169" s="45" customFormat="1" ht="34.5" hidden="1" customHeight="1" x14ac:dyDescent="0.25">
      <c r="A830" s="267" t="s">
        <v>976</v>
      </c>
      <c r="B830" s="116" t="s">
        <v>574</v>
      </c>
      <c r="C830" s="117" t="s">
        <v>575</v>
      </c>
      <c r="D830" s="118" t="s">
        <v>97</v>
      </c>
      <c r="E830" s="119">
        <v>12.76</v>
      </c>
      <c r="F830" s="120">
        <v>1</v>
      </c>
      <c r="G830" s="127">
        <v>12.76</v>
      </c>
      <c r="H830" s="122"/>
      <c r="I830" s="119"/>
      <c r="J830" s="122"/>
      <c r="K830" s="119"/>
      <c r="L830" s="123"/>
      <c r="EU830" s="113"/>
      <c r="EV830" s="114"/>
      <c r="EW830" s="114" t="s">
        <v>575</v>
      </c>
      <c r="EX830" s="114" t="s">
        <v>0</v>
      </c>
      <c r="EY830" s="114" t="s">
        <v>0</v>
      </c>
      <c r="FD830" s="114"/>
      <c r="FE830" s="277"/>
      <c r="FF830" s="277"/>
      <c r="FG830" s="277"/>
      <c r="FH830" s="278"/>
      <c r="FI830" s="278"/>
      <c r="FJ830" s="278"/>
      <c r="FK830" s="278"/>
      <c r="FL830" s="278"/>
      <c r="FM830" s="277"/>
    </row>
    <row r="831" spans="1:169" s="45" customFormat="1" ht="23.25" hidden="1" customHeight="1" x14ac:dyDescent="0.25">
      <c r="A831" s="267" t="s">
        <v>977</v>
      </c>
      <c r="B831" s="116" t="s">
        <v>577</v>
      </c>
      <c r="C831" s="117" t="s">
        <v>578</v>
      </c>
      <c r="D831" s="118" t="s">
        <v>56</v>
      </c>
      <c r="E831" s="119">
        <v>1.2760000000000001E-2</v>
      </c>
      <c r="F831" s="120">
        <v>1</v>
      </c>
      <c r="G831" s="121">
        <v>1.2760000000000001E-2</v>
      </c>
      <c r="H831" s="126">
        <v>4840.6499999999996</v>
      </c>
      <c r="I831" s="119"/>
      <c r="J831" s="125">
        <v>61.77</v>
      </c>
      <c r="K831" s="127">
        <v>8.61</v>
      </c>
      <c r="L831" s="148">
        <v>531.84</v>
      </c>
      <c r="EU831" s="113"/>
      <c r="EV831" s="114"/>
      <c r="EW831" s="114" t="s">
        <v>578</v>
      </c>
      <c r="EX831" s="114" t="s">
        <v>0</v>
      </c>
      <c r="EY831" s="114" t="s">
        <v>0</v>
      </c>
      <c r="FD831" s="114"/>
      <c r="FE831" s="277"/>
      <c r="FF831" s="277"/>
      <c r="FG831" s="277"/>
      <c r="FH831" s="278"/>
      <c r="FI831" s="278"/>
      <c r="FJ831" s="278"/>
      <c r="FK831" s="278"/>
      <c r="FL831" s="278"/>
      <c r="FM831" s="277"/>
    </row>
    <row r="832" spans="1:169" s="45" customFormat="1" ht="23.25" hidden="1" customHeight="1" x14ac:dyDescent="0.25">
      <c r="A832" s="267" t="s">
        <v>978</v>
      </c>
      <c r="B832" s="116" t="s">
        <v>580</v>
      </c>
      <c r="C832" s="117" t="s">
        <v>581</v>
      </c>
      <c r="D832" s="118" t="s">
        <v>15</v>
      </c>
      <c r="E832" s="119">
        <v>4</v>
      </c>
      <c r="F832" s="120">
        <v>1</v>
      </c>
      <c r="G832" s="120">
        <v>4</v>
      </c>
      <c r="H832" s="122"/>
      <c r="I832" s="119"/>
      <c r="J832" s="122"/>
      <c r="K832" s="119"/>
      <c r="L832" s="123"/>
      <c r="EU832" s="113"/>
      <c r="EV832" s="114"/>
      <c r="EW832" s="114" t="s">
        <v>581</v>
      </c>
      <c r="EX832" s="114" t="s">
        <v>0</v>
      </c>
      <c r="EY832" s="114" t="s">
        <v>0</v>
      </c>
      <c r="FD832" s="114"/>
      <c r="FE832" s="277"/>
      <c r="FF832" s="277"/>
      <c r="FG832" s="277"/>
      <c r="FH832" s="278"/>
      <c r="FI832" s="278"/>
      <c r="FJ832" s="278"/>
      <c r="FK832" s="278"/>
      <c r="FL832" s="278"/>
      <c r="FM832" s="277"/>
    </row>
    <row r="833" spans="1:237" s="45" customFormat="1" ht="15" hidden="1" customHeight="1" x14ac:dyDescent="0.25">
      <c r="A833" s="267" t="s">
        <v>979</v>
      </c>
      <c r="B833" s="116" t="s">
        <v>583</v>
      </c>
      <c r="C833" s="117" t="s">
        <v>584</v>
      </c>
      <c r="D833" s="118" t="s">
        <v>33</v>
      </c>
      <c r="E833" s="119">
        <v>-1.2E-2</v>
      </c>
      <c r="F833" s="120">
        <v>1</v>
      </c>
      <c r="G833" s="130">
        <v>-1.2E-2</v>
      </c>
      <c r="H833" s="125">
        <v>143.97999999999999</v>
      </c>
      <c r="I833" s="119"/>
      <c r="J833" s="125">
        <v>-1.73</v>
      </c>
      <c r="K833" s="127">
        <v>8.61</v>
      </c>
      <c r="L833" s="148">
        <v>-14.9</v>
      </c>
      <c r="EU833" s="113"/>
      <c r="EV833" s="114"/>
      <c r="EW833" s="114" t="s">
        <v>584</v>
      </c>
      <c r="EX833" s="114" t="s">
        <v>0</v>
      </c>
      <c r="EY833" s="114" t="s">
        <v>0</v>
      </c>
      <c r="FD833" s="114"/>
      <c r="FE833" s="277"/>
      <c r="FF833" s="277"/>
      <c r="FG833" s="277"/>
      <c r="FH833" s="278"/>
      <c r="FI833" s="278"/>
      <c r="FJ833" s="278"/>
      <c r="FK833" s="278"/>
      <c r="FL833" s="278"/>
      <c r="FM833" s="277"/>
    </row>
    <row r="834" spans="1:237" s="45" customFormat="1" ht="23.25" hidden="1" customHeight="1" x14ac:dyDescent="0.25">
      <c r="A834" s="267" t="s">
        <v>980</v>
      </c>
      <c r="B834" s="116" t="s">
        <v>586</v>
      </c>
      <c r="C834" s="117" t="s">
        <v>587</v>
      </c>
      <c r="D834" s="118" t="s">
        <v>33</v>
      </c>
      <c r="E834" s="119">
        <v>-1.6E-2</v>
      </c>
      <c r="F834" s="120">
        <v>1</v>
      </c>
      <c r="G834" s="130">
        <v>-1.6E-2</v>
      </c>
      <c r="H834" s="125">
        <v>38.590000000000003</v>
      </c>
      <c r="I834" s="119"/>
      <c r="J834" s="125">
        <v>-0.62</v>
      </c>
      <c r="K834" s="127">
        <v>8.61</v>
      </c>
      <c r="L834" s="148">
        <v>-5.34</v>
      </c>
      <c r="EU834" s="113"/>
      <c r="EV834" s="114"/>
      <c r="EW834" s="114" t="s">
        <v>587</v>
      </c>
      <c r="EX834" s="114" t="s">
        <v>0</v>
      </c>
      <c r="EY834" s="114" t="s">
        <v>0</v>
      </c>
      <c r="FD834" s="114"/>
      <c r="FE834" s="277"/>
      <c r="FF834" s="277"/>
      <c r="FG834" s="277"/>
      <c r="FH834" s="278"/>
      <c r="FI834" s="278"/>
      <c r="FJ834" s="278"/>
      <c r="FK834" s="278"/>
      <c r="FL834" s="278"/>
      <c r="FM834" s="277"/>
    </row>
    <row r="835" spans="1:237" s="45" customFormat="1" ht="22.5" hidden="1" customHeight="1" x14ac:dyDescent="0.25">
      <c r="A835" s="267" t="s">
        <v>981</v>
      </c>
      <c r="B835" s="116" t="s">
        <v>558</v>
      </c>
      <c r="C835" s="117" t="s">
        <v>589</v>
      </c>
      <c r="D835" s="118" t="s">
        <v>15</v>
      </c>
      <c r="E835" s="119">
        <v>2</v>
      </c>
      <c r="F835" s="120">
        <v>1</v>
      </c>
      <c r="G835" s="120">
        <v>2</v>
      </c>
      <c r="H835" s="126">
        <v>2032.52</v>
      </c>
      <c r="I835" s="119"/>
      <c r="J835" s="125">
        <v>472.13</v>
      </c>
      <c r="K835" s="127">
        <v>8.61</v>
      </c>
      <c r="L835" s="128">
        <v>4065.04</v>
      </c>
      <c r="EU835" s="113"/>
      <c r="EV835" s="114"/>
      <c r="EW835" s="114" t="s">
        <v>589</v>
      </c>
      <c r="EX835" s="114" t="s">
        <v>0</v>
      </c>
      <c r="EY835" s="114" t="s">
        <v>0</v>
      </c>
      <c r="FD835" s="114"/>
      <c r="FE835" s="277"/>
      <c r="FF835" s="277"/>
      <c r="FG835" s="277"/>
      <c r="FH835" s="278"/>
      <c r="FI835" s="278"/>
      <c r="FJ835" s="278"/>
      <c r="FK835" s="278"/>
      <c r="FL835" s="278"/>
      <c r="FM835" s="277"/>
    </row>
    <row r="836" spans="1:237" s="45" customFormat="1" ht="22.5" hidden="1" customHeight="1" x14ac:dyDescent="0.25">
      <c r="A836" s="267" t="s">
        <v>982</v>
      </c>
      <c r="B836" s="116" t="s">
        <v>591</v>
      </c>
      <c r="C836" s="117" t="s">
        <v>592</v>
      </c>
      <c r="D836" s="118" t="s">
        <v>15</v>
      </c>
      <c r="E836" s="119">
        <v>2</v>
      </c>
      <c r="F836" s="120">
        <v>1</v>
      </c>
      <c r="G836" s="120">
        <v>2</v>
      </c>
      <c r="H836" s="125">
        <v>282.11</v>
      </c>
      <c r="I836" s="119"/>
      <c r="J836" s="125">
        <v>65.53</v>
      </c>
      <c r="K836" s="127">
        <v>8.61</v>
      </c>
      <c r="L836" s="148">
        <v>564.22</v>
      </c>
      <c r="EU836" s="113"/>
      <c r="EV836" s="114"/>
      <c r="EW836" s="114" t="s">
        <v>592</v>
      </c>
      <c r="EX836" s="114" t="s">
        <v>0</v>
      </c>
      <c r="EY836" s="114" t="s">
        <v>0</v>
      </c>
      <c r="FD836" s="114"/>
      <c r="FE836" s="277"/>
      <c r="FF836" s="277"/>
      <c r="FG836" s="277"/>
      <c r="FH836" s="278"/>
      <c r="FI836" s="278"/>
      <c r="FJ836" s="278"/>
      <c r="FK836" s="278"/>
      <c r="FL836" s="278"/>
      <c r="FM836" s="277"/>
    </row>
    <row r="837" spans="1:237" s="45" customFormat="1" ht="34.5" hidden="1" customHeight="1" x14ac:dyDescent="0.25">
      <c r="A837" s="267" t="s">
        <v>983</v>
      </c>
      <c r="B837" s="116" t="s">
        <v>594</v>
      </c>
      <c r="C837" s="117" t="s">
        <v>595</v>
      </c>
      <c r="D837" s="118" t="s">
        <v>15</v>
      </c>
      <c r="E837" s="119">
        <v>8</v>
      </c>
      <c r="F837" s="120">
        <v>1</v>
      </c>
      <c r="G837" s="120">
        <v>8</v>
      </c>
      <c r="H837" s="122"/>
      <c r="I837" s="119"/>
      <c r="J837" s="122"/>
      <c r="K837" s="119"/>
      <c r="L837" s="123"/>
      <c r="EU837" s="113"/>
      <c r="EV837" s="114"/>
      <c r="EW837" s="114" t="s">
        <v>595</v>
      </c>
      <c r="EX837" s="114" t="s">
        <v>0</v>
      </c>
      <c r="EY837" s="114" t="s">
        <v>0</v>
      </c>
      <c r="FD837" s="114"/>
      <c r="FE837" s="277"/>
      <c r="FF837" s="277"/>
      <c r="FG837" s="277"/>
      <c r="FH837" s="278"/>
      <c r="FI837" s="278"/>
      <c r="FJ837" s="278"/>
      <c r="FK837" s="278"/>
      <c r="FL837" s="278"/>
      <c r="FM837" s="277"/>
    </row>
    <row r="838" spans="1:237" s="45" customFormat="1" ht="23.25" hidden="1" customHeight="1" x14ac:dyDescent="0.25">
      <c r="A838" s="267" t="s">
        <v>984</v>
      </c>
      <c r="B838" s="116" t="s">
        <v>597</v>
      </c>
      <c r="C838" s="117" t="s">
        <v>598</v>
      </c>
      <c r="D838" s="118" t="s">
        <v>15</v>
      </c>
      <c r="E838" s="119">
        <v>8</v>
      </c>
      <c r="F838" s="120">
        <v>1</v>
      </c>
      <c r="G838" s="120">
        <v>8</v>
      </c>
      <c r="H838" s="126">
        <v>4818.91</v>
      </c>
      <c r="I838" s="119"/>
      <c r="J838" s="126">
        <v>4477.5</v>
      </c>
      <c r="K838" s="127">
        <v>8.61</v>
      </c>
      <c r="L838" s="128">
        <v>38551.279999999999</v>
      </c>
      <c r="EU838" s="113"/>
      <c r="EV838" s="114"/>
      <c r="EW838" s="114" t="s">
        <v>598</v>
      </c>
      <c r="EX838" s="114" t="s">
        <v>0</v>
      </c>
      <c r="EY838" s="114" t="s">
        <v>0</v>
      </c>
      <c r="FD838" s="114"/>
      <c r="FE838" s="277"/>
      <c r="FF838" s="277"/>
      <c r="FG838" s="277"/>
      <c r="FH838" s="278"/>
      <c r="FI838" s="278"/>
      <c r="FJ838" s="278"/>
      <c r="FK838" s="278"/>
      <c r="FL838" s="278"/>
      <c r="FM838" s="277"/>
    </row>
    <row r="839" spans="1:237" s="45" customFormat="1" ht="15" hidden="1" customHeight="1" x14ac:dyDescent="0.25">
      <c r="A839" s="44" t="s">
        <v>985</v>
      </c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9"/>
      <c r="EU839" s="113"/>
      <c r="EV839" s="114" t="s">
        <v>985</v>
      </c>
      <c r="EW839" s="114"/>
      <c r="EX839" s="114"/>
      <c r="EY839" s="114"/>
      <c r="FD839" s="114"/>
      <c r="FE839" s="277"/>
      <c r="FF839" s="277"/>
      <c r="FG839" s="277"/>
      <c r="FH839" s="278"/>
      <c r="FI839" s="278"/>
      <c r="FJ839" s="278"/>
      <c r="FK839" s="278"/>
      <c r="FL839" s="278"/>
      <c r="FM839" s="277"/>
    </row>
    <row r="840" spans="1:237" s="45" customFormat="1" ht="57" hidden="1" customHeight="1" x14ac:dyDescent="0.25">
      <c r="A840" s="267" t="s">
        <v>986</v>
      </c>
      <c r="B840" s="116" t="s">
        <v>522</v>
      </c>
      <c r="C840" s="117" t="s">
        <v>523</v>
      </c>
      <c r="D840" s="118" t="s">
        <v>524</v>
      </c>
      <c r="E840" s="119">
        <v>0.26100000000000001</v>
      </c>
      <c r="F840" s="120">
        <v>1</v>
      </c>
      <c r="G840" s="130">
        <v>0.26100000000000001</v>
      </c>
      <c r="H840" s="122"/>
      <c r="I840" s="119"/>
      <c r="J840" s="122"/>
      <c r="K840" s="119"/>
      <c r="L840" s="123"/>
      <c r="EU840" s="113"/>
      <c r="EV840" s="114"/>
      <c r="EW840" s="114" t="s">
        <v>523</v>
      </c>
      <c r="EX840" s="114" t="s">
        <v>0</v>
      </c>
      <c r="EY840" s="114" t="s">
        <v>0</v>
      </c>
      <c r="FD840" s="114"/>
      <c r="FE840" s="277"/>
      <c r="FF840" s="277"/>
      <c r="FG840" s="277"/>
      <c r="FH840" s="278"/>
      <c r="FI840" s="278"/>
      <c r="FJ840" s="278"/>
      <c r="FK840" s="278"/>
      <c r="FL840" s="278"/>
      <c r="FM840" s="277"/>
    </row>
    <row r="841" spans="1:237" s="45" customFormat="1" ht="33.75" hidden="1" x14ac:dyDescent="0.25">
      <c r="A841" s="267" t="s">
        <v>987</v>
      </c>
      <c r="B841" s="116" t="s">
        <v>776</v>
      </c>
      <c r="C841" s="117" t="s">
        <v>777</v>
      </c>
      <c r="D841" s="118" t="s">
        <v>36</v>
      </c>
      <c r="E841" s="119">
        <v>266.22000000000003</v>
      </c>
      <c r="F841" s="120">
        <v>1</v>
      </c>
      <c r="G841" s="127">
        <v>266.22000000000003</v>
      </c>
      <c r="H841" s="125">
        <v>249.05</v>
      </c>
      <c r="I841" s="119"/>
      <c r="J841" s="126">
        <v>7700.59</v>
      </c>
      <c r="K841" s="127">
        <v>8.61</v>
      </c>
      <c r="L841" s="128">
        <v>66302.09</v>
      </c>
      <c r="EU841" s="113"/>
      <c r="EV841" s="114"/>
      <c r="EW841" s="114" t="s">
        <v>777</v>
      </c>
      <c r="EX841" s="114" t="s">
        <v>0</v>
      </c>
      <c r="EY841" s="114" t="s">
        <v>0</v>
      </c>
      <c r="FD841" s="114"/>
      <c r="FE841" s="277"/>
      <c r="FF841" s="277"/>
      <c r="FG841" s="277"/>
      <c r="FH841" s="278"/>
      <c r="FI841" s="278"/>
      <c r="FJ841" s="278"/>
      <c r="FK841" s="278"/>
      <c r="FL841" s="278"/>
      <c r="FM841" s="277"/>
    </row>
    <row r="842" spans="1:237" s="45" customFormat="1" ht="15" hidden="1" customHeight="1" x14ac:dyDescent="0.25">
      <c r="A842" s="44" t="s">
        <v>531</v>
      </c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9"/>
      <c r="EU842" s="113"/>
      <c r="EV842" s="114" t="s">
        <v>531</v>
      </c>
      <c r="EW842" s="114"/>
      <c r="EX842" s="114"/>
      <c r="EY842" s="114"/>
      <c r="FD842" s="114"/>
      <c r="FE842" s="277"/>
      <c r="FF842" s="277"/>
      <c r="FG842" s="277"/>
      <c r="FH842" s="278"/>
      <c r="FI842" s="278"/>
      <c r="FJ842" s="278"/>
      <c r="FK842" s="278"/>
      <c r="FL842" s="278"/>
      <c r="FM842" s="277"/>
    </row>
    <row r="843" spans="1:237" s="45" customFormat="1" ht="34.5" hidden="1" customHeight="1" x14ac:dyDescent="0.25">
      <c r="A843" s="267" t="s">
        <v>988</v>
      </c>
      <c r="B843" s="116" t="s">
        <v>533</v>
      </c>
      <c r="C843" s="117" t="s">
        <v>534</v>
      </c>
      <c r="D843" s="118" t="s">
        <v>15</v>
      </c>
      <c r="E843" s="119">
        <v>2.4</v>
      </c>
      <c r="F843" s="120">
        <v>1</v>
      </c>
      <c r="G843" s="124">
        <v>2.4</v>
      </c>
      <c r="H843" s="122"/>
      <c r="I843" s="119"/>
      <c r="J843" s="122"/>
      <c r="K843" s="119"/>
      <c r="L843" s="123"/>
      <c r="EU843" s="113"/>
      <c r="EV843" s="114"/>
      <c r="EW843" s="114" t="s">
        <v>534</v>
      </c>
      <c r="EX843" s="114" t="s">
        <v>0</v>
      </c>
      <c r="EY843" s="114" t="s">
        <v>0</v>
      </c>
      <c r="FD843" s="114"/>
      <c r="FE843" s="277"/>
      <c r="FF843" s="277"/>
      <c r="FG843" s="277"/>
      <c r="FH843" s="278"/>
      <c r="FI843" s="278"/>
      <c r="FJ843" s="278"/>
      <c r="FK843" s="278"/>
      <c r="FL843" s="278"/>
      <c r="FM843" s="277"/>
    </row>
    <row r="844" spans="1:237" s="45" customFormat="1" ht="15" hidden="1" customHeight="1" x14ac:dyDescent="0.25">
      <c r="A844" s="44" t="s">
        <v>137</v>
      </c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9"/>
      <c r="EU844" s="113"/>
      <c r="EV844" s="114" t="s">
        <v>137</v>
      </c>
      <c r="EW844" s="114"/>
      <c r="EX844" s="114"/>
      <c r="EY844" s="114"/>
      <c r="FD844" s="114"/>
      <c r="FE844" s="277"/>
      <c r="FF844" s="277"/>
      <c r="FG844" s="277"/>
      <c r="FH844" s="278"/>
      <c r="FI844" s="278"/>
      <c r="FJ844" s="278"/>
      <c r="FK844" s="278"/>
      <c r="FL844" s="278"/>
      <c r="FM844" s="277"/>
    </row>
    <row r="845" spans="1:237" s="45" customFormat="1" ht="23.25" hidden="1" customHeight="1" x14ac:dyDescent="0.25">
      <c r="A845" s="267" t="s">
        <v>989</v>
      </c>
      <c r="B845" s="116" t="s">
        <v>645</v>
      </c>
      <c r="C845" s="117" t="s">
        <v>646</v>
      </c>
      <c r="D845" s="118" t="s">
        <v>15</v>
      </c>
      <c r="E845" s="119">
        <v>16</v>
      </c>
      <c r="F845" s="120">
        <v>1</v>
      </c>
      <c r="G845" s="120">
        <v>16</v>
      </c>
      <c r="H845" s="122"/>
      <c r="I845" s="119"/>
      <c r="J845" s="122"/>
      <c r="K845" s="119"/>
      <c r="L845" s="123"/>
      <c r="EU845" s="113"/>
      <c r="EV845" s="114"/>
      <c r="EW845" s="114" t="s">
        <v>646</v>
      </c>
      <c r="EX845" s="114" t="s">
        <v>0</v>
      </c>
      <c r="EY845" s="114" t="s">
        <v>0</v>
      </c>
      <c r="FD845" s="114"/>
      <c r="FE845" s="277"/>
      <c r="FF845" s="277"/>
      <c r="FG845" s="277"/>
      <c r="FH845" s="278"/>
      <c r="FI845" s="278"/>
      <c r="FJ845" s="278"/>
      <c r="FK845" s="278"/>
      <c r="FL845" s="278"/>
      <c r="FM845" s="277"/>
    </row>
    <row r="846" spans="1:237" s="177" customFormat="1" ht="23.25" customHeight="1" x14ac:dyDescent="0.25">
      <c r="A846" s="326" t="s">
        <v>990</v>
      </c>
      <c r="B846" s="169" t="s">
        <v>648</v>
      </c>
      <c r="C846" s="170" t="s">
        <v>649</v>
      </c>
      <c r="D846" s="171" t="s">
        <v>15</v>
      </c>
      <c r="E846" s="172">
        <v>2</v>
      </c>
      <c r="F846" s="173">
        <v>1</v>
      </c>
      <c r="G846" s="173">
        <v>2</v>
      </c>
      <c r="H846" s="175">
        <v>24276</v>
      </c>
      <c r="I846" s="172"/>
      <c r="J846" s="175">
        <v>5639.02</v>
      </c>
      <c r="K846" s="174">
        <v>8.61</v>
      </c>
      <c r="L846" s="176">
        <v>48552</v>
      </c>
      <c r="M846" s="45"/>
      <c r="N846" s="45"/>
      <c r="O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  <c r="AF846" s="45"/>
      <c r="AG846" s="45"/>
      <c r="AH846" s="45"/>
      <c r="AI846" s="45"/>
      <c r="AJ846" s="45"/>
      <c r="AK846" s="45"/>
      <c r="AL846" s="45"/>
      <c r="AM846" s="45"/>
      <c r="AN846" s="45"/>
      <c r="AO846" s="45"/>
      <c r="AP846" s="45"/>
      <c r="AQ846" s="45"/>
      <c r="AR846" s="45"/>
      <c r="AS846" s="45"/>
      <c r="AT846" s="45"/>
      <c r="AU846" s="45"/>
      <c r="AV846" s="45"/>
      <c r="AW846" s="45"/>
      <c r="AX846" s="45"/>
      <c r="AY846" s="45"/>
      <c r="AZ846" s="45"/>
      <c r="BA846" s="45"/>
      <c r="BB846" s="45"/>
      <c r="BC846" s="45"/>
      <c r="BD846" s="45"/>
      <c r="BE846" s="45"/>
      <c r="BF846" s="45"/>
      <c r="BG846" s="45"/>
      <c r="BH846" s="45"/>
      <c r="BI846" s="45"/>
      <c r="BJ846" s="45"/>
      <c r="BK846" s="45"/>
      <c r="BL846" s="45"/>
      <c r="BM846" s="45"/>
      <c r="BN846" s="45"/>
      <c r="BO846" s="45"/>
      <c r="BP846" s="45"/>
      <c r="BQ846" s="45"/>
      <c r="BR846" s="45"/>
      <c r="BS846" s="45"/>
      <c r="BT846" s="45"/>
      <c r="BU846" s="45"/>
      <c r="BV846" s="45"/>
      <c r="BW846" s="45"/>
      <c r="BX846" s="45"/>
      <c r="BY846" s="45"/>
      <c r="BZ846" s="45"/>
      <c r="CA846" s="45"/>
      <c r="CB846" s="45"/>
      <c r="CC846" s="45"/>
      <c r="CD846" s="45"/>
      <c r="CE846" s="45"/>
      <c r="CF846" s="45"/>
      <c r="CG846" s="45"/>
      <c r="CH846" s="45"/>
      <c r="CI846" s="45"/>
      <c r="CJ846" s="45"/>
      <c r="CK846" s="45"/>
      <c r="CL846" s="45"/>
      <c r="CM846" s="45"/>
      <c r="CN846" s="45"/>
      <c r="CO846" s="45"/>
      <c r="CP846" s="45"/>
      <c r="CQ846" s="45"/>
      <c r="CR846" s="45"/>
      <c r="CS846" s="45"/>
      <c r="CT846" s="45"/>
      <c r="CU846" s="45"/>
      <c r="CV846" s="45"/>
      <c r="CW846" s="45"/>
      <c r="CX846" s="45"/>
      <c r="CY846" s="45"/>
      <c r="CZ846" s="45"/>
      <c r="DA846" s="45"/>
      <c r="DB846" s="45"/>
      <c r="DC846" s="45"/>
      <c r="DD846" s="45"/>
      <c r="DE846" s="45"/>
      <c r="DF846" s="45"/>
      <c r="DG846" s="45"/>
      <c r="DH846" s="45"/>
      <c r="DI846" s="45"/>
      <c r="DJ846" s="45"/>
      <c r="DK846" s="45"/>
      <c r="DL846" s="45"/>
      <c r="DM846" s="45"/>
      <c r="DN846" s="45"/>
      <c r="DO846" s="45"/>
      <c r="DP846" s="45"/>
      <c r="DQ846" s="45"/>
      <c r="DR846" s="45"/>
      <c r="DS846" s="45"/>
      <c r="DT846" s="45"/>
      <c r="DU846" s="45"/>
      <c r="DV846" s="45"/>
      <c r="DW846" s="45"/>
      <c r="DX846" s="45"/>
      <c r="DY846" s="45"/>
      <c r="DZ846" s="45"/>
      <c r="EA846" s="45"/>
      <c r="EB846" s="45"/>
      <c r="EC846" s="45"/>
      <c r="ED846" s="45"/>
      <c r="EE846" s="45"/>
      <c r="EF846" s="45"/>
      <c r="EG846" s="45"/>
      <c r="EH846" s="45"/>
      <c r="EI846" s="45"/>
      <c r="EJ846" s="45"/>
      <c r="EK846" s="45"/>
      <c r="EL846" s="45"/>
      <c r="EM846" s="45"/>
      <c r="EN846" s="45"/>
      <c r="EO846" s="45"/>
      <c r="EP846" s="45"/>
      <c r="EQ846" s="45"/>
      <c r="ER846" s="45"/>
      <c r="ES846" s="45"/>
      <c r="ET846" s="45"/>
      <c r="EU846" s="113"/>
      <c r="EV846" s="114"/>
      <c r="EW846" s="114" t="s">
        <v>649</v>
      </c>
      <c r="EX846" s="114" t="s">
        <v>0</v>
      </c>
      <c r="EY846" s="114" t="s">
        <v>0</v>
      </c>
      <c r="EZ846" s="45"/>
      <c r="FA846" s="45"/>
      <c r="FB846" s="45"/>
      <c r="FC846" s="45"/>
      <c r="FD846" s="114"/>
      <c r="FE846" s="277"/>
      <c r="FF846" s="277"/>
      <c r="FG846" s="277"/>
      <c r="FH846" s="278"/>
      <c r="FI846" s="278"/>
      <c r="FJ846" s="278"/>
      <c r="FK846" s="278"/>
      <c r="FL846" s="278"/>
      <c r="FM846" s="277"/>
      <c r="FN846" s="45"/>
      <c r="FO846" s="45"/>
      <c r="FP846" s="45"/>
      <c r="FQ846" s="45"/>
      <c r="FR846" s="45"/>
      <c r="FS846" s="45"/>
      <c r="FT846" s="45"/>
      <c r="FU846" s="45"/>
      <c r="FV846" s="45"/>
      <c r="FW846" s="45"/>
      <c r="FX846" s="45"/>
      <c r="FY846" s="45"/>
      <c r="FZ846" s="45"/>
      <c r="GA846" s="45"/>
      <c r="GB846" s="45"/>
      <c r="GC846" s="45"/>
      <c r="GD846" s="45"/>
      <c r="GE846" s="45"/>
      <c r="GF846" s="45"/>
      <c r="GG846" s="45"/>
      <c r="GH846" s="45"/>
      <c r="GI846" s="45"/>
      <c r="GJ846" s="45"/>
      <c r="GK846" s="45"/>
      <c r="GL846" s="45"/>
      <c r="GM846" s="45"/>
      <c r="GN846" s="45"/>
      <c r="GO846" s="45"/>
      <c r="GP846" s="45"/>
      <c r="GQ846" s="45"/>
      <c r="GR846" s="45"/>
      <c r="GS846" s="45"/>
      <c r="GT846" s="45"/>
      <c r="GU846" s="45"/>
      <c r="GV846" s="45"/>
      <c r="GW846" s="45"/>
      <c r="GX846" s="45"/>
      <c r="GY846" s="45"/>
      <c r="GZ846" s="45"/>
      <c r="HA846" s="45"/>
      <c r="HB846" s="45"/>
      <c r="HC846" s="45"/>
      <c r="HD846" s="45"/>
      <c r="HE846" s="45"/>
      <c r="HF846" s="45"/>
      <c r="HG846" s="45"/>
      <c r="HH846" s="45"/>
      <c r="HI846" s="45"/>
      <c r="HJ846" s="45"/>
      <c r="HK846" s="45"/>
      <c r="HL846" s="45"/>
      <c r="HM846" s="45"/>
      <c r="HN846" s="45"/>
      <c r="HO846" s="45"/>
      <c r="HP846" s="45"/>
      <c r="HQ846" s="45"/>
      <c r="HR846" s="45"/>
      <c r="HS846" s="45"/>
      <c r="HT846" s="45"/>
      <c r="HU846" s="45"/>
      <c r="HV846" s="45"/>
      <c r="HW846" s="45"/>
      <c r="HX846" s="45"/>
      <c r="HY846" s="45"/>
      <c r="HZ846" s="45"/>
      <c r="IA846" s="45"/>
      <c r="IB846" s="45"/>
      <c r="IC846" s="45"/>
    </row>
    <row r="847" spans="1:237" s="177" customFormat="1" ht="33.75" x14ac:dyDescent="0.25">
      <c r="A847" s="326" t="s">
        <v>991</v>
      </c>
      <c r="B847" s="169" t="s">
        <v>650</v>
      </c>
      <c r="C847" s="170" t="s">
        <v>651</v>
      </c>
      <c r="D847" s="171" t="s">
        <v>15</v>
      </c>
      <c r="E847" s="172">
        <v>14</v>
      </c>
      <c r="F847" s="173">
        <v>1</v>
      </c>
      <c r="G847" s="173">
        <v>14</v>
      </c>
      <c r="H847" s="175">
        <v>19558.5</v>
      </c>
      <c r="I847" s="172"/>
      <c r="J847" s="175">
        <v>31802.44</v>
      </c>
      <c r="K847" s="174">
        <v>8.61</v>
      </c>
      <c r="L847" s="176">
        <v>273819</v>
      </c>
      <c r="M847" s="45"/>
      <c r="N847" s="45"/>
      <c r="O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5"/>
      <c r="AI847" s="45"/>
      <c r="AJ847" s="45"/>
      <c r="AK847" s="45"/>
      <c r="AL847" s="45"/>
      <c r="AM847" s="45"/>
      <c r="AN847" s="45"/>
      <c r="AO847" s="45"/>
      <c r="AP847" s="45"/>
      <c r="AQ847" s="45"/>
      <c r="AR847" s="45"/>
      <c r="AS847" s="45"/>
      <c r="AT847" s="45"/>
      <c r="AU847" s="45"/>
      <c r="AV847" s="45"/>
      <c r="AW847" s="45"/>
      <c r="AX847" s="45"/>
      <c r="AY847" s="45"/>
      <c r="AZ847" s="45"/>
      <c r="BA847" s="45"/>
      <c r="BB847" s="45"/>
      <c r="BC847" s="45"/>
      <c r="BD847" s="45"/>
      <c r="BE847" s="45"/>
      <c r="BF847" s="45"/>
      <c r="BG847" s="45"/>
      <c r="BH847" s="45"/>
      <c r="BI847" s="45"/>
      <c r="BJ847" s="45"/>
      <c r="BK847" s="45"/>
      <c r="BL847" s="45"/>
      <c r="BM847" s="45"/>
      <c r="BN847" s="45"/>
      <c r="BO847" s="45"/>
      <c r="BP847" s="45"/>
      <c r="BQ847" s="45"/>
      <c r="BR847" s="45"/>
      <c r="BS847" s="45"/>
      <c r="BT847" s="45"/>
      <c r="BU847" s="45"/>
      <c r="BV847" s="45"/>
      <c r="BW847" s="45"/>
      <c r="BX847" s="45"/>
      <c r="BY847" s="45"/>
      <c r="BZ847" s="45"/>
      <c r="CA847" s="45"/>
      <c r="CB847" s="45"/>
      <c r="CC847" s="45"/>
      <c r="CD847" s="45"/>
      <c r="CE847" s="45"/>
      <c r="CF847" s="45"/>
      <c r="CG847" s="45"/>
      <c r="CH847" s="45"/>
      <c r="CI847" s="45"/>
      <c r="CJ847" s="45"/>
      <c r="CK847" s="45"/>
      <c r="CL847" s="45"/>
      <c r="CM847" s="45"/>
      <c r="CN847" s="45"/>
      <c r="CO847" s="45"/>
      <c r="CP847" s="45"/>
      <c r="CQ847" s="45"/>
      <c r="CR847" s="45"/>
      <c r="CS847" s="45"/>
      <c r="CT847" s="45"/>
      <c r="CU847" s="45"/>
      <c r="CV847" s="45"/>
      <c r="CW847" s="45"/>
      <c r="CX847" s="45"/>
      <c r="CY847" s="45"/>
      <c r="CZ847" s="45"/>
      <c r="DA847" s="45"/>
      <c r="DB847" s="45"/>
      <c r="DC847" s="45"/>
      <c r="DD847" s="45"/>
      <c r="DE847" s="45"/>
      <c r="DF847" s="45"/>
      <c r="DG847" s="45"/>
      <c r="DH847" s="45"/>
      <c r="DI847" s="45"/>
      <c r="DJ847" s="45"/>
      <c r="DK847" s="45"/>
      <c r="DL847" s="45"/>
      <c r="DM847" s="45"/>
      <c r="DN847" s="45"/>
      <c r="DO847" s="45"/>
      <c r="DP847" s="45"/>
      <c r="DQ847" s="45"/>
      <c r="DR847" s="45"/>
      <c r="DS847" s="45"/>
      <c r="DT847" s="45"/>
      <c r="DU847" s="45"/>
      <c r="DV847" s="45"/>
      <c r="DW847" s="45"/>
      <c r="DX847" s="45"/>
      <c r="DY847" s="45"/>
      <c r="DZ847" s="45"/>
      <c r="EA847" s="45"/>
      <c r="EB847" s="45"/>
      <c r="EC847" s="45"/>
      <c r="ED847" s="45"/>
      <c r="EE847" s="45"/>
      <c r="EF847" s="45"/>
      <c r="EG847" s="45"/>
      <c r="EH847" s="45"/>
      <c r="EI847" s="45"/>
      <c r="EJ847" s="45"/>
      <c r="EK847" s="45"/>
      <c r="EL847" s="45"/>
      <c r="EM847" s="45"/>
      <c r="EN847" s="45"/>
      <c r="EO847" s="45"/>
      <c r="EP847" s="45"/>
      <c r="EQ847" s="45"/>
      <c r="ER847" s="45"/>
      <c r="ES847" s="45"/>
      <c r="ET847" s="45"/>
      <c r="EU847" s="113"/>
      <c r="EV847" s="114"/>
      <c r="EW847" s="114" t="s">
        <v>651</v>
      </c>
      <c r="EX847" s="114" t="s">
        <v>0</v>
      </c>
      <c r="EY847" s="114" t="s">
        <v>0</v>
      </c>
      <c r="EZ847" s="45"/>
      <c r="FA847" s="45"/>
      <c r="FB847" s="45"/>
      <c r="FC847" s="45"/>
      <c r="FD847" s="114"/>
      <c r="FE847" s="277"/>
      <c r="FF847" s="277"/>
      <c r="FG847" s="277"/>
      <c r="FH847" s="278"/>
      <c r="FI847" s="278"/>
      <c r="FJ847" s="278"/>
      <c r="FK847" s="278"/>
      <c r="FL847" s="278"/>
      <c r="FM847" s="277"/>
      <c r="FN847" s="45"/>
      <c r="FO847" s="45"/>
      <c r="FP847" s="45"/>
      <c r="FQ847" s="45"/>
      <c r="FR847" s="45"/>
      <c r="FS847" s="45"/>
      <c r="FT847" s="45"/>
      <c r="FU847" s="45"/>
      <c r="FV847" s="45"/>
      <c r="FW847" s="45"/>
      <c r="FX847" s="45"/>
      <c r="FY847" s="45"/>
      <c r="FZ847" s="45"/>
      <c r="GA847" s="45"/>
      <c r="GB847" s="45"/>
      <c r="GC847" s="45"/>
      <c r="GD847" s="45"/>
      <c r="GE847" s="45"/>
      <c r="GF847" s="45"/>
      <c r="GG847" s="45"/>
      <c r="GH847" s="45"/>
      <c r="GI847" s="45"/>
      <c r="GJ847" s="45"/>
      <c r="GK847" s="45"/>
      <c r="GL847" s="45"/>
      <c r="GM847" s="45"/>
      <c r="GN847" s="45"/>
      <c r="GO847" s="45"/>
      <c r="GP847" s="45"/>
      <c r="GQ847" s="45"/>
      <c r="GR847" s="45"/>
      <c r="GS847" s="45"/>
      <c r="GT847" s="45"/>
      <c r="GU847" s="45"/>
      <c r="GV847" s="45"/>
      <c r="GW847" s="45"/>
      <c r="GX847" s="45"/>
      <c r="GY847" s="45"/>
      <c r="GZ847" s="45"/>
      <c r="HA847" s="45"/>
      <c r="HB847" s="45"/>
      <c r="HC847" s="45"/>
      <c r="HD847" s="45"/>
      <c r="HE847" s="45"/>
      <c r="HF847" s="45"/>
      <c r="HG847" s="45"/>
      <c r="HH847" s="45"/>
      <c r="HI847" s="45"/>
      <c r="HJ847" s="45"/>
      <c r="HK847" s="45"/>
      <c r="HL847" s="45"/>
      <c r="HM847" s="45"/>
      <c r="HN847" s="45"/>
      <c r="HO847" s="45"/>
      <c r="HP847" s="45"/>
      <c r="HQ847" s="45"/>
      <c r="HR847" s="45"/>
      <c r="HS847" s="45"/>
      <c r="HT847" s="45"/>
      <c r="HU847" s="45"/>
      <c r="HV847" s="45"/>
      <c r="HW847" s="45"/>
      <c r="HX847" s="45"/>
      <c r="HY847" s="45"/>
      <c r="HZ847" s="45"/>
      <c r="IA847" s="45"/>
      <c r="IB847" s="45"/>
      <c r="IC847" s="45"/>
    </row>
    <row r="848" spans="1:237" s="45" customFormat="1" ht="23.25" hidden="1" customHeight="1" x14ac:dyDescent="0.25">
      <c r="A848" s="267" t="s">
        <v>992</v>
      </c>
      <c r="B848" s="116" t="s">
        <v>653</v>
      </c>
      <c r="C848" s="117" t="s">
        <v>654</v>
      </c>
      <c r="D848" s="118" t="s">
        <v>33</v>
      </c>
      <c r="E848" s="119">
        <v>0.8</v>
      </c>
      <c r="F848" s="120">
        <v>1</v>
      </c>
      <c r="G848" s="124">
        <v>0.8</v>
      </c>
      <c r="H848" s="122"/>
      <c r="I848" s="119"/>
      <c r="J848" s="122"/>
      <c r="K848" s="119"/>
      <c r="L848" s="123"/>
      <c r="EU848" s="113"/>
      <c r="EV848" s="114"/>
      <c r="EW848" s="114" t="s">
        <v>654</v>
      </c>
      <c r="EX848" s="114" t="s">
        <v>0</v>
      </c>
      <c r="EY848" s="114" t="s">
        <v>0</v>
      </c>
      <c r="FD848" s="114"/>
      <c r="FE848" s="277"/>
      <c r="FF848" s="277"/>
      <c r="FG848" s="277"/>
      <c r="FH848" s="278"/>
      <c r="FI848" s="278"/>
      <c r="FJ848" s="278"/>
      <c r="FK848" s="278"/>
      <c r="FL848" s="278"/>
      <c r="FM848" s="277"/>
    </row>
    <row r="849" spans="1:169" s="45" customFormat="1" ht="22.5" hidden="1" customHeight="1" x14ac:dyDescent="0.25">
      <c r="A849" s="267" t="s">
        <v>993</v>
      </c>
      <c r="B849" s="116" t="s">
        <v>591</v>
      </c>
      <c r="C849" s="117" t="s">
        <v>656</v>
      </c>
      <c r="D849" s="118" t="s">
        <v>36</v>
      </c>
      <c r="E849" s="119">
        <v>897.6</v>
      </c>
      <c r="F849" s="120">
        <v>1</v>
      </c>
      <c r="G849" s="124">
        <v>897.6</v>
      </c>
      <c r="H849" s="125">
        <v>127.76</v>
      </c>
      <c r="I849" s="119"/>
      <c r="J849" s="126">
        <v>13319.09</v>
      </c>
      <c r="K849" s="127">
        <v>8.61</v>
      </c>
      <c r="L849" s="128">
        <v>114677.38</v>
      </c>
      <c r="EU849" s="113"/>
      <c r="EV849" s="114"/>
      <c r="EW849" s="114" t="s">
        <v>656</v>
      </c>
      <c r="EX849" s="114" t="s">
        <v>0</v>
      </c>
      <c r="EY849" s="114" t="s">
        <v>0</v>
      </c>
      <c r="FD849" s="114"/>
      <c r="FE849" s="277"/>
      <c r="FF849" s="277"/>
      <c r="FG849" s="277"/>
      <c r="FH849" s="278"/>
      <c r="FI849" s="278"/>
      <c r="FJ849" s="278"/>
      <c r="FK849" s="278"/>
      <c r="FL849" s="278"/>
      <c r="FM849" s="277"/>
    </row>
    <row r="850" spans="1:169" s="45" customFormat="1" ht="23.25" hidden="1" customHeight="1" x14ac:dyDescent="0.25">
      <c r="A850" s="267" t="s">
        <v>994</v>
      </c>
      <c r="B850" s="116" t="s">
        <v>658</v>
      </c>
      <c r="C850" s="117" t="s">
        <v>659</v>
      </c>
      <c r="D850" s="118" t="s">
        <v>15</v>
      </c>
      <c r="E850" s="119">
        <v>16</v>
      </c>
      <c r="F850" s="120">
        <v>1</v>
      </c>
      <c r="G850" s="120">
        <v>16</v>
      </c>
      <c r="H850" s="122"/>
      <c r="I850" s="119"/>
      <c r="J850" s="122"/>
      <c r="K850" s="119"/>
      <c r="L850" s="123"/>
      <c r="EU850" s="113"/>
      <c r="EV850" s="114"/>
      <c r="EW850" s="114" t="s">
        <v>659</v>
      </c>
      <c r="EX850" s="114" t="s">
        <v>0</v>
      </c>
      <c r="EY850" s="114" t="s">
        <v>0</v>
      </c>
      <c r="FD850" s="114"/>
      <c r="FE850" s="277"/>
      <c r="FF850" s="277"/>
      <c r="FG850" s="277"/>
      <c r="FH850" s="278"/>
      <c r="FI850" s="278"/>
      <c r="FJ850" s="278"/>
      <c r="FK850" s="278"/>
      <c r="FL850" s="278"/>
      <c r="FM850" s="277"/>
    </row>
    <row r="851" spans="1:169" s="45" customFormat="1" ht="33.75" hidden="1" x14ac:dyDescent="0.25">
      <c r="A851" s="267" t="s">
        <v>995</v>
      </c>
      <c r="B851" s="116" t="s">
        <v>661</v>
      </c>
      <c r="C851" s="117" t="s">
        <v>662</v>
      </c>
      <c r="D851" s="118" t="s">
        <v>15</v>
      </c>
      <c r="E851" s="119">
        <v>16</v>
      </c>
      <c r="F851" s="120">
        <v>1</v>
      </c>
      <c r="G851" s="120">
        <v>16</v>
      </c>
      <c r="H851" s="126">
        <v>3325.2</v>
      </c>
      <c r="I851" s="119"/>
      <c r="J851" s="126">
        <v>6179.23</v>
      </c>
      <c r="K851" s="127">
        <v>8.61</v>
      </c>
      <c r="L851" s="128">
        <v>53203.199999999997</v>
      </c>
      <c r="EU851" s="113"/>
      <c r="EV851" s="114"/>
      <c r="EW851" s="114" t="s">
        <v>662</v>
      </c>
      <c r="EX851" s="114" t="s">
        <v>0</v>
      </c>
      <c r="EY851" s="114" t="s">
        <v>0</v>
      </c>
      <c r="FD851" s="114"/>
      <c r="FE851" s="277"/>
      <c r="FF851" s="277"/>
      <c r="FG851" s="277"/>
      <c r="FH851" s="278"/>
      <c r="FI851" s="278"/>
      <c r="FJ851" s="278"/>
      <c r="FK851" s="278"/>
      <c r="FL851" s="278"/>
      <c r="FM851" s="277"/>
    </row>
    <row r="852" spans="1:169" s="45" customFormat="1" ht="23.25" hidden="1" customHeight="1" x14ac:dyDescent="0.25">
      <c r="A852" s="267" t="s">
        <v>996</v>
      </c>
      <c r="B852" s="116" t="s">
        <v>664</v>
      </c>
      <c r="C852" s="117" t="s">
        <v>665</v>
      </c>
      <c r="D852" s="118" t="s">
        <v>33</v>
      </c>
      <c r="E852" s="119">
        <v>1.44</v>
      </c>
      <c r="F852" s="120">
        <v>1</v>
      </c>
      <c r="G852" s="127">
        <v>1.44</v>
      </c>
      <c r="H852" s="122"/>
      <c r="I852" s="119"/>
      <c r="J852" s="122"/>
      <c r="K852" s="119"/>
      <c r="L852" s="123"/>
      <c r="EU852" s="113"/>
      <c r="EV852" s="114"/>
      <c r="EW852" s="114" t="s">
        <v>665</v>
      </c>
      <c r="EX852" s="114" t="s">
        <v>0</v>
      </c>
      <c r="EY852" s="114" t="s">
        <v>0</v>
      </c>
      <c r="FD852" s="114"/>
      <c r="FE852" s="277"/>
      <c r="FF852" s="277"/>
      <c r="FG852" s="277"/>
      <c r="FH852" s="278"/>
      <c r="FI852" s="278"/>
      <c r="FJ852" s="278"/>
      <c r="FK852" s="278"/>
      <c r="FL852" s="278"/>
      <c r="FM852" s="277"/>
    </row>
    <row r="853" spans="1:169" s="45" customFormat="1" ht="23.25" hidden="1" customHeight="1" x14ac:dyDescent="0.25">
      <c r="A853" s="267" t="s">
        <v>997</v>
      </c>
      <c r="B853" s="116" t="s">
        <v>558</v>
      </c>
      <c r="C853" s="117" t="s">
        <v>667</v>
      </c>
      <c r="D853" s="118" t="s">
        <v>15</v>
      </c>
      <c r="E853" s="119">
        <v>16</v>
      </c>
      <c r="F853" s="120">
        <v>1</v>
      </c>
      <c r="G853" s="120">
        <v>16</v>
      </c>
      <c r="H853" s="126">
        <v>1273.3</v>
      </c>
      <c r="I853" s="119"/>
      <c r="J853" s="126">
        <v>2366.1799999999998</v>
      </c>
      <c r="K853" s="127">
        <v>8.61</v>
      </c>
      <c r="L853" s="128">
        <v>20372.8</v>
      </c>
      <c r="EU853" s="113"/>
      <c r="EV853" s="114"/>
      <c r="EW853" s="114" t="s">
        <v>667</v>
      </c>
      <c r="EX853" s="114" t="s">
        <v>0</v>
      </c>
      <c r="EY853" s="114" t="s">
        <v>0</v>
      </c>
      <c r="FD853" s="114"/>
      <c r="FE853" s="277"/>
      <c r="FF853" s="277"/>
      <c r="FG853" s="277"/>
      <c r="FH853" s="278"/>
      <c r="FI853" s="278"/>
      <c r="FJ853" s="278"/>
      <c r="FK853" s="278"/>
      <c r="FL853" s="278"/>
      <c r="FM853" s="277"/>
    </row>
    <row r="854" spans="1:169" s="45" customFormat="1" ht="15" hidden="1" customHeight="1" x14ac:dyDescent="0.25">
      <c r="A854" s="268" t="s">
        <v>932</v>
      </c>
      <c r="B854" s="269"/>
      <c r="C854" s="270" t="s">
        <v>802</v>
      </c>
      <c r="D854" s="271" t="s">
        <v>15</v>
      </c>
      <c r="E854" s="272">
        <v>16</v>
      </c>
      <c r="F854" s="273">
        <v>1</v>
      </c>
      <c r="G854" s="273">
        <v>16</v>
      </c>
      <c r="H854" s="275"/>
      <c r="I854" s="272"/>
      <c r="J854" s="275"/>
      <c r="K854" s="279">
        <v>8.61</v>
      </c>
      <c r="L854" s="276"/>
      <c r="EU854" s="113"/>
      <c r="EV854" s="114"/>
      <c r="EW854" s="114"/>
      <c r="EX854" s="114"/>
      <c r="EY854" s="114"/>
      <c r="FD854" s="114"/>
      <c r="FE854" s="277" t="s">
        <v>802</v>
      </c>
      <c r="FF854" s="277" t="s">
        <v>0</v>
      </c>
      <c r="FG854" s="277" t="s">
        <v>0</v>
      </c>
      <c r="FH854" s="278"/>
      <c r="FI854" s="278"/>
      <c r="FJ854" s="278"/>
      <c r="FK854" s="278"/>
      <c r="FL854" s="278"/>
      <c r="FM854" s="277"/>
    </row>
    <row r="855" spans="1:169" s="45" customFormat="1" ht="22.5" hidden="1" customHeight="1" x14ac:dyDescent="0.25">
      <c r="A855" s="267" t="s">
        <v>998</v>
      </c>
      <c r="B855" s="116" t="s">
        <v>670</v>
      </c>
      <c r="C855" s="117" t="s">
        <v>671</v>
      </c>
      <c r="D855" s="118" t="s">
        <v>56</v>
      </c>
      <c r="E855" s="119">
        <v>0.22608</v>
      </c>
      <c r="F855" s="120">
        <v>1</v>
      </c>
      <c r="G855" s="121">
        <v>0.22608</v>
      </c>
      <c r="H855" s="126">
        <v>200112.95</v>
      </c>
      <c r="I855" s="119"/>
      <c r="J855" s="126">
        <v>5254.53</v>
      </c>
      <c r="K855" s="127">
        <v>8.61</v>
      </c>
      <c r="L855" s="128">
        <v>45241.54</v>
      </c>
      <c r="EU855" s="113"/>
      <c r="EV855" s="114"/>
      <c r="EW855" s="114" t="s">
        <v>671</v>
      </c>
      <c r="EX855" s="114" t="s">
        <v>0</v>
      </c>
      <c r="EY855" s="114" t="s">
        <v>0</v>
      </c>
      <c r="FD855" s="114"/>
      <c r="FE855" s="277"/>
      <c r="FF855" s="277"/>
      <c r="FG855" s="277"/>
      <c r="FH855" s="278"/>
      <c r="FI855" s="278"/>
      <c r="FJ855" s="278"/>
      <c r="FK855" s="278"/>
      <c r="FL855" s="278"/>
      <c r="FM855" s="277"/>
    </row>
    <row r="856" spans="1:169" s="45" customFormat="1" ht="15" hidden="1" customHeight="1" x14ac:dyDescent="0.25">
      <c r="A856" s="44" t="s">
        <v>999</v>
      </c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9"/>
      <c r="EU856" s="113"/>
      <c r="EV856" s="114" t="s">
        <v>999</v>
      </c>
      <c r="EW856" s="114"/>
      <c r="EX856" s="114"/>
      <c r="EY856" s="114"/>
      <c r="FD856" s="114"/>
      <c r="FE856" s="277"/>
      <c r="FF856" s="277"/>
      <c r="FG856" s="277"/>
      <c r="FH856" s="278"/>
      <c r="FI856" s="278"/>
      <c r="FJ856" s="278"/>
      <c r="FK856" s="278"/>
      <c r="FL856" s="278"/>
      <c r="FM856" s="277"/>
    </row>
    <row r="857" spans="1:169" s="45" customFormat="1" ht="57" hidden="1" customHeight="1" x14ac:dyDescent="0.25">
      <c r="A857" s="267" t="s">
        <v>1000</v>
      </c>
      <c r="B857" s="116" t="s">
        <v>522</v>
      </c>
      <c r="C857" s="117" t="s">
        <v>523</v>
      </c>
      <c r="D857" s="118" t="s">
        <v>524</v>
      </c>
      <c r="E857" s="119">
        <v>0.29199999999999998</v>
      </c>
      <c r="F857" s="120">
        <v>1</v>
      </c>
      <c r="G857" s="130">
        <v>0.29199999999999998</v>
      </c>
      <c r="H857" s="122"/>
      <c r="I857" s="119"/>
      <c r="J857" s="122"/>
      <c r="K857" s="119"/>
      <c r="L857" s="123"/>
      <c r="EU857" s="113"/>
      <c r="EV857" s="114"/>
      <c r="EW857" s="114" t="s">
        <v>523</v>
      </c>
      <c r="EX857" s="114" t="s">
        <v>0</v>
      </c>
      <c r="EY857" s="114" t="s">
        <v>0</v>
      </c>
      <c r="FD857" s="114"/>
      <c r="FE857" s="277"/>
      <c r="FF857" s="277"/>
      <c r="FG857" s="277"/>
      <c r="FH857" s="278"/>
      <c r="FI857" s="278"/>
      <c r="FJ857" s="278"/>
      <c r="FK857" s="278"/>
      <c r="FL857" s="278"/>
      <c r="FM857" s="277"/>
    </row>
    <row r="858" spans="1:169" s="45" customFormat="1" ht="33.75" hidden="1" x14ac:dyDescent="0.25">
      <c r="A858" s="267" t="s">
        <v>1001</v>
      </c>
      <c r="B858" s="116" t="s">
        <v>776</v>
      </c>
      <c r="C858" s="117" t="s">
        <v>777</v>
      </c>
      <c r="D858" s="118" t="s">
        <v>36</v>
      </c>
      <c r="E858" s="119">
        <v>297.83999999999997</v>
      </c>
      <c r="F858" s="120">
        <v>1</v>
      </c>
      <c r="G858" s="127">
        <v>297.83999999999997</v>
      </c>
      <c r="H858" s="125">
        <v>249.05</v>
      </c>
      <c r="I858" s="119"/>
      <c r="J858" s="126">
        <v>8615.2199999999993</v>
      </c>
      <c r="K858" s="127">
        <v>8.61</v>
      </c>
      <c r="L858" s="128">
        <v>74177.05</v>
      </c>
      <c r="EU858" s="113"/>
      <c r="EV858" s="114"/>
      <c r="EW858" s="114" t="s">
        <v>777</v>
      </c>
      <c r="EX858" s="114" t="s">
        <v>0</v>
      </c>
      <c r="EY858" s="114" t="s">
        <v>0</v>
      </c>
      <c r="FD858" s="114"/>
      <c r="FE858" s="277"/>
      <c r="FF858" s="277"/>
      <c r="FG858" s="277"/>
      <c r="FH858" s="278"/>
      <c r="FI858" s="278"/>
      <c r="FJ858" s="278"/>
      <c r="FK858" s="278"/>
      <c r="FL858" s="278"/>
      <c r="FM858" s="277"/>
    </row>
    <row r="859" spans="1:169" s="45" customFormat="1" ht="15" hidden="1" customHeight="1" x14ac:dyDescent="0.25">
      <c r="A859" s="44" t="s">
        <v>531</v>
      </c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9"/>
      <c r="EU859" s="113"/>
      <c r="EV859" s="114" t="s">
        <v>531</v>
      </c>
      <c r="EW859" s="114"/>
      <c r="EX859" s="114"/>
      <c r="EY859" s="114"/>
      <c r="FD859" s="114"/>
      <c r="FE859" s="277"/>
      <c r="FF859" s="277"/>
      <c r="FG859" s="277"/>
      <c r="FH859" s="278"/>
      <c r="FI859" s="278"/>
      <c r="FJ859" s="278"/>
      <c r="FK859" s="278"/>
      <c r="FL859" s="278"/>
      <c r="FM859" s="277"/>
    </row>
    <row r="860" spans="1:169" s="45" customFormat="1" ht="34.5" hidden="1" customHeight="1" x14ac:dyDescent="0.25">
      <c r="A860" s="267" t="s">
        <v>1002</v>
      </c>
      <c r="B860" s="116" t="s">
        <v>533</v>
      </c>
      <c r="C860" s="117" t="s">
        <v>534</v>
      </c>
      <c r="D860" s="118" t="s">
        <v>15</v>
      </c>
      <c r="E860" s="119">
        <v>1.5</v>
      </c>
      <c r="F860" s="120">
        <v>1</v>
      </c>
      <c r="G860" s="124">
        <v>1.5</v>
      </c>
      <c r="H860" s="122"/>
      <c r="I860" s="119"/>
      <c r="J860" s="122"/>
      <c r="K860" s="119"/>
      <c r="L860" s="123"/>
      <c r="EU860" s="113"/>
      <c r="EV860" s="114"/>
      <c r="EW860" s="114" t="s">
        <v>534</v>
      </c>
      <c r="EX860" s="114" t="s">
        <v>0</v>
      </c>
      <c r="EY860" s="114" t="s">
        <v>0</v>
      </c>
      <c r="FD860" s="114"/>
      <c r="FE860" s="277"/>
      <c r="FF860" s="277"/>
      <c r="FG860" s="277"/>
      <c r="FH860" s="278"/>
      <c r="FI860" s="278"/>
      <c r="FJ860" s="278"/>
      <c r="FK860" s="278"/>
      <c r="FL860" s="278"/>
      <c r="FM860" s="277"/>
    </row>
    <row r="861" spans="1:169" s="45" customFormat="1" ht="15" hidden="1" customHeight="1" x14ac:dyDescent="0.25">
      <c r="A861" s="44" t="s">
        <v>137</v>
      </c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9"/>
      <c r="EU861" s="113"/>
      <c r="EV861" s="114" t="s">
        <v>137</v>
      </c>
      <c r="EW861" s="114"/>
      <c r="EX861" s="114"/>
      <c r="EY861" s="114"/>
      <c r="FD861" s="114"/>
      <c r="FE861" s="277"/>
      <c r="FF861" s="277"/>
      <c r="FG861" s="277"/>
      <c r="FH861" s="278"/>
      <c r="FI861" s="278"/>
      <c r="FJ861" s="278"/>
      <c r="FK861" s="278"/>
      <c r="FL861" s="278"/>
      <c r="FM861" s="277"/>
    </row>
    <row r="862" spans="1:169" s="45" customFormat="1" ht="22.5" hidden="1" customHeight="1" x14ac:dyDescent="0.25">
      <c r="A862" s="268" t="s">
        <v>937</v>
      </c>
      <c r="B862" s="269" t="s">
        <v>529</v>
      </c>
      <c r="C862" s="270" t="s">
        <v>714</v>
      </c>
      <c r="D862" s="271" t="s">
        <v>37</v>
      </c>
      <c r="E862" s="272">
        <v>0.24</v>
      </c>
      <c r="F862" s="273">
        <v>1</v>
      </c>
      <c r="G862" s="279">
        <v>0.24</v>
      </c>
      <c r="H862" s="281">
        <v>7182</v>
      </c>
      <c r="I862" s="272"/>
      <c r="J862" s="281">
        <v>1723.68</v>
      </c>
      <c r="K862" s="279">
        <v>8.61</v>
      </c>
      <c r="L862" s="282">
        <v>14840.88</v>
      </c>
      <c r="EU862" s="113"/>
      <c r="EV862" s="114"/>
      <c r="EW862" s="114"/>
      <c r="EX862" s="114"/>
      <c r="EY862" s="114"/>
      <c r="FD862" s="114"/>
      <c r="FE862" s="277" t="s">
        <v>714</v>
      </c>
      <c r="FF862" s="277" t="s">
        <v>0</v>
      </c>
      <c r="FG862" s="277" t="s">
        <v>0</v>
      </c>
      <c r="FH862" s="278"/>
      <c r="FI862" s="278"/>
      <c r="FJ862" s="278"/>
      <c r="FK862" s="278"/>
      <c r="FL862" s="278"/>
      <c r="FM862" s="277"/>
    </row>
    <row r="863" spans="1:169" s="45" customFormat="1" ht="34.5" hidden="1" customHeight="1" x14ac:dyDescent="0.25">
      <c r="A863" s="267" t="s">
        <v>1003</v>
      </c>
      <c r="B863" s="116" t="s">
        <v>621</v>
      </c>
      <c r="C863" s="117" t="s">
        <v>622</v>
      </c>
      <c r="D863" s="118" t="s">
        <v>15</v>
      </c>
      <c r="E863" s="119">
        <v>10</v>
      </c>
      <c r="F863" s="120">
        <v>1</v>
      </c>
      <c r="G863" s="120">
        <v>10</v>
      </c>
      <c r="H863" s="122"/>
      <c r="I863" s="119"/>
      <c r="J863" s="122"/>
      <c r="K863" s="119"/>
      <c r="L863" s="123"/>
      <c r="EU863" s="113"/>
      <c r="EV863" s="114"/>
      <c r="EW863" s="114" t="s">
        <v>622</v>
      </c>
      <c r="EX863" s="114" t="s">
        <v>0</v>
      </c>
      <c r="EY863" s="114" t="s">
        <v>0</v>
      </c>
      <c r="FD863" s="114"/>
      <c r="FE863" s="277"/>
      <c r="FF863" s="277"/>
      <c r="FG863" s="277"/>
      <c r="FH863" s="278"/>
      <c r="FI863" s="278"/>
      <c r="FJ863" s="278"/>
      <c r="FK863" s="278"/>
      <c r="FL863" s="278"/>
      <c r="FM863" s="277"/>
    </row>
    <row r="864" spans="1:169" s="45" customFormat="1" ht="34.5" hidden="1" customHeight="1" x14ac:dyDescent="0.25">
      <c r="A864" s="267" t="s">
        <v>1004</v>
      </c>
      <c r="B864" s="116" t="s">
        <v>630</v>
      </c>
      <c r="C864" s="117" t="s">
        <v>631</v>
      </c>
      <c r="D864" s="118" t="s">
        <v>15</v>
      </c>
      <c r="E864" s="119">
        <v>8</v>
      </c>
      <c r="F864" s="120">
        <v>1</v>
      </c>
      <c r="G864" s="120">
        <v>8</v>
      </c>
      <c r="H864" s="122"/>
      <c r="I864" s="119"/>
      <c r="J864" s="122"/>
      <c r="K864" s="119"/>
      <c r="L864" s="123"/>
      <c r="EU864" s="113"/>
      <c r="EV864" s="114"/>
      <c r="EW864" s="114" t="s">
        <v>631</v>
      </c>
      <c r="EX864" s="114" t="s">
        <v>0</v>
      </c>
      <c r="EY864" s="114" t="s">
        <v>0</v>
      </c>
      <c r="FD864" s="114"/>
      <c r="FE864" s="277"/>
      <c r="FF864" s="277"/>
      <c r="FG864" s="277"/>
      <c r="FH864" s="278"/>
      <c r="FI864" s="278"/>
      <c r="FJ864" s="278"/>
      <c r="FK864" s="278"/>
      <c r="FL864" s="278"/>
      <c r="FM864" s="277"/>
    </row>
    <row r="865" spans="1:237" s="45" customFormat="1" ht="33" hidden="1" customHeight="1" x14ac:dyDescent="0.25">
      <c r="A865" s="268" t="s">
        <v>948</v>
      </c>
      <c r="B865" s="269" t="s">
        <v>633</v>
      </c>
      <c r="C865" s="270" t="s">
        <v>634</v>
      </c>
      <c r="D865" s="271" t="s">
        <v>15</v>
      </c>
      <c r="E865" s="272">
        <v>15</v>
      </c>
      <c r="F865" s="273">
        <v>1</v>
      </c>
      <c r="G865" s="273">
        <v>15</v>
      </c>
      <c r="H865" s="281">
        <v>2518.04</v>
      </c>
      <c r="I865" s="272"/>
      <c r="J865" s="281">
        <v>37770.6</v>
      </c>
      <c r="K865" s="279">
        <v>8.61</v>
      </c>
      <c r="L865" s="282">
        <v>325204.87</v>
      </c>
      <c r="EU865" s="113"/>
      <c r="EV865" s="114"/>
      <c r="EW865" s="114"/>
      <c r="EX865" s="114"/>
      <c r="EY865" s="114"/>
      <c r="FD865" s="114"/>
      <c r="FE865" s="277" t="s">
        <v>634</v>
      </c>
      <c r="FF865" s="277" t="s">
        <v>0</v>
      </c>
      <c r="FG865" s="277" t="s">
        <v>0</v>
      </c>
      <c r="FH865" s="278"/>
      <c r="FI865" s="278"/>
      <c r="FJ865" s="278"/>
      <c r="FK865" s="278"/>
      <c r="FL865" s="278"/>
      <c r="FM865" s="277"/>
    </row>
    <row r="866" spans="1:237" s="45" customFormat="1" ht="33" hidden="1" customHeight="1" x14ac:dyDescent="0.25">
      <c r="A866" s="268" t="s">
        <v>949</v>
      </c>
      <c r="B866" s="269" t="s">
        <v>636</v>
      </c>
      <c r="C866" s="270" t="s">
        <v>637</v>
      </c>
      <c r="D866" s="271" t="s">
        <v>15</v>
      </c>
      <c r="E866" s="272">
        <v>1</v>
      </c>
      <c r="F866" s="273">
        <v>1</v>
      </c>
      <c r="G866" s="273">
        <v>1</v>
      </c>
      <c r="H866" s="281">
        <v>2675.15</v>
      </c>
      <c r="I866" s="272"/>
      <c r="J866" s="281">
        <v>2675.15</v>
      </c>
      <c r="K866" s="279">
        <v>8.61</v>
      </c>
      <c r="L866" s="282">
        <v>23033.040000000001</v>
      </c>
      <c r="EU866" s="113"/>
      <c r="EV866" s="114"/>
      <c r="EW866" s="114"/>
      <c r="EX866" s="114"/>
      <c r="EY866" s="114"/>
      <c r="FD866" s="114"/>
      <c r="FE866" s="277" t="s">
        <v>637</v>
      </c>
      <c r="FF866" s="277" t="s">
        <v>0</v>
      </c>
      <c r="FG866" s="277" t="s">
        <v>0</v>
      </c>
      <c r="FH866" s="278"/>
      <c r="FI866" s="278"/>
      <c r="FJ866" s="278"/>
      <c r="FK866" s="278"/>
      <c r="FL866" s="278"/>
      <c r="FM866" s="277"/>
    </row>
    <row r="867" spans="1:237" s="45" customFormat="1" ht="34.5" hidden="1" customHeight="1" x14ac:dyDescent="0.25">
      <c r="A867" s="267" t="s">
        <v>1005</v>
      </c>
      <c r="B867" s="116" t="s">
        <v>639</v>
      </c>
      <c r="C867" s="117" t="s">
        <v>640</v>
      </c>
      <c r="D867" s="118" t="s">
        <v>15</v>
      </c>
      <c r="E867" s="119">
        <v>5</v>
      </c>
      <c r="F867" s="120">
        <v>1</v>
      </c>
      <c r="G867" s="120">
        <v>5</v>
      </c>
      <c r="H867" s="126">
        <v>2884.62</v>
      </c>
      <c r="I867" s="119"/>
      <c r="J867" s="126">
        <v>14423.1</v>
      </c>
      <c r="K867" s="127">
        <v>8.61</v>
      </c>
      <c r="L867" s="128">
        <v>124182.89</v>
      </c>
      <c r="EU867" s="113"/>
      <c r="EV867" s="114"/>
      <c r="EW867" s="114" t="s">
        <v>640</v>
      </c>
      <c r="EX867" s="114" t="s">
        <v>0</v>
      </c>
      <c r="EY867" s="114" t="s">
        <v>0</v>
      </c>
      <c r="FD867" s="114"/>
      <c r="FE867" s="277"/>
      <c r="FF867" s="277"/>
      <c r="FG867" s="277"/>
      <c r="FH867" s="278"/>
      <c r="FI867" s="278"/>
      <c r="FJ867" s="278"/>
      <c r="FK867" s="278"/>
      <c r="FL867" s="278"/>
      <c r="FM867" s="277"/>
    </row>
    <row r="868" spans="1:237" s="45" customFormat="1" ht="34.5" hidden="1" customHeight="1" x14ac:dyDescent="0.25">
      <c r="A868" s="267" t="s">
        <v>1006</v>
      </c>
      <c r="B868" s="116" t="s">
        <v>642</v>
      </c>
      <c r="C868" s="117" t="s">
        <v>643</v>
      </c>
      <c r="D868" s="118" t="s">
        <v>15</v>
      </c>
      <c r="E868" s="119">
        <v>3</v>
      </c>
      <c r="F868" s="120">
        <v>1</v>
      </c>
      <c r="G868" s="120">
        <v>3</v>
      </c>
      <c r="H868" s="126">
        <v>2989.36</v>
      </c>
      <c r="I868" s="119"/>
      <c r="J868" s="126">
        <v>8968.08</v>
      </c>
      <c r="K868" s="127">
        <v>8.61</v>
      </c>
      <c r="L868" s="128">
        <v>77215.17</v>
      </c>
      <c r="EU868" s="113"/>
      <c r="EV868" s="114"/>
      <c r="EW868" s="114" t="s">
        <v>643</v>
      </c>
      <c r="EX868" s="114" t="s">
        <v>0</v>
      </c>
      <c r="EY868" s="114" t="s">
        <v>0</v>
      </c>
      <c r="FD868" s="114"/>
      <c r="FE868" s="277"/>
      <c r="FF868" s="277"/>
      <c r="FG868" s="277"/>
      <c r="FH868" s="278"/>
      <c r="FI868" s="278"/>
      <c r="FJ868" s="278"/>
      <c r="FK868" s="278"/>
      <c r="FL868" s="278"/>
      <c r="FM868" s="277"/>
    </row>
    <row r="869" spans="1:237" s="45" customFormat="1" ht="23.25" hidden="1" customHeight="1" x14ac:dyDescent="0.25">
      <c r="A869" s="267" t="s">
        <v>1007</v>
      </c>
      <c r="B869" s="116" t="s">
        <v>645</v>
      </c>
      <c r="C869" s="117" t="s">
        <v>646</v>
      </c>
      <c r="D869" s="118" t="s">
        <v>15</v>
      </c>
      <c r="E869" s="119">
        <v>16</v>
      </c>
      <c r="F869" s="120">
        <v>1</v>
      </c>
      <c r="G869" s="120">
        <v>16</v>
      </c>
      <c r="H869" s="122"/>
      <c r="I869" s="119"/>
      <c r="J869" s="122"/>
      <c r="K869" s="119"/>
      <c r="L869" s="123"/>
      <c r="EU869" s="113"/>
      <c r="EV869" s="114"/>
      <c r="EW869" s="114" t="s">
        <v>646</v>
      </c>
      <c r="EX869" s="114" t="s">
        <v>0</v>
      </c>
      <c r="EY869" s="114" t="s">
        <v>0</v>
      </c>
      <c r="FD869" s="114"/>
      <c r="FE869" s="277"/>
      <c r="FF869" s="277"/>
      <c r="FG869" s="277"/>
      <c r="FH869" s="278"/>
      <c r="FI869" s="278"/>
      <c r="FJ869" s="278"/>
      <c r="FK869" s="278"/>
      <c r="FL869" s="278"/>
      <c r="FM869" s="277"/>
    </row>
    <row r="870" spans="1:237" s="177" customFormat="1" ht="33.75" x14ac:dyDescent="0.25">
      <c r="A870" s="326" t="s">
        <v>1008</v>
      </c>
      <c r="B870" s="169" t="s">
        <v>650</v>
      </c>
      <c r="C870" s="170" t="s">
        <v>651</v>
      </c>
      <c r="D870" s="171" t="s">
        <v>15</v>
      </c>
      <c r="E870" s="172">
        <v>16</v>
      </c>
      <c r="F870" s="173">
        <v>1</v>
      </c>
      <c r="G870" s="173">
        <v>16</v>
      </c>
      <c r="H870" s="175">
        <v>19558.5</v>
      </c>
      <c r="I870" s="172"/>
      <c r="J870" s="175">
        <v>36345.64</v>
      </c>
      <c r="K870" s="174">
        <v>8.61</v>
      </c>
      <c r="L870" s="176">
        <v>312936</v>
      </c>
      <c r="M870" s="45"/>
      <c r="N870" s="45"/>
      <c r="O870" s="45"/>
      <c r="T870" s="45"/>
      <c r="U870" s="45"/>
      <c r="V870" s="45"/>
      <c r="W870" s="45"/>
      <c r="X870" s="45"/>
      <c r="Y870" s="45"/>
      <c r="Z870" s="45"/>
      <c r="AA870" s="45"/>
      <c r="AB870" s="45"/>
      <c r="AC870" s="45"/>
      <c r="AD870" s="45"/>
      <c r="AE870" s="45"/>
      <c r="AF870" s="45"/>
      <c r="AG870" s="45"/>
      <c r="AH870" s="45"/>
      <c r="AI870" s="45"/>
      <c r="AJ870" s="45"/>
      <c r="AK870" s="45"/>
      <c r="AL870" s="45"/>
      <c r="AM870" s="45"/>
      <c r="AN870" s="45"/>
      <c r="AO870" s="45"/>
      <c r="AP870" s="45"/>
      <c r="AQ870" s="45"/>
      <c r="AR870" s="45"/>
      <c r="AS870" s="45"/>
      <c r="AT870" s="45"/>
      <c r="AU870" s="45"/>
      <c r="AV870" s="45"/>
      <c r="AW870" s="45"/>
      <c r="AX870" s="45"/>
      <c r="AY870" s="45"/>
      <c r="AZ870" s="45"/>
      <c r="BA870" s="45"/>
      <c r="BB870" s="45"/>
      <c r="BC870" s="45"/>
      <c r="BD870" s="45"/>
      <c r="BE870" s="45"/>
      <c r="BF870" s="45"/>
      <c r="BG870" s="45"/>
      <c r="BH870" s="45"/>
      <c r="BI870" s="45"/>
      <c r="BJ870" s="45"/>
      <c r="BK870" s="45"/>
      <c r="BL870" s="45"/>
      <c r="BM870" s="45"/>
      <c r="BN870" s="45"/>
      <c r="BO870" s="45"/>
      <c r="BP870" s="45"/>
      <c r="BQ870" s="45"/>
      <c r="BR870" s="45"/>
      <c r="BS870" s="45"/>
      <c r="BT870" s="45"/>
      <c r="BU870" s="45"/>
      <c r="BV870" s="45"/>
      <c r="BW870" s="45"/>
      <c r="BX870" s="45"/>
      <c r="BY870" s="45"/>
      <c r="BZ870" s="45"/>
      <c r="CA870" s="45"/>
      <c r="CB870" s="45"/>
      <c r="CC870" s="45"/>
      <c r="CD870" s="45"/>
      <c r="CE870" s="45"/>
      <c r="CF870" s="45"/>
      <c r="CG870" s="45"/>
      <c r="CH870" s="45"/>
      <c r="CI870" s="45"/>
      <c r="CJ870" s="45"/>
      <c r="CK870" s="45"/>
      <c r="CL870" s="45"/>
      <c r="CM870" s="45"/>
      <c r="CN870" s="45"/>
      <c r="CO870" s="45"/>
      <c r="CP870" s="45"/>
      <c r="CQ870" s="45"/>
      <c r="CR870" s="45"/>
      <c r="CS870" s="45"/>
      <c r="CT870" s="45"/>
      <c r="CU870" s="45"/>
      <c r="CV870" s="45"/>
      <c r="CW870" s="45"/>
      <c r="CX870" s="45"/>
      <c r="CY870" s="45"/>
      <c r="CZ870" s="45"/>
      <c r="DA870" s="45"/>
      <c r="DB870" s="45"/>
      <c r="DC870" s="45"/>
      <c r="DD870" s="45"/>
      <c r="DE870" s="45"/>
      <c r="DF870" s="45"/>
      <c r="DG870" s="45"/>
      <c r="DH870" s="45"/>
      <c r="DI870" s="45"/>
      <c r="DJ870" s="45"/>
      <c r="DK870" s="45"/>
      <c r="DL870" s="45"/>
      <c r="DM870" s="45"/>
      <c r="DN870" s="45"/>
      <c r="DO870" s="45"/>
      <c r="DP870" s="45"/>
      <c r="DQ870" s="45"/>
      <c r="DR870" s="45"/>
      <c r="DS870" s="45"/>
      <c r="DT870" s="45"/>
      <c r="DU870" s="45"/>
      <c r="DV870" s="45"/>
      <c r="DW870" s="45"/>
      <c r="DX870" s="45"/>
      <c r="DY870" s="45"/>
      <c r="DZ870" s="45"/>
      <c r="EA870" s="45"/>
      <c r="EB870" s="45"/>
      <c r="EC870" s="45"/>
      <c r="ED870" s="45"/>
      <c r="EE870" s="45"/>
      <c r="EF870" s="45"/>
      <c r="EG870" s="45"/>
      <c r="EH870" s="45"/>
      <c r="EI870" s="45"/>
      <c r="EJ870" s="45"/>
      <c r="EK870" s="45"/>
      <c r="EL870" s="45"/>
      <c r="EM870" s="45"/>
      <c r="EN870" s="45"/>
      <c r="EO870" s="45"/>
      <c r="EP870" s="45"/>
      <c r="EQ870" s="45"/>
      <c r="ER870" s="45"/>
      <c r="ES870" s="45"/>
      <c r="ET870" s="45"/>
      <c r="EU870" s="113"/>
      <c r="EV870" s="114"/>
      <c r="EW870" s="114" t="s">
        <v>651</v>
      </c>
      <c r="EX870" s="114" t="s">
        <v>0</v>
      </c>
      <c r="EY870" s="114" t="s">
        <v>0</v>
      </c>
      <c r="EZ870" s="45"/>
      <c r="FA870" s="45"/>
      <c r="FB870" s="45"/>
      <c r="FC870" s="45"/>
      <c r="FD870" s="114"/>
      <c r="FE870" s="277"/>
      <c r="FF870" s="277"/>
      <c r="FG870" s="277"/>
      <c r="FH870" s="278"/>
      <c r="FI870" s="278"/>
      <c r="FJ870" s="278"/>
      <c r="FK870" s="278"/>
      <c r="FL870" s="278"/>
      <c r="FM870" s="277"/>
      <c r="FN870" s="45"/>
      <c r="FO870" s="45"/>
      <c r="FP870" s="45"/>
      <c r="FQ870" s="45"/>
      <c r="FR870" s="45"/>
      <c r="FS870" s="45"/>
      <c r="FT870" s="45"/>
      <c r="FU870" s="45"/>
      <c r="FV870" s="45"/>
      <c r="FW870" s="45"/>
      <c r="FX870" s="45"/>
      <c r="FY870" s="45"/>
      <c r="FZ870" s="45"/>
      <c r="GA870" s="45"/>
      <c r="GB870" s="45"/>
      <c r="GC870" s="45"/>
      <c r="GD870" s="45"/>
      <c r="GE870" s="45"/>
      <c r="GF870" s="45"/>
      <c r="GG870" s="45"/>
      <c r="GH870" s="45"/>
      <c r="GI870" s="45"/>
      <c r="GJ870" s="45"/>
      <c r="GK870" s="45"/>
      <c r="GL870" s="45"/>
      <c r="GM870" s="45"/>
      <c r="GN870" s="45"/>
      <c r="GO870" s="45"/>
      <c r="GP870" s="45"/>
      <c r="GQ870" s="45"/>
      <c r="GR870" s="45"/>
      <c r="GS870" s="45"/>
      <c r="GT870" s="45"/>
      <c r="GU870" s="45"/>
      <c r="GV870" s="45"/>
      <c r="GW870" s="45"/>
      <c r="GX870" s="45"/>
      <c r="GY870" s="45"/>
      <c r="GZ870" s="45"/>
      <c r="HA870" s="45"/>
      <c r="HB870" s="45"/>
      <c r="HC870" s="45"/>
      <c r="HD870" s="45"/>
      <c r="HE870" s="45"/>
      <c r="HF870" s="45"/>
      <c r="HG870" s="45"/>
      <c r="HH870" s="45"/>
      <c r="HI870" s="45"/>
      <c r="HJ870" s="45"/>
      <c r="HK870" s="45"/>
      <c r="HL870" s="45"/>
      <c r="HM870" s="45"/>
      <c r="HN870" s="45"/>
      <c r="HO870" s="45"/>
      <c r="HP870" s="45"/>
      <c r="HQ870" s="45"/>
      <c r="HR870" s="45"/>
      <c r="HS870" s="45"/>
      <c r="HT870" s="45"/>
      <c r="HU870" s="45"/>
      <c r="HV870" s="45"/>
      <c r="HW870" s="45"/>
      <c r="HX870" s="45"/>
      <c r="HY870" s="45"/>
      <c r="HZ870" s="45"/>
      <c r="IA870" s="45"/>
      <c r="IB870" s="45"/>
      <c r="IC870" s="45"/>
    </row>
    <row r="871" spans="1:237" s="45" customFormat="1" ht="23.25" hidden="1" customHeight="1" x14ac:dyDescent="0.25">
      <c r="A871" s="267" t="s">
        <v>1009</v>
      </c>
      <c r="B871" s="116" t="s">
        <v>653</v>
      </c>
      <c r="C871" s="117" t="s">
        <v>654</v>
      </c>
      <c r="D871" s="118" t="s">
        <v>33</v>
      </c>
      <c r="E871" s="119">
        <v>0.8</v>
      </c>
      <c r="F871" s="120">
        <v>1</v>
      </c>
      <c r="G871" s="124">
        <v>0.8</v>
      </c>
      <c r="H871" s="122"/>
      <c r="I871" s="119"/>
      <c r="J871" s="122"/>
      <c r="K871" s="119"/>
      <c r="L871" s="123"/>
      <c r="EU871" s="113"/>
      <c r="EV871" s="114"/>
      <c r="EW871" s="114" t="s">
        <v>654</v>
      </c>
      <c r="EX871" s="114" t="s">
        <v>0</v>
      </c>
      <c r="EY871" s="114" t="s">
        <v>0</v>
      </c>
      <c r="FD871" s="114"/>
      <c r="FE871" s="277"/>
      <c r="FF871" s="277"/>
      <c r="FG871" s="277"/>
      <c r="FH871" s="278"/>
      <c r="FI871" s="278"/>
      <c r="FJ871" s="278"/>
      <c r="FK871" s="278"/>
      <c r="FL871" s="278"/>
      <c r="FM871" s="277"/>
    </row>
    <row r="872" spans="1:237" s="45" customFormat="1" ht="22.5" hidden="1" customHeight="1" x14ac:dyDescent="0.25">
      <c r="A872" s="267" t="s">
        <v>1010</v>
      </c>
      <c r="B872" s="116" t="s">
        <v>591</v>
      </c>
      <c r="C872" s="117" t="s">
        <v>656</v>
      </c>
      <c r="D872" s="118" t="s">
        <v>36</v>
      </c>
      <c r="E872" s="119">
        <v>81.599999999999994</v>
      </c>
      <c r="F872" s="120">
        <v>1</v>
      </c>
      <c r="G872" s="124">
        <v>81.599999999999994</v>
      </c>
      <c r="H872" s="125">
        <v>127.76</v>
      </c>
      <c r="I872" s="119"/>
      <c r="J872" s="126">
        <v>1210.83</v>
      </c>
      <c r="K872" s="127">
        <v>8.61</v>
      </c>
      <c r="L872" s="128">
        <v>10425.219999999999</v>
      </c>
      <c r="EU872" s="113"/>
      <c r="EV872" s="114"/>
      <c r="EW872" s="114" t="s">
        <v>656</v>
      </c>
      <c r="EX872" s="114" t="s">
        <v>0</v>
      </c>
      <c r="EY872" s="114" t="s">
        <v>0</v>
      </c>
      <c r="FD872" s="114"/>
      <c r="FE872" s="277"/>
      <c r="FF872" s="277"/>
      <c r="FG872" s="277"/>
      <c r="FH872" s="278"/>
      <c r="FI872" s="278"/>
      <c r="FJ872" s="278"/>
      <c r="FK872" s="278"/>
      <c r="FL872" s="278"/>
      <c r="FM872" s="277"/>
    </row>
    <row r="873" spans="1:237" s="45" customFormat="1" ht="23.25" hidden="1" customHeight="1" x14ac:dyDescent="0.25">
      <c r="A873" s="267" t="s">
        <v>1011</v>
      </c>
      <c r="B873" s="116" t="s">
        <v>658</v>
      </c>
      <c r="C873" s="117" t="s">
        <v>659</v>
      </c>
      <c r="D873" s="118" t="s">
        <v>15</v>
      </c>
      <c r="E873" s="119">
        <v>16</v>
      </c>
      <c r="F873" s="120">
        <v>1</v>
      </c>
      <c r="G873" s="120">
        <v>16</v>
      </c>
      <c r="H873" s="122"/>
      <c r="I873" s="119"/>
      <c r="J873" s="122"/>
      <c r="K873" s="119"/>
      <c r="L873" s="123"/>
      <c r="EU873" s="113"/>
      <c r="EV873" s="114"/>
      <c r="EW873" s="114" t="s">
        <v>659</v>
      </c>
      <c r="EX873" s="114" t="s">
        <v>0</v>
      </c>
      <c r="EY873" s="114" t="s">
        <v>0</v>
      </c>
      <c r="FD873" s="114"/>
      <c r="FE873" s="277"/>
      <c r="FF873" s="277"/>
      <c r="FG873" s="277"/>
      <c r="FH873" s="278"/>
      <c r="FI873" s="278"/>
      <c r="FJ873" s="278"/>
      <c r="FK873" s="278"/>
      <c r="FL873" s="278"/>
      <c r="FM873" s="277"/>
    </row>
    <row r="874" spans="1:237" s="45" customFormat="1" ht="33.75" hidden="1" x14ac:dyDescent="0.25">
      <c r="A874" s="267" t="s">
        <v>1012</v>
      </c>
      <c r="B874" s="116" t="s">
        <v>661</v>
      </c>
      <c r="C874" s="117" t="s">
        <v>662</v>
      </c>
      <c r="D874" s="118" t="s">
        <v>15</v>
      </c>
      <c r="E874" s="119">
        <v>16</v>
      </c>
      <c r="F874" s="120">
        <v>1</v>
      </c>
      <c r="G874" s="120">
        <v>16</v>
      </c>
      <c r="H874" s="126">
        <v>3325.2</v>
      </c>
      <c r="I874" s="119"/>
      <c r="J874" s="126">
        <v>6179.23</v>
      </c>
      <c r="K874" s="127">
        <v>8.61</v>
      </c>
      <c r="L874" s="128">
        <v>53203.199999999997</v>
      </c>
      <c r="EU874" s="113"/>
      <c r="EV874" s="114"/>
      <c r="EW874" s="114" t="s">
        <v>662</v>
      </c>
      <c r="EX874" s="114" t="s">
        <v>0</v>
      </c>
      <c r="EY874" s="114" t="s">
        <v>0</v>
      </c>
      <c r="FD874" s="114"/>
      <c r="FE874" s="277"/>
      <c r="FF874" s="277"/>
      <c r="FG874" s="277"/>
      <c r="FH874" s="278"/>
      <c r="FI874" s="278"/>
      <c r="FJ874" s="278"/>
      <c r="FK874" s="278"/>
      <c r="FL874" s="278"/>
      <c r="FM874" s="277"/>
    </row>
    <row r="875" spans="1:237" s="45" customFormat="1" ht="23.25" hidden="1" customHeight="1" x14ac:dyDescent="0.25">
      <c r="A875" s="267" t="s">
        <v>1013</v>
      </c>
      <c r="B875" s="116" t="s">
        <v>664</v>
      </c>
      <c r="C875" s="117" t="s">
        <v>665</v>
      </c>
      <c r="D875" s="118" t="s">
        <v>33</v>
      </c>
      <c r="E875" s="119">
        <v>1.44</v>
      </c>
      <c r="F875" s="120">
        <v>1</v>
      </c>
      <c r="G875" s="127">
        <v>1.44</v>
      </c>
      <c r="H875" s="122"/>
      <c r="I875" s="119"/>
      <c r="J875" s="122"/>
      <c r="K875" s="119"/>
      <c r="L875" s="123"/>
      <c r="EU875" s="113"/>
      <c r="EV875" s="114"/>
      <c r="EW875" s="114" t="s">
        <v>665</v>
      </c>
      <c r="EX875" s="114" t="s">
        <v>0</v>
      </c>
      <c r="EY875" s="114" t="s">
        <v>0</v>
      </c>
      <c r="FD875" s="114"/>
      <c r="FE875" s="277"/>
      <c r="FF875" s="277"/>
      <c r="FG875" s="277"/>
      <c r="FH875" s="278"/>
      <c r="FI875" s="278"/>
      <c r="FJ875" s="278"/>
      <c r="FK875" s="278"/>
      <c r="FL875" s="278"/>
      <c r="FM875" s="277"/>
    </row>
    <row r="876" spans="1:237" s="45" customFormat="1" ht="23.25" hidden="1" customHeight="1" x14ac:dyDescent="0.25">
      <c r="A876" s="267" t="s">
        <v>1014</v>
      </c>
      <c r="B876" s="116" t="s">
        <v>558</v>
      </c>
      <c r="C876" s="117" t="s">
        <v>667</v>
      </c>
      <c r="D876" s="118" t="s">
        <v>15</v>
      </c>
      <c r="E876" s="119">
        <v>16</v>
      </c>
      <c r="F876" s="120">
        <v>1</v>
      </c>
      <c r="G876" s="120">
        <v>16</v>
      </c>
      <c r="H876" s="126">
        <v>1273.3</v>
      </c>
      <c r="I876" s="119"/>
      <c r="J876" s="126">
        <v>2366.1799999999998</v>
      </c>
      <c r="K876" s="127">
        <v>8.61</v>
      </c>
      <c r="L876" s="128">
        <v>20372.8</v>
      </c>
      <c r="EU876" s="113"/>
      <c r="EV876" s="114"/>
      <c r="EW876" s="114" t="s">
        <v>667</v>
      </c>
      <c r="EX876" s="114" t="s">
        <v>0</v>
      </c>
      <c r="EY876" s="114" t="s">
        <v>0</v>
      </c>
      <c r="FD876" s="114"/>
      <c r="FE876" s="277"/>
      <c r="FF876" s="277"/>
      <c r="FG876" s="277"/>
      <c r="FH876" s="278"/>
      <c r="FI876" s="278"/>
      <c r="FJ876" s="278"/>
      <c r="FK876" s="278"/>
      <c r="FL876" s="278"/>
      <c r="FM876" s="277"/>
    </row>
    <row r="877" spans="1:237" s="45" customFormat="1" ht="15" hidden="1" customHeight="1" x14ac:dyDescent="0.25">
      <c r="A877" s="268" t="s">
        <v>949</v>
      </c>
      <c r="B877" s="269"/>
      <c r="C877" s="270" t="s">
        <v>802</v>
      </c>
      <c r="D877" s="271" t="s">
        <v>15</v>
      </c>
      <c r="E877" s="272">
        <v>16</v>
      </c>
      <c r="F877" s="273">
        <v>1</v>
      </c>
      <c r="G877" s="273">
        <v>16</v>
      </c>
      <c r="H877" s="275"/>
      <c r="I877" s="272"/>
      <c r="J877" s="275"/>
      <c r="K877" s="279">
        <v>8.61</v>
      </c>
      <c r="L877" s="276"/>
      <c r="EU877" s="113"/>
      <c r="EV877" s="114"/>
      <c r="EW877" s="114"/>
      <c r="EX877" s="114"/>
      <c r="EY877" s="114"/>
      <c r="FD877" s="114"/>
      <c r="FE877" s="277" t="s">
        <v>802</v>
      </c>
      <c r="FF877" s="277" t="s">
        <v>0</v>
      </c>
      <c r="FG877" s="277" t="s">
        <v>0</v>
      </c>
      <c r="FH877" s="278"/>
      <c r="FI877" s="278"/>
      <c r="FJ877" s="278"/>
      <c r="FK877" s="278"/>
      <c r="FL877" s="278"/>
      <c r="FM877" s="277"/>
    </row>
    <row r="878" spans="1:237" s="45" customFormat="1" ht="22.5" hidden="1" customHeight="1" x14ac:dyDescent="0.25">
      <c r="A878" s="267" t="s">
        <v>1015</v>
      </c>
      <c r="B878" s="116" t="s">
        <v>670</v>
      </c>
      <c r="C878" s="117" t="s">
        <v>671</v>
      </c>
      <c r="D878" s="118" t="s">
        <v>56</v>
      </c>
      <c r="E878" s="119">
        <v>0.22608</v>
      </c>
      <c r="F878" s="120">
        <v>1</v>
      </c>
      <c r="G878" s="121">
        <v>0.22608</v>
      </c>
      <c r="H878" s="126">
        <v>200112.95</v>
      </c>
      <c r="I878" s="119"/>
      <c r="J878" s="126">
        <v>5254.53</v>
      </c>
      <c r="K878" s="127">
        <v>8.61</v>
      </c>
      <c r="L878" s="128">
        <v>45241.54</v>
      </c>
      <c r="EU878" s="113"/>
      <c r="EV878" s="114"/>
      <c r="EW878" s="114" t="s">
        <v>671</v>
      </c>
      <c r="EX878" s="114" t="s">
        <v>0</v>
      </c>
      <c r="EY878" s="114" t="s">
        <v>0</v>
      </c>
      <c r="FD878" s="114"/>
      <c r="FE878" s="277"/>
      <c r="FF878" s="277"/>
      <c r="FG878" s="277"/>
      <c r="FH878" s="278"/>
      <c r="FI878" s="278"/>
      <c r="FJ878" s="278"/>
      <c r="FK878" s="278"/>
      <c r="FL878" s="278"/>
      <c r="FM878" s="277"/>
    </row>
    <row r="879" spans="1:237" s="45" customFormat="1" ht="15" hidden="1" customHeight="1" x14ac:dyDescent="0.25">
      <c r="A879" s="44" t="s">
        <v>672</v>
      </c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9"/>
      <c r="EU879" s="113"/>
      <c r="EV879" s="114" t="s">
        <v>672</v>
      </c>
      <c r="EW879" s="114"/>
      <c r="EX879" s="114"/>
      <c r="EY879" s="114"/>
      <c r="FD879" s="114"/>
      <c r="FE879" s="277"/>
      <c r="FF879" s="277"/>
      <c r="FG879" s="277"/>
      <c r="FH879" s="278"/>
      <c r="FI879" s="278"/>
      <c r="FJ879" s="278"/>
      <c r="FK879" s="278"/>
      <c r="FL879" s="278"/>
      <c r="FM879" s="277"/>
    </row>
    <row r="880" spans="1:237" s="45" customFormat="1" ht="15" hidden="1" customHeight="1" x14ac:dyDescent="0.25">
      <c r="A880" s="44" t="s">
        <v>673</v>
      </c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9"/>
      <c r="EU880" s="113"/>
      <c r="EV880" s="114" t="s">
        <v>673</v>
      </c>
      <c r="EW880" s="114"/>
      <c r="EX880" s="114"/>
      <c r="EY880" s="114"/>
      <c r="FD880" s="114"/>
      <c r="FE880" s="277"/>
      <c r="FF880" s="277"/>
      <c r="FG880" s="277"/>
      <c r="FH880" s="278"/>
      <c r="FI880" s="278"/>
      <c r="FJ880" s="278"/>
      <c r="FK880" s="278"/>
      <c r="FL880" s="278"/>
      <c r="FM880" s="277"/>
    </row>
    <row r="881" spans="1:169" s="45" customFormat="1" ht="33.75" hidden="1" customHeight="1" x14ac:dyDescent="0.25">
      <c r="A881" s="267" t="s">
        <v>1016</v>
      </c>
      <c r="B881" s="116" t="s">
        <v>675</v>
      </c>
      <c r="C881" s="117" t="s">
        <v>676</v>
      </c>
      <c r="D881" s="118" t="s">
        <v>15</v>
      </c>
      <c r="E881" s="119">
        <v>14</v>
      </c>
      <c r="F881" s="120">
        <v>1</v>
      </c>
      <c r="G881" s="120">
        <v>14</v>
      </c>
      <c r="H881" s="125">
        <v>856.8</v>
      </c>
      <c r="I881" s="119"/>
      <c r="J881" s="126">
        <v>1393.17</v>
      </c>
      <c r="K881" s="127">
        <v>8.61</v>
      </c>
      <c r="L881" s="128">
        <v>11995.2</v>
      </c>
      <c r="EU881" s="113"/>
      <c r="EV881" s="114"/>
      <c r="EW881" s="114" t="s">
        <v>676</v>
      </c>
      <c r="EX881" s="114" t="s">
        <v>0</v>
      </c>
      <c r="EY881" s="114" t="s">
        <v>0</v>
      </c>
      <c r="FD881" s="114"/>
      <c r="FE881" s="277"/>
      <c r="FF881" s="277"/>
      <c r="FG881" s="277"/>
      <c r="FH881" s="278"/>
      <c r="FI881" s="278"/>
      <c r="FJ881" s="278"/>
      <c r="FK881" s="278"/>
      <c r="FL881" s="278"/>
      <c r="FM881" s="277"/>
    </row>
    <row r="882" spans="1:169" s="45" customFormat="1" ht="22.5" hidden="1" x14ac:dyDescent="0.25">
      <c r="A882" s="267" t="s">
        <v>1017</v>
      </c>
      <c r="B882" s="116" t="s">
        <v>558</v>
      </c>
      <c r="C882" s="117" t="s">
        <v>678</v>
      </c>
      <c r="D882" s="118" t="s">
        <v>15</v>
      </c>
      <c r="E882" s="119">
        <v>28</v>
      </c>
      <c r="F882" s="120">
        <v>1</v>
      </c>
      <c r="G882" s="120">
        <v>28</v>
      </c>
      <c r="H882" s="125">
        <v>55.1</v>
      </c>
      <c r="I882" s="119"/>
      <c r="J882" s="125">
        <v>179.19</v>
      </c>
      <c r="K882" s="127">
        <v>8.61</v>
      </c>
      <c r="L882" s="128">
        <v>1542.8</v>
      </c>
      <c r="EU882" s="113"/>
      <c r="EV882" s="114"/>
      <c r="EW882" s="114" t="s">
        <v>678</v>
      </c>
      <c r="EX882" s="114" t="s">
        <v>0</v>
      </c>
      <c r="EY882" s="114" t="s">
        <v>0</v>
      </c>
      <c r="FD882" s="114"/>
      <c r="FE882" s="277"/>
      <c r="FF882" s="277"/>
      <c r="FG882" s="277"/>
      <c r="FH882" s="278"/>
      <c r="FI882" s="278"/>
      <c r="FJ882" s="278"/>
      <c r="FK882" s="278"/>
      <c r="FL882" s="278"/>
      <c r="FM882" s="277"/>
    </row>
    <row r="883" spans="1:169" s="45" customFormat="1" ht="34.5" hidden="1" customHeight="1" x14ac:dyDescent="0.25">
      <c r="A883" s="267" t="s">
        <v>1018</v>
      </c>
      <c r="B883" s="116" t="s">
        <v>680</v>
      </c>
      <c r="C883" s="117" t="s">
        <v>681</v>
      </c>
      <c r="D883" s="118" t="s">
        <v>37</v>
      </c>
      <c r="E883" s="119">
        <v>0.42</v>
      </c>
      <c r="F883" s="120">
        <v>1</v>
      </c>
      <c r="G883" s="127">
        <v>0.42</v>
      </c>
      <c r="H883" s="125">
        <v>194</v>
      </c>
      <c r="I883" s="119"/>
      <c r="J883" s="125">
        <v>81.48</v>
      </c>
      <c r="K883" s="127">
        <v>8.61</v>
      </c>
      <c r="L883" s="148">
        <v>701.54</v>
      </c>
      <c r="EU883" s="113"/>
      <c r="EV883" s="114"/>
      <c r="EW883" s="114" t="s">
        <v>681</v>
      </c>
      <c r="EX883" s="114" t="s">
        <v>0</v>
      </c>
      <c r="EY883" s="114" t="s">
        <v>0</v>
      </c>
      <c r="FD883" s="114"/>
      <c r="FE883" s="277"/>
      <c r="FF883" s="277"/>
      <c r="FG883" s="277"/>
      <c r="FH883" s="278"/>
      <c r="FI883" s="278"/>
      <c r="FJ883" s="278"/>
      <c r="FK883" s="278"/>
      <c r="FL883" s="278"/>
      <c r="FM883" s="277"/>
    </row>
    <row r="884" spans="1:169" s="45" customFormat="1" ht="15" hidden="1" customHeight="1" x14ac:dyDescent="0.25">
      <c r="A884" s="44" t="s">
        <v>682</v>
      </c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9"/>
      <c r="EU884" s="113"/>
      <c r="EV884" s="114" t="s">
        <v>682</v>
      </c>
      <c r="EW884" s="114"/>
      <c r="EX884" s="114"/>
      <c r="EY884" s="114"/>
      <c r="FD884" s="114"/>
      <c r="FE884" s="277"/>
      <c r="FF884" s="277"/>
      <c r="FG884" s="277"/>
      <c r="FH884" s="278"/>
      <c r="FI884" s="278"/>
      <c r="FJ884" s="278"/>
      <c r="FK884" s="278"/>
      <c r="FL884" s="278"/>
      <c r="FM884" s="277"/>
    </row>
    <row r="885" spans="1:169" s="45" customFormat="1" ht="23.25" hidden="1" customHeight="1" x14ac:dyDescent="0.25">
      <c r="A885" s="267" t="s">
        <v>1019</v>
      </c>
      <c r="B885" s="116" t="s">
        <v>684</v>
      </c>
      <c r="C885" s="117" t="s">
        <v>685</v>
      </c>
      <c r="D885" s="118" t="s">
        <v>15</v>
      </c>
      <c r="E885" s="119">
        <v>2</v>
      </c>
      <c r="F885" s="120">
        <v>1</v>
      </c>
      <c r="G885" s="120">
        <v>2</v>
      </c>
      <c r="H885" s="125">
        <v>34.909999999999997</v>
      </c>
      <c r="I885" s="119"/>
      <c r="J885" s="125">
        <v>69.819999999999993</v>
      </c>
      <c r="K885" s="127">
        <v>8.61</v>
      </c>
      <c r="L885" s="148">
        <v>601.15</v>
      </c>
      <c r="EU885" s="113"/>
      <c r="EV885" s="114"/>
      <c r="EW885" s="114" t="s">
        <v>685</v>
      </c>
      <c r="EX885" s="114" t="s">
        <v>0</v>
      </c>
      <c r="EY885" s="114" t="s">
        <v>0</v>
      </c>
      <c r="FD885" s="114"/>
      <c r="FE885" s="277"/>
      <c r="FF885" s="277"/>
      <c r="FG885" s="277"/>
      <c r="FH885" s="278"/>
      <c r="FI885" s="278"/>
      <c r="FJ885" s="278"/>
      <c r="FK885" s="278"/>
      <c r="FL885" s="278"/>
      <c r="FM885" s="277"/>
    </row>
    <row r="886" spans="1:169" s="45" customFormat="1" ht="33.75" hidden="1" x14ac:dyDescent="0.25">
      <c r="A886" s="267" t="s">
        <v>1020</v>
      </c>
      <c r="B886" s="116" t="s">
        <v>687</v>
      </c>
      <c r="C886" s="117" t="s">
        <v>688</v>
      </c>
      <c r="D886" s="118" t="s">
        <v>15</v>
      </c>
      <c r="E886" s="119">
        <v>2</v>
      </c>
      <c r="F886" s="120">
        <v>1</v>
      </c>
      <c r="G886" s="120">
        <v>2</v>
      </c>
      <c r="H886" s="126">
        <v>1037.8499999999999</v>
      </c>
      <c r="I886" s="119"/>
      <c r="J886" s="125">
        <v>241.08</v>
      </c>
      <c r="K886" s="127">
        <v>8.61</v>
      </c>
      <c r="L886" s="128">
        <v>2075.6999999999998</v>
      </c>
      <c r="EU886" s="113"/>
      <c r="EV886" s="114"/>
      <c r="EW886" s="114" t="s">
        <v>688</v>
      </c>
      <c r="EX886" s="114" t="s">
        <v>0</v>
      </c>
      <c r="EY886" s="114" t="s">
        <v>0</v>
      </c>
      <c r="FD886" s="114"/>
      <c r="FE886" s="277"/>
      <c r="FF886" s="277"/>
      <c r="FG886" s="277"/>
      <c r="FH886" s="278"/>
      <c r="FI886" s="278"/>
      <c r="FJ886" s="278"/>
      <c r="FK886" s="278"/>
      <c r="FL886" s="278"/>
      <c r="FM886" s="277"/>
    </row>
    <row r="887" spans="1:169" s="45" customFormat="1" ht="22.5" hidden="1" x14ac:dyDescent="0.25">
      <c r="A887" s="267" t="s">
        <v>1021</v>
      </c>
      <c r="B887" s="116" t="s">
        <v>558</v>
      </c>
      <c r="C887" s="117" t="s">
        <v>678</v>
      </c>
      <c r="D887" s="118" t="s">
        <v>15</v>
      </c>
      <c r="E887" s="119">
        <v>6</v>
      </c>
      <c r="F887" s="120">
        <v>1</v>
      </c>
      <c r="G887" s="120">
        <v>6</v>
      </c>
      <c r="H887" s="125">
        <v>55.1</v>
      </c>
      <c r="I887" s="119"/>
      <c r="J887" s="125">
        <v>38.4</v>
      </c>
      <c r="K887" s="127">
        <v>8.61</v>
      </c>
      <c r="L887" s="148">
        <v>330.6</v>
      </c>
      <c r="EU887" s="113"/>
      <c r="EV887" s="114"/>
      <c r="EW887" s="114" t="s">
        <v>678</v>
      </c>
      <c r="EX887" s="114" t="s">
        <v>0</v>
      </c>
      <c r="EY887" s="114" t="s">
        <v>0</v>
      </c>
      <c r="FD887" s="114"/>
      <c r="FE887" s="277"/>
      <c r="FF887" s="277"/>
      <c r="FG887" s="277"/>
      <c r="FH887" s="278"/>
      <c r="FI887" s="278"/>
      <c r="FJ887" s="278"/>
      <c r="FK887" s="278"/>
      <c r="FL887" s="278"/>
      <c r="FM887" s="277"/>
    </row>
    <row r="888" spans="1:169" s="45" customFormat="1" ht="34.5" hidden="1" customHeight="1" x14ac:dyDescent="0.25">
      <c r="A888" s="267" t="s">
        <v>1022</v>
      </c>
      <c r="B888" s="116" t="s">
        <v>680</v>
      </c>
      <c r="C888" s="117" t="s">
        <v>681</v>
      </c>
      <c r="D888" s="118" t="s">
        <v>37</v>
      </c>
      <c r="E888" s="119">
        <v>0.06</v>
      </c>
      <c r="F888" s="120">
        <v>1</v>
      </c>
      <c r="G888" s="127">
        <v>0.06</v>
      </c>
      <c r="H888" s="125">
        <v>194</v>
      </c>
      <c r="I888" s="119"/>
      <c r="J888" s="125">
        <v>11.64</v>
      </c>
      <c r="K888" s="127">
        <v>8.61</v>
      </c>
      <c r="L888" s="148">
        <v>100.22</v>
      </c>
      <c r="EU888" s="113"/>
      <c r="EV888" s="114"/>
      <c r="EW888" s="114" t="s">
        <v>681</v>
      </c>
      <c r="EX888" s="114" t="s">
        <v>0</v>
      </c>
      <c r="EY888" s="114" t="s">
        <v>0</v>
      </c>
      <c r="FD888" s="114"/>
      <c r="FE888" s="277"/>
      <c r="FF888" s="277"/>
      <c r="FG888" s="277"/>
      <c r="FH888" s="278"/>
      <c r="FI888" s="278"/>
      <c r="FJ888" s="278"/>
      <c r="FK888" s="278"/>
      <c r="FL888" s="278"/>
      <c r="FM888" s="277"/>
    </row>
    <row r="889" spans="1:169" s="45" customFormat="1" ht="22.5" hidden="1" customHeight="1" x14ac:dyDescent="0.25">
      <c r="A889" s="267" t="s">
        <v>1023</v>
      </c>
      <c r="B889" s="116" t="s">
        <v>558</v>
      </c>
      <c r="C889" s="117" t="s">
        <v>692</v>
      </c>
      <c r="D889" s="118" t="s">
        <v>15</v>
      </c>
      <c r="E889" s="119">
        <v>2</v>
      </c>
      <c r="F889" s="120">
        <v>1</v>
      </c>
      <c r="G889" s="120">
        <v>2</v>
      </c>
      <c r="H889" s="125">
        <v>142.58000000000001</v>
      </c>
      <c r="I889" s="119"/>
      <c r="J889" s="125">
        <v>33.119999999999997</v>
      </c>
      <c r="K889" s="127">
        <v>8.61</v>
      </c>
      <c r="L889" s="148">
        <v>285.16000000000003</v>
      </c>
      <c r="EU889" s="113"/>
      <c r="EV889" s="114"/>
      <c r="EW889" s="114" t="s">
        <v>692</v>
      </c>
      <c r="EX889" s="114" t="s">
        <v>0</v>
      </c>
      <c r="EY889" s="114" t="s">
        <v>0</v>
      </c>
      <c r="FD889" s="114"/>
      <c r="FE889" s="277"/>
      <c r="FF889" s="277"/>
      <c r="FG889" s="277"/>
      <c r="FH889" s="278"/>
      <c r="FI889" s="278"/>
      <c r="FJ889" s="278"/>
      <c r="FK889" s="278"/>
      <c r="FL889" s="278"/>
      <c r="FM889" s="277"/>
    </row>
    <row r="890" spans="1:169" s="45" customFormat="1" ht="33.75" hidden="1" customHeight="1" x14ac:dyDescent="0.25">
      <c r="A890" s="267" t="s">
        <v>1024</v>
      </c>
      <c r="B890" s="116" t="s">
        <v>694</v>
      </c>
      <c r="C890" s="117" t="s">
        <v>695</v>
      </c>
      <c r="D890" s="118" t="s">
        <v>15</v>
      </c>
      <c r="E890" s="119">
        <v>8</v>
      </c>
      <c r="F890" s="120">
        <v>1</v>
      </c>
      <c r="G890" s="120">
        <v>8</v>
      </c>
      <c r="H890" s="125">
        <v>33.76</v>
      </c>
      <c r="I890" s="119"/>
      <c r="J890" s="125">
        <v>31.37</v>
      </c>
      <c r="K890" s="127">
        <v>8.61</v>
      </c>
      <c r="L890" s="148">
        <v>270.08</v>
      </c>
      <c r="EU890" s="113"/>
      <c r="EV890" s="114"/>
      <c r="EW890" s="114" t="s">
        <v>695</v>
      </c>
      <c r="EX890" s="114" t="s">
        <v>0</v>
      </c>
      <c r="EY890" s="114" t="s">
        <v>0</v>
      </c>
      <c r="FD890" s="114"/>
      <c r="FE890" s="277"/>
      <c r="FF890" s="277"/>
      <c r="FG890" s="277"/>
      <c r="FH890" s="278"/>
      <c r="FI890" s="278"/>
      <c r="FJ890" s="278"/>
      <c r="FK890" s="278"/>
      <c r="FL890" s="278"/>
      <c r="FM890" s="277"/>
    </row>
    <row r="891" spans="1:169" s="45" customFormat="1" ht="15" hidden="1" customHeight="1" x14ac:dyDescent="0.25">
      <c r="A891" s="44" t="s">
        <v>712</v>
      </c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9"/>
      <c r="EU891" s="113"/>
      <c r="EV891" s="114" t="s">
        <v>712</v>
      </c>
      <c r="EW891" s="114"/>
      <c r="EX891" s="114"/>
      <c r="EY891" s="114"/>
      <c r="FD891" s="114"/>
      <c r="FE891" s="277"/>
      <c r="FF891" s="277"/>
      <c r="FG891" s="277"/>
      <c r="FH891" s="278"/>
      <c r="FI891" s="278"/>
      <c r="FJ891" s="278"/>
      <c r="FK891" s="278"/>
      <c r="FL891" s="278"/>
      <c r="FM891" s="277"/>
    </row>
    <row r="892" spans="1:169" s="45" customFormat="1" ht="23.25" hidden="1" customHeight="1" x14ac:dyDescent="0.25">
      <c r="A892" s="267" t="s">
        <v>1025</v>
      </c>
      <c r="B892" s="116" t="s">
        <v>529</v>
      </c>
      <c r="C892" s="117" t="s">
        <v>714</v>
      </c>
      <c r="D892" s="118" t="s">
        <v>37</v>
      </c>
      <c r="E892" s="119">
        <v>0.08</v>
      </c>
      <c r="F892" s="120">
        <v>1</v>
      </c>
      <c r="G892" s="127">
        <v>0.08</v>
      </c>
      <c r="H892" s="126">
        <v>7182</v>
      </c>
      <c r="I892" s="119"/>
      <c r="J892" s="125">
        <v>574.55999999999995</v>
      </c>
      <c r="K892" s="127">
        <v>8.61</v>
      </c>
      <c r="L892" s="128">
        <v>4946.96</v>
      </c>
      <c r="EU892" s="113"/>
      <c r="EV892" s="114"/>
      <c r="EW892" s="114" t="s">
        <v>714</v>
      </c>
      <c r="EX892" s="114" t="s">
        <v>0</v>
      </c>
      <c r="EY892" s="114" t="s">
        <v>0</v>
      </c>
      <c r="FD892" s="114"/>
      <c r="FE892" s="277"/>
      <c r="FF892" s="277"/>
      <c r="FG892" s="277"/>
      <c r="FH892" s="278"/>
      <c r="FI892" s="278"/>
      <c r="FJ892" s="278"/>
      <c r="FK892" s="278"/>
      <c r="FL892" s="278"/>
      <c r="FM892" s="277"/>
    </row>
    <row r="893" spans="1:169" s="45" customFormat="1" ht="22.5" hidden="1" customHeight="1" x14ac:dyDescent="0.25">
      <c r="A893" s="267" t="s">
        <v>1026</v>
      </c>
      <c r="B893" s="116" t="s">
        <v>716</v>
      </c>
      <c r="C893" s="117" t="s">
        <v>717</v>
      </c>
      <c r="D893" s="118" t="s">
        <v>15</v>
      </c>
      <c r="E893" s="119">
        <v>8</v>
      </c>
      <c r="F893" s="120">
        <v>1</v>
      </c>
      <c r="G893" s="120">
        <v>8</v>
      </c>
      <c r="H893" s="125">
        <v>487.9</v>
      </c>
      <c r="I893" s="119"/>
      <c r="J893" s="125">
        <v>453.33</v>
      </c>
      <c r="K893" s="127">
        <v>8.61</v>
      </c>
      <c r="L893" s="128">
        <v>3903.2</v>
      </c>
      <c r="EU893" s="113"/>
      <c r="EV893" s="114"/>
      <c r="EW893" s="114" t="s">
        <v>717</v>
      </c>
      <c r="EX893" s="114" t="s">
        <v>0</v>
      </c>
      <c r="EY893" s="114" t="s">
        <v>0</v>
      </c>
      <c r="FD893" s="114"/>
      <c r="FE893" s="277"/>
      <c r="FF893" s="277"/>
      <c r="FG893" s="277"/>
      <c r="FH893" s="278"/>
      <c r="FI893" s="278"/>
      <c r="FJ893" s="278"/>
      <c r="FK893" s="278"/>
      <c r="FL893" s="278"/>
      <c r="FM893" s="277"/>
    </row>
    <row r="894" spans="1:169" s="45" customFormat="1" ht="23.25" hidden="1" customHeight="1" x14ac:dyDescent="0.25">
      <c r="A894" s="267" t="s">
        <v>1027</v>
      </c>
      <c r="B894" s="116" t="s">
        <v>710</v>
      </c>
      <c r="C894" s="117" t="s">
        <v>711</v>
      </c>
      <c r="D894" s="118" t="s">
        <v>37</v>
      </c>
      <c r="E894" s="119">
        <v>0.02</v>
      </c>
      <c r="F894" s="120">
        <v>1</v>
      </c>
      <c r="G894" s="127">
        <v>0.02</v>
      </c>
      <c r="H894" s="126">
        <v>1565</v>
      </c>
      <c r="I894" s="119"/>
      <c r="J894" s="125">
        <v>31.3</v>
      </c>
      <c r="K894" s="127">
        <v>8.61</v>
      </c>
      <c r="L894" s="148">
        <v>269.49</v>
      </c>
      <c r="EU894" s="113"/>
      <c r="EV894" s="114"/>
      <c r="EW894" s="114" t="s">
        <v>711</v>
      </c>
      <c r="EX894" s="114" t="s">
        <v>0</v>
      </c>
      <c r="EY894" s="114" t="s">
        <v>0</v>
      </c>
      <c r="FD894" s="114"/>
      <c r="FE894" s="277"/>
      <c r="FF894" s="277"/>
      <c r="FG894" s="277"/>
      <c r="FH894" s="278"/>
      <c r="FI894" s="278"/>
      <c r="FJ894" s="278"/>
      <c r="FK894" s="278"/>
      <c r="FL894" s="278"/>
      <c r="FM894" s="277"/>
    </row>
    <row r="895" spans="1:169" s="45" customFormat="1" ht="22.5" hidden="1" x14ac:dyDescent="0.25">
      <c r="A895" s="267" t="s">
        <v>1028</v>
      </c>
      <c r="B895" s="116" t="s">
        <v>558</v>
      </c>
      <c r="C895" s="117" t="s">
        <v>678</v>
      </c>
      <c r="D895" s="118" t="s">
        <v>15</v>
      </c>
      <c r="E895" s="119">
        <v>6</v>
      </c>
      <c r="F895" s="120">
        <v>1</v>
      </c>
      <c r="G895" s="120">
        <v>6</v>
      </c>
      <c r="H895" s="125">
        <v>55.1</v>
      </c>
      <c r="I895" s="119"/>
      <c r="J895" s="125">
        <v>38.4</v>
      </c>
      <c r="K895" s="127">
        <v>8.61</v>
      </c>
      <c r="L895" s="148">
        <v>330.6</v>
      </c>
      <c r="EU895" s="113"/>
      <c r="EV895" s="114"/>
      <c r="EW895" s="114" t="s">
        <v>678</v>
      </c>
      <c r="EX895" s="114" t="s">
        <v>0</v>
      </c>
      <c r="EY895" s="114" t="s">
        <v>0</v>
      </c>
      <c r="FD895" s="114"/>
      <c r="FE895" s="277"/>
      <c r="FF895" s="277"/>
      <c r="FG895" s="277"/>
      <c r="FH895" s="278"/>
      <c r="FI895" s="278"/>
      <c r="FJ895" s="278"/>
      <c r="FK895" s="278"/>
      <c r="FL895" s="278"/>
      <c r="FM895" s="277"/>
    </row>
    <row r="896" spans="1:169" s="45" customFormat="1" ht="34.5" hidden="1" customHeight="1" x14ac:dyDescent="0.25">
      <c r="A896" s="267" t="s">
        <v>1029</v>
      </c>
      <c r="B896" s="116" t="s">
        <v>680</v>
      </c>
      <c r="C896" s="117" t="s">
        <v>681</v>
      </c>
      <c r="D896" s="118" t="s">
        <v>37</v>
      </c>
      <c r="E896" s="119">
        <v>0.04</v>
      </c>
      <c r="F896" s="120">
        <v>1</v>
      </c>
      <c r="G896" s="127">
        <v>0.04</v>
      </c>
      <c r="H896" s="125">
        <v>194</v>
      </c>
      <c r="I896" s="119"/>
      <c r="J896" s="125">
        <v>7.76</v>
      </c>
      <c r="K896" s="127">
        <v>8.61</v>
      </c>
      <c r="L896" s="148">
        <v>66.81</v>
      </c>
      <c r="EU896" s="113"/>
      <c r="EV896" s="114"/>
      <c r="EW896" s="114" t="s">
        <v>681</v>
      </c>
      <c r="EX896" s="114" t="s">
        <v>0</v>
      </c>
      <c r="EY896" s="114" t="s">
        <v>0</v>
      </c>
      <c r="FD896" s="114"/>
      <c r="FE896" s="277"/>
      <c r="FF896" s="277"/>
      <c r="FG896" s="277"/>
      <c r="FH896" s="278"/>
      <c r="FI896" s="278"/>
      <c r="FJ896" s="278"/>
      <c r="FK896" s="278"/>
      <c r="FL896" s="278"/>
      <c r="FM896" s="277"/>
    </row>
    <row r="897" spans="1:169" s="45" customFormat="1" ht="15" hidden="1" customHeight="1" x14ac:dyDescent="0.25">
      <c r="A897" s="44" t="s">
        <v>386</v>
      </c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9"/>
      <c r="EU897" s="113"/>
      <c r="EV897" s="114" t="s">
        <v>386</v>
      </c>
      <c r="EW897" s="114"/>
      <c r="EX897" s="114"/>
      <c r="EY897" s="114"/>
      <c r="FD897" s="114"/>
      <c r="FE897" s="277"/>
      <c r="FF897" s="277"/>
      <c r="FG897" s="277"/>
      <c r="FH897" s="278"/>
      <c r="FI897" s="278"/>
      <c r="FJ897" s="278"/>
      <c r="FK897" s="278"/>
      <c r="FL897" s="278"/>
      <c r="FM897" s="277"/>
    </row>
    <row r="898" spans="1:169" s="45" customFormat="1" ht="15" hidden="1" customHeight="1" x14ac:dyDescent="0.25">
      <c r="A898" s="44" t="s">
        <v>387</v>
      </c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9"/>
      <c r="EU898" s="113"/>
      <c r="EV898" s="114" t="s">
        <v>387</v>
      </c>
      <c r="EW898" s="114"/>
      <c r="EX898" s="114"/>
      <c r="EY898" s="114"/>
      <c r="FD898" s="114"/>
      <c r="FE898" s="277"/>
      <c r="FF898" s="277"/>
      <c r="FG898" s="277"/>
      <c r="FH898" s="278"/>
      <c r="FI898" s="278"/>
      <c r="FJ898" s="278"/>
      <c r="FK898" s="278"/>
      <c r="FL898" s="278"/>
      <c r="FM898" s="277"/>
    </row>
    <row r="899" spans="1:169" s="45" customFormat="1" ht="34.5" hidden="1" customHeight="1" x14ac:dyDescent="0.25">
      <c r="A899" s="267" t="s">
        <v>1030</v>
      </c>
      <c r="B899" s="116" t="s">
        <v>537</v>
      </c>
      <c r="C899" s="117" t="s">
        <v>538</v>
      </c>
      <c r="D899" s="118" t="s">
        <v>539</v>
      </c>
      <c r="E899" s="119">
        <v>1.2E-2</v>
      </c>
      <c r="F899" s="120">
        <v>1</v>
      </c>
      <c r="G899" s="130">
        <v>1.2E-2</v>
      </c>
      <c r="H899" s="122"/>
      <c r="I899" s="119"/>
      <c r="J899" s="122"/>
      <c r="K899" s="119"/>
      <c r="L899" s="123"/>
      <c r="EU899" s="113"/>
      <c r="EV899" s="114"/>
      <c r="EW899" s="114" t="s">
        <v>538</v>
      </c>
      <c r="EX899" s="114" t="s">
        <v>0</v>
      </c>
      <c r="EY899" s="114" t="s">
        <v>0</v>
      </c>
      <c r="FD899" s="114"/>
      <c r="FE899" s="277"/>
      <c r="FF899" s="277"/>
      <c r="FG899" s="277"/>
      <c r="FH899" s="278"/>
      <c r="FI899" s="278"/>
      <c r="FJ899" s="278"/>
      <c r="FK899" s="278"/>
      <c r="FL899" s="278"/>
      <c r="FM899" s="277"/>
    </row>
    <row r="900" spans="1:169" s="45" customFormat="1" ht="45.75" hidden="1" customHeight="1" x14ac:dyDescent="0.25">
      <c r="A900" s="267" t="s">
        <v>1031</v>
      </c>
      <c r="B900" s="116" t="s">
        <v>541</v>
      </c>
      <c r="C900" s="117" t="s">
        <v>542</v>
      </c>
      <c r="D900" s="118" t="s">
        <v>36</v>
      </c>
      <c r="E900" s="119">
        <v>12.096</v>
      </c>
      <c r="F900" s="120">
        <v>1</v>
      </c>
      <c r="G900" s="130">
        <v>12.096</v>
      </c>
      <c r="H900" s="125">
        <v>124.92</v>
      </c>
      <c r="I900" s="119"/>
      <c r="J900" s="126">
        <v>1511.03</v>
      </c>
      <c r="K900" s="127">
        <v>8.61</v>
      </c>
      <c r="L900" s="128">
        <v>13009.97</v>
      </c>
      <c r="EU900" s="113"/>
      <c r="EV900" s="114"/>
      <c r="EW900" s="114" t="s">
        <v>542</v>
      </c>
      <c r="EX900" s="114" t="s">
        <v>0</v>
      </c>
      <c r="EY900" s="114" t="s">
        <v>0</v>
      </c>
      <c r="FD900" s="114"/>
      <c r="FE900" s="277"/>
      <c r="FF900" s="277"/>
      <c r="FG900" s="277"/>
      <c r="FH900" s="278"/>
      <c r="FI900" s="278"/>
      <c r="FJ900" s="278"/>
      <c r="FK900" s="278"/>
      <c r="FL900" s="278"/>
      <c r="FM900" s="277"/>
    </row>
    <row r="901" spans="1:169" s="45" customFormat="1" ht="23.25" hidden="1" customHeight="1" x14ac:dyDescent="0.25">
      <c r="A901" s="267" t="s">
        <v>1032</v>
      </c>
      <c r="B901" s="116" t="s">
        <v>855</v>
      </c>
      <c r="C901" s="117" t="s">
        <v>856</v>
      </c>
      <c r="D901" s="118" t="s">
        <v>33</v>
      </c>
      <c r="E901" s="119">
        <v>0.19</v>
      </c>
      <c r="F901" s="120">
        <v>1</v>
      </c>
      <c r="G901" s="127">
        <v>0.19</v>
      </c>
      <c r="H901" s="122"/>
      <c r="I901" s="119"/>
      <c r="J901" s="122"/>
      <c r="K901" s="119"/>
      <c r="L901" s="123"/>
      <c r="EU901" s="113"/>
      <c r="EV901" s="114"/>
      <c r="EW901" s="114" t="s">
        <v>856</v>
      </c>
      <c r="EX901" s="114" t="s">
        <v>0</v>
      </c>
      <c r="EY901" s="114" t="s">
        <v>0</v>
      </c>
      <c r="FD901" s="114"/>
      <c r="FE901" s="277"/>
      <c r="FF901" s="277"/>
      <c r="FG901" s="277"/>
      <c r="FH901" s="278"/>
      <c r="FI901" s="278"/>
      <c r="FJ901" s="278"/>
      <c r="FK901" s="278"/>
      <c r="FL901" s="278"/>
      <c r="FM901" s="277"/>
    </row>
    <row r="902" spans="1:169" s="45" customFormat="1" ht="34.5" hidden="1" customHeight="1" x14ac:dyDescent="0.25">
      <c r="A902" s="267" t="s">
        <v>1033</v>
      </c>
      <c r="B902" s="116" t="s">
        <v>725</v>
      </c>
      <c r="C902" s="117" t="s">
        <v>726</v>
      </c>
      <c r="D902" s="118" t="s">
        <v>36</v>
      </c>
      <c r="E902" s="119">
        <v>19.38</v>
      </c>
      <c r="F902" s="120">
        <v>1</v>
      </c>
      <c r="G902" s="127">
        <v>19.38</v>
      </c>
      <c r="H902" s="125">
        <v>24.48</v>
      </c>
      <c r="I902" s="119"/>
      <c r="J902" s="125">
        <v>474.42</v>
      </c>
      <c r="K902" s="127">
        <v>8.61</v>
      </c>
      <c r="L902" s="128">
        <v>4084.76</v>
      </c>
      <c r="EU902" s="113"/>
      <c r="EV902" s="114"/>
      <c r="EW902" s="114" t="s">
        <v>726</v>
      </c>
      <c r="EX902" s="114" t="s">
        <v>0</v>
      </c>
      <c r="EY902" s="114" t="s">
        <v>0</v>
      </c>
      <c r="FD902" s="114"/>
      <c r="FE902" s="277"/>
      <c r="FF902" s="277"/>
      <c r="FG902" s="277"/>
      <c r="FH902" s="278"/>
      <c r="FI902" s="278"/>
      <c r="FJ902" s="278"/>
      <c r="FK902" s="278"/>
      <c r="FL902" s="278"/>
      <c r="FM902" s="277"/>
    </row>
    <row r="903" spans="1:169" s="45" customFormat="1" ht="45.75" hidden="1" customHeight="1" x14ac:dyDescent="0.25">
      <c r="A903" s="267" t="s">
        <v>1034</v>
      </c>
      <c r="B903" s="116" t="s">
        <v>550</v>
      </c>
      <c r="C903" s="117" t="s">
        <v>551</v>
      </c>
      <c r="D903" s="118" t="s">
        <v>33</v>
      </c>
      <c r="E903" s="119">
        <v>0.04</v>
      </c>
      <c r="F903" s="120">
        <v>1</v>
      </c>
      <c r="G903" s="127">
        <v>0.04</v>
      </c>
      <c r="H903" s="122"/>
      <c r="I903" s="119"/>
      <c r="J903" s="122"/>
      <c r="K903" s="119"/>
      <c r="L903" s="123"/>
      <c r="EU903" s="113"/>
      <c r="EV903" s="114"/>
      <c r="EW903" s="114" t="s">
        <v>551</v>
      </c>
      <c r="EX903" s="114" t="s">
        <v>0</v>
      </c>
      <c r="EY903" s="114" t="s">
        <v>0</v>
      </c>
      <c r="FD903" s="114"/>
      <c r="FE903" s="277"/>
      <c r="FF903" s="277"/>
      <c r="FG903" s="277"/>
      <c r="FH903" s="278"/>
      <c r="FI903" s="278"/>
      <c r="FJ903" s="278"/>
      <c r="FK903" s="278"/>
      <c r="FL903" s="278"/>
      <c r="FM903" s="277"/>
    </row>
    <row r="904" spans="1:169" s="45" customFormat="1" ht="34.5" hidden="1" customHeight="1" x14ac:dyDescent="0.25">
      <c r="A904" s="267" t="s">
        <v>1035</v>
      </c>
      <c r="B904" s="116" t="s">
        <v>725</v>
      </c>
      <c r="C904" s="117" t="s">
        <v>726</v>
      </c>
      <c r="D904" s="118" t="s">
        <v>36</v>
      </c>
      <c r="E904" s="119">
        <v>4.08</v>
      </c>
      <c r="F904" s="120">
        <v>1</v>
      </c>
      <c r="G904" s="127">
        <v>4.08</v>
      </c>
      <c r="H904" s="125">
        <v>24.48</v>
      </c>
      <c r="I904" s="119"/>
      <c r="J904" s="125">
        <v>99.88</v>
      </c>
      <c r="K904" s="127">
        <v>8.61</v>
      </c>
      <c r="L904" s="148">
        <v>859.97</v>
      </c>
      <c r="EU904" s="113"/>
      <c r="EV904" s="114"/>
      <c r="EW904" s="114" t="s">
        <v>726</v>
      </c>
      <c r="EX904" s="114" t="s">
        <v>0</v>
      </c>
      <c r="EY904" s="114" t="s">
        <v>0</v>
      </c>
      <c r="FD904" s="114"/>
      <c r="FE904" s="277"/>
      <c r="FF904" s="277"/>
      <c r="FG904" s="277"/>
      <c r="FH904" s="278"/>
      <c r="FI904" s="278"/>
      <c r="FJ904" s="278"/>
      <c r="FK904" s="278"/>
      <c r="FL904" s="278"/>
      <c r="FM904" s="277"/>
    </row>
    <row r="905" spans="1:169" s="45" customFormat="1" ht="56.25" hidden="1" customHeight="1" x14ac:dyDescent="0.25">
      <c r="A905" s="267" t="s">
        <v>1036</v>
      </c>
      <c r="B905" s="116" t="s">
        <v>554</v>
      </c>
      <c r="C905" s="117" t="s">
        <v>754</v>
      </c>
      <c r="D905" s="118" t="s">
        <v>556</v>
      </c>
      <c r="E905" s="119">
        <v>0.12</v>
      </c>
      <c r="F905" s="120">
        <v>1</v>
      </c>
      <c r="G905" s="127">
        <v>0.12</v>
      </c>
      <c r="H905" s="122"/>
      <c r="I905" s="119"/>
      <c r="J905" s="122"/>
      <c r="K905" s="119"/>
      <c r="L905" s="123"/>
      <c r="EU905" s="113"/>
      <c r="EV905" s="114"/>
      <c r="EW905" s="114" t="s">
        <v>754</v>
      </c>
      <c r="EX905" s="114" t="s">
        <v>0</v>
      </c>
      <c r="EY905" s="114" t="s">
        <v>0</v>
      </c>
      <c r="FD905" s="114"/>
      <c r="FE905" s="277"/>
      <c r="FF905" s="277"/>
      <c r="FG905" s="277"/>
      <c r="FH905" s="278"/>
      <c r="FI905" s="278"/>
      <c r="FJ905" s="278"/>
      <c r="FK905" s="278"/>
      <c r="FL905" s="278"/>
      <c r="FM905" s="277"/>
    </row>
    <row r="906" spans="1:169" s="45" customFormat="1" ht="23.25" hidden="1" customHeight="1" x14ac:dyDescent="0.25">
      <c r="A906" s="267" t="s">
        <v>1037</v>
      </c>
      <c r="B906" s="116" t="s">
        <v>560</v>
      </c>
      <c r="C906" s="117" t="s">
        <v>561</v>
      </c>
      <c r="D906" s="118" t="s">
        <v>33</v>
      </c>
      <c r="E906" s="119">
        <v>0.23</v>
      </c>
      <c r="F906" s="120">
        <v>1</v>
      </c>
      <c r="G906" s="127">
        <v>0.23</v>
      </c>
      <c r="H906" s="122"/>
      <c r="I906" s="119"/>
      <c r="J906" s="122"/>
      <c r="K906" s="119"/>
      <c r="L906" s="123"/>
      <c r="EU906" s="113"/>
      <c r="EV906" s="114"/>
      <c r="EW906" s="114" t="s">
        <v>561</v>
      </c>
      <c r="EX906" s="114" t="s">
        <v>0</v>
      </c>
      <c r="EY906" s="114" t="s">
        <v>0</v>
      </c>
      <c r="FD906" s="114"/>
      <c r="FE906" s="277"/>
      <c r="FF906" s="277"/>
      <c r="FG906" s="277"/>
      <c r="FH906" s="278"/>
      <c r="FI906" s="278"/>
      <c r="FJ906" s="278"/>
      <c r="FK906" s="278"/>
      <c r="FL906" s="278"/>
      <c r="FM906" s="277"/>
    </row>
    <row r="907" spans="1:169" s="45" customFormat="1" ht="33.75" hidden="1" x14ac:dyDescent="0.25">
      <c r="A907" s="267" t="s">
        <v>1038</v>
      </c>
      <c r="B907" s="116" t="s">
        <v>732</v>
      </c>
      <c r="C907" s="117" t="s">
        <v>733</v>
      </c>
      <c r="D907" s="118" t="s">
        <v>36</v>
      </c>
      <c r="E907" s="119">
        <v>23.46</v>
      </c>
      <c r="F907" s="120">
        <v>1</v>
      </c>
      <c r="G907" s="127">
        <v>23.46</v>
      </c>
      <c r="H907" s="125">
        <v>436.9</v>
      </c>
      <c r="I907" s="119"/>
      <c r="J907" s="126">
        <v>1190.44</v>
      </c>
      <c r="K907" s="127">
        <v>8.61</v>
      </c>
      <c r="L907" s="128">
        <v>10249.67</v>
      </c>
      <c r="EU907" s="113"/>
      <c r="EV907" s="114"/>
      <c r="EW907" s="114" t="s">
        <v>733</v>
      </c>
      <c r="EX907" s="114" t="s">
        <v>0</v>
      </c>
      <c r="EY907" s="114" t="s">
        <v>0</v>
      </c>
      <c r="FD907" s="114"/>
      <c r="FE907" s="277"/>
      <c r="FF907" s="277"/>
      <c r="FG907" s="277"/>
      <c r="FH907" s="278"/>
      <c r="FI907" s="278"/>
      <c r="FJ907" s="278"/>
      <c r="FK907" s="278"/>
      <c r="FL907" s="278"/>
      <c r="FM907" s="277"/>
    </row>
    <row r="908" spans="1:169" s="45" customFormat="1" ht="45.75" hidden="1" customHeight="1" x14ac:dyDescent="0.25">
      <c r="A908" s="267" t="s">
        <v>1039</v>
      </c>
      <c r="B908" s="116" t="s">
        <v>537</v>
      </c>
      <c r="C908" s="117" t="s">
        <v>566</v>
      </c>
      <c r="D908" s="118" t="s">
        <v>539</v>
      </c>
      <c r="E908" s="119">
        <v>1.2E-2</v>
      </c>
      <c r="F908" s="120">
        <v>1</v>
      </c>
      <c r="G908" s="130">
        <v>1.2E-2</v>
      </c>
      <c r="H908" s="122"/>
      <c r="I908" s="119"/>
      <c r="J908" s="122"/>
      <c r="K908" s="119"/>
      <c r="L908" s="123"/>
      <c r="EU908" s="113"/>
      <c r="EV908" s="114"/>
      <c r="EW908" s="114" t="s">
        <v>566</v>
      </c>
      <c r="EX908" s="114" t="s">
        <v>0</v>
      </c>
      <c r="EY908" s="114" t="s">
        <v>0</v>
      </c>
      <c r="FD908" s="114"/>
      <c r="FE908" s="277"/>
      <c r="FF908" s="277"/>
      <c r="FG908" s="277"/>
      <c r="FH908" s="278"/>
      <c r="FI908" s="278"/>
      <c r="FJ908" s="278"/>
      <c r="FK908" s="278"/>
      <c r="FL908" s="278"/>
      <c r="FM908" s="277"/>
    </row>
    <row r="909" spans="1:169" s="45" customFormat="1" ht="45.75" hidden="1" customHeight="1" x14ac:dyDescent="0.25">
      <c r="A909" s="267" t="s">
        <v>1040</v>
      </c>
      <c r="B909" s="116" t="s">
        <v>541</v>
      </c>
      <c r="C909" s="117" t="s">
        <v>542</v>
      </c>
      <c r="D909" s="118" t="s">
        <v>36</v>
      </c>
      <c r="E909" s="119">
        <v>12.096</v>
      </c>
      <c r="F909" s="120">
        <v>1</v>
      </c>
      <c r="G909" s="130">
        <v>12.096</v>
      </c>
      <c r="H909" s="125">
        <v>124.92</v>
      </c>
      <c r="I909" s="119"/>
      <c r="J909" s="126">
        <v>1511.03</v>
      </c>
      <c r="K909" s="127">
        <v>8.61</v>
      </c>
      <c r="L909" s="128">
        <v>13009.97</v>
      </c>
      <c r="EU909" s="113"/>
      <c r="EV909" s="114"/>
      <c r="EW909" s="114" t="s">
        <v>542</v>
      </c>
      <c r="EX909" s="114" t="s">
        <v>0</v>
      </c>
      <c r="EY909" s="114" t="s">
        <v>0</v>
      </c>
      <c r="FD909" s="114"/>
      <c r="FE909" s="277"/>
      <c r="FF909" s="277"/>
      <c r="FG909" s="277"/>
      <c r="FH909" s="278"/>
      <c r="FI909" s="278"/>
      <c r="FJ909" s="278"/>
      <c r="FK909" s="278"/>
      <c r="FL909" s="278"/>
      <c r="FM909" s="277"/>
    </row>
    <row r="910" spans="1:169" s="45" customFormat="1" ht="45.75" hidden="1" customHeight="1" x14ac:dyDescent="0.25">
      <c r="A910" s="267" t="s">
        <v>1041</v>
      </c>
      <c r="B910" s="116" t="s">
        <v>570</v>
      </c>
      <c r="C910" s="117" t="s">
        <v>571</v>
      </c>
      <c r="D910" s="118" t="s">
        <v>33</v>
      </c>
      <c r="E910" s="119">
        <v>0.18</v>
      </c>
      <c r="F910" s="120">
        <v>1</v>
      </c>
      <c r="G910" s="127">
        <v>0.18</v>
      </c>
      <c r="H910" s="122"/>
      <c r="I910" s="119"/>
      <c r="J910" s="122"/>
      <c r="K910" s="119"/>
      <c r="L910" s="123"/>
      <c r="EU910" s="113"/>
      <c r="EV910" s="114"/>
      <c r="EW910" s="114" t="s">
        <v>571</v>
      </c>
      <c r="EX910" s="114" t="s">
        <v>0</v>
      </c>
      <c r="EY910" s="114" t="s">
        <v>0</v>
      </c>
      <c r="FD910" s="114"/>
      <c r="FE910" s="277"/>
      <c r="FF910" s="277"/>
      <c r="FG910" s="277"/>
      <c r="FH910" s="278"/>
      <c r="FI910" s="278"/>
      <c r="FJ910" s="278"/>
      <c r="FK910" s="278"/>
      <c r="FL910" s="278"/>
      <c r="FM910" s="277"/>
    </row>
    <row r="911" spans="1:169" s="45" customFormat="1" ht="33.75" hidden="1" x14ac:dyDescent="0.25">
      <c r="A911" s="267" t="s">
        <v>1042</v>
      </c>
      <c r="B911" s="116" t="s">
        <v>732</v>
      </c>
      <c r="C911" s="117" t="s">
        <v>733</v>
      </c>
      <c r="D911" s="118" t="s">
        <v>36</v>
      </c>
      <c r="E911" s="119">
        <v>18.36</v>
      </c>
      <c r="F911" s="120">
        <v>1</v>
      </c>
      <c r="G911" s="127">
        <v>18.36</v>
      </c>
      <c r="H911" s="125">
        <v>436.9</v>
      </c>
      <c r="I911" s="119"/>
      <c r="J911" s="125">
        <v>931.65</v>
      </c>
      <c r="K911" s="127">
        <v>8.61</v>
      </c>
      <c r="L911" s="128">
        <v>8021.48</v>
      </c>
      <c r="EU911" s="113"/>
      <c r="EV911" s="114"/>
      <c r="EW911" s="114" t="s">
        <v>733</v>
      </c>
      <c r="EX911" s="114" t="s">
        <v>0</v>
      </c>
      <c r="EY911" s="114" t="s">
        <v>0</v>
      </c>
      <c r="FD911" s="114"/>
      <c r="FE911" s="277"/>
      <c r="FF911" s="277"/>
      <c r="FG911" s="277"/>
      <c r="FH911" s="278"/>
      <c r="FI911" s="278"/>
      <c r="FJ911" s="278"/>
      <c r="FK911" s="278"/>
      <c r="FL911" s="278"/>
      <c r="FM911" s="277"/>
    </row>
    <row r="912" spans="1:169" s="45" customFormat="1" ht="34.5" hidden="1" customHeight="1" x14ac:dyDescent="0.25">
      <c r="A912" s="267" t="s">
        <v>1043</v>
      </c>
      <c r="B912" s="116" t="s">
        <v>574</v>
      </c>
      <c r="C912" s="117" t="s">
        <v>575</v>
      </c>
      <c r="D912" s="118" t="s">
        <v>97</v>
      </c>
      <c r="E912" s="119">
        <v>12.76</v>
      </c>
      <c r="F912" s="120">
        <v>1</v>
      </c>
      <c r="G912" s="127">
        <v>12.76</v>
      </c>
      <c r="H912" s="122"/>
      <c r="I912" s="119"/>
      <c r="J912" s="122"/>
      <c r="K912" s="119"/>
      <c r="L912" s="123"/>
      <c r="EU912" s="113"/>
      <c r="EV912" s="114"/>
      <c r="EW912" s="114" t="s">
        <v>575</v>
      </c>
      <c r="EX912" s="114" t="s">
        <v>0</v>
      </c>
      <c r="EY912" s="114" t="s">
        <v>0</v>
      </c>
      <c r="FD912" s="114"/>
      <c r="FE912" s="277"/>
      <c r="FF912" s="277"/>
      <c r="FG912" s="277"/>
      <c r="FH912" s="278"/>
      <c r="FI912" s="278"/>
      <c r="FJ912" s="278"/>
      <c r="FK912" s="278"/>
      <c r="FL912" s="278"/>
      <c r="FM912" s="277"/>
    </row>
    <row r="913" spans="1:169" s="45" customFormat="1" ht="23.25" hidden="1" customHeight="1" x14ac:dyDescent="0.25">
      <c r="A913" s="267" t="s">
        <v>1044</v>
      </c>
      <c r="B913" s="116" t="s">
        <v>577</v>
      </c>
      <c r="C913" s="117" t="s">
        <v>578</v>
      </c>
      <c r="D913" s="118" t="s">
        <v>56</v>
      </c>
      <c r="E913" s="119">
        <v>1.2760000000000001E-2</v>
      </c>
      <c r="F913" s="120">
        <v>1</v>
      </c>
      <c r="G913" s="121">
        <v>1.2760000000000001E-2</v>
      </c>
      <c r="H913" s="126">
        <v>4840.6499999999996</v>
      </c>
      <c r="I913" s="119"/>
      <c r="J913" s="125">
        <v>61.77</v>
      </c>
      <c r="K913" s="127">
        <v>8.61</v>
      </c>
      <c r="L913" s="148">
        <v>531.84</v>
      </c>
      <c r="EU913" s="113"/>
      <c r="EV913" s="114"/>
      <c r="EW913" s="114" t="s">
        <v>578</v>
      </c>
      <c r="EX913" s="114" t="s">
        <v>0</v>
      </c>
      <c r="EY913" s="114" t="s">
        <v>0</v>
      </c>
      <c r="FD913" s="114"/>
      <c r="FE913" s="277"/>
      <c r="FF913" s="277"/>
      <c r="FG913" s="277"/>
      <c r="FH913" s="278"/>
      <c r="FI913" s="278"/>
      <c r="FJ913" s="278"/>
      <c r="FK913" s="278"/>
      <c r="FL913" s="278"/>
      <c r="FM913" s="277"/>
    </row>
    <row r="914" spans="1:169" s="45" customFormat="1" ht="23.25" hidden="1" customHeight="1" x14ac:dyDescent="0.25">
      <c r="A914" s="267" t="s">
        <v>1045</v>
      </c>
      <c r="B914" s="116" t="s">
        <v>580</v>
      </c>
      <c r="C914" s="117" t="s">
        <v>581</v>
      </c>
      <c r="D914" s="118" t="s">
        <v>15</v>
      </c>
      <c r="E914" s="119">
        <v>4</v>
      </c>
      <c r="F914" s="120">
        <v>1</v>
      </c>
      <c r="G914" s="120">
        <v>4</v>
      </c>
      <c r="H914" s="122"/>
      <c r="I914" s="119"/>
      <c r="J914" s="122"/>
      <c r="K914" s="119"/>
      <c r="L914" s="123"/>
      <c r="EU914" s="113"/>
      <c r="EV914" s="114"/>
      <c r="EW914" s="114" t="s">
        <v>581</v>
      </c>
      <c r="EX914" s="114" t="s">
        <v>0</v>
      </c>
      <c r="EY914" s="114" t="s">
        <v>0</v>
      </c>
      <c r="FD914" s="114"/>
      <c r="FE914" s="277"/>
      <c r="FF914" s="277"/>
      <c r="FG914" s="277"/>
      <c r="FH914" s="278"/>
      <c r="FI914" s="278"/>
      <c r="FJ914" s="278"/>
      <c r="FK914" s="278"/>
      <c r="FL914" s="278"/>
      <c r="FM914" s="277"/>
    </row>
    <row r="915" spans="1:169" s="45" customFormat="1" ht="15" hidden="1" customHeight="1" x14ac:dyDescent="0.25">
      <c r="A915" s="267" t="s">
        <v>1046</v>
      </c>
      <c r="B915" s="116" t="s">
        <v>583</v>
      </c>
      <c r="C915" s="117" t="s">
        <v>584</v>
      </c>
      <c r="D915" s="118" t="s">
        <v>33</v>
      </c>
      <c r="E915" s="119">
        <v>-1.2E-2</v>
      </c>
      <c r="F915" s="120">
        <v>1</v>
      </c>
      <c r="G915" s="130">
        <v>-1.2E-2</v>
      </c>
      <c r="H915" s="125">
        <v>143.97999999999999</v>
      </c>
      <c r="I915" s="119"/>
      <c r="J915" s="125">
        <v>-1.73</v>
      </c>
      <c r="K915" s="127">
        <v>8.61</v>
      </c>
      <c r="L915" s="148">
        <v>-14.9</v>
      </c>
      <c r="EU915" s="113"/>
      <c r="EV915" s="114"/>
      <c r="EW915" s="114" t="s">
        <v>584</v>
      </c>
      <c r="EX915" s="114" t="s">
        <v>0</v>
      </c>
      <c r="EY915" s="114" t="s">
        <v>0</v>
      </c>
      <c r="FD915" s="114"/>
      <c r="FE915" s="277"/>
      <c r="FF915" s="277"/>
      <c r="FG915" s="277"/>
      <c r="FH915" s="278"/>
      <c r="FI915" s="278"/>
      <c r="FJ915" s="278"/>
      <c r="FK915" s="278"/>
      <c r="FL915" s="278"/>
      <c r="FM915" s="277"/>
    </row>
    <row r="916" spans="1:169" s="45" customFormat="1" ht="23.25" hidden="1" customHeight="1" x14ac:dyDescent="0.25">
      <c r="A916" s="267" t="s">
        <v>1047</v>
      </c>
      <c r="B916" s="116" t="s">
        <v>586</v>
      </c>
      <c r="C916" s="117" t="s">
        <v>587</v>
      </c>
      <c r="D916" s="118" t="s">
        <v>33</v>
      </c>
      <c r="E916" s="119">
        <v>-1.6E-2</v>
      </c>
      <c r="F916" s="120">
        <v>1</v>
      </c>
      <c r="G916" s="130">
        <v>-1.6E-2</v>
      </c>
      <c r="H916" s="125">
        <v>38.590000000000003</v>
      </c>
      <c r="I916" s="119"/>
      <c r="J916" s="125">
        <v>-0.62</v>
      </c>
      <c r="K916" s="127">
        <v>8.61</v>
      </c>
      <c r="L916" s="148">
        <v>-5.34</v>
      </c>
      <c r="EU916" s="113"/>
      <c r="EV916" s="114"/>
      <c r="EW916" s="114" t="s">
        <v>587</v>
      </c>
      <c r="EX916" s="114" t="s">
        <v>0</v>
      </c>
      <c r="EY916" s="114" t="s">
        <v>0</v>
      </c>
      <c r="FD916" s="114"/>
      <c r="FE916" s="277"/>
      <c r="FF916" s="277"/>
      <c r="FG916" s="277"/>
      <c r="FH916" s="278"/>
      <c r="FI916" s="278"/>
      <c r="FJ916" s="278"/>
      <c r="FK916" s="278"/>
      <c r="FL916" s="278"/>
      <c r="FM916" s="277"/>
    </row>
    <row r="917" spans="1:169" s="45" customFormat="1" ht="22.5" hidden="1" customHeight="1" x14ac:dyDescent="0.25">
      <c r="A917" s="267" t="s">
        <v>1048</v>
      </c>
      <c r="B917" s="116" t="s">
        <v>558</v>
      </c>
      <c r="C917" s="117" t="s">
        <v>589</v>
      </c>
      <c r="D917" s="118" t="s">
        <v>15</v>
      </c>
      <c r="E917" s="119">
        <v>2</v>
      </c>
      <c r="F917" s="120">
        <v>1</v>
      </c>
      <c r="G917" s="120">
        <v>2</v>
      </c>
      <c r="H917" s="126">
        <v>2032.52</v>
      </c>
      <c r="I917" s="119"/>
      <c r="J917" s="125">
        <v>472.13</v>
      </c>
      <c r="K917" s="127">
        <v>8.61</v>
      </c>
      <c r="L917" s="128">
        <v>4065.04</v>
      </c>
      <c r="EU917" s="113"/>
      <c r="EV917" s="114"/>
      <c r="EW917" s="114" t="s">
        <v>589</v>
      </c>
      <c r="EX917" s="114" t="s">
        <v>0</v>
      </c>
      <c r="EY917" s="114" t="s">
        <v>0</v>
      </c>
      <c r="FD917" s="114"/>
      <c r="FE917" s="277"/>
      <c r="FF917" s="277"/>
      <c r="FG917" s="277"/>
      <c r="FH917" s="278"/>
      <c r="FI917" s="278"/>
      <c r="FJ917" s="278"/>
      <c r="FK917" s="278"/>
      <c r="FL917" s="278"/>
      <c r="FM917" s="277"/>
    </row>
    <row r="918" spans="1:169" s="45" customFormat="1" ht="22.5" hidden="1" customHeight="1" x14ac:dyDescent="0.25">
      <c r="A918" s="267" t="s">
        <v>1049</v>
      </c>
      <c r="B918" s="116" t="s">
        <v>591</v>
      </c>
      <c r="C918" s="117" t="s">
        <v>592</v>
      </c>
      <c r="D918" s="118" t="s">
        <v>15</v>
      </c>
      <c r="E918" s="119">
        <v>2</v>
      </c>
      <c r="F918" s="120">
        <v>1</v>
      </c>
      <c r="G918" s="120">
        <v>2</v>
      </c>
      <c r="H918" s="125">
        <v>282.11</v>
      </c>
      <c r="I918" s="119"/>
      <c r="J918" s="125">
        <v>65.53</v>
      </c>
      <c r="K918" s="127">
        <v>8.61</v>
      </c>
      <c r="L918" s="148">
        <v>564.22</v>
      </c>
      <c r="EU918" s="113"/>
      <c r="EV918" s="114"/>
      <c r="EW918" s="114" t="s">
        <v>592</v>
      </c>
      <c r="EX918" s="114" t="s">
        <v>0</v>
      </c>
      <c r="EY918" s="114" t="s">
        <v>0</v>
      </c>
      <c r="FD918" s="114"/>
      <c r="FE918" s="277"/>
      <c r="FF918" s="277"/>
      <c r="FG918" s="277"/>
      <c r="FH918" s="278"/>
      <c r="FI918" s="278"/>
      <c r="FJ918" s="278"/>
      <c r="FK918" s="278"/>
      <c r="FL918" s="278"/>
      <c r="FM918" s="277"/>
    </row>
    <row r="919" spans="1:169" s="45" customFormat="1" ht="34.5" hidden="1" customHeight="1" x14ac:dyDescent="0.25">
      <c r="A919" s="267" t="s">
        <v>1050</v>
      </c>
      <c r="B919" s="116" t="s">
        <v>594</v>
      </c>
      <c r="C919" s="117" t="s">
        <v>595</v>
      </c>
      <c r="D919" s="118" t="s">
        <v>15</v>
      </c>
      <c r="E919" s="119">
        <v>8</v>
      </c>
      <c r="F919" s="120">
        <v>1</v>
      </c>
      <c r="G919" s="120">
        <v>8</v>
      </c>
      <c r="H919" s="122"/>
      <c r="I919" s="119"/>
      <c r="J919" s="122"/>
      <c r="K919" s="119"/>
      <c r="L919" s="123"/>
      <c r="EU919" s="113"/>
      <c r="EV919" s="114"/>
      <c r="EW919" s="114" t="s">
        <v>595</v>
      </c>
      <c r="EX919" s="114" t="s">
        <v>0</v>
      </c>
      <c r="EY919" s="114" t="s">
        <v>0</v>
      </c>
      <c r="FD919" s="114"/>
      <c r="FE919" s="277"/>
      <c r="FF919" s="277"/>
      <c r="FG919" s="277"/>
      <c r="FH919" s="278"/>
      <c r="FI919" s="278"/>
      <c r="FJ919" s="278"/>
      <c r="FK919" s="278"/>
      <c r="FL919" s="278"/>
      <c r="FM919" s="277"/>
    </row>
    <row r="920" spans="1:169" s="45" customFormat="1" ht="23.25" hidden="1" customHeight="1" x14ac:dyDescent="0.25">
      <c r="A920" s="267" t="s">
        <v>1051</v>
      </c>
      <c r="B920" s="116" t="s">
        <v>597</v>
      </c>
      <c r="C920" s="117" t="s">
        <v>598</v>
      </c>
      <c r="D920" s="118" t="s">
        <v>15</v>
      </c>
      <c r="E920" s="119">
        <v>8</v>
      </c>
      <c r="F920" s="120">
        <v>1</v>
      </c>
      <c r="G920" s="120">
        <v>8</v>
      </c>
      <c r="H920" s="126">
        <v>4818.91</v>
      </c>
      <c r="I920" s="119"/>
      <c r="J920" s="126">
        <v>4477.5</v>
      </c>
      <c r="K920" s="127">
        <v>8.61</v>
      </c>
      <c r="L920" s="128">
        <v>38551.279999999999</v>
      </c>
      <c r="EU920" s="113"/>
      <c r="EV920" s="114"/>
      <c r="EW920" s="114" t="s">
        <v>598</v>
      </c>
      <c r="EX920" s="114" t="s">
        <v>0</v>
      </c>
      <c r="EY920" s="114" t="s">
        <v>0</v>
      </c>
      <c r="FD920" s="114"/>
      <c r="FE920" s="277"/>
      <c r="FF920" s="277"/>
      <c r="FG920" s="277"/>
      <c r="FH920" s="278"/>
      <c r="FI920" s="278"/>
      <c r="FJ920" s="278"/>
      <c r="FK920" s="278"/>
      <c r="FL920" s="278"/>
      <c r="FM920" s="277"/>
    </row>
    <row r="921" spans="1:169" s="45" customFormat="1" ht="15" hidden="1" customHeight="1" x14ac:dyDescent="0.25">
      <c r="A921" s="44" t="s">
        <v>1052</v>
      </c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9"/>
      <c r="EU921" s="113"/>
      <c r="EV921" s="114" t="s">
        <v>1052</v>
      </c>
      <c r="EW921" s="114"/>
      <c r="EX921" s="114"/>
      <c r="EY921" s="114"/>
      <c r="FD921" s="114"/>
      <c r="FE921" s="277"/>
      <c r="FF921" s="277"/>
      <c r="FG921" s="277"/>
      <c r="FH921" s="278"/>
      <c r="FI921" s="278"/>
      <c r="FJ921" s="278"/>
      <c r="FK921" s="278"/>
      <c r="FL921" s="278"/>
      <c r="FM921" s="277"/>
    </row>
    <row r="922" spans="1:169" s="45" customFormat="1" ht="57" hidden="1" customHeight="1" x14ac:dyDescent="0.25">
      <c r="A922" s="267" t="s">
        <v>1053</v>
      </c>
      <c r="B922" s="116" t="s">
        <v>522</v>
      </c>
      <c r="C922" s="117" t="s">
        <v>523</v>
      </c>
      <c r="D922" s="118" t="s">
        <v>524</v>
      </c>
      <c r="E922" s="119">
        <v>0.68600000000000005</v>
      </c>
      <c r="F922" s="120">
        <v>1</v>
      </c>
      <c r="G922" s="130">
        <v>0.68600000000000005</v>
      </c>
      <c r="H922" s="122"/>
      <c r="I922" s="119"/>
      <c r="J922" s="122"/>
      <c r="K922" s="119"/>
      <c r="L922" s="123"/>
      <c r="EU922" s="113"/>
      <c r="EV922" s="114"/>
      <c r="EW922" s="114" t="s">
        <v>523</v>
      </c>
      <c r="EX922" s="114" t="s">
        <v>0</v>
      </c>
      <c r="EY922" s="114" t="s">
        <v>0</v>
      </c>
      <c r="FD922" s="114"/>
      <c r="FE922" s="277"/>
      <c r="FF922" s="277"/>
      <c r="FG922" s="277"/>
      <c r="FH922" s="278"/>
      <c r="FI922" s="278"/>
      <c r="FJ922" s="278"/>
      <c r="FK922" s="278"/>
      <c r="FL922" s="278"/>
      <c r="FM922" s="277"/>
    </row>
    <row r="923" spans="1:169" s="45" customFormat="1" ht="22.5" hidden="1" x14ac:dyDescent="0.25">
      <c r="A923" s="267" t="s">
        <v>1054</v>
      </c>
      <c r="B923" s="116" t="s">
        <v>1055</v>
      </c>
      <c r="C923" s="117" t="s">
        <v>1056</v>
      </c>
      <c r="D923" s="118" t="s">
        <v>36</v>
      </c>
      <c r="E923" s="119">
        <v>699.72</v>
      </c>
      <c r="F923" s="120">
        <v>1</v>
      </c>
      <c r="G923" s="127">
        <v>699.72</v>
      </c>
      <c r="H923" s="125">
        <v>387.94</v>
      </c>
      <c r="I923" s="119"/>
      <c r="J923" s="126">
        <v>31527.22</v>
      </c>
      <c r="K923" s="127">
        <v>8.61</v>
      </c>
      <c r="L923" s="128">
        <v>271449.38</v>
      </c>
      <c r="EU923" s="113"/>
      <c r="EV923" s="114"/>
      <c r="EW923" s="114" t="s">
        <v>1056</v>
      </c>
      <c r="EX923" s="114" t="s">
        <v>0</v>
      </c>
      <c r="EY923" s="114" t="s">
        <v>0</v>
      </c>
      <c r="FD923" s="114"/>
      <c r="FE923" s="277"/>
      <c r="FF923" s="277"/>
      <c r="FG923" s="277"/>
      <c r="FH923" s="278"/>
      <c r="FI923" s="278"/>
      <c r="FJ923" s="278"/>
      <c r="FK923" s="278"/>
      <c r="FL923" s="278"/>
      <c r="FM923" s="277"/>
    </row>
    <row r="924" spans="1:169" s="45" customFormat="1" ht="15" hidden="1" customHeight="1" x14ac:dyDescent="0.25">
      <c r="A924" s="44" t="s">
        <v>531</v>
      </c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9"/>
      <c r="EU924" s="113"/>
      <c r="EV924" s="114" t="s">
        <v>531</v>
      </c>
      <c r="EW924" s="114"/>
      <c r="EX924" s="114"/>
      <c r="EY924" s="114"/>
      <c r="FD924" s="114"/>
      <c r="FE924" s="277"/>
      <c r="FF924" s="277"/>
      <c r="FG924" s="277"/>
      <c r="FH924" s="278"/>
      <c r="FI924" s="278"/>
      <c r="FJ924" s="278"/>
      <c r="FK924" s="278"/>
      <c r="FL924" s="278"/>
      <c r="FM924" s="277"/>
    </row>
    <row r="925" spans="1:169" s="45" customFormat="1" ht="34.5" hidden="1" customHeight="1" x14ac:dyDescent="0.25">
      <c r="A925" s="267" t="s">
        <v>1057</v>
      </c>
      <c r="B925" s="116" t="s">
        <v>533</v>
      </c>
      <c r="C925" s="117" t="s">
        <v>534</v>
      </c>
      <c r="D925" s="118" t="s">
        <v>15</v>
      </c>
      <c r="E925" s="119">
        <v>3.1</v>
      </c>
      <c r="F925" s="120">
        <v>1</v>
      </c>
      <c r="G925" s="124">
        <v>3.1</v>
      </c>
      <c r="H925" s="122"/>
      <c r="I925" s="119"/>
      <c r="J925" s="122"/>
      <c r="K925" s="119"/>
      <c r="L925" s="123"/>
      <c r="EU925" s="113"/>
      <c r="EV925" s="114"/>
      <c r="EW925" s="114" t="s">
        <v>534</v>
      </c>
      <c r="EX925" s="114" t="s">
        <v>0</v>
      </c>
      <c r="EY925" s="114" t="s">
        <v>0</v>
      </c>
      <c r="FD925" s="114"/>
      <c r="FE925" s="277"/>
      <c r="FF925" s="277"/>
      <c r="FG925" s="277"/>
      <c r="FH925" s="278"/>
      <c r="FI925" s="278"/>
      <c r="FJ925" s="278"/>
      <c r="FK925" s="278"/>
      <c r="FL925" s="278"/>
      <c r="FM925" s="277"/>
    </row>
    <row r="926" spans="1:169" s="45" customFormat="1" ht="15" hidden="1" customHeight="1" x14ac:dyDescent="0.25">
      <c r="A926" s="44" t="s">
        <v>137</v>
      </c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9"/>
      <c r="EU926" s="113"/>
      <c r="EV926" s="114" t="s">
        <v>137</v>
      </c>
      <c r="EW926" s="114"/>
      <c r="EX926" s="114"/>
      <c r="EY926" s="114"/>
      <c r="FD926" s="114"/>
      <c r="FE926" s="277"/>
      <c r="FF926" s="277"/>
      <c r="FG926" s="277"/>
      <c r="FH926" s="278"/>
      <c r="FI926" s="278"/>
      <c r="FJ926" s="278"/>
      <c r="FK926" s="278"/>
      <c r="FL926" s="278"/>
      <c r="FM926" s="277"/>
    </row>
    <row r="927" spans="1:169" s="45" customFormat="1" ht="22.5" hidden="1" customHeight="1" x14ac:dyDescent="0.25">
      <c r="A927" s="268" t="s">
        <v>977</v>
      </c>
      <c r="B927" s="269" t="s">
        <v>529</v>
      </c>
      <c r="C927" s="270" t="s">
        <v>714</v>
      </c>
      <c r="D927" s="271" t="s">
        <v>37</v>
      </c>
      <c r="E927" s="272">
        <v>0.24</v>
      </c>
      <c r="F927" s="273">
        <v>1</v>
      </c>
      <c r="G927" s="279">
        <v>0.24</v>
      </c>
      <c r="H927" s="281">
        <v>7182</v>
      </c>
      <c r="I927" s="272"/>
      <c r="J927" s="281">
        <v>1723.68</v>
      </c>
      <c r="K927" s="279">
        <v>8.61</v>
      </c>
      <c r="L927" s="282">
        <v>14840.88</v>
      </c>
      <c r="EU927" s="113"/>
      <c r="EV927" s="114"/>
      <c r="EW927" s="114"/>
      <c r="EX927" s="114"/>
      <c r="EY927" s="114"/>
      <c r="FD927" s="114"/>
      <c r="FE927" s="277" t="s">
        <v>714</v>
      </c>
      <c r="FF927" s="277" t="s">
        <v>0</v>
      </c>
      <c r="FG927" s="277" t="s">
        <v>0</v>
      </c>
      <c r="FH927" s="278"/>
      <c r="FI927" s="278"/>
      <c r="FJ927" s="278"/>
      <c r="FK927" s="278"/>
      <c r="FL927" s="278"/>
      <c r="FM927" s="277"/>
    </row>
    <row r="928" spans="1:169" s="45" customFormat="1" ht="34.5" hidden="1" customHeight="1" x14ac:dyDescent="0.25">
      <c r="A928" s="267" t="s">
        <v>1058</v>
      </c>
      <c r="B928" s="116" t="s">
        <v>630</v>
      </c>
      <c r="C928" s="117" t="s">
        <v>631</v>
      </c>
      <c r="D928" s="118" t="s">
        <v>15</v>
      </c>
      <c r="E928" s="119">
        <v>18</v>
      </c>
      <c r="F928" s="120">
        <v>1</v>
      </c>
      <c r="G928" s="120">
        <v>18</v>
      </c>
      <c r="H928" s="122"/>
      <c r="I928" s="119"/>
      <c r="J928" s="122"/>
      <c r="K928" s="119"/>
      <c r="L928" s="123"/>
      <c r="EU928" s="113"/>
      <c r="EV928" s="114"/>
      <c r="EW928" s="114" t="s">
        <v>631</v>
      </c>
      <c r="EX928" s="114" t="s">
        <v>0</v>
      </c>
      <c r="EY928" s="114" t="s">
        <v>0</v>
      </c>
      <c r="FD928" s="114"/>
      <c r="FE928" s="277"/>
      <c r="FF928" s="277"/>
      <c r="FG928" s="277"/>
      <c r="FH928" s="278"/>
      <c r="FI928" s="278"/>
      <c r="FJ928" s="278"/>
      <c r="FK928" s="278"/>
      <c r="FL928" s="278"/>
      <c r="FM928" s="277"/>
    </row>
    <row r="929" spans="1:237" s="45" customFormat="1" ht="33" hidden="1" customHeight="1" x14ac:dyDescent="0.25">
      <c r="A929" s="268" t="s">
        <v>980</v>
      </c>
      <c r="B929" s="269" t="s">
        <v>633</v>
      </c>
      <c r="C929" s="270" t="s">
        <v>634</v>
      </c>
      <c r="D929" s="271" t="s">
        <v>15</v>
      </c>
      <c r="E929" s="272">
        <v>15</v>
      </c>
      <c r="F929" s="273">
        <v>1</v>
      </c>
      <c r="G929" s="273">
        <v>15</v>
      </c>
      <c r="H929" s="281">
        <v>2518.04</v>
      </c>
      <c r="I929" s="272"/>
      <c r="J929" s="281">
        <v>37770.6</v>
      </c>
      <c r="K929" s="279">
        <v>8.61</v>
      </c>
      <c r="L929" s="282">
        <v>325204.87</v>
      </c>
      <c r="EU929" s="113"/>
      <c r="EV929" s="114"/>
      <c r="EW929" s="114"/>
      <c r="EX929" s="114"/>
      <c r="EY929" s="114"/>
      <c r="FD929" s="114"/>
      <c r="FE929" s="277" t="s">
        <v>634</v>
      </c>
      <c r="FF929" s="277" t="s">
        <v>0</v>
      </c>
      <c r="FG929" s="277" t="s">
        <v>0</v>
      </c>
      <c r="FH929" s="278"/>
      <c r="FI929" s="278"/>
      <c r="FJ929" s="278"/>
      <c r="FK929" s="278"/>
      <c r="FL929" s="278"/>
      <c r="FM929" s="277"/>
    </row>
    <row r="930" spans="1:237" s="45" customFormat="1" ht="33" hidden="1" customHeight="1" x14ac:dyDescent="0.25">
      <c r="A930" s="268" t="s">
        <v>981</v>
      </c>
      <c r="B930" s="269" t="s">
        <v>636</v>
      </c>
      <c r="C930" s="270" t="s">
        <v>637</v>
      </c>
      <c r="D930" s="271" t="s">
        <v>15</v>
      </c>
      <c r="E930" s="272">
        <v>1</v>
      </c>
      <c r="F930" s="273">
        <v>1</v>
      </c>
      <c r="G930" s="273">
        <v>1</v>
      </c>
      <c r="H930" s="281">
        <v>2675.15</v>
      </c>
      <c r="I930" s="272"/>
      <c r="J930" s="281">
        <v>2675.15</v>
      </c>
      <c r="K930" s="279">
        <v>8.61</v>
      </c>
      <c r="L930" s="282">
        <v>23033.040000000001</v>
      </c>
      <c r="EU930" s="113"/>
      <c r="EV930" s="114"/>
      <c r="EW930" s="114"/>
      <c r="EX930" s="114"/>
      <c r="EY930" s="114"/>
      <c r="FD930" s="114"/>
      <c r="FE930" s="277" t="s">
        <v>637</v>
      </c>
      <c r="FF930" s="277" t="s">
        <v>0</v>
      </c>
      <c r="FG930" s="277" t="s">
        <v>0</v>
      </c>
      <c r="FH930" s="278"/>
      <c r="FI930" s="278"/>
      <c r="FJ930" s="278"/>
      <c r="FK930" s="278"/>
      <c r="FL930" s="278"/>
      <c r="FM930" s="277"/>
    </row>
    <row r="931" spans="1:237" s="45" customFormat="1" ht="34.5" hidden="1" customHeight="1" x14ac:dyDescent="0.25">
      <c r="A931" s="267" t="s">
        <v>1059</v>
      </c>
      <c r="B931" s="116" t="s">
        <v>639</v>
      </c>
      <c r="C931" s="117" t="s">
        <v>640</v>
      </c>
      <c r="D931" s="118" t="s">
        <v>15</v>
      </c>
      <c r="E931" s="119">
        <v>13</v>
      </c>
      <c r="F931" s="120">
        <v>1</v>
      </c>
      <c r="G931" s="120">
        <v>13</v>
      </c>
      <c r="H931" s="126">
        <v>2884.62</v>
      </c>
      <c r="I931" s="119"/>
      <c r="J931" s="126">
        <v>37500.06</v>
      </c>
      <c r="K931" s="127">
        <v>8.61</v>
      </c>
      <c r="L931" s="128">
        <v>322875.52000000002</v>
      </c>
      <c r="EU931" s="113"/>
      <c r="EV931" s="114"/>
      <c r="EW931" s="114" t="s">
        <v>640</v>
      </c>
      <c r="EX931" s="114" t="s">
        <v>0</v>
      </c>
      <c r="EY931" s="114" t="s">
        <v>0</v>
      </c>
      <c r="FD931" s="114"/>
      <c r="FE931" s="277"/>
      <c r="FF931" s="277"/>
      <c r="FG931" s="277"/>
      <c r="FH931" s="278"/>
      <c r="FI931" s="278"/>
      <c r="FJ931" s="278"/>
      <c r="FK931" s="278"/>
      <c r="FL931" s="278"/>
      <c r="FM931" s="277"/>
    </row>
    <row r="932" spans="1:237" s="45" customFormat="1" ht="34.5" hidden="1" customHeight="1" x14ac:dyDescent="0.25">
      <c r="A932" s="267" t="s">
        <v>1060</v>
      </c>
      <c r="B932" s="116" t="s">
        <v>642</v>
      </c>
      <c r="C932" s="117" t="s">
        <v>643</v>
      </c>
      <c r="D932" s="118" t="s">
        <v>15</v>
      </c>
      <c r="E932" s="119">
        <v>5</v>
      </c>
      <c r="F932" s="120">
        <v>1</v>
      </c>
      <c r="G932" s="120">
        <v>5</v>
      </c>
      <c r="H932" s="126">
        <v>2989.36</v>
      </c>
      <c r="I932" s="119"/>
      <c r="J932" s="126">
        <v>14946.8</v>
      </c>
      <c r="K932" s="127">
        <v>8.61</v>
      </c>
      <c r="L932" s="128">
        <v>128691.95</v>
      </c>
      <c r="EU932" s="113"/>
      <c r="EV932" s="114"/>
      <c r="EW932" s="114" t="s">
        <v>643</v>
      </c>
      <c r="EX932" s="114" t="s">
        <v>0</v>
      </c>
      <c r="EY932" s="114" t="s">
        <v>0</v>
      </c>
      <c r="FD932" s="114"/>
      <c r="FE932" s="277"/>
      <c r="FF932" s="277"/>
      <c r="FG932" s="277"/>
      <c r="FH932" s="278"/>
      <c r="FI932" s="278"/>
      <c r="FJ932" s="278"/>
      <c r="FK932" s="278"/>
      <c r="FL932" s="278"/>
      <c r="FM932" s="277"/>
    </row>
    <row r="933" spans="1:237" s="45" customFormat="1" ht="23.25" hidden="1" customHeight="1" x14ac:dyDescent="0.25">
      <c r="A933" s="267" t="s">
        <v>1061</v>
      </c>
      <c r="B933" s="116" t="s">
        <v>645</v>
      </c>
      <c r="C933" s="117" t="s">
        <v>646</v>
      </c>
      <c r="D933" s="118" t="s">
        <v>15</v>
      </c>
      <c r="E933" s="119">
        <v>36</v>
      </c>
      <c r="F933" s="120">
        <v>1</v>
      </c>
      <c r="G933" s="120">
        <v>36</v>
      </c>
      <c r="H933" s="122"/>
      <c r="I933" s="119"/>
      <c r="J933" s="122"/>
      <c r="K933" s="119"/>
      <c r="L933" s="123"/>
      <c r="EU933" s="113"/>
      <c r="EV933" s="114"/>
      <c r="EW933" s="114" t="s">
        <v>646</v>
      </c>
      <c r="EX933" s="114" t="s">
        <v>0</v>
      </c>
      <c r="EY933" s="114" t="s">
        <v>0</v>
      </c>
      <c r="FD933" s="114"/>
      <c r="FE933" s="277"/>
      <c r="FF933" s="277"/>
      <c r="FG933" s="277"/>
      <c r="FH933" s="278"/>
      <c r="FI933" s="278"/>
      <c r="FJ933" s="278"/>
      <c r="FK933" s="278"/>
      <c r="FL933" s="278"/>
      <c r="FM933" s="277"/>
    </row>
    <row r="934" spans="1:237" s="177" customFormat="1" ht="23.25" customHeight="1" x14ac:dyDescent="0.25">
      <c r="A934" s="326" t="s">
        <v>1062</v>
      </c>
      <c r="B934" s="169" t="s">
        <v>648</v>
      </c>
      <c r="C934" s="170" t="s">
        <v>649</v>
      </c>
      <c r="D934" s="171" t="s">
        <v>15</v>
      </c>
      <c r="E934" s="172">
        <v>6</v>
      </c>
      <c r="F934" s="173">
        <v>1</v>
      </c>
      <c r="G934" s="173">
        <v>6</v>
      </c>
      <c r="H934" s="175">
        <v>24276</v>
      </c>
      <c r="I934" s="172"/>
      <c r="J934" s="175">
        <v>16917.07</v>
      </c>
      <c r="K934" s="174">
        <v>8.61</v>
      </c>
      <c r="L934" s="176">
        <v>145656</v>
      </c>
      <c r="M934" s="45"/>
      <c r="N934" s="45"/>
      <c r="O934" s="45"/>
      <c r="T934" s="45"/>
      <c r="U934" s="45"/>
      <c r="V934" s="45"/>
      <c r="W934" s="45"/>
      <c r="X934" s="45"/>
      <c r="Y934" s="45"/>
      <c r="Z934" s="45"/>
      <c r="AA934" s="45"/>
      <c r="AB934" s="45"/>
      <c r="AC934" s="45"/>
      <c r="AD934" s="45"/>
      <c r="AE934" s="45"/>
      <c r="AF934" s="45"/>
      <c r="AG934" s="45"/>
      <c r="AH934" s="45"/>
      <c r="AI934" s="45"/>
      <c r="AJ934" s="45"/>
      <c r="AK934" s="45"/>
      <c r="AL934" s="45"/>
      <c r="AM934" s="45"/>
      <c r="AN934" s="45"/>
      <c r="AO934" s="45"/>
      <c r="AP934" s="45"/>
      <c r="AQ934" s="45"/>
      <c r="AR934" s="45"/>
      <c r="AS934" s="45"/>
      <c r="AT934" s="45"/>
      <c r="AU934" s="45"/>
      <c r="AV934" s="45"/>
      <c r="AW934" s="45"/>
      <c r="AX934" s="45"/>
      <c r="AY934" s="45"/>
      <c r="AZ934" s="45"/>
      <c r="BA934" s="45"/>
      <c r="BB934" s="45"/>
      <c r="BC934" s="45"/>
      <c r="BD934" s="45"/>
      <c r="BE934" s="45"/>
      <c r="BF934" s="45"/>
      <c r="BG934" s="45"/>
      <c r="BH934" s="45"/>
      <c r="BI934" s="45"/>
      <c r="BJ934" s="45"/>
      <c r="BK934" s="45"/>
      <c r="BL934" s="45"/>
      <c r="BM934" s="45"/>
      <c r="BN934" s="45"/>
      <c r="BO934" s="45"/>
      <c r="BP934" s="45"/>
      <c r="BQ934" s="45"/>
      <c r="BR934" s="45"/>
      <c r="BS934" s="45"/>
      <c r="BT934" s="45"/>
      <c r="BU934" s="45"/>
      <c r="BV934" s="45"/>
      <c r="BW934" s="45"/>
      <c r="BX934" s="45"/>
      <c r="BY934" s="45"/>
      <c r="BZ934" s="45"/>
      <c r="CA934" s="45"/>
      <c r="CB934" s="45"/>
      <c r="CC934" s="45"/>
      <c r="CD934" s="45"/>
      <c r="CE934" s="45"/>
      <c r="CF934" s="45"/>
      <c r="CG934" s="45"/>
      <c r="CH934" s="45"/>
      <c r="CI934" s="45"/>
      <c r="CJ934" s="45"/>
      <c r="CK934" s="45"/>
      <c r="CL934" s="45"/>
      <c r="CM934" s="45"/>
      <c r="CN934" s="45"/>
      <c r="CO934" s="45"/>
      <c r="CP934" s="45"/>
      <c r="CQ934" s="45"/>
      <c r="CR934" s="45"/>
      <c r="CS934" s="45"/>
      <c r="CT934" s="45"/>
      <c r="CU934" s="45"/>
      <c r="CV934" s="45"/>
      <c r="CW934" s="45"/>
      <c r="CX934" s="45"/>
      <c r="CY934" s="45"/>
      <c r="CZ934" s="45"/>
      <c r="DA934" s="45"/>
      <c r="DB934" s="45"/>
      <c r="DC934" s="45"/>
      <c r="DD934" s="45"/>
      <c r="DE934" s="45"/>
      <c r="DF934" s="45"/>
      <c r="DG934" s="45"/>
      <c r="DH934" s="45"/>
      <c r="DI934" s="45"/>
      <c r="DJ934" s="45"/>
      <c r="DK934" s="45"/>
      <c r="DL934" s="45"/>
      <c r="DM934" s="45"/>
      <c r="DN934" s="45"/>
      <c r="DO934" s="45"/>
      <c r="DP934" s="45"/>
      <c r="DQ934" s="45"/>
      <c r="DR934" s="45"/>
      <c r="DS934" s="45"/>
      <c r="DT934" s="45"/>
      <c r="DU934" s="45"/>
      <c r="DV934" s="45"/>
      <c r="DW934" s="45"/>
      <c r="DX934" s="45"/>
      <c r="DY934" s="45"/>
      <c r="DZ934" s="45"/>
      <c r="EA934" s="45"/>
      <c r="EB934" s="45"/>
      <c r="EC934" s="45"/>
      <c r="ED934" s="45"/>
      <c r="EE934" s="45"/>
      <c r="EF934" s="45"/>
      <c r="EG934" s="45"/>
      <c r="EH934" s="45"/>
      <c r="EI934" s="45"/>
      <c r="EJ934" s="45"/>
      <c r="EK934" s="45"/>
      <c r="EL934" s="45"/>
      <c r="EM934" s="45"/>
      <c r="EN934" s="45"/>
      <c r="EO934" s="45"/>
      <c r="EP934" s="45"/>
      <c r="EQ934" s="45"/>
      <c r="ER934" s="45"/>
      <c r="ES934" s="45"/>
      <c r="ET934" s="45"/>
      <c r="EU934" s="113"/>
      <c r="EV934" s="114"/>
      <c r="EW934" s="114" t="s">
        <v>649</v>
      </c>
      <c r="EX934" s="114" t="s">
        <v>0</v>
      </c>
      <c r="EY934" s="114" t="s">
        <v>0</v>
      </c>
      <c r="EZ934" s="45"/>
      <c r="FA934" s="45"/>
      <c r="FB934" s="45"/>
      <c r="FC934" s="45"/>
      <c r="FD934" s="114"/>
      <c r="FE934" s="277"/>
      <c r="FF934" s="277"/>
      <c r="FG934" s="277"/>
      <c r="FH934" s="278"/>
      <c r="FI934" s="278"/>
      <c r="FJ934" s="278"/>
      <c r="FK934" s="278"/>
      <c r="FL934" s="278"/>
      <c r="FM934" s="277"/>
      <c r="FN934" s="45"/>
      <c r="FO934" s="45"/>
      <c r="FP934" s="45"/>
      <c r="FQ934" s="45"/>
      <c r="FR934" s="45"/>
      <c r="FS934" s="45"/>
      <c r="FT934" s="45"/>
      <c r="FU934" s="45"/>
      <c r="FV934" s="45"/>
      <c r="FW934" s="45"/>
      <c r="FX934" s="45"/>
      <c r="FY934" s="45"/>
      <c r="FZ934" s="45"/>
      <c r="GA934" s="45"/>
      <c r="GB934" s="45"/>
      <c r="GC934" s="45"/>
      <c r="GD934" s="45"/>
      <c r="GE934" s="45"/>
      <c r="GF934" s="45"/>
      <c r="GG934" s="45"/>
      <c r="GH934" s="45"/>
      <c r="GI934" s="45"/>
      <c r="GJ934" s="45"/>
      <c r="GK934" s="45"/>
      <c r="GL934" s="45"/>
      <c r="GM934" s="45"/>
      <c r="GN934" s="45"/>
      <c r="GO934" s="45"/>
      <c r="GP934" s="45"/>
      <c r="GQ934" s="45"/>
      <c r="GR934" s="45"/>
      <c r="GS934" s="45"/>
      <c r="GT934" s="45"/>
      <c r="GU934" s="45"/>
      <c r="GV934" s="45"/>
      <c r="GW934" s="45"/>
      <c r="GX934" s="45"/>
      <c r="GY934" s="45"/>
      <c r="GZ934" s="45"/>
      <c r="HA934" s="45"/>
      <c r="HB934" s="45"/>
      <c r="HC934" s="45"/>
      <c r="HD934" s="45"/>
      <c r="HE934" s="45"/>
      <c r="HF934" s="45"/>
      <c r="HG934" s="45"/>
      <c r="HH934" s="45"/>
      <c r="HI934" s="45"/>
      <c r="HJ934" s="45"/>
      <c r="HK934" s="45"/>
      <c r="HL934" s="45"/>
      <c r="HM934" s="45"/>
      <c r="HN934" s="45"/>
      <c r="HO934" s="45"/>
      <c r="HP934" s="45"/>
      <c r="HQ934" s="45"/>
      <c r="HR934" s="45"/>
      <c r="HS934" s="45"/>
      <c r="HT934" s="45"/>
      <c r="HU934" s="45"/>
      <c r="HV934" s="45"/>
      <c r="HW934" s="45"/>
      <c r="HX934" s="45"/>
      <c r="HY934" s="45"/>
      <c r="HZ934" s="45"/>
      <c r="IA934" s="45"/>
      <c r="IB934" s="45"/>
      <c r="IC934" s="45"/>
    </row>
    <row r="935" spans="1:237" s="177" customFormat="1" ht="33.75" x14ac:dyDescent="0.25">
      <c r="A935" s="326" t="s">
        <v>1063</v>
      </c>
      <c r="B935" s="169" t="s">
        <v>650</v>
      </c>
      <c r="C935" s="170" t="s">
        <v>651</v>
      </c>
      <c r="D935" s="171" t="s">
        <v>15</v>
      </c>
      <c r="E935" s="172">
        <v>30</v>
      </c>
      <c r="F935" s="173">
        <v>1</v>
      </c>
      <c r="G935" s="173">
        <v>30</v>
      </c>
      <c r="H935" s="175">
        <v>19558.5</v>
      </c>
      <c r="I935" s="172"/>
      <c r="J935" s="175">
        <v>68148.08</v>
      </c>
      <c r="K935" s="174">
        <v>8.61</v>
      </c>
      <c r="L935" s="176">
        <v>586755</v>
      </c>
      <c r="M935" s="45"/>
      <c r="N935" s="45"/>
      <c r="O935" s="45"/>
      <c r="T935" s="45"/>
      <c r="U935" s="45"/>
      <c r="V935" s="45"/>
      <c r="W935" s="45"/>
      <c r="X935" s="45"/>
      <c r="Y935" s="45"/>
      <c r="Z935" s="45"/>
      <c r="AA935" s="45"/>
      <c r="AB935" s="45"/>
      <c r="AC935" s="45"/>
      <c r="AD935" s="45"/>
      <c r="AE935" s="45"/>
      <c r="AF935" s="45"/>
      <c r="AG935" s="45"/>
      <c r="AH935" s="45"/>
      <c r="AI935" s="45"/>
      <c r="AJ935" s="45"/>
      <c r="AK935" s="45"/>
      <c r="AL935" s="45"/>
      <c r="AM935" s="45"/>
      <c r="AN935" s="45"/>
      <c r="AO935" s="45"/>
      <c r="AP935" s="45"/>
      <c r="AQ935" s="45"/>
      <c r="AR935" s="45"/>
      <c r="AS935" s="45"/>
      <c r="AT935" s="45"/>
      <c r="AU935" s="45"/>
      <c r="AV935" s="45"/>
      <c r="AW935" s="45"/>
      <c r="AX935" s="45"/>
      <c r="AY935" s="45"/>
      <c r="AZ935" s="45"/>
      <c r="BA935" s="45"/>
      <c r="BB935" s="45"/>
      <c r="BC935" s="45"/>
      <c r="BD935" s="45"/>
      <c r="BE935" s="45"/>
      <c r="BF935" s="45"/>
      <c r="BG935" s="45"/>
      <c r="BH935" s="45"/>
      <c r="BI935" s="45"/>
      <c r="BJ935" s="45"/>
      <c r="BK935" s="45"/>
      <c r="BL935" s="45"/>
      <c r="BM935" s="45"/>
      <c r="BN935" s="45"/>
      <c r="BO935" s="45"/>
      <c r="BP935" s="45"/>
      <c r="BQ935" s="45"/>
      <c r="BR935" s="45"/>
      <c r="BS935" s="45"/>
      <c r="BT935" s="45"/>
      <c r="BU935" s="45"/>
      <c r="BV935" s="45"/>
      <c r="BW935" s="45"/>
      <c r="BX935" s="45"/>
      <c r="BY935" s="45"/>
      <c r="BZ935" s="45"/>
      <c r="CA935" s="45"/>
      <c r="CB935" s="45"/>
      <c r="CC935" s="45"/>
      <c r="CD935" s="45"/>
      <c r="CE935" s="45"/>
      <c r="CF935" s="45"/>
      <c r="CG935" s="45"/>
      <c r="CH935" s="45"/>
      <c r="CI935" s="45"/>
      <c r="CJ935" s="45"/>
      <c r="CK935" s="45"/>
      <c r="CL935" s="45"/>
      <c r="CM935" s="45"/>
      <c r="CN935" s="45"/>
      <c r="CO935" s="45"/>
      <c r="CP935" s="45"/>
      <c r="CQ935" s="45"/>
      <c r="CR935" s="45"/>
      <c r="CS935" s="45"/>
      <c r="CT935" s="45"/>
      <c r="CU935" s="45"/>
      <c r="CV935" s="45"/>
      <c r="CW935" s="45"/>
      <c r="CX935" s="45"/>
      <c r="CY935" s="45"/>
      <c r="CZ935" s="45"/>
      <c r="DA935" s="45"/>
      <c r="DB935" s="45"/>
      <c r="DC935" s="45"/>
      <c r="DD935" s="45"/>
      <c r="DE935" s="45"/>
      <c r="DF935" s="45"/>
      <c r="DG935" s="45"/>
      <c r="DH935" s="45"/>
      <c r="DI935" s="45"/>
      <c r="DJ935" s="45"/>
      <c r="DK935" s="45"/>
      <c r="DL935" s="45"/>
      <c r="DM935" s="45"/>
      <c r="DN935" s="45"/>
      <c r="DO935" s="45"/>
      <c r="DP935" s="45"/>
      <c r="DQ935" s="45"/>
      <c r="DR935" s="45"/>
      <c r="DS935" s="45"/>
      <c r="DT935" s="45"/>
      <c r="DU935" s="45"/>
      <c r="DV935" s="45"/>
      <c r="DW935" s="45"/>
      <c r="DX935" s="45"/>
      <c r="DY935" s="45"/>
      <c r="DZ935" s="45"/>
      <c r="EA935" s="45"/>
      <c r="EB935" s="45"/>
      <c r="EC935" s="45"/>
      <c r="ED935" s="45"/>
      <c r="EE935" s="45"/>
      <c r="EF935" s="45"/>
      <c r="EG935" s="45"/>
      <c r="EH935" s="45"/>
      <c r="EI935" s="45"/>
      <c r="EJ935" s="45"/>
      <c r="EK935" s="45"/>
      <c r="EL935" s="45"/>
      <c r="EM935" s="45"/>
      <c r="EN935" s="45"/>
      <c r="EO935" s="45"/>
      <c r="EP935" s="45"/>
      <c r="EQ935" s="45"/>
      <c r="ER935" s="45"/>
      <c r="ES935" s="45"/>
      <c r="ET935" s="45"/>
      <c r="EU935" s="113"/>
      <c r="EV935" s="114"/>
      <c r="EW935" s="114" t="s">
        <v>651</v>
      </c>
      <c r="EX935" s="114" t="s">
        <v>0</v>
      </c>
      <c r="EY935" s="114" t="s">
        <v>0</v>
      </c>
      <c r="EZ935" s="45"/>
      <c r="FA935" s="45"/>
      <c r="FB935" s="45"/>
      <c r="FC935" s="45"/>
      <c r="FD935" s="114"/>
      <c r="FE935" s="277"/>
      <c r="FF935" s="277"/>
      <c r="FG935" s="277"/>
      <c r="FH935" s="278"/>
      <c r="FI935" s="278"/>
      <c r="FJ935" s="278"/>
      <c r="FK935" s="278"/>
      <c r="FL935" s="278"/>
      <c r="FM935" s="277"/>
      <c r="FN935" s="45"/>
      <c r="FO935" s="45"/>
      <c r="FP935" s="45"/>
      <c r="FQ935" s="45"/>
      <c r="FR935" s="45"/>
      <c r="FS935" s="45"/>
      <c r="FT935" s="45"/>
      <c r="FU935" s="45"/>
      <c r="FV935" s="45"/>
      <c r="FW935" s="45"/>
      <c r="FX935" s="45"/>
      <c r="FY935" s="45"/>
      <c r="FZ935" s="45"/>
      <c r="GA935" s="45"/>
      <c r="GB935" s="45"/>
      <c r="GC935" s="45"/>
      <c r="GD935" s="45"/>
      <c r="GE935" s="45"/>
      <c r="GF935" s="45"/>
      <c r="GG935" s="45"/>
      <c r="GH935" s="45"/>
      <c r="GI935" s="45"/>
      <c r="GJ935" s="45"/>
      <c r="GK935" s="45"/>
      <c r="GL935" s="45"/>
      <c r="GM935" s="45"/>
      <c r="GN935" s="45"/>
      <c r="GO935" s="45"/>
      <c r="GP935" s="45"/>
      <c r="GQ935" s="45"/>
      <c r="GR935" s="45"/>
      <c r="GS935" s="45"/>
      <c r="GT935" s="45"/>
      <c r="GU935" s="45"/>
      <c r="GV935" s="45"/>
      <c r="GW935" s="45"/>
      <c r="GX935" s="45"/>
      <c r="GY935" s="45"/>
      <c r="GZ935" s="45"/>
      <c r="HA935" s="45"/>
      <c r="HB935" s="45"/>
      <c r="HC935" s="45"/>
      <c r="HD935" s="45"/>
      <c r="HE935" s="45"/>
      <c r="HF935" s="45"/>
      <c r="HG935" s="45"/>
      <c r="HH935" s="45"/>
      <c r="HI935" s="45"/>
      <c r="HJ935" s="45"/>
      <c r="HK935" s="45"/>
      <c r="HL935" s="45"/>
      <c r="HM935" s="45"/>
      <c r="HN935" s="45"/>
      <c r="HO935" s="45"/>
      <c r="HP935" s="45"/>
      <c r="HQ935" s="45"/>
      <c r="HR935" s="45"/>
      <c r="HS935" s="45"/>
      <c r="HT935" s="45"/>
      <c r="HU935" s="45"/>
      <c r="HV935" s="45"/>
      <c r="HW935" s="45"/>
      <c r="HX935" s="45"/>
      <c r="HY935" s="45"/>
      <c r="HZ935" s="45"/>
      <c r="IA935" s="45"/>
      <c r="IB935" s="45"/>
      <c r="IC935" s="45"/>
    </row>
    <row r="936" spans="1:237" s="45" customFormat="1" ht="23.25" hidden="1" customHeight="1" x14ac:dyDescent="0.25">
      <c r="A936" s="267" t="s">
        <v>1064</v>
      </c>
      <c r="B936" s="116" t="s">
        <v>653</v>
      </c>
      <c r="C936" s="117" t="s">
        <v>654</v>
      </c>
      <c r="D936" s="118" t="s">
        <v>33</v>
      </c>
      <c r="E936" s="119">
        <v>1.8</v>
      </c>
      <c r="F936" s="120">
        <v>1</v>
      </c>
      <c r="G936" s="124">
        <v>1.8</v>
      </c>
      <c r="H936" s="122"/>
      <c r="I936" s="119"/>
      <c r="J936" s="122"/>
      <c r="K936" s="119"/>
      <c r="L936" s="123"/>
      <c r="EU936" s="113"/>
      <c r="EV936" s="114"/>
      <c r="EW936" s="114" t="s">
        <v>654</v>
      </c>
      <c r="EX936" s="114" t="s">
        <v>0</v>
      </c>
      <c r="EY936" s="114" t="s">
        <v>0</v>
      </c>
      <c r="FD936" s="114"/>
      <c r="FE936" s="277"/>
      <c r="FF936" s="277"/>
      <c r="FG936" s="277"/>
      <c r="FH936" s="278"/>
      <c r="FI936" s="278"/>
      <c r="FJ936" s="278"/>
      <c r="FK936" s="278"/>
      <c r="FL936" s="278"/>
      <c r="FM936" s="277"/>
    </row>
    <row r="937" spans="1:237" s="45" customFormat="1" ht="22.5" hidden="1" customHeight="1" x14ac:dyDescent="0.25">
      <c r="A937" s="267" t="s">
        <v>1065</v>
      </c>
      <c r="B937" s="116" t="s">
        <v>591</v>
      </c>
      <c r="C937" s="117" t="s">
        <v>656</v>
      </c>
      <c r="D937" s="118" t="s">
        <v>36</v>
      </c>
      <c r="E937" s="119">
        <v>183.6</v>
      </c>
      <c r="F937" s="120">
        <v>1</v>
      </c>
      <c r="G937" s="124">
        <v>183.6</v>
      </c>
      <c r="H937" s="125">
        <v>127.76</v>
      </c>
      <c r="I937" s="119"/>
      <c r="J937" s="126">
        <v>2724.36</v>
      </c>
      <c r="K937" s="127">
        <v>8.61</v>
      </c>
      <c r="L937" s="128">
        <v>23456.74</v>
      </c>
      <c r="EU937" s="113"/>
      <c r="EV937" s="114"/>
      <c r="EW937" s="114" t="s">
        <v>656</v>
      </c>
      <c r="EX937" s="114" t="s">
        <v>0</v>
      </c>
      <c r="EY937" s="114" t="s">
        <v>0</v>
      </c>
      <c r="FD937" s="114"/>
      <c r="FE937" s="277"/>
      <c r="FF937" s="277"/>
      <c r="FG937" s="277"/>
      <c r="FH937" s="278"/>
      <c r="FI937" s="278"/>
      <c r="FJ937" s="278"/>
      <c r="FK937" s="278"/>
      <c r="FL937" s="278"/>
      <c r="FM937" s="277"/>
    </row>
    <row r="938" spans="1:237" s="45" customFormat="1" ht="23.25" hidden="1" customHeight="1" x14ac:dyDescent="0.25">
      <c r="A938" s="267" t="s">
        <v>1066</v>
      </c>
      <c r="B938" s="116" t="s">
        <v>658</v>
      </c>
      <c r="C938" s="117" t="s">
        <v>659</v>
      </c>
      <c r="D938" s="118" t="s">
        <v>15</v>
      </c>
      <c r="E938" s="119">
        <v>36</v>
      </c>
      <c r="F938" s="120">
        <v>1</v>
      </c>
      <c r="G938" s="120">
        <v>36</v>
      </c>
      <c r="H938" s="122"/>
      <c r="I938" s="119"/>
      <c r="J938" s="122"/>
      <c r="K938" s="119"/>
      <c r="L938" s="123"/>
      <c r="EU938" s="113"/>
      <c r="EV938" s="114"/>
      <c r="EW938" s="114" t="s">
        <v>659</v>
      </c>
      <c r="EX938" s="114" t="s">
        <v>0</v>
      </c>
      <c r="EY938" s="114" t="s">
        <v>0</v>
      </c>
      <c r="FD938" s="114"/>
      <c r="FE938" s="277"/>
      <c r="FF938" s="277"/>
      <c r="FG938" s="277"/>
      <c r="FH938" s="278"/>
      <c r="FI938" s="278"/>
      <c r="FJ938" s="278"/>
      <c r="FK938" s="278"/>
      <c r="FL938" s="278"/>
      <c r="FM938" s="277"/>
    </row>
    <row r="939" spans="1:237" s="45" customFormat="1" ht="33.75" hidden="1" x14ac:dyDescent="0.25">
      <c r="A939" s="267" t="s">
        <v>1067</v>
      </c>
      <c r="B939" s="116" t="s">
        <v>661</v>
      </c>
      <c r="C939" s="117" t="s">
        <v>662</v>
      </c>
      <c r="D939" s="118" t="s">
        <v>15</v>
      </c>
      <c r="E939" s="119">
        <v>36</v>
      </c>
      <c r="F939" s="120">
        <v>1</v>
      </c>
      <c r="G939" s="120">
        <v>36</v>
      </c>
      <c r="H939" s="126">
        <v>3325.2</v>
      </c>
      <c r="I939" s="119"/>
      <c r="J939" s="126">
        <v>13903.28</v>
      </c>
      <c r="K939" s="127">
        <v>8.61</v>
      </c>
      <c r="L939" s="128">
        <v>119707.2</v>
      </c>
      <c r="EU939" s="113"/>
      <c r="EV939" s="114"/>
      <c r="EW939" s="114" t="s">
        <v>662</v>
      </c>
      <c r="EX939" s="114" t="s">
        <v>0</v>
      </c>
      <c r="EY939" s="114" t="s">
        <v>0</v>
      </c>
      <c r="FD939" s="114"/>
      <c r="FE939" s="277"/>
      <c r="FF939" s="277"/>
      <c r="FG939" s="277"/>
      <c r="FH939" s="278"/>
      <c r="FI939" s="278"/>
      <c r="FJ939" s="278"/>
      <c r="FK939" s="278"/>
      <c r="FL939" s="278"/>
      <c r="FM939" s="277"/>
    </row>
    <row r="940" spans="1:237" s="45" customFormat="1" ht="23.25" hidden="1" customHeight="1" x14ac:dyDescent="0.25">
      <c r="A940" s="267" t="s">
        <v>1068</v>
      </c>
      <c r="B940" s="116" t="s">
        <v>664</v>
      </c>
      <c r="C940" s="117" t="s">
        <v>665</v>
      </c>
      <c r="D940" s="118" t="s">
        <v>33</v>
      </c>
      <c r="E940" s="119">
        <v>3.24</v>
      </c>
      <c r="F940" s="120">
        <v>1</v>
      </c>
      <c r="G940" s="127">
        <v>3.24</v>
      </c>
      <c r="H940" s="122"/>
      <c r="I940" s="119"/>
      <c r="J940" s="122"/>
      <c r="K940" s="119"/>
      <c r="L940" s="123"/>
      <c r="EU940" s="113"/>
      <c r="EV940" s="114"/>
      <c r="EW940" s="114" t="s">
        <v>665</v>
      </c>
      <c r="EX940" s="114" t="s">
        <v>0</v>
      </c>
      <c r="EY940" s="114" t="s">
        <v>0</v>
      </c>
      <c r="FD940" s="114"/>
      <c r="FE940" s="277"/>
      <c r="FF940" s="277"/>
      <c r="FG940" s="277"/>
      <c r="FH940" s="278"/>
      <c r="FI940" s="278"/>
      <c r="FJ940" s="278"/>
      <c r="FK940" s="278"/>
      <c r="FL940" s="278"/>
      <c r="FM940" s="277"/>
    </row>
    <row r="941" spans="1:237" s="45" customFormat="1" ht="23.25" hidden="1" customHeight="1" x14ac:dyDescent="0.25">
      <c r="A941" s="267" t="s">
        <v>1069</v>
      </c>
      <c r="B941" s="116" t="s">
        <v>558</v>
      </c>
      <c r="C941" s="117" t="s">
        <v>667</v>
      </c>
      <c r="D941" s="118" t="s">
        <v>15</v>
      </c>
      <c r="E941" s="119">
        <v>36</v>
      </c>
      <c r="F941" s="120">
        <v>1</v>
      </c>
      <c r="G941" s="120">
        <v>36</v>
      </c>
      <c r="H941" s="126">
        <v>1273.3</v>
      </c>
      <c r="I941" s="119"/>
      <c r="J941" s="126">
        <v>5323.9</v>
      </c>
      <c r="K941" s="127">
        <v>8.61</v>
      </c>
      <c r="L941" s="128">
        <v>45838.8</v>
      </c>
      <c r="EU941" s="113"/>
      <c r="EV941" s="114"/>
      <c r="EW941" s="114" t="s">
        <v>667</v>
      </c>
      <c r="EX941" s="114" t="s">
        <v>0</v>
      </c>
      <c r="EY941" s="114" t="s">
        <v>0</v>
      </c>
      <c r="FD941" s="114"/>
      <c r="FE941" s="277"/>
      <c r="FF941" s="277"/>
      <c r="FG941" s="277"/>
      <c r="FH941" s="278"/>
      <c r="FI941" s="278"/>
      <c r="FJ941" s="278"/>
      <c r="FK941" s="278"/>
      <c r="FL941" s="278"/>
      <c r="FM941" s="277"/>
    </row>
    <row r="942" spans="1:237" s="45" customFormat="1" ht="15" hidden="1" customHeight="1" x14ac:dyDescent="0.25">
      <c r="A942" s="268" t="s">
        <v>990</v>
      </c>
      <c r="B942" s="269"/>
      <c r="C942" s="270" t="s">
        <v>802</v>
      </c>
      <c r="D942" s="271" t="s">
        <v>15</v>
      </c>
      <c r="E942" s="272">
        <v>36</v>
      </c>
      <c r="F942" s="273">
        <v>1</v>
      </c>
      <c r="G942" s="273">
        <v>36</v>
      </c>
      <c r="H942" s="275"/>
      <c r="I942" s="272"/>
      <c r="J942" s="275"/>
      <c r="K942" s="279">
        <v>8.61</v>
      </c>
      <c r="L942" s="276"/>
      <c r="EU942" s="113"/>
      <c r="EV942" s="114"/>
      <c r="EW942" s="114"/>
      <c r="EX942" s="114"/>
      <c r="EY942" s="114"/>
      <c r="FD942" s="114"/>
      <c r="FE942" s="277" t="s">
        <v>802</v>
      </c>
      <c r="FF942" s="277" t="s">
        <v>0</v>
      </c>
      <c r="FG942" s="277" t="s">
        <v>0</v>
      </c>
      <c r="FH942" s="278"/>
      <c r="FI942" s="278"/>
      <c r="FJ942" s="278"/>
      <c r="FK942" s="278"/>
      <c r="FL942" s="278"/>
      <c r="FM942" s="277"/>
    </row>
    <row r="943" spans="1:237" s="45" customFormat="1" ht="22.5" hidden="1" customHeight="1" x14ac:dyDescent="0.25">
      <c r="A943" s="267" t="s">
        <v>1070</v>
      </c>
      <c r="B943" s="116" t="s">
        <v>670</v>
      </c>
      <c r="C943" s="117" t="s">
        <v>671</v>
      </c>
      <c r="D943" s="118" t="s">
        <v>56</v>
      </c>
      <c r="E943" s="119">
        <v>0.50868000000000002</v>
      </c>
      <c r="F943" s="120">
        <v>1</v>
      </c>
      <c r="G943" s="121">
        <v>0.50868000000000002</v>
      </c>
      <c r="H943" s="126">
        <v>200112.95</v>
      </c>
      <c r="I943" s="119"/>
      <c r="J943" s="126">
        <v>11822.7</v>
      </c>
      <c r="K943" s="127">
        <v>8.61</v>
      </c>
      <c r="L943" s="128">
        <v>101793.46</v>
      </c>
      <c r="EU943" s="113"/>
      <c r="EV943" s="114"/>
      <c r="EW943" s="114" t="s">
        <v>671</v>
      </c>
      <c r="EX943" s="114" t="s">
        <v>0</v>
      </c>
      <c r="EY943" s="114" t="s">
        <v>0</v>
      </c>
      <c r="FD943" s="114"/>
      <c r="FE943" s="277"/>
      <c r="FF943" s="277"/>
      <c r="FG943" s="277"/>
      <c r="FH943" s="278"/>
      <c r="FI943" s="278"/>
      <c r="FJ943" s="278"/>
      <c r="FK943" s="278"/>
      <c r="FL943" s="278"/>
      <c r="FM943" s="277"/>
    </row>
    <row r="944" spans="1:237" s="45" customFormat="1" ht="15" hidden="1" customHeight="1" x14ac:dyDescent="0.25">
      <c r="A944" s="44" t="s">
        <v>1071</v>
      </c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9"/>
      <c r="EU944" s="113"/>
      <c r="EV944" s="114" t="s">
        <v>1071</v>
      </c>
      <c r="EW944" s="114"/>
      <c r="EX944" s="114"/>
      <c r="EY944" s="114"/>
      <c r="FD944" s="114"/>
      <c r="FE944" s="277"/>
      <c r="FF944" s="277"/>
      <c r="FG944" s="277"/>
      <c r="FH944" s="278"/>
      <c r="FI944" s="278"/>
      <c r="FJ944" s="278"/>
      <c r="FK944" s="278"/>
      <c r="FL944" s="278"/>
      <c r="FM944" s="277"/>
    </row>
    <row r="945" spans="1:237" s="45" customFormat="1" ht="57" hidden="1" customHeight="1" x14ac:dyDescent="0.25">
      <c r="A945" s="267" t="s">
        <v>1072</v>
      </c>
      <c r="B945" s="116" t="s">
        <v>522</v>
      </c>
      <c r="C945" s="117" t="s">
        <v>523</v>
      </c>
      <c r="D945" s="118" t="s">
        <v>524</v>
      </c>
      <c r="E945" s="119">
        <v>0.48199999999999998</v>
      </c>
      <c r="F945" s="120">
        <v>1</v>
      </c>
      <c r="G945" s="130">
        <v>0.48199999999999998</v>
      </c>
      <c r="H945" s="122"/>
      <c r="I945" s="119"/>
      <c r="J945" s="122"/>
      <c r="K945" s="119"/>
      <c r="L945" s="123"/>
      <c r="EU945" s="113"/>
      <c r="EV945" s="114"/>
      <c r="EW945" s="114" t="s">
        <v>523</v>
      </c>
      <c r="EX945" s="114" t="s">
        <v>0</v>
      </c>
      <c r="EY945" s="114" t="s">
        <v>0</v>
      </c>
      <c r="FD945" s="114"/>
      <c r="FE945" s="277"/>
      <c r="FF945" s="277"/>
      <c r="FG945" s="277"/>
      <c r="FH945" s="278"/>
      <c r="FI945" s="278"/>
      <c r="FJ945" s="278"/>
      <c r="FK945" s="278"/>
      <c r="FL945" s="278"/>
      <c r="FM945" s="277"/>
    </row>
    <row r="946" spans="1:237" s="45" customFormat="1" ht="33.75" hidden="1" x14ac:dyDescent="0.25">
      <c r="A946" s="267" t="s">
        <v>1073</v>
      </c>
      <c r="B946" s="116" t="s">
        <v>776</v>
      </c>
      <c r="C946" s="117" t="s">
        <v>777</v>
      </c>
      <c r="D946" s="118" t="s">
        <v>36</v>
      </c>
      <c r="E946" s="119">
        <v>491.64</v>
      </c>
      <c r="F946" s="120">
        <v>1</v>
      </c>
      <c r="G946" s="127">
        <v>491.64</v>
      </c>
      <c r="H946" s="125">
        <v>249.05</v>
      </c>
      <c r="I946" s="119"/>
      <c r="J946" s="126">
        <v>14221.02</v>
      </c>
      <c r="K946" s="127">
        <v>8.61</v>
      </c>
      <c r="L946" s="128">
        <v>122442.94</v>
      </c>
      <c r="EU946" s="113"/>
      <c r="EV946" s="114"/>
      <c r="EW946" s="114" t="s">
        <v>777</v>
      </c>
      <c r="EX946" s="114" t="s">
        <v>0</v>
      </c>
      <c r="EY946" s="114" t="s">
        <v>0</v>
      </c>
      <c r="FD946" s="114"/>
      <c r="FE946" s="277"/>
      <c r="FF946" s="277"/>
      <c r="FG946" s="277"/>
      <c r="FH946" s="278"/>
      <c r="FI946" s="278"/>
      <c r="FJ946" s="278"/>
      <c r="FK946" s="278"/>
      <c r="FL946" s="278"/>
      <c r="FM946" s="277"/>
    </row>
    <row r="947" spans="1:237" s="45" customFormat="1" ht="15" hidden="1" customHeight="1" x14ac:dyDescent="0.25">
      <c r="A947" s="44" t="s">
        <v>531</v>
      </c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9"/>
      <c r="EU947" s="113"/>
      <c r="EV947" s="114" t="s">
        <v>531</v>
      </c>
      <c r="EW947" s="114"/>
      <c r="EX947" s="114"/>
      <c r="EY947" s="114"/>
      <c r="FD947" s="114"/>
      <c r="FE947" s="277"/>
      <c r="FF947" s="277"/>
      <c r="FG947" s="277"/>
      <c r="FH947" s="278"/>
      <c r="FI947" s="278"/>
      <c r="FJ947" s="278"/>
      <c r="FK947" s="278"/>
      <c r="FL947" s="278"/>
      <c r="FM947" s="277"/>
    </row>
    <row r="948" spans="1:237" s="45" customFormat="1" ht="34.5" hidden="1" customHeight="1" x14ac:dyDescent="0.25">
      <c r="A948" s="267" t="s">
        <v>1074</v>
      </c>
      <c r="B948" s="116" t="s">
        <v>533</v>
      </c>
      <c r="C948" s="117" t="s">
        <v>534</v>
      </c>
      <c r="D948" s="118" t="s">
        <v>15</v>
      </c>
      <c r="E948" s="119">
        <v>2</v>
      </c>
      <c r="F948" s="120">
        <v>1</v>
      </c>
      <c r="G948" s="120">
        <v>2</v>
      </c>
      <c r="H948" s="122"/>
      <c r="I948" s="119"/>
      <c r="J948" s="122"/>
      <c r="K948" s="119"/>
      <c r="L948" s="123"/>
      <c r="EU948" s="113"/>
      <c r="EV948" s="114"/>
      <c r="EW948" s="114" t="s">
        <v>534</v>
      </c>
      <c r="EX948" s="114" t="s">
        <v>0</v>
      </c>
      <c r="EY948" s="114" t="s">
        <v>0</v>
      </c>
      <c r="FD948" s="114"/>
      <c r="FE948" s="277"/>
      <c r="FF948" s="277"/>
      <c r="FG948" s="277"/>
      <c r="FH948" s="278"/>
      <c r="FI948" s="278"/>
      <c r="FJ948" s="278"/>
      <c r="FK948" s="278"/>
      <c r="FL948" s="278"/>
      <c r="FM948" s="277"/>
    </row>
    <row r="949" spans="1:237" s="45" customFormat="1" ht="15" hidden="1" customHeight="1" x14ac:dyDescent="0.25">
      <c r="A949" s="44" t="s">
        <v>137</v>
      </c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9"/>
      <c r="EU949" s="113"/>
      <c r="EV949" s="114" t="s">
        <v>137</v>
      </c>
      <c r="EW949" s="114"/>
      <c r="EX949" s="114"/>
      <c r="EY949" s="114"/>
      <c r="FD949" s="114"/>
      <c r="FE949" s="277"/>
      <c r="FF949" s="277"/>
      <c r="FG949" s="277"/>
      <c r="FH949" s="278"/>
      <c r="FI949" s="278"/>
      <c r="FJ949" s="278"/>
      <c r="FK949" s="278"/>
      <c r="FL949" s="278"/>
      <c r="FM949" s="277"/>
    </row>
    <row r="950" spans="1:237" s="45" customFormat="1" ht="22.5" hidden="1" customHeight="1" x14ac:dyDescent="0.25">
      <c r="A950" s="268" t="s">
        <v>994</v>
      </c>
      <c r="B950" s="269" t="s">
        <v>529</v>
      </c>
      <c r="C950" s="270" t="s">
        <v>714</v>
      </c>
      <c r="D950" s="271" t="s">
        <v>37</v>
      </c>
      <c r="E950" s="272">
        <v>0.24</v>
      </c>
      <c r="F950" s="273">
        <v>1</v>
      </c>
      <c r="G950" s="279">
        <v>0.24</v>
      </c>
      <c r="H950" s="281">
        <v>7182</v>
      </c>
      <c r="I950" s="272"/>
      <c r="J950" s="281">
        <v>1723.68</v>
      </c>
      <c r="K950" s="279">
        <v>8.61</v>
      </c>
      <c r="L950" s="282">
        <v>14840.88</v>
      </c>
      <c r="EU950" s="113"/>
      <c r="EV950" s="114"/>
      <c r="EW950" s="114"/>
      <c r="EX950" s="114"/>
      <c r="EY950" s="114"/>
      <c r="FD950" s="114"/>
      <c r="FE950" s="277" t="s">
        <v>714</v>
      </c>
      <c r="FF950" s="277" t="s">
        <v>0</v>
      </c>
      <c r="FG950" s="277" t="s">
        <v>0</v>
      </c>
      <c r="FH950" s="278"/>
      <c r="FI950" s="278"/>
      <c r="FJ950" s="278"/>
      <c r="FK950" s="278"/>
      <c r="FL950" s="278"/>
      <c r="FM950" s="277"/>
    </row>
    <row r="951" spans="1:237" s="45" customFormat="1" ht="34.5" hidden="1" customHeight="1" x14ac:dyDescent="0.25">
      <c r="A951" s="267" t="s">
        <v>1075</v>
      </c>
      <c r="B951" s="116" t="s">
        <v>630</v>
      </c>
      <c r="C951" s="117" t="s">
        <v>631</v>
      </c>
      <c r="D951" s="118" t="s">
        <v>15</v>
      </c>
      <c r="E951" s="119">
        <v>14</v>
      </c>
      <c r="F951" s="120">
        <v>1</v>
      </c>
      <c r="G951" s="120">
        <v>14</v>
      </c>
      <c r="H951" s="122"/>
      <c r="I951" s="119"/>
      <c r="J951" s="122"/>
      <c r="K951" s="119"/>
      <c r="L951" s="123"/>
      <c r="EU951" s="113"/>
      <c r="EV951" s="114"/>
      <c r="EW951" s="114" t="s">
        <v>631</v>
      </c>
      <c r="EX951" s="114" t="s">
        <v>0</v>
      </c>
      <c r="EY951" s="114" t="s">
        <v>0</v>
      </c>
      <c r="FD951" s="114"/>
      <c r="FE951" s="277"/>
      <c r="FF951" s="277"/>
      <c r="FG951" s="277"/>
      <c r="FH951" s="278"/>
      <c r="FI951" s="278"/>
      <c r="FJ951" s="278"/>
      <c r="FK951" s="278"/>
      <c r="FL951" s="278"/>
      <c r="FM951" s="277"/>
    </row>
    <row r="952" spans="1:237" s="45" customFormat="1" ht="33" hidden="1" customHeight="1" x14ac:dyDescent="0.25">
      <c r="A952" s="268" t="s">
        <v>996</v>
      </c>
      <c r="B952" s="269" t="s">
        <v>633</v>
      </c>
      <c r="C952" s="270" t="s">
        <v>634</v>
      </c>
      <c r="D952" s="271" t="s">
        <v>15</v>
      </c>
      <c r="E952" s="272">
        <v>15</v>
      </c>
      <c r="F952" s="273">
        <v>1</v>
      </c>
      <c r="G952" s="273">
        <v>15</v>
      </c>
      <c r="H952" s="281">
        <v>2518.04</v>
      </c>
      <c r="I952" s="272"/>
      <c r="J952" s="281">
        <v>37770.6</v>
      </c>
      <c r="K952" s="279">
        <v>8.61</v>
      </c>
      <c r="L952" s="282">
        <v>325204.87</v>
      </c>
      <c r="EU952" s="113"/>
      <c r="EV952" s="114"/>
      <c r="EW952" s="114"/>
      <c r="EX952" s="114"/>
      <c r="EY952" s="114"/>
      <c r="FD952" s="114"/>
      <c r="FE952" s="277" t="s">
        <v>634</v>
      </c>
      <c r="FF952" s="277" t="s">
        <v>0</v>
      </c>
      <c r="FG952" s="277" t="s">
        <v>0</v>
      </c>
      <c r="FH952" s="278"/>
      <c r="FI952" s="278"/>
      <c r="FJ952" s="278"/>
      <c r="FK952" s="278"/>
      <c r="FL952" s="278"/>
      <c r="FM952" s="277"/>
    </row>
    <row r="953" spans="1:237" s="45" customFormat="1" ht="33" hidden="1" customHeight="1" x14ac:dyDescent="0.25">
      <c r="A953" s="268" t="s">
        <v>997</v>
      </c>
      <c r="B953" s="269" t="s">
        <v>636</v>
      </c>
      <c r="C953" s="270" t="s">
        <v>637</v>
      </c>
      <c r="D953" s="271" t="s">
        <v>15</v>
      </c>
      <c r="E953" s="272">
        <v>1</v>
      </c>
      <c r="F953" s="273">
        <v>1</v>
      </c>
      <c r="G953" s="273">
        <v>1</v>
      </c>
      <c r="H953" s="281">
        <v>2675.15</v>
      </c>
      <c r="I953" s="272"/>
      <c r="J953" s="281">
        <v>2675.15</v>
      </c>
      <c r="K953" s="279">
        <v>8.61</v>
      </c>
      <c r="L953" s="282">
        <v>23033.040000000001</v>
      </c>
      <c r="EU953" s="113"/>
      <c r="EV953" s="114"/>
      <c r="EW953" s="114"/>
      <c r="EX953" s="114"/>
      <c r="EY953" s="114"/>
      <c r="FD953" s="114"/>
      <c r="FE953" s="277" t="s">
        <v>637</v>
      </c>
      <c r="FF953" s="277" t="s">
        <v>0</v>
      </c>
      <c r="FG953" s="277" t="s">
        <v>0</v>
      </c>
      <c r="FH953" s="278"/>
      <c r="FI953" s="278"/>
      <c r="FJ953" s="278"/>
      <c r="FK953" s="278"/>
      <c r="FL953" s="278"/>
      <c r="FM953" s="277"/>
    </row>
    <row r="954" spans="1:237" s="45" customFormat="1" ht="34.5" hidden="1" customHeight="1" x14ac:dyDescent="0.25">
      <c r="A954" s="267" t="s">
        <v>1076</v>
      </c>
      <c r="B954" s="116" t="s">
        <v>639</v>
      </c>
      <c r="C954" s="117" t="s">
        <v>640</v>
      </c>
      <c r="D954" s="118" t="s">
        <v>15</v>
      </c>
      <c r="E954" s="119">
        <v>9</v>
      </c>
      <c r="F954" s="120">
        <v>1</v>
      </c>
      <c r="G954" s="120">
        <v>9</v>
      </c>
      <c r="H954" s="126">
        <v>2884.62</v>
      </c>
      <c r="I954" s="119"/>
      <c r="J954" s="126">
        <v>25961.58</v>
      </c>
      <c r="K954" s="127">
        <v>8.61</v>
      </c>
      <c r="L954" s="128">
        <v>223529.2</v>
      </c>
      <c r="EU954" s="113"/>
      <c r="EV954" s="114"/>
      <c r="EW954" s="114" t="s">
        <v>640</v>
      </c>
      <c r="EX954" s="114" t="s">
        <v>0</v>
      </c>
      <c r="EY954" s="114" t="s">
        <v>0</v>
      </c>
      <c r="FD954" s="114"/>
      <c r="FE954" s="277"/>
      <c r="FF954" s="277"/>
      <c r="FG954" s="277"/>
      <c r="FH954" s="278"/>
      <c r="FI954" s="278"/>
      <c r="FJ954" s="278"/>
      <c r="FK954" s="278"/>
      <c r="FL954" s="278"/>
      <c r="FM954" s="277"/>
    </row>
    <row r="955" spans="1:237" s="45" customFormat="1" ht="34.5" hidden="1" customHeight="1" x14ac:dyDescent="0.25">
      <c r="A955" s="267" t="s">
        <v>1077</v>
      </c>
      <c r="B955" s="116" t="s">
        <v>642</v>
      </c>
      <c r="C955" s="117" t="s">
        <v>643</v>
      </c>
      <c r="D955" s="118" t="s">
        <v>15</v>
      </c>
      <c r="E955" s="119">
        <v>5</v>
      </c>
      <c r="F955" s="120">
        <v>1</v>
      </c>
      <c r="G955" s="120">
        <v>5</v>
      </c>
      <c r="H955" s="126">
        <v>2989.36</v>
      </c>
      <c r="I955" s="119"/>
      <c r="J955" s="126">
        <v>14946.8</v>
      </c>
      <c r="K955" s="127">
        <v>8.61</v>
      </c>
      <c r="L955" s="128">
        <v>128691.95</v>
      </c>
      <c r="EU955" s="113"/>
      <c r="EV955" s="114"/>
      <c r="EW955" s="114" t="s">
        <v>643</v>
      </c>
      <c r="EX955" s="114" t="s">
        <v>0</v>
      </c>
      <c r="EY955" s="114" t="s">
        <v>0</v>
      </c>
      <c r="FD955" s="114"/>
      <c r="FE955" s="277"/>
      <c r="FF955" s="277"/>
      <c r="FG955" s="277"/>
      <c r="FH955" s="278"/>
      <c r="FI955" s="278"/>
      <c r="FJ955" s="278"/>
      <c r="FK955" s="278"/>
      <c r="FL955" s="278"/>
      <c r="FM955" s="277"/>
    </row>
    <row r="956" spans="1:237" s="45" customFormat="1" ht="23.25" hidden="1" customHeight="1" x14ac:dyDescent="0.25">
      <c r="A956" s="267" t="s">
        <v>1078</v>
      </c>
      <c r="B956" s="116" t="s">
        <v>645</v>
      </c>
      <c r="C956" s="117" t="s">
        <v>646</v>
      </c>
      <c r="D956" s="118" t="s">
        <v>15</v>
      </c>
      <c r="E956" s="119">
        <v>28</v>
      </c>
      <c r="F956" s="120">
        <v>1</v>
      </c>
      <c r="G956" s="120">
        <v>28</v>
      </c>
      <c r="H956" s="122"/>
      <c r="I956" s="119"/>
      <c r="J956" s="122"/>
      <c r="K956" s="119"/>
      <c r="L956" s="123"/>
      <c r="EU956" s="113"/>
      <c r="EV956" s="114"/>
      <c r="EW956" s="114" t="s">
        <v>646</v>
      </c>
      <c r="EX956" s="114" t="s">
        <v>0</v>
      </c>
      <c r="EY956" s="114" t="s">
        <v>0</v>
      </c>
      <c r="FD956" s="114"/>
      <c r="FE956" s="277"/>
      <c r="FF956" s="277"/>
      <c r="FG956" s="277"/>
      <c r="FH956" s="278"/>
      <c r="FI956" s="278"/>
      <c r="FJ956" s="278"/>
      <c r="FK956" s="278"/>
      <c r="FL956" s="278"/>
      <c r="FM956" s="277"/>
    </row>
    <row r="957" spans="1:237" s="177" customFormat="1" ht="23.25" customHeight="1" x14ac:dyDescent="0.25">
      <c r="A957" s="326" t="s">
        <v>1079</v>
      </c>
      <c r="B957" s="169" t="s">
        <v>648</v>
      </c>
      <c r="C957" s="170" t="s">
        <v>649</v>
      </c>
      <c r="D957" s="171" t="s">
        <v>15</v>
      </c>
      <c r="E957" s="172">
        <v>1</v>
      </c>
      <c r="F957" s="173">
        <v>1</v>
      </c>
      <c r="G957" s="173">
        <v>1</v>
      </c>
      <c r="H957" s="175">
        <v>24276</v>
      </c>
      <c r="I957" s="172"/>
      <c r="J957" s="175">
        <v>2819.51</v>
      </c>
      <c r="K957" s="174">
        <v>8.61</v>
      </c>
      <c r="L957" s="176">
        <v>24276</v>
      </c>
      <c r="M957" s="45"/>
      <c r="N957" s="45"/>
      <c r="O957" s="45"/>
      <c r="T957" s="45"/>
      <c r="U957" s="45"/>
      <c r="V957" s="45"/>
      <c r="W957" s="45"/>
      <c r="X957" s="45"/>
      <c r="Y957" s="45"/>
      <c r="Z957" s="45"/>
      <c r="AA957" s="45"/>
      <c r="AB957" s="45"/>
      <c r="AC957" s="45"/>
      <c r="AD957" s="45"/>
      <c r="AE957" s="45"/>
      <c r="AF957" s="45"/>
      <c r="AG957" s="45"/>
      <c r="AH957" s="45"/>
      <c r="AI957" s="45"/>
      <c r="AJ957" s="45"/>
      <c r="AK957" s="45"/>
      <c r="AL957" s="45"/>
      <c r="AM957" s="45"/>
      <c r="AN957" s="45"/>
      <c r="AO957" s="45"/>
      <c r="AP957" s="45"/>
      <c r="AQ957" s="45"/>
      <c r="AR957" s="45"/>
      <c r="AS957" s="45"/>
      <c r="AT957" s="45"/>
      <c r="AU957" s="45"/>
      <c r="AV957" s="45"/>
      <c r="AW957" s="45"/>
      <c r="AX957" s="45"/>
      <c r="AY957" s="45"/>
      <c r="AZ957" s="45"/>
      <c r="BA957" s="45"/>
      <c r="BB957" s="45"/>
      <c r="BC957" s="45"/>
      <c r="BD957" s="45"/>
      <c r="BE957" s="45"/>
      <c r="BF957" s="45"/>
      <c r="BG957" s="45"/>
      <c r="BH957" s="45"/>
      <c r="BI957" s="45"/>
      <c r="BJ957" s="45"/>
      <c r="BK957" s="45"/>
      <c r="BL957" s="45"/>
      <c r="BM957" s="45"/>
      <c r="BN957" s="45"/>
      <c r="BO957" s="45"/>
      <c r="BP957" s="45"/>
      <c r="BQ957" s="45"/>
      <c r="BR957" s="45"/>
      <c r="BS957" s="45"/>
      <c r="BT957" s="45"/>
      <c r="BU957" s="45"/>
      <c r="BV957" s="45"/>
      <c r="BW957" s="45"/>
      <c r="BX957" s="45"/>
      <c r="BY957" s="45"/>
      <c r="BZ957" s="45"/>
      <c r="CA957" s="45"/>
      <c r="CB957" s="45"/>
      <c r="CC957" s="45"/>
      <c r="CD957" s="45"/>
      <c r="CE957" s="45"/>
      <c r="CF957" s="45"/>
      <c r="CG957" s="45"/>
      <c r="CH957" s="45"/>
      <c r="CI957" s="45"/>
      <c r="CJ957" s="45"/>
      <c r="CK957" s="45"/>
      <c r="CL957" s="45"/>
      <c r="CM957" s="45"/>
      <c r="CN957" s="45"/>
      <c r="CO957" s="45"/>
      <c r="CP957" s="45"/>
      <c r="CQ957" s="45"/>
      <c r="CR957" s="45"/>
      <c r="CS957" s="45"/>
      <c r="CT957" s="45"/>
      <c r="CU957" s="45"/>
      <c r="CV957" s="45"/>
      <c r="CW957" s="45"/>
      <c r="CX957" s="45"/>
      <c r="CY957" s="45"/>
      <c r="CZ957" s="45"/>
      <c r="DA957" s="45"/>
      <c r="DB957" s="45"/>
      <c r="DC957" s="45"/>
      <c r="DD957" s="45"/>
      <c r="DE957" s="45"/>
      <c r="DF957" s="45"/>
      <c r="DG957" s="45"/>
      <c r="DH957" s="45"/>
      <c r="DI957" s="45"/>
      <c r="DJ957" s="45"/>
      <c r="DK957" s="45"/>
      <c r="DL957" s="45"/>
      <c r="DM957" s="45"/>
      <c r="DN957" s="45"/>
      <c r="DO957" s="45"/>
      <c r="DP957" s="45"/>
      <c r="DQ957" s="45"/>
      <c r="DR957" s="45"/>
      <c r="DS957" s="45"/>
      <c r="DT957" s="45"/>
      <c r="DU957" s="45"/>
      <c r="DV957" s="45"/>
      <c r="DW957" s="45"/>
      <c r="DX957" s="45"/>
      <c r="DY957" s="45"/>
      <c r="DZ957" s="45"/>
      <c r="EA957" s="45"/>
      <c r="EB957" s="45"/>
      <c r="EC957" s="45"/>
      <c r="ED957" s="45"/>
      <c r="EE957" s="45"/>
      <c r="EF957" s="45"/>
      <c r="EG957" s="45"/>
      <c r="EH957" s="45"/>
      <c r="EI957" s="45"/>
      <c r="EJ957" s="45"/>
      <c r="EK957" s="45"/>
      <c r="EL957" s="45"/>
      <c r="EM957" s="45"/>
      <c r="EN957" s="45"/>
      <c r="EO957" s="45"/>
      <c r="EP957" s="45"/>
      <c r="EQ957" s="45"/>
      <c r="ER957" s="45"/>
      <c r="ES957" s="45"/>
      <c r="ET957" s="45"/>
      <c r="EU957" s="113"/>
      <c r="EV957" s="114"/>
      <c r="EW957" s="114" t="s">
        <v>649</v>
      </c>
      <c r="EX957" s="114" t="s">
        <v>0</v>
      </c>
      <c r="EY957" s="114" t="s">
        <v>0</v>
      </c>
      <c r="EZ957" s="45"/>
      <c r="FA957" s="45"/>
      <c r="FB957" s="45"/>
      <c r="FC957" s="45"/>
      <c r="FD957" s="114"/>
      <c r="FE957" s="277"/>
      <c r="FF957" s="277"/>
      <c r="FG957" s="277"/>
      <c r="FH957" s="278"/>
      <c r="FI957" s="278"/>
      <c r="FJ957" s="278"/>
      <c r="FK957" s="278"/>
      <c r="FL957" s="278"/>
      <c r="FM957" s="277"/>
      <c r="FN957" s="45"/>
      <c r="FO957" s="45"/>
      <c r="FP957" s="45"/>
      <c r="FQ957" s="45"/>
      <c r="FR957" s="45"/>
      <c r="FS957" s="45"/>
      <c r="FT957" s="45"/>
      <c r="FU957" s="45"/>
      <c r="FV957" s="45"/>
      <c r="FW957" s="45"/>
      <c r="FX957" s="45"/>
      <c r="FY957" s="45"/>
      <c r="FZ957" s="45"/>
      <c r="GA957" s="45"/>
      <c r="GB957" s="45"/>
      <c r="GC957" s="45"/>
      <c r="GD957" s="45"/>
      <c r="GE957" s="45"/>
      <c r="GF957" s="45"/>
      <c r="GG957" s="45"/>
      <c r="GH957" s="45"/>
      <c r="GI957" s="45"/>
      <c r="GJ957" s="45"/>
      <c r="GK957" s="45"/>
      <c r="GL957" s="45"/>
      <c r="GM957" s="45"/>
      <c r="GN957" s="45"/>
      <c r="GO957" s="45"/>
      <c r="GP957" s="45"/>
      <c r="GQ957" s="45"/>
      <c r="GR957" s="45"/>
      <c r="GS957" s="45"/>
      <c r="GT957" s="45"/>
      <c r="GU957" s="45"/>
      <c r="GV957" s="45"/>
      <c r="GW957" s="45"/>
      <c r="GX957" s="45"/>
      <c r="GY957" s="45"/>
      <c r="GZ957" s="45"/>
      <c r="HA957" s="45"/>
      <c r="HB957" s="45"/>
      <c r="HC957" s="45"/>
      <c r="HD957" s="45"/>
      <c r="HE957" s="45"/>
      <c r="HF957" s="45"/>
      <c r="HG957" s="45"/>
      <c r="HH957" s="45"/>
      <c r="HI957" s="45"/>
      <c r="HJ957" s="45"/>
      <c r="HK957" s="45"/>
      <c r="HL957" s="45"/>
      <c r="HM957" s="45"/>
      <c r="HN957" s="45"/>
      <c r="HO957" s="45"/>
      <c r="HP957" s="45"/>
      <c r="HQ957" s="45"/>
      <c r="HR957" s="45"/>
      <c r="HS957" s="45"/>
      <c r="HT957" s="45"/>
      <c r="HU957" s="45"/>
      <c r="HV957" s="45"/>
      <c r="HW957" s="45"/>
      <c r="HX957" s="45"/>
      <c r="HY957" s="45"/>
      <c r="HZ957" s="45"/>
      <c r="IA957" s="45"/>
      <c r="IB957" s="45"/>
      <c r="IC957" s="45"/>
    </row>
    <row r="958" spans="1:237" s="177" customFormat="1" ht="33.75" x14ac:dyDescent="0.25">
      <c r="A958" s="326" t="s">
        <v>1080</v>
      </c>
      <c r="B958" s="169" t="s">
        <v>650</v>
      </c>
      <c r="C958" s="170" t="s">
        <v>651</v>
      </c>
      <c r="D958" s="171" t="s">
        <v>15</v>
      </c>
      <c r="E958" s="172">
        <v>27</v>
      </c>
      <c r="F958" s="173">
        <v>1</v>
      </c>
      <c r="G958" s="173">
        <v>27</v>
      </c>
      <c r="H958" s="175">
        <v>19558.5</v>
      </c>
      <c r="I958" s="172"/>
      <c r="J958" s="175">
        <v>61333.279999999999</v>
      </c>
      <c r="K958" s="174">
        <v>8.61</v>
      </c>
      <c r="L958" s="176">
        <v>528079.5</v>
      </c>
      <c r="M958" s="45"/>
      <c r="N958" s="45"/>
      <c r="O958" s="45"/>
      <c r="T958" s="45"/>
      <c r="U958" s="45"/>
      <c r="V958" s="45"/>
      <c r="W958" s="45"/>
      <c r="X958" s="45"/>
      <c r="Y958" s="45"/>
      <c r="Z958" s="45"/>
      <c r="AA958" s="45"/>
      <c r="AB958" s="45"/>
      <c r="AC958" s="45"/>
      <c r="AD958" s="45"/>
      <c r="AE958" s="45"/>
      <c r="AF958" s="45"/>
      <c r="AG958" s="45"/>
      <c r="AH958" s="45"/>
      <c r="AI958" s="45"/>
      <c r="AJ958" s="45"/>
      <c r="AK958" s="45"/>
      <c r="AL958" s="45"/>
      <c r="AM958" s="45"/>
      <c r="AN958" s="45"/>
      <c r="AO958" s="45"/>
      <c r="AP958" s="45"/>
      <c r="AQ958" s="45"/>
      <c r="AR958" s="45"/>
      <c r="AS958" s="45"/>
      <c r="AT958" s="45"/>
      <c r="AU958" s="45"/>
      <c r="AV958" s="45"/>
      <c r="AW958" s="45"/>
      <c r="AX958" s="45"/>
      <c r="AY958" s="45"/>
      <c r="AZ958" s="45"/>
      <c r="BA958" s="45"/>
      <c r="BB958" s="45"/>
      <c r="BC958" s="45"/>
      <c r="BD958" s="45"/>
      <c r="BE958" s="45"/>
      <c r="BF958" s="45"/>
      <c r="BG958" s="45"/>
      <c r="BH958" s="45"/>
      <c r="BI958" s="45"/>
      <c r="BJ958" s="45"/>
      <c r="BK958" s="45"/>
      <c r="BL958" s="45"/>
      <c r="BM958" s="45"/>
      <c r="BN958" s="45"/>
      <c r="BO958" s="45"/>
      <c r="BP958" s="45"/>
      <c r="BQ958" s="45"/>
      <c r="BR958" s="45"/>
      <c r="BS958" s="45"/>
      <c r="BT958" s="45"/>
      <c r="BU958" s="45"/>
      <c r="BV958" s="45"/>
      <c r="BW958" s="45"/>
      <c r="BX958" s="45"/>
      <c r="BY958" s="45"/>
      <c r="BZ958" s="45"/>
      <c r="CA958" s="45"/>
      <c r="CB958" s="45"/>
      <c r="CC958" s="45"/>
      <c r="CD958" s="45"/>
      <c r="CE958" s="45"/>
      <c r="CF958" s="45"/>
      <c r="CG958" s="45"/>
      <c r="CH958" s="45"/>
      <c r="CI958" s="45"/>
      <c r="CJ958" s="45"/>
      <c r="CK958" s="45"/>
      <c r="CL958" s="45"/>
      <c r="CM958" s="45"/>
      <c r="CN958" s="45"/>
      <c r="CO958" s="45"/>
      <c r="CP958" s="45"/>
      <c r="CQ958" s="45"/>
      <c r="CR958" s="45"/>
      <c r="CS958" s="45"/>
      <c r="CT958" s="45"/>
      <c r="CU958" s="45"/>
      <c r="CV958" s="45"/>
      <c r="CW958" s="45"/>
      <c r="CX958" s="45"/>
      <c r="CY958" s="45"/>
      <c r="CZ958" s="45"/>
      <c r="DA958" s="45"/>
      <c r="DB958" s="45"/>
      <c r="DC958" s="45"/>
      <c r="DD958" s="45"/>
      <c r="DE958" s="45"/>
      <c r="DF958" s="45"/>
      <c r="DG958" s="45"/>
      <c r="DH958" s="45"/>
      <c r="DI958" s="45"/>
      <c r="DJ958" s="45"/>
      <c r="DK958" s="45"/>
      <c r="DL958" s="45"/>
      <c r="DM958" s="45"/>
      <c r="DN958" s="45"/>
      <c r="DO958" s="45"/>
      <c r="DP958" s="45"/>
      <c r="DQ958" s="45"/>
      <c r="DR958" s="45"/>
      <c r="DS958" s="45"/>
      <c r="DT958" s="45"/>
      <c r="DU958" s="45"/>
      <c r="DV958" s="45"/>
      <c r="DW958" s="45"/>
      <c r="DX958" s="45"/>
      <c r="DY958" s="45"/>
      <c r="DZ958" s="45"/>
      <c r="EA958" s="45"/>
      <c r="EB958" s="45"/>
      <c r="EC958" s="45"/>
      <c r="ED958" s="45"/>
      <c r="EE958" s="45"/>
      <c r="EF958" s="45"/>
      <c r="EG958" s="45"/>
      <c r="EH958" s="45"/>
      <c r="EI958" s="45"/>
      <c r="EJ958" s="45"/>
      <c r="EK958" s="45"/>
      <c r="EL958" s="45"/>
      <c r="EM958" s="45"/>
      <c r="EN958" s="45"/>
      <c r="EO958" s="45"/>
      <c r="EP958" s="45"/>
      <c r="EQ958" s="45"/>
      <c r="ER958" s="45"/>
      <c r="ES958" s="45"/>
      <c r="ET958" s="45"/>
      <c r="EU958" s="113"/>
      <c r="EV958" s="114"/>
      <c r="EW958" s="114" t="s">
        <v>651</v>
      </c>
      <c r="EX958" s="114" t="s">
        <v>0</v>
      </c>
      <c r="EY958" s="114" t="s">
        <v>0</v>
      </c>
      <c r="EZ958" s="45"/>
      <c r="FA958" s="45"/>
      <c r="FB958" s="45"/>
      <c r="FC958" s="45"/>
      <c r="FD958" s="114"/>
      <c r="FE958" s="277"/>
      <c r="FF958" s="277"/>
      <c r="FG958" s="277"/>
      <c r="FH958" s="278"/>
      <c r="FI958" s="278"/>
      <c r="FJ958" s="278"/>
      <c r="FK958" s="278"/>
      <c r="FL958" s="278"/>
      <c r="FM958" s="277"/>
      <c r="FN958" s="45"/>
      <c r="FO958" s="45"/>
      <c r="FP958" s="45"/>
      <c r="FQ958" s="45"/>
      <c r="FR958" s="45"/>
      <c r="FS958" s="45"/>
      <c r="FT958" s="45"/>
      <c r="FU958" s="45"/>
      <c r="FV958" s="45"/>
      <c r="FW958" s="45"/>
      <c r="FX958" s="45"/>
      <c r="FY958" s="45"/>
      <c r="FZ958" s="45"/>
      <c r="GA958" s="45"/>
      <c r="GB958" s="45"/>
      <c r="GC958" s="45"/>
      <c r="GD958" s="45"/>
      <c r="GE958" s="45"/>
      <c r="GF958" s="45"/>
      <c r="GG958" s="45"/>
      <c r="GH958" s="45"/>
      <c r="GI958" s="45"/>
      <c r="GJ958" s="45"/>
      <c r="GK958" s="45"/>
      <c r="GL958" s="45"/>
      <c r="GM958" s="45"/>
      <c r="GN958" s="45"/>
      <c r="GO958" s="45"/>
      <c r="GP958" s="45"/>
      <c r="GQ958" s="45"/>
      <c r="GR958" s="45"/>
      <c r="GS958" s="45"/>
      <c r="GT958" s="45"/>
      <c r="GU958" s="45"/>
      <c r="GV958" s="45"/>
      <c r="GW958" s="45"/>
      <c r="GX958" s="45"/>
      <c r="GY958" s="45"/>
      <c r="GZ958" s="45"/>
      <c r="HA958" s="45"/>
      <c r="HB958" s="45"/>
      <c r="HC958" s="45"/>
      <c r="HD958" s="45"/>
      <c r="HE958" s="45"/>
      <c r="HF958" s="45"/>
      <c r="HG958" s="45"/>
      <c r="HH958" s="45"/>
      <c r="HI958" s="45"/>
      <c r="HJ958" s="45"/>
      <c r="HK958" s="45"/>
      <c r="HL958" s="45"/>
      <c r="HM958" s="45"/>
      <c r="HN958" s="45"/>
      <c r="HO958" s="45"/>
      <c r="HP958" s="45"/>
      <c r="HQ958" s="45"/>
      <c r="HR958" s="45"/>
      <c r="HS958" s="45"/>
      <c r="HT958" s="45"/>
      <c r="HU958" s="45"/>
      <c r="HV958" s="45"/>
      <c r="HW958" s="45"/>
      <c r="HX958" s="45"/>
      <c r="HY958" s="45"/>
      <c r="HZ958" s="45"/>
      <c r="IA958" s="45"/>
      <c r="IB958" s="45"/>
      <c r="IC958" s="45"/>
    </row>
    <row r="959" spans="1:237" s="45" customFormat="1" ht="23.25" hidden="1" customHeight="1" x14ac:dyDescent="0.25">
      <c r="A959" s="267" t="s">
        <v>1081</v>
      </c>
      <c r="B959" s="116" t="s">
        <v>653</v>
      </c>
      <c r="C959" s="117" t="s">
        <v>654</v>
      </c>
      <c r="D959" s="118" t="s">
        <v>33</v>
      </c>
      <c r="E959" s="119">
        <v>1.4</v>
      </c>
      <c r="F959" s="120">
        <v>1</v>
      </c>
      <c r="G959" s="124">
        <v>1.4</v>
      </c>
      <c r="H959" s="122"/>
      <c r="I959" s="119"/>
      <c r="J959" s="122"/>
      <c r="K959" s="119"/>
      <c r="L959" s="123"/>
      <c r="EU959" s="113"/>
      <c r="EV959" s="114"/>
      <c r="EW959" s="114" t="s">
        <v>654</v>
      </c>
      <c r="EX959" s="114" t="s">
        <v>0</v>
      </c>
      <c r="EY959" s="114" t="s">
        <v>0</v>
      </c>
      <c r="FD959" s="114"/>
      <c r="FE959" s="277"/>
      <c r="FF959" s="277"/>
      <c r="FG959" s="277"/>
      <c r="FH959" s="278"/>
      <c r="FI959" s="278"/>
      <c r="FJ959" s="278"/>
      <c r="FK959" s="278"/>
      <c r="FL959" s="278"/>
      <c r="FM959" s="277"/>
    </row>
    <row r="960" spans="1:237" s="45" customFormat="1" ht="22.5" hidden="1" customHeight="1" x14ac:dyDescent="0.25">
      <c r="A960" s="267" t="s">
        <v>1082</v>
      </c>
      <c r="B960" s="116" t="s">
        <v>591</v>
      </c>
      <c r="C960" s="117" t="s">
        <v>656</v>
      </c>
      <c r="D960" s="118" t="s">
        <v>36</v>
      </c>
      <c r="E960" s="119">
        <v>142.80000000000001</v>
      </c>
      <c r="F960" s="120">
        <v>1</v>
      </c>
      <c r="G960" s="124">
        <v>142.80000000000001</v>
      </c>
      <c r="H960" s="125">
        <v>127.76</v>
      </c>
      <c r="I960" s="119"/>
      <c r="J960" s="126">
        <v>2118.9499999999998</v>
      </c>
      <c r="K960" s="127">
        <v>8.61</v>
      </c>
      <c r="L960" s="128">
        <v>18244.13</v>
      </c>
      <c r="EU960" s="113"/>
      <c r="EV960" s="114"/>
      <c r="EW960" s="114" t="s">
        <v>656</v>
      </c>
      <c r="EX960" s="114" t="s">
        <v>0</v>
      </c>
      <c r="EY960" s="114" t="s">
        <v>0</v>
      </c>
      <c r="FD960" s="114"/>
      <c r="FE960" s="277"/>
      <c r="FF960" s="277"/>
      <c r="FG960" s="277"/>
      <c r="FH960" s="278"/>
      <c r="FI960" s="278"/>
      <c r="FJ960" s="278"/>
      <c r="FK960" s="278"/>
      <c r="FL960" s="278"/>
      <c r="FM960" s="277"/>
    </row>
    <row r="961" spans="1:169" s="45" customFormat="1" ht="23.25" hidden="1" customHeight="1" x14ac:dyDescent="0.25">
      <c r="A961" s="267" t="s">
        <v>1083</v>
      </c>
      <c r="B961" s="116" t="s">
        <v>658</v>
      </c>
      <c r="C961" s="117" t="s">
        <v>659</v>
      </c>
      <c r="D961" s="118" t="s">
        <v>15</v>
      </c>
      <c r="E961" s="119">
        <v>28</v>
      </c>
      <c r="F961" s="120">
        <v>1</v>
      </c>
      <c r="G961" s="120">
        <v>28</v>
      </c>
      <c r="H961" s="122"/>
      <c r="I961" s="119"/>
      <c r="J961" s="122"/>
      <c r="K961" s="119"/>
      <c r="L961" s="123"/>
      <c r="EU961" s="113"/>
      <c r="EV961" s="114"/>
      <c r="EW961" s="114" t="s">
        <v>659</v>
      </c>
      <c r="EX961" s="114" t="s">
        <v>0</v>
      </c>
      <c r="EY961" s="114" t="s">
        <v>0</v>
      </c>
      <c r="FD961" s="114"/>
      <c r="FE961" s="277"/>
      <c r="FF961" s="277"/>
      <c r="FG961" s="277"/>
      <c r="FH961" s="278"/>
      <c r="FI961" s="278"/>
      <c r="FJ961" s="278"/>
      <c r="FK961" s="278"/>
      <c r="FL961" s="278"/>
      <c r="FM961" s="277"/>
    </row>
    <row r="962" spans="1:169" s="45" customFormat="1" ht="33.75" hidden="1" x14ac:dyDescent="0.25">
      <c r="A962" s="267" t="s">
        <v>1084</v>
      </c>
      <c r="B962" s="116" t="s">
        <v>661</v>
      </c>
      <c r="C962" s="117" t="s">
        <v>662</v>
      </c>
      <c r="D962" s="118" t="s">
        <v>15</v>
      </c>
      <c r="E962" s="119">
        <v>28</v>
      </c>
      <c r="F962" s="120">
        <v>1</v>
      </c>
      <c r="G962" s="120">
        <v>28</v>
      </c>
      <c r="H962" s="126">
        <v>3325.2</v>
      </c>
      <c r="I962" s="119"/>
      <c r="J962" s="126">
        <v>10813.66</v>
      </c>
      <c r="K962" s="127">
        <v>8.61</v>
      </c>
      <c r="L962" s="128">
        <v>93105.600000000006</v>
      </c>
      <c r="EU962" s="113"/>
      <c r="EV962" s="114"/>
      <c r="EW962" s="114" t="s">
        <v>662</v>
      </c>
      <c r="EX962" s="114" t="s">
        <v>0</v>
      </c>
      <c r="EY962" s="114" t="s">
        <v>0</v>
      </c>
      <c r="FD962" s="114"/>
      <c r="FE962" s="277"/>
      <c r="FF962" s="277"/>
      <c r="FG962" s="277"/>
      <c r="FH962" s="278"/>
      <c r="FI962" s="278"/>
      <c r="FJ962" s="278"/>
      <c r="FK962" s="278"/>
      <c r="FL962" s="278"/>
      <c r="FM962" s="277"/>
    </row>
    <row r="963" spans="1:169" s="45" customFormat="1" ht="23.25" hidden="1" customHeight="1" x14ac:dyDescent="0.25">
      <c r="A963" s="267" t="s">
        <v>1085</v>
      </c>
      <c r="B963" s="116" t="s">
        <v>664</v>
      </c>
      <c r="C963" s="117" t="s">
        <v>665</v>
      </c>
      <c r="D963" s="118" t="s">
        <v>33</v>
      </c>
      <c r="E963" s="119">
        <v>2.52</v>
      </c>
      <c r="F963" s="120">
        <v>1</v>
      </c>
      <c r="G963" s="127">
        <v>2.52</v>
      </c>
      <c r="H963" s="122"/>
      <c r="I963" s="119"/>
      <c r="J963" s="122"/>
      <c r="K963" s="119"/>
      <c r="L963" s="123"/>
      <c r="EU963" s="113"/>
      <c r="EV963" s="114"/>
      <c r="EW963" s="114" t="s">
        <v>665</v>
      </c>
      <c r="EX963" s="114" t="s">
        <v>0</v>
      </c>
      <c r="EY963" s="114" t="s">
        <v>0</v>
      </c>
      <c r="FD963" s="114"/>
      <c r="FE963" s="277"/>
      <c r="FF963" s="277"/>
      <c r="FG963" s="277"/>
      <c r="FH963" s="278"/>
      <c r="FI963" s="278"/>
      <c r="FJ963" s="278"/>
      <c r="FK963" s="278"/>
      <c r="FL963" s="278"/>
      <c r="FM963" s="277"/>
    </row>
    <row r="964" spans="1:169" s="45" customFormat="1" ht="23.25" hidden="1" customHeight="1" x14ac:dyDescent="0.25">
      <c r="A964" s="267" t="s">
        <v>1086</v>
      </c>
      <c r="B964" s="116" t="s">
        <v>558</v>
      </c>
      <c r="C964" s="117" t="s">
        <v>667</v>
      </c>
      <c r="D964" s="118" t="s">
        <v>15</v>
      </c>
      <c r="E964" s="119">
        <v>28</v>
      </c>
      <c r="F964" s="120">
        <v>1</v>
      </c>
      <c r="G964" s="120">
        <v>28</v>
      </c>
      <c r="H964" s="126">
        <v>1273.3</v>
      </c>
      <c r="I964" s="119"/>
      <c r="J964" s="126">
        <v>4140.8100000000004</v>
      </c>
      <c r="K964" s="127">
        <v>8.61</v>
      </c>
      <c r="L964" s="128">
        <v>35652.400000000001</v>
      </c>
      <c r="EU964" s="113"/>
      <c r="EV964" s="114"/>
      <c r="EW964" s="114" t="s">
        <v>667</v>
      </c>
      <c r="EX964" s="114" t="s">
        <v>0</v>
      </c>
      <c r="EY964" s="114" t="s">
        <v>0</v>
      </c>
      <c r="FD964" s="114"/>
      <c r="FE964" s="277"/>
      <c r="FF964" s="277"/>
      <c r="FG964" s="277"/>
      <c r="FH964" s="278"/>
      <c r="FI964" s="278"/>
      <c r="FJ964" s="278"/>
      <c r="FK964" s="278"/>
      <c r="FL964" s="278"/>
      <c r="FM964" s="277"/>
    </row>
    <row r="965" spans="1:169" s="45" customFormat="1" ht="15" hidden="1" customHeight="1" x14ac:dyDescent="0.25">
      <c r="A965" s="268" t="s">
        <v>1007</v>
      </c>
      <c r="B965" s="269"/>
      <c r="C965" s="270" t="s">
        <v>802</v>
      </c>
      <c r="D965" s="271" t="s">
        <v>15</v>
      </c>
      <c r="E965" s="272">
        <v>28</v>
      </c>
      <c r="F965" s="273">
        <v>1</v>
      </c>
      <c r="G965" s="273">
        <v>28</v>
      </c>
      <c r="H965" s="275"/>
      <c r="I965" s="272"/>
      <c r="J965" s="275"/>
      <c r="K965" s="279">
        <v>8.61</v>
      </c>
      <c r="L965" s="276"/>
      <c r="EU965" s="113"/>
      <c r="EV965" s="114"/>
      <c r="EW965" s="114"/>
      <c r="EX965" s="114"/>
      <c r="EY965" s="114"/>
      <c r="FD965" s="114"/>
      <c r="FE965" s="277" t="s">
        <v>802</v>
      </c>
      <c r="FF965" s="277" t="s">
        <v>0</v>
      </c>
      <c r="FG965" s="277" t="s">
        <v>0</v>
      </c>
      <c r="FH965" s="278"/>
      <c r="FI965" s="278"/>
      <c r="FJ965" s="278"/>
      <c r="FK965" s="278"/>
      <c r="FL965" s="278"/>
      <c r="FM965" s="277"/>
    </row>
    <row r="966" spans="1:169" s="45" customFormat="1" ht="22.5" hidden="1" customHeight="1" x14ac:dyDescent="0.25">
      <c r="A966" s="267" t="s">
        <v>1087</v>
      </c>
      <c r="B966" s="116" t="s">
        <v>670</v>
      </c>
      <c r="C966" s="117" t="s">
        <v>671</v>
      </c>
      <c r="D966" s="118" t="s">
        <v>56</v>
      </c>
      <c r="E966" s="119">
        <v>0.39563999999999999</v>
      </c>
      <c r="F966" s="120">
        <v>1</v>
      </c>
      <c r="G966" s="121">
        <v>0.39563999999999999</v>
      </c>
      <c r="H966" s="126">
        <v>200112.95</v>
      </c>
      <c r="I966" s="119"/>
      <c r="J966" s="126">
        <v>9195.43</v>
      </c>
      <c r="K966" s="127">
        <v>8.61</v>
      </c>
      <c r="L966" s="128">
        <v>79172.69</v>
      </c>
      <c r="EU966" s="113"/>
      <c r="EV966" s="114"/>
      <c r="EW966" s="114" t="s">
        <v>671</v>
      </c>
      <c r="EX966" s="114" t="s">
        <v>0</v>
      </c>
      <c r="EY966" s="114" t="s">
        <v>0</v>
      </c>
      <c r="FD966" s="114"/>
      <c r="FE966" s="277"/>
      <c r="FF966" s="277"/>
      <c r="FG966" s="277"/>
      <c r="FH966" s="278"/>
      <c r="FI966" s="278"/>
      <c r="FJ966" s="278"/>
      <c r="FK966" s="278"/>
      <c r="FL966" s="278"/>
      <c r="FM966" s="277"/>
    </row>
    <row r="967" spans="1:169" s="45" customFormat="1" ht="15" hidden="1" customHeight="1" x14ac:dyDescent="0.25">
      <c r="A967" s="44" t="s">
        <v>672</v>
      </c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9"/>
      <c r="EU967" s="113"/>
      <c r="EV967" s="114" t="s">
        <v>672</v>
      </c>
      <c r="EW967" s="114"/>
      <c r="EX967" s="114"/>
      <c r="EY967" s="114"/>
      <c r="FD967" s="114"/>
      <c r="FE967" s="277"/>
      <c r="FF967" s="277"/>
      <c r="FG967" s="277"/>
      <c r="FH967" s="278"/>
      <c r="FI967" s="278"/>
      <c r="FJ967" s="278"/>
      <c r="FK967" s="278"/>
      <c r="FL967" s="278"/>
      <c r="FM967" s="277"/>
    </row>
    <row r="968" spans="1:169" s="45" customFormat="1" ht="15" hidden="1" customHeight="1" x14ac:dyDescent="0.25">
      <c r="A968" s="44" t="s">
        <v>673</v>
      </c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9"/>
      <c r="EU968" s="113"/>
      <c r="EV968" s="114" t="s">
        <v>673</v>
      </c>
      <c r="EW968" s="114"/>
      <c r="EX968" s="114"/>
      <c r="EY968" s="114"/>
      <c r="FD968" s="114"/>
      <c r="FE968" s="277"/>
      <c r="FF968" s="277"/>
      <c r="FG968" s="277"/>
      <c r="FH968" s="278"/>
      <c r="FI968" s="278"/>
      <c r="FJ968" s="278"/>
      <c r="FK968" s="278"/>
      <c r="FL968" s="278"/>
      <c r="FM968" s="277"/>
    </row>
    <row r="969" spans="1:169" s="45" customFormat="1" ht="33.75" hidden="1" customHeight="1" x14ac:dyDescent="0.25">
      <c r="A969" s="267" t="s">
        <v>1088</v>
      </c>
      <c r="B969" s="116" t="s">
        <v>675</v>
      </c>
      <c r="C969" s="117" t="s">
        <v>676</v>
      </c>
      <c r="D969" s="118" t="s">
        <v>15</v>
      </c>
      <c r="E969" s="119">
        <v>30</v>
      </c>
      <c r="F969" s="120">
        <v>1</v>
      </c>
      <c r="G969" s="120">
        <v>30</v>
      </c>
      <c r="H969" s="125">
        <v>856.8</v>
      </c>
      <c r="I969" s="119"/>
      <c r="J969" s="126">
        <v>2985.37</v>
      </c>
      <c r="K969" s="127">
        <v>8.61</v>
      </c>
      <c r="L969" s="128">
        <v>25704</v>
      </c>
      <c r="EU969" s="113"/>
      <c r="EV969" s="114"/>
      <c r="EW969" s="114" t="s">
        <v>676</v>
      </c>
      <c r="EX969" s="114" t="s">
        <v>0</v>
      </c>
      <c r="EY969" s="114" t="s">
        <v>0</v>
      </c>
      <c r="FD969" s="114"/>
      <c r="FE969" s="277"/>
      <c r="FF969" s="277"/>
      <c r="FG969" s="277"/>
      <c r="FH969" s="278"/>
      <c r="FI969" s="278"/>
      <c r="FJ969" s="278"/>
      <c r="FK969" s="278"/>
      <c r="FL969" s="278"/>
      <c r="FM969" s="277"/>
    </row>
    <row r="970" spans="1:169" s="45" customFormat="1" ht="22.5" hidden="1" x14ac:dyDescent="0.25">
      <c r="A970" s="267" t="s">
        <v>1089</v>
      </c>
      <c r="B970" s="116" t="s">
        <v>558</v>
      </c>
      <c r="C970" s="117" t="s">
        <v>678</v>
      </c>
      <c r="D970" s="118" t="s">
        <v>15</v>
      </c>
      <c r="E970" s="119">
        <v>60</v>
      </c>
      <c r="F970" s="120">
        <v>1</v>
      </c>
      <c r="G970" s="120">
        <v>60</v>
      </c>
      <c r="H970" s="125">
        <v>55.1</v>
      </c>
      <c r="I970" s="119"/>
      <c r="J970" s="125">
        <v>383.97</v>
      </c>
      <c r="K970" s="127">
        <v>8.61</v>
      </c>
      <c r="L970" s="128">
        <v>3306</v>
      </c>
      <c r="EU970" s="113"/>
      <c r="EV970" s="114"/>
      <c r="EW970" s="114" t="s">
        <v>678</v>
      </c>
      <c r="EX970" s="114" t="s">
        <v>0</v>
      </c>
      <c r="EY970" s="114" t="s">
        <v>0</v>
      </c>
      <c r="FD970" s="114"/>
      <c r="FE970" s="277"/>
      <c r="FF970" s="277"/>
      <c r="FG970" s="277"/>
      <c r="FH970" s="278"/>
      <c r="FI970" s="278"/>
      <c r="FJ970" s="278"/>
      <c r="FK970" s="278"/>
      <c r="FL970" s="278"/>
      <c r="FM970" s="277"/>
    </row>
    <row r="971" spans="1:169" s="45" customFormat="1" ht="34.5" hidden="1" customHeight="1" x14ac:dyDescent="0.25">
      <c r="A971" s="267" t="s">
        <v>1090</v>
      </c>
      <c r="B971" s="116" t="s">
        <v>680</v>
      </c>
      <c r="C971" s="117" t="s">
        <v>681</v>
      </c>
      <c r="D971" s="118" t="s">
        <v>37</v>
      </c>
      <c r="E971" s="119">
        <v>0.9</v>
      </c>
      <c r="F971" s="120">
        <v>1</v>
      </c>
      <c r="G971" s="124">
        <v>0.9</v>
      </c>
      <c r="H971" s="125">
        <v>194</v>
      </c>
      <c r="I971" s="119"/>
      <c r="J971" s="125">
        <v>174.6</v>
      </c>
      <c r="K971" s="127">
        <v>8.61</v>
      </c>
      <c r="L971" s="128">
        <v>1503.31</v>
      </c>
      <c r="EU971" s="113"/>
      <c r="EV971" s="114"/>
      <c r="EW971" s="114" t="s">
        <v>681</v>
      </c>
      <c r="EX971" s="114" t="s">
        <v>0</v>
      </c>
      <c r="EY971" s="114" t="s">
        <v>0</v>
      </c>
      <c r="FD971" s="114"/>
      <c r="FE971" s="277"/>
      <c r="FF971" s="277"/>
      <c r="FG971" s="277"/>
      <c r="FH971" s="278"/>
      <c r="FI971" s="278"/>
      <c r="FJ971" s="278"/>
      <c r="FK971" s="278"/>
      <c r="FL971" s="278"/>
      <c r="FM971" s="277"/>
    </row>
    <row r="972" spans="1:169" s="45" customFormat="1" ht="15" hidden="1" customHeight="1" x14ac:dyDescent="0.25">
      <c r="A972" s="44" t="s">
        <v>682</v>
      </c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9"/>
      <c r="EU972" s="113"/>
      <c r="EV972" s="114" t="s">
        <v>682</v>
      </c>
      <c r="EW972" s="114"/>
      <c r="EX972" s="114"/>
      <c r="EY972" s="114"/>
      <c r="FD972" s="114"/>
      <c r="FE972" s="277"/>
      <c r="FF972" s="277"/>
      <c r="FG972" s="277"/>
      <c r="FH972" s="278"/>
      <c r="FI972" s="278"/>
      <c r="FJ972" s="278"/>
      <c r="FK972" s="278"/>
      <c r="FL972" s="278"/>
      <c r="FM972" s="277"/>
    </row>
    <row r="973" spans="1:169" s="45" customFormat="1" ht="23.25" hidden="1" customHeight="1" x14ac:dyDescent="0.25">
      <c r="A973" s="267" t="s">
        <v>1091</v>
      </c>
      <c r="B973" s="116" t="s">
        <v>684</v>
      </c>
      <c r="C973" s="117" t="s">
        <v>685</v>
      </c>
      <c r="D973" s="118" t="s">
        <v>15</v>
      </c>
      <c r="E973" s="119">
        <v>2</v>
      </c>
      <c r="F973" s="120">
        <v>1</v>
      </c>
      <c r="G973" s="120">
        <v>2</v>
      </c>
      <c r="H973" s="125">
        <v>34.909999999999997</v>
      </c>
      <c r="I973" s="119"/>
      <c r="J973" s="125">
        <v>69.819999999999993</v>
      </c>
      <c r="K973" s="127">
        <v>8.61</v>
      </c>
      <c r="L973" s="148">
        <v>601.15</v>
      </c>
      <c r="EU973" s="113"/>
      <c r="EV973" s="114"/>
      <c r="EW973" s="114" t="s">
        <v>685</v>
      </c>
      <c r="EX973" s="114" t="s">
        <v>0</v>
      </c>
      <c r="EY973" s="114" t="s">
        <v>0</v>
      </c>
      <c r="FD973" s="114"/>
      <c r="FE973" s="277"/>
      <c r="FF973" s="277"/>
      <c r="FG973" s="277"/>
      <c r="FH973" s="278"/>
      <c r="FI973" s="278"/>
      <c r="FJ973" s="278"/>
      <c r="FK973" s="278"/>
      <c r="FL973" s="278"/>
      <c r="FM973" s="277"/>
    </row>
    <row r="974" spans="1:169" s="45" customFormat="1" ht="33.75" hidden="1" x14ac:dyDescent="0.25">
      <c r="A974" s="267" t="s">
        <v>1092</v>
      </c>
      <c r="B974" s="116" t="s">
        <v>687</v>
      </c>
      <c r="C974" s="117" t="s">
        <v>688</v>
      </c>
      <c r="D974" s="118" t="s">
        <v>15</v>
      </c>
      <c r="E974" s="119">
        <v>2</v>
      </c>
      <c r="F974" s="120">
        <v>1</v>
      </c>
      <c r="G974" s="120">
        <v>2</v>
      </c>
      <c r="H974" s="126">
        <v>1037.8499999999999</v>
      </c>
      <c r="I974" s="119"/>
      <c r="J974" s="125">
        <v>241.08</v>
      </c>
      <c r="K974" s="127">
        <v>8.61</v>
      </c>
      <c r="L974" s="128">
        <v>2075.6999999999998</v>
      </c>
      <c r="EU974" s="113"/>
      <c r="EV974" s="114"/>
      <c r="EW974" s="114" t="s">
        <v>688</v>
      </c>
      <c r="EX974" s="114" t="s">
        <v>0</v>
      </c>
      <c r="EY974" s="114" t="s">
        <v>0</v>
      </c>
      <c r="FD974" s="114"/>
      <c r="FE974" s="277"/>
      <c r="FF974" s="277"/>
      <c r="FG974" s="277"/>
      <c r="FH974" s="278"/>
      <c r="FI974" s="278"/>
      <c r="FJ974" s="278"/>
      <c r="FK974" s="278"/>
      <c r="FL974" s="278"/>
      <c r="FM974" s="277"/>
    </row>
    <row r="975" spans="1:169" s="45" customFormat="1" ht="22.5" hidden="1" x14ac:dyDescent="0.25">
      <c r="A975" s="267" t="s">
        <v>1093</v>
      </c>
      <c r="B975" s="116" t="s">
        <v>558</v>
      </c>
      <c r="C975" s="117" t="s">
        <v>678</v>
      </c>
      <c r="D975" s="118" t="s">
        <v>15</v>
      </c>
      <c r="E975" s="119">
        <v>6</v>
      </c>
      <c r="F975" s="120">
        <v>1</v>
      </c>
      <c r="G975" s="120">
        <v>6</v>
      </c>
      <c r="H975" s="125">
        <v>55.1</v>
      </c>
      <c r="I975" s="119"/>
      <c r="J975" s="125">
        <v>38.4</v>
      </c>
      <c r="K975" s="127">
        <v>8.61</v>
      </c>
      <c r="L975" s="148">
        <v>330.6</v>
      </c>
      <c r="EU975" s="113"/>
      <c r="EV975" s="114"/>
      <c r="EW975" s="114" t="s">
        <v>678</v>
      </c>
      <c r="EX975" s="114" t="s">
        <v>0</v>
      </c>
      <c r="EY975" s="114" t="s">
        <v>0</v>
      </c>
      <c r="FD975" s="114"/>
      <c r="FE975" s="277"/>
      <c r="FF975" s="277"/>
      <c r="FG975" s="277"/>
      <c r="FH975" s="278"/>
      <c r="FI975" s="278"/>
      <c r="FJ975" s="278"/>
      <c r="FK975" s="278"/>
      <c r="FL975" s="278"/>
      <c r="FM975" s="277"/>
    </row>
    <row r="976" spans="1:169" s="45" customFormat="1" ht="34.5" hidden="1" customHeight="1" x14ac:dyDescent="0.25">
      <c r="A976" s="267" t="s">
        <v>1094</v>
      </c>
      <c r="B976" s="116" t="s">
        <v>680</v>
      </c>
      <c r="C976" s="117" t="s">
        <v>681</v>
      </c>
      <c r="D976" s="118" t="s">
        <v>37</v>
      </c>
      <c r="E976" s="119">
        <v>0.06</v>
      </c>
      <c r="F976" s="120">
        <v>1</v>
      </c>
      <c r="G976" s="127">
        <v>0.06</v>
      </c>
      <c r="H976" s="125">
        <v>194</v>
      </c>
      <c r="I976" s="119"/>
      <c r="J976" s="125">
        <v>11.64</v>
      </c>
      <c r="K976" s="127">
        <v>8.61</v>
      </c>
      <c r="L976" s="148">
        <v>100.22</v>
      </c>
      <c r="EU976" s="113"/>
      <c r="EV976" s="114"/>
      <c r="EW976" s="114" t="s">
        <v>681</v>
      </c>
      <c r="EX976" s="114" t="s">
        <v>0</v>
      </c>
      <c r="EY976" s="114" t="s">
        <v>0</v>
      </c>
      <c r="FD976" s="114"/>
      <c r="FE976" s="277"/>
      <c r="FF976" s="277"/>
      <c r="FG976" s="277"/>
      <c r="FH976" s="278"/>
      <c r="FI976" s="278"/>
      <c r="FJ976" s="278"/>
      <c r="FK976" s="278"/>
      <c r="FL976" s="278"/>
      <c r="FM976" s="277"/>
    </row>
    <row r="977" spans="1:169" s="45" customFormat="1" ht="22.5" hidden="1" customHeight="1" x14ac:dyDescent="0.25">
      <c r="A977" s="267" t="s">
        <v>1095</v>
      </c>
      <c r="B977" s="116" t="s">
        <v>558</v>
      </c>
      <c r="C977" s="117" t="s">
        <v>692</v>
      </c>
      <c r="D977" s="118" t="s">
        <v>15</v>
      </c>
      <c r="E977" s="119">
        <v>2</v>
      </c>
      <c r="F977" s="120">
        <v>1</v>
      </c>
      <c r="G977" s="120">
        <v>2</v>
      </c>
      <c r="H977" s="125">
        <v>142.58000000000001</v>
      </c>
      <c r="I977" s="119"/>
      <c r="J977" s="125">
        <v>33.119999999999997</v>
      </c>
      <c r="K977" s="127">
        <v>8.61</v>
      </c>
      <c r="L977" s="148">
        <v>285.16000000000003</v>
      </c>
      <c r="EU977" s="113"/>
      <c r="EV977" s="114"/>
      <c r="EW977" s="114" t="s">
        <v>692</v>
      </c>
      <c r="EX977" s="114" t="s">
        <v>0</v>
      </c>
      <c r="EY977" s="114" t="s">
        <v>0</v>
      </c>
      <c r="FD977" s="114"/>
      <c r="FE977" s="277"/>
      <c r="FF977" s="277"/>
      <c r="FG977" s="277"/>
      <c r="FH977" s="278"/>
      <c r="FI977" s="278"/>
      <c r="FJ977" s="278"/>
      <c r="FK977" s="278"/>
      <c r="FL977" s="278"/>
      <c r="FM977" s="277"/>
    </row>
    <row r="978" spans="1:169" s="45" customFormat="1" ht="33.75" hidden="1" customHeight="1" x14ac:dyDescent="0.25">
      <c r="A978" s="267" t="s">
        <v>1096</v>
      </c>
      <c r="B978" s="116" t="s">
        <v>694</v>
      </c>
      <c r="C978" s="117" t="s">
        <v>695</v>
      </c>
      <c r="D978" s="118" t="s">
        <v>15</v>
      </c>
      <c r="E978" s="119">
        <v>8</v>
      </c>
      <c r="F978" s="120">
        <v>1</v>
      </c>
      <c r="G978" s="120">
        <v>8</v>
      </c>
      <c r="H978" s="125">
        <v>33.76</v>
      </c>
      <c r="I978" s="119"/>
      <c r="J978" s="125">
        <v>31.37</v>
      </c>
      <c r="K978" s="127">
        <v>8.61</v>
      </c>
      <c r="L978" s="148">
        <v>270.08</v>
      </c>
      <c r="EU978" s="113"/>
      <c r="EV978" s="114"/>
      <c r="EW978" s="114" t="s">
        <v>695</v>
      </c>
      <c r="EX978" s="114" t="s">
        <v>0</v>
      </c>
      <c r="EY978" s="114" t="s">
        <v>0</v>
      </c>
      <c r="FD978" s="114"/>
      <c r="FE978" s="277"/>
      <c r="FF978" s="277"/>
      <c r="FG978" s="277"/>
      <c r="FH978" s="278"/>
      <c r="FI978" s="278"/>
      <c r="FJ978" s="278"/>
      <c r="FK978" s="278"/>
      <c r="FL978" s="278"/>
      <c r="FM978" s="277"/>
    </row>
    <row r="979" spans="1:169" s="45" customFormat="1" ht="15" hidden="1" customHeight="1" x14ac:dyDescent="0.25">
      <c r="A979" s="44" t="s">
        <v>712</v>
      </c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9"/>
      <c r="EU979" s="113"/>
      <c r="EV979" s="114" t="s">
        <v>712</v>
      </c>
      <c r="EW979" s="114"/>
      <c r="EX979" s="114"/>
      <c r="EY979" s="114"/>
      <c r="FD979" s="114"/>
      <c r="FE979" s="277"/>
      <c r="FF979" s="277"/>
      <c r="FG979" s="277"/>
      <c r="FH979" s="278"/>
      <c r="FI979" s="278"/>
      <c r="FJ979" s="278"/>
      <c r="FK979" s="278"/>
      <c r="FL979" s="278"/>
      <c r="FM979" s="277"/>
    </row>
    <row r="980" spans="1:169" s="45" customFormat="1" ht="23.25" hidden="1" customHeight="1" x14ac:dyDescent="0.25">
      <c r="A980" s="267" t="s">
        <v>1097</v>
      </c>
      <c r="B980" s="116" t="s">
        <v>529</v>
      </c>
      <c r="C980" s="117" t="s">
        <v>714</v>
      </c>
      <c r="D980" s="118" t="s">
        <v>37</v>
      </c>
      <c r="E980" s="119">
        <v>0.08</v>
      </c>
      <c r="F980" s="120">
        <v>1</v>
      </c>
      <c r="G980" s="127">
        <v>0.08</v>
      </c>
      <c r="H980" s="126">
        <v>7182</v>
      </c>
      <c r="I980" s="119"/>
      <c r="J980" s="125">
        <v>574.55999999999995</v>
      </c>
      <c r="K980" s="127">
        <v>8.61</v>
      </c>
      <c r="L980" s="128">
        <v>4946.96</v>
      </c>
      <c r="EU980" s="113"/>
      <c r="EV980" s="114"/>
      <c r="EW980" s="114" t="s">
        <v>714</v>
      </c>
      <c r="EX980" s="114" t="s">
        <v>0</v>
      </c>
      <c r="EY980" s="114" t="s">
        <v>0</v>
      </c>
      <c r="FD980" s="114"/>
      <c r="FE980" s="277"/>
      <c r="FF980" s="277"/>
      <c r="FG980" s="277"/>
      <c r="FH980" s="278"/>
      <c r="FI980" s="278"/>
      <c r="FJ980" s="278"/>
      <c r="FK980" s="278"/>
      <c r="FL980" s="278"/>
      <c r="FM980" s="277"/>
    </row>
    <row r="981" spans="1:169" s="45" customFormat="1" ht="22.5" hidden="1" customHeight="1" x14ac:dyDescent="0.25">
      <c r="A981" s="267" t="s">
        <v>1098</v>
      </c>
      <c r="B981" s="116" t="s">
        <v>716</v>
      </c>
      <c r="C981" s="117" t="s">
        <v>717</v>
      </c>
      <c r="D981" s="118" t="s">
        <v>15</v>
      </c>
      <c r="E981" s="119">
        <v>8</v>
      </c>
      <c r="F981" s="120">
        <v>1</v>
      </c>
      <c r="G981" s="120">
        <v>8</v>
      </c>
      <c r="H981" s="125">
        <v>487.9</v>
      </c>
      <c r="I981" s="119"/>
      <c r="J981" s="125">
        <v>453.33</v>
      </c>
      <c r="K981" s="127">
        <v>8.61</v>
      </c>
      <c r="L981" s="128">
        <v>3903.2</v>
      </c>
      <c r="EU981" s="113"/>
      <c r="EV981" s="114"/>
      <c r="EW981" s="114" t="s">
        <v>717</v>
      </c>
      <c r="EX981" s="114" t="s">
        <v>0</v>
      </c>
      <c r="EY981" s="114" t="s">
        <v>0</v>
      </c>
      <c r="FD981" s="114"/>
      <c r="FE981" s="277"/>
      <c r="FF981" s="277"/>
      <c r="FG981" s="277"/>
      <c r="FH981" s="278"/>
      <c r="FI981" s="278"/>
      <c r="FJ981" s="278"/>
      <c r="FK981" s="278"/>
      <c r="FL981" s="278"/>
      <c r="FM981" s="277"/>
    </row>
    <row r="982" spans="1:169" s="45" customFormat="1" ht="23.25" hidden="1" customHeight="1" x14ac:dyDescent="0.25">
      <c r="A982" s="267" t="s">
        <v>1099</v>
      </c>
      <c r="B982" s="116" t="s">
        <v>710</v>
      </c>
      <c r="C982" s="117" t="s">
        <v>711</v>
      </c>
      <c r="D982" s="118" t="s">
        <v>37</v>
      </c>
      <c r="E982" s="119">
        <v>0.02</v>
      </c>
      <c r="F982" s="120">
        <v>1</v>
      </c>
      <c r="G982" s="127">
        <v>0.02</v>
      </c>
      <c r="H982" s="126">
        <v>1565</v>
      </c>
      <c r="I982" s="119"/>
      <c r="J982" s="125">
        <v>31.3</v>
      </c>
      <c r="K982" s="127">
        <v>8.61</v>
      </c>
      <c r="L982" s="148">
        <v>269.49</v>
      </c>
      <c r="EU982" s="113"/>
      <c r="EV982" s="114"/>
      <c r="EW982" s="114" t="s">
        <v>711</v>
      </c>
      <c r="EX982" s="114" t="s">
        <v>0</v>
      </c>
      <c r="EY982" s="114" t="s">
        <v>0</v>
      </c>
      <c r="FD982" s="114"/>
      <c r="FE982" s="277"/>
      <c r="FF982" s="277"/>
      <c r="FG982" s="277"/>
      <c r="FH982" s="278"/>
      <c r="FI982" s="278"/>
      <c r="FJ982" s="278"/>
      <c r="FK982" s="278"/>
      <c r="FL982" s="278"/>
      <c r="FM982" s="277"/>
    </row>
    <row r="983" spans="1:169" s="45" customFormat="1" ht="22.5" hidden="1" x14ac:dyDescent="0.25">
      <c r="A983" s="267" t="s">
        <v>1100</v>
      </c>
      <c r="B983" s="116" t="s">
        <v>558</v>
      </c>
      <c r="C983" s="117" t="s">
        <v>678</v>
      </c>
      <c r="D983" s="118" t="s">
        <v>15</v>
      </c>
      <c r="E983" s="119">
        <v>6</v>
      </c>
      <c r="F983" s="120">
        <v>1</v>
      </c>
      <c r="G983" s="120">
        <v>6</v>
      </c>
      <c r="H983" s="125">
        <v>55.1</v>
      </c>
      <c r="I983" s="119"/>
      <c r="J983" s="125">
        <v>38.4</v>
      </c>
      <c r="K983" s="127">
        <v>8.61</v>
      </c>
      <c r="L983" s="148">
        <v>330.6</v>
      </c>
      <c r="EU983" s="113"/>
      <c r="EV983" s="114"/>
      <c r="EW983" s="114" t="s">
        <v>678</v>
      </c>
      <c r="EX983" s="114" t="s">
        <v>0</v>
      </c>
      <c r="EY983" s="114" t="s">
        <v>0</v>
      </c>
      <c r="FD983" s="114"/>
      <c r="FE983" s="277"/>
      <c r="FF983" s="277"/>
      <c r="FG983" s="277"/>
      <c r="FH983" s="278"/>
      <c r="FI983" s="278"/>
      <c r="FJ983" s="278"/>
      <c r="FK983" s="278"/>
      <c r="FL983" s="278"/>
      <c r="FM983" s="277"/>
    </row>
    <row r="984" spans="1:169" s="45" customFormat="1" ht="34.5" hidden="1" customHeight="1" x14ac:dyDescent="0.25">
      <c r="A984" s="267" t="s">
        <v>1101</v>
      </c>
      <c r="B984" s="116" t="s">
        <v>680</v>
      </c>
      <c r="C984" s="117" t="s">
        <v>681</v>
      </c>
      <c r="D984" s="118" t="s">
        <v>37</v>
      </c>
      <c r="E984" s="119">
        <v>0.04</v>
      </c>
      <c r="F984" s="120">
        <v>1</v>
      </c>
      <c r="G984" s="127">
        <v>0.04</v>
      </c>
      <c r="H984" s="125">
        <v>194</v>
      </c>
      <c r="I984" s="119"/>
      <c r="J984" s="125">
        <v>7.76</v>
      </c>
      <c r="K984" s="127">
        <v>8.61</v>
      </c>
      <c r="L984" s="148">
        <v>66.81</v>
      </c>
      <c r="EU984" s="113"/>
      <c r="EV984" s="114"/>
      <c r="EW984" s="114" t="s">
        <v>681</v>
      </c>
      <c r="EX984" s="114" t="s">
        <v>0</v>
      </c>
      <c r="EY984" s="114" t="s">
        <v>0</v>
      </c>
      <c r="FD984" s="114"/>
      <c r="FE984" s="277"/>
      <c r="FF984" s="277"/>
      <c r="FG984" s="277"/>
      <c r="FH984" s="278"/>
      <c r="FI984" s="278"/>
      <c r="FJ984" s="278"/>
      <c r="FK984" s="278"/>
      <c r="FL984" s="278"/>
      <c r="FM984" s="277"/>
    </row>
    <row r="985" spans="1:169" s="45" customFormat="1" ht="15" hidden="1" customHeight="1" x14ac:dyDescent="0.25">
      <c r="A985" s="44" t="s">
        <v>428</v>
      </c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9"/>
      <c r="EU985" s="113"/>
      <c r="EV985" s="114" t="s">
        <v>428</v>
      </c>
      <c r="EW985" s="114"/>
      <c r="EX985" s="114"/>
      <c r="EY985" s="114"/>
      <c r="FD985" s="114"/>
      <c r="FE985" s="277"/>
      <c r="FF985" s="277"/>
      <c r="FG985" s="277"/>
      <c r="FH985" s="278"/>
      <c r="FI985" s="278"/>
      <c r="FJ985" s="278"/>
      <c r="FK985" s="278"/>
      <c r="FL985" s="278"/>
      <c r="FM985" s="277"/>
    </row>
    <row r="986" spans="1:169" s="45" customFormat="1" ht="15" hidden="1" customHeight="1" x14ac:dyDescent="0.25">
      <c r="A986" s="44" t="s">
        <v>439</v>
      </c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9"/>
      <c r="EU986" s="113"/>
      <c r="EV986" s="114" t="s">
        <v>439</v>
      </c>
      <c r="EW986" s="114"/>
      <c r="EX986" s="114"/>
      <c r="EY986" s="114"/>
      <c r="FD986" s="114"/>
      <c r="FE986" s="277"/>
      <c r="FF986" s="277"/>
      <c r="FG986" s="277"/>
      <c r="FH986" s="278"/>
      <c r="FI986" s="278"/>
      <c r="FJ986" s="278"/>
      <c r="FK986" s="278"/>
      <c r="FL986" s="278"/>
      <c r="FM986" s="277"/>
    </row>
    <row r="987" spans="1:169" s="45" customFormat="1" ht="34.5" hidden="1" customHeight="1" x14ac:dyDescent="0.25">
      <c r="A987" s="267" t="s">
        <v>1102</v>
      </c>
      <c r="B987" s="116" t="s">
        <v>537</v>
      </c>
      <c r="C987" s="117" t="s">
        <v>538</v>
      </c>
      <c r="D987" s="118" t="s">
        <v>539</v>
      </c>
      <c r="E987" s="119">
        <v>1.7999999999999999E-2</v>
      </c>
      <c r="F987" s="120">
        <v>1</v>
      </c>
      <c r="G987" s="130">
        <v>1.7999999999999999E-2</v>
      </c>
      <c r="H987" s="122"/>
      <c r="I987" s="119"/>
      <c r="J987" s="122"/>
      <c r="K987" s="119"/>
      <c r="L987" s="123"/>
      <c r="EU987" s="113"/>
      <c r="EV987" s="114"/>
      <c r="EW987" s="114" t="s">
        <v>538</v>
      </c>
      <c r="EX987" s="114" t="s">
        <v>0</v>
      </c>
      <c r="EY987" s="114" t="s">
        <v>0</v>
      </c>
      <c r="FD987" s="114"/>
      <c r="FE987" s="277"/>
      <c r="FF987" s="277"/>
      <c r="FG987" s="277"/>
      <c r="FH987" s="278"/>
      <c r="FI987" s="278"/>
      <c r="FJ987" s="278"/>
      <c r="FK987" s="278"/>
      <c r="FL987" s="278"/>
      <c r="FM987" s="277"/>
    </row>
    <row r="988" spans="1:169" s="45" customFormat="1" ht="45.75" hidden="1" customHeight="1" x14ac:dyDescent="0.25">
      <c r="A988" s="267" t="s">
        <v>1103</v>
      </c>
      <c r="B988" s="116" t="s">
        <v>541</v>
      </c>
      <c r="C988" s="117" t="s">
        <v>542</v>
      </c>
      <c r="D988" s="118" t="s">
        <v>36</v>
      </c>
      <c r="E988" s="119">
        <v>18.143999999999998</v>
      </c>
      <c r="F988" s="120">
        <v>1</v>
      </c>
      <c r="G988" s="130">
        <v>18.143999999999998</v>
      </c>
      <c r="H988" s="125">
        <v>124.92</v>
      </c>
      <c r="I988" s="119"/>
      <c r="J988" s="126">
        <v>2266.5500000000002</v>
      </c>
      <c r="K988" s="127">
        <v>8.61</v>
      </c>
      <c r="L988" s="128">
        <v>19515</v>
      </c>
      <c r="EU988" s="113"/>
      <c r="EV988" s="114"/>
      <c r="EW988" s="114" t="s">
        <v>542</v>
      </c>
      <c r="EX988" s="114" t="s">
        <v>0</v>
      </c>
      <c r="EY988" s="114" t="s">
        <v>0</v>
      </c>
      <c r="FD988" s="114"/>
      <c r="FE988" s="277"/>
      <c r="FF988" s="277"/>
      <c r="FG988" s="277"/>
      <c r="FH988" s="278"/>
      <c r="FI988" s="278"/>
      <c r="FJ988" s="278"/>
      <c r="FK988" s="278"/>
      <c r="FL988" s="278"/>
      <c r="FM988" s="277"/>
    </row>
    <row r="989" spans="1:169" s="45" customFormat="1" ht="23.25" hidden="1" customHeight="1" x14ac:dyDescent="0.25">
      <c r="A989" s="267" t="s">
        <v>1104</v>
      </c>
      <c r="B989" s="116" t="s">
        <v>855</v>
      </c>
      <c r="C989" s="117" t="s">
        <v>856</v>
      </c>
      <c r="D989" s="118" t="s">
        <v>33</v>
      </c>
      <c r="E989" s="119">
        <v>0.22</v>
      </c>
      <c r="F989" s="120">
        <v>1</v>
      </c>
      <c r="G989" s="127">
        <v>0.22</v>
      </c>
      <c r="H989" s="122"/>
      <c r="I989" s="119"/>
      <c r="J989" s="122"/>
      <c r="K989" s="119"/>
      <c r="L989" s="123"/>
      <c r="EU989" s="113"/>
      <c r="EV989" s="114"/>
      <c r="EW989" s="114" t="s">
        <v>856</v>
      </c>
      <c r="EX989" s="114" t="s">
        <v>0</v>
      </c>
      <c r="EY989" s="114" t="s">
        <v>0</v>
      </c>
      <c r="FD989" s="114"/>
      <c r="FE989" s="277"/>
      <c r="FF989" s="277"/>
      <c r="FG989" s="277"/>
      <c r="FH989" s="278"/>
      <c r="FI989" s="278"/>
      <c r="FJ989" s="278"/>
      <c r="FK989" s="278"/>
      <c r="FL989" s="278"/>
      <c r="FM989" s="277"/>
    </row>
    <row r="990" spans="1:169" s="45" customFormat="1" ht="34.5" hidden="1" customHeight="1" x14ac:dyDescent="0.25">
      <c r="A990" s="267" t="s">
        <v>1105</v>
      </c>
      <c r="B990" s="116" t="s">
        <v>725</v>
      </c>
      <c r="C990" s="117" t="s">
        <v>726</v>
      </c>
      <c r="D990" s="118" t="s">
        <v>36</v>
      </c>
      <c r="E990" s="119">
        <v>22.44</v>
      </c>
      <c r="F990" s="120">
        <v>1</v>
      </c>
      <c r="G990" s="127">
        <v>22.44</v>
      </c>
      <c r="H990" s="125">
        <v>24.48</v>
      </c>
      <c r="I990" s="119"/>
      <c r="J990" s="125">
        <v>549.33000000000004</v>
      </c>
      <c r="K990" s="127">
        <v>8.61</v>
      </c>
      <c r="L990" s="128">
        <v>4729.7299999999996</v>
      </c>
      <c r="EU990" s="113"/>
      <c r="EV990" s="114"/>
      <c r="EW990" s="114" t="s">
        <v>726</v>
      </c>
      <c r="EX990" s="114" t="s">
        <v>0</v>
      </c>
      <c r="EY990" s="114" t="s">
        <v>0</v>
      </c>
      <c r="FD990" s="114"/>
      <c r="FE990" s="277"/>
      <c r="FF990" s="277"/>
      <c r="FG990" s="277"/>
      <c r="FH990" s="278"/>
      <c r="FI990" s="278"/>
      <c r="FJ990" s="278"/>
      <c r="FK990" s="278"/>
      <c r="FL990" s="278"/>
      <c r="FM990" s="277"/>
    </row>
    <row r="991" spans="1:169" s="45" customFormat="1" ht="45.75" hidden="1" customHeight="1" x14ac:dyDescent="0.25">
      <c r="A991" s="267" t="s">
        <v>1106</v>
      </c>
      <c r="B991" s="116" t="s">
        <v>550</v>
      </c>
      <c r="C991" s="117" t="s">
        <v>551</v>
      </c>
      <c r="D991" s="118" t="s">
        <v>33</v>
      </c>
      <c r="E991" s="119">
        <v>0.04</v>
      </c>
      <c r="F991" s="120">
        <v>1</v>
      </c>
      <c r="G991" s="127">
        <v>0.04</v>
      </c>
      <c r="H991" s="122"/>
      <c r="I991" s="119"/>
      <c r="J991" s="122"/>
      <c r="K991" s="119"/>
      <c r="L991" s="123"/>
      <c r="EU991" s="113"/>
      <c r="EV991" s="114"/>
      <c r="EW991" s="114" t="s">
        <v>551</v>
      </c>
      <c r="EX991" s="114" t="s">
        <v>0</v>
      </c>
      <c r="EY991" s="114" t="s">
        <v>0</v>
      </c>
      <c r="FD991" s="114"/>
      <c r="FE991" s="277"/>
      <c r="FF991" s="277"/>
      <c r="FG991" s="277"/>
      <c r="FH991" s="278"/>
      <c r="FI991" s="278"/>
      <c r="FJ991" s="278"/>
      <c r="FK991" s="278"/>
      <c r="FL991" s="278"/>
      <c r="FM991" s="277"/>
    </row>
    <row r="992" spans="1:169" s="45" customFormat="1" ht="34.5" hidden="1" customHeight="1" x14ac:dyDescent="0.25">
      <c r="A992" s="267" t="s">
        <v>1107</v>
      </c>
      <c r="B992" s="116" t="s">
        <v>725</v>
      </c>
      <c r="C992" s="117" t="s">
        <v>726</v>
      </c>
      <c r="D992" s="118" t="s">
        <v>36</v>
      </c>
      <c r="E992" s="119">
        <v>4.08</v>
      </c>
      <c r="F992" s="120">
        <v>1</v>
      </c>
      <c r="G992" s="127">
        <v>4.08</v>
      </c>
      <c r="H992" s="125">
        <v>24.48</v>
      </c>
      <c r="I992" s="119"/>
      <c r="J992" s="125">
        <v>99.88</v>
      </c>
      <c r="K992" s="127">
        <v>8.61</v>
      </c>
      <c r="L992" s="148">
        <v>859.97</v>
      </c>
      <c r="EU992" s="113"/>
      <c r="EV992" s="114"/>
      <c r="EW992" s="114" t="s">
        <v>726</v>
      </c>
      <c r="EX992" s="114" t="s">
        <v>0</v>
      </c>
      <c r="EY992" s="114" t="s">
        <v>0</v>
      </c>
      <c r="FD992" s="114"/>
      <c r="FE992" s="277"/>
      <c r="FF992" s="277"/>
      <c r="FG992" s="277"/>
      <c r="FH992" s="278"/>
      <c r="FI992" s="278"/>
      <c r="FJ992" s="278"/>
      <c r="FK992" s="278"/>
      <c r="FL992" s="278"/>
      <c r="FM992" s="277"/>
    </row>
    <row r="993" spans="1:169" s="45" customFormat="1" ht="56.25" hidden="1" customHeight="1" x14ac:dyDescent="0.25">
      <c r="A993" s="267" t="s">
        <v>1108</v>
      </c>
      <c r="B993" s="116" t="s">
        <v>554</v>
      </c>
      <c r="C993" s="117" t="s">
        <v>754</v>
      </c>
      <c r="D993" s="118" t="s">
        <v>556</v>
      </c>
      <c r="E993" s="119">
        <v>0.18</v>
      </c>
      <c r="F993" s="120">
        <v>1</v>
      </c>
      <c r="G993" s="127">
        <v>0.18</v>
      </c>
      <c r="H993" s="122"/>
      <c r="I993" s="119"/>
      <c r="J993" s="122"/>
      <c r="K993" s="119"/>
      <c r="L993" s="123"/>
      <c r="EU993" s="113"/>
      <c r="EV993" s="114"/>
      <c r="EW993" s="114" t="s">
        <v>754</v>
      </c>
      <c r="EX993" s="114" t="s">
        <v>0</v>
      </c>
      <c r="EY993" s="114" t="s">
        <v>0</v>
      </c>
      <c r="FD993" s="114"/>
      <c r="FE993" s="277"/>
      <c r="FF993" s="277"/>
      <c r="FG993" s="277"/>
      <c r="FH993" s="278"/>
      <c r="FI993" s="278"/>
      <c r="FJ993" s="278"/>
      <c r="FK993" s="278"/>
      <c r="FL993" s="278"/>
      <c r="FM993" s="277"/>
    </row>
    <row r="994" spans="1:169" s="45" customFormat="1" ht="23.25" hidden="1" customHeight="1" x14ac:dyDescent="0.25">
      <c r="A994" s="267" t="s">
        <v>1109</v>
      </c>
      <c r="B994" s="116" t="s">
        <v>560</v>
      </c>
      <c r="C994" s="117" t="s">
        <v>561</v>
      </c>
      <c r="D994" s="118" t="s">
        <v>33</v>
      </c>
      <c r="E994" s="119">
        <v>0.26</v>
      </c>
      <c r="F994" s="120">
        <v>1</v>
      </c>
      <c r="G994" s="127">
        <v>0.26</v>
      </c>
      <c r="H994" s="122"/>
      <c r="I994" s="119"/>
      <c r="J994" s="122"/>
      <c r="K994" s="119"/>
      <c r="L994" s="123"/>
      <c r="EU994" s="113"/>
      <c r="EV994" s="114"/>
      <c r="EW994" s="114" t="s">
        <v>561</v>
      </c>
      <c r="EX994" s="114" t="s">
        <v>0</v>
      </c>
      <c r="EY994" s="114" t="s">
        <v>0</v>
      </c>
      <c r="FD994" s="114"/>
      <c r="FE994" s="277"/>
      <c r="FF994" s="277"/>
      <c r="FG994" s="277"/>
      <c r="FH994" s="278"/>
      <c r="FI994" s="278"/>
      <c r="FJ994" s="278"/>
      <c r="FK994" s="278"/>
      <c r="FL994" s="278"/>
      <c r="FM994" s="277"/>
    </row>
    <row r="995" spans="1:169" s="45" customFormat="1" ht="33.75" hidden="1" x14ac:dyDescent="0.25">
      <c r="A995" s="267" t="s">
        <v>1110</v>
      </c>
      <c r="B995" s="116" t="s">
        <v>732</v>
      </c>
      <c r="C995" s="117" t="s">
        <v>733</v>
      </c>
      <c r="D995" s="118" t="s">
        <v>36</v>
      </c>
      <c r="E995" s="119">
        <v>26.52</v>
      </c>
      <c r="F995" s="120">
        <v>1</v>
      </c>
      <c r="G995" s="127">
        <v>26.52</v>
      </c>
      <c r="H995" s="125">
        <v>436.9</v>
      </c>
      <c r="I995" s="119"/>
      <c r="J995" s="126">
        <v>1345.71</v>
      </c>
      <c r="K995" s="127">
        <v>8.61</v>
      </c>
      <c r="L995" s="128">
        <v>11586.59</v>
      </c>
      <c r="EU995" s="113"/>
      <c r="EV995" s="114"/>
      <c r="EW995" s="114" t="s">
        <v>733</v>
      </c>
      <c r="EX995" s="114" t="s">
        <v>0</v>
      </c>
      <c r="EY995" s="114" t="s">
        <v>0</v>
      </c>
      <c r="FD995" s="114"/>
      <c r="FE995" s="277"/>
      <c r="FF995" s="277"/>
      <c r="FG995" s="277"/>
      <c r="FH995" s="278"/>
      <c r="FI995" s="278"/>
      <c r="FJ995" s="278"/>
      <c r="FK995" s="278"/>
      <c r="FL995" s="278"/>
      <c r="FM995" s="277"/>
    </row>
    <row r="996" spans="1:169" s="45" customFormat="1" ht="45.75" hidden="1" customHeight="1" x14ac:dyDescent="0.25">
      <c r="A996" s="267" t="s">
        <v>1111</v>
      </c>
      <c r="B996" s="116" t="s">
        <v>537</v>
      </c>
      <c r="C996" s="117" t="s">
        <v>566</v>
      </c>
      <c r="D996" s="118" t="s">
        <v>539</v>
      </c>
      <c r="E996" s="119">
        <v>1.7999999999999999E-2</v>
      </c>
      <c r="F996" s="120">
        <v>1</v>
      </c>
      <c r="G996" s="130">
        <v>1.7999999999999999E-2</v>
      </c>
      <c r="H996" s="122"/>
      <c r="I996" s="119"/>
      <c r="J996" s="122"/>
      <c r="K996" s="119"/>
      <c r="L996" s="123"/>
      <c r="EU996" s="113"/>
      <c r="EV996" s="114"/>
      <c r="EW996" s="114" t="s">
        <v>566</v>
      </c>
      <c r="EX996" s="114" t="s">
        <v>0</v>
      </c>
      <c r="EY996" s="114" t="s">
        <v>0</v>
      </c>
      <c r="FD996" s="114"/>
      <c r="FE996" s="277"/>
      <c r="FF996" s="277"/>
      <c r="FG996" s="277"/>
      <c r="FH996" s="278"/>
      <c r="FI996" s="278"/>
      <c r="FJ996" s="278"/>
      <c r="FK996" s="278"/>
      <c r="FL996" s="278"/>
      <c r="FM996" s="277"/>
    </row>
    <row r="997" spans="1:169" s="45" customFormat="1" ht="45.75" hidden="1" customHeight="1" x14ac:dyDescent="0.25">
      <c r="A997" s="267" t="s">
        <v>1112</v>
      </c>
      <c r="B997" s="116" t="s">
        <v>541</v>
      </c>
      <c r="C997" s="117" t="s">
        <v>542</v>
      </c>
      <c r="D997" s="118" t="s">
        <v>36</v>
      </c>
      <c r="E997" s="119">
        <v>18.143999999999998</v>
      </c>
      <c r="F997" s="120">
        <v>1</v>
      </c>
      <c r="G997" s="130">
        <v>18.143999999999998</v>
      </c>
      <c r="H997" s="125">
        <v>124.92</v>
      </c>
      <c r="I997" s="119"/>
      <c r="J997" s="126">
        <v>2266.5500000000002</v>
      </c>
      <c r="K997" s="127">
        <v>8.61</v>
      </c>
      <c r="L997" s="128">
        <v>19515</v>
      </c>
      <c r="EU997" s="113"/>
      <c r="EV997" s="114"/>
      <c r="EW997" s="114" t="s">
        <v>542</v>
      </c>
      <c r="EX997" s="114" t="s">
        <v>0</v>
      </c>
      <c r="EY997" s="114" t="s">
        <v>0</v>
      </c>
      <c r="FD997" s="114"/>
      <c r="FE997" s="277"/>
      <c r="FF997" s="277"/>
      <c r="FG997" s="277"/>
      <c r="FH997" s="278"/>
      <c r="FI997" s="278"/>
      <c r="FJ997" s="278"/>
      <c r="FK997" s="278"/>
      <c r="FL997" s="278"/>
      <c r="FM997" s="277"/>
    </row>
    <row r="998" spans="1:169" s="45" customFormat="1" ht="45.75" hidden="1" customHeight="1" x14ac:dyDescent="0.25">
      <c r="A998" s="267" t="s">
        <v>1113</v>
      </c>
      <c r="B998" s="116" t="s">
        <v>570</v>
      </c>
      <c r="C998" s="117" t="s">
        <v>571</v>
      </c>
      <c r="D998" s="118" t="s">
        <v>33</v>
      </c>
      <c r="E998" s="119">
        <v>0.18</v>
      </c>
      <c r="F998" s="120">
        <v>1</v>
      </c>
      <c r="G998" s="127">
        <v>0.18</v>
      </c>
      <c r="H998" s="122"/>
      <c r="I998" s="119"/>
      <c r="J998" s="122"/>
      <c r="K998" s="119"/>
      <c r="L998" s="123"/>
      <c r="EU998" s="113"/>
      <c r="EV998" s="114"/>
      <c r="EW998" s="114" t="s">
        <v>571</v>
      </c>
      <c r="EX998" s="114" t="s">
        <v>0</v>
      </c>
      <c r="EY998" s="114" t="s">
        <v>0</v>
      </c>
      <c r="FD998" s="114"/>
      <c r="FE998" s="277"/>
      <c r="FF998" s="277"/>
      <c r="FG998" s="277"/>
      <c r="FH998" s="278"/>
      <c r="FI998" s="278"/>
      <c r="FJ998" s="278"/>
      <c r="FK998" s="278"/>
      <c r="FL998" s="278"/>
      <c r="FM998" s="277"/>
    </row>
    <row r="999" spans="1:169" s="45" customFormat="1" ht="33.75" hidden="1" x14ac:dyDescent="0.25">
      <c r="A999" s="267" t="s">
        <v>1114</v>
      </c>
      <c r="B999" s="116" t="s">
        <v>732</v>
      </c>
      <c r="C999" s="117" t="s">
        <v>733</v>
      </c>
      <c r="D999" s="118" t="s">
        <v>36</v>
      </c>
      <c r="E999" s="119">
        <v>18.36</v>
      </c>
      <c r="F999" s="120">
        <v>1</v>
      </c>
      <c r="G999" s="127">
        <v>18.36</v>
      </c>
      <c r="H999" s="125">
        <v>436.9</v>
      </c>
      <c r="I999" s="119"/>
      <c r="J999" s="125">
        <v>931.65</v>
      </c>
      <c r="K999" s="127">
        <v>8.61</v>
      </c>
      <c r="L999" s="128">
        <v>8021.48</v>
      </c>
      <c r="EU999" s="113"/>
      <c r="EV999" s="114"/>
      <c r="EW999" s="114" t="s">
        <v>733</v>
      </c>
      <c r="EX999" s="114" t="s">
        <v>0</v>
      </c>
      <c r="EY999" s="114" t="s">
        <v>0</v>
      </c>
      <c r="FD999" s="114"/>
      <c r="FE999" s="277"/>
      <c r="FF999" s="277"/>
      <c r="FG999" s="277"/>
      <c r="FH999" s="278"/>
      <c r="FI999" s="278"/>
      <c r="FJ999" s="278"/>
      <c r="FK999" s="278"/>
      <c r="FL999" s="278"/>
      <c r="FM999" s="277"/>
    </row>
    <row r="1000" spans="1:169" s="45" customFormat="1" ht="34.5" hidden="1" customHeight="1" x14ac:dyDescent="0.25">
      <c r="A1000" s="267" t="s">
        <v>1115</v>
      </c>
      <c r="B1000" s="116" t="s">
        <v>574</v>
      </c>
      <c r="C1000" s="117" t="s">
        <v>575</v>
      </c>
      <c r="D1000" s="118" t="s">
        <v>97</v>
      </c>
      <c r="E1000" s="119">
        <v>12.76</v>
      </c>
      <c r="F1000" s="120">
        <v>1</v>
      </c>
      <c r="G1000" s="127">
        <v>12.76</v>
      </c>
      <c r="H1000" s="122"/>
      <c r="I1000" s="119"/>
      <c r="J1000" s="122"/>
      <c r="K1000" s="119"/>
      <c r="L1000" s="123"/>
      <c r="EU1000" s="113"/>
      <c r="EV1000" s="114"/>
      <c r="EW1000" s="114" t="s">
        <v>575</v>
      </c>
      <c r="EX1000" s="114" t="s">
        <v>0</v>
      </c>
      <c r="EY1000" s="114" t="s">
        <v>0</v>
      </c>
      <c r="FD1000" s="114"/>
      <c r="FE1000" s="277"/>
      <c r="FF1000" s="277"/>
      <c r="FG1000" s="277"/>
      <c r="FH1000" s="278"/>
      <c r="FI1000" s="278"/>
      <c r="FJ1000" s="278"/>
      <c r="FK1000" s="278"/>
      <c r="FL1000" s="278"/>
      <c r="FM1000" s="277"/>
    </row>
    <row r="1001" spans="1:169" s="45" customFormat="1" ht="23.25" hidden="1" customHeight="1" x14ac:dyDescent="0.25">
      <c r="A1001" s="267" t="s">
        <v>1116</v>
      </c>
      <c r="B1001" s="116" t="s">
        <v>577</v>
      </c>
      <c r="C1001" s="117" t="s">
        <v>578</v>
      </c>
      <c r="D1001" s="118" t="s">
        <v>56</v>
      </c>
      <c r="E1001" s="119">
        <v>1.2760000000000001E-2</v>
      </c>
      <c r="F1001" s="120">
        <v>1</v>
      </c>
      <c r="G1001" s="121">
        <v>1.2760000000000001E-2</v>
      </c>
      <c r="H1001" s="126">
        <v>4840.6499999999996</v>
      </c>
      <c r="I1001" s="119"/>
      <c r="J1001" s="125">
        <v>61.77</v>
      </c>
      <c r="K1001" s="127">
        <v>8.61</v>
      </c>
      <c r="L1001" s="148">
        <v>531.84</v>
      </c>
      <c r="EU1001" s="113"/>
      <c r="EV1001" s="114"/>
      <c r="EW1001" s="114" t="s">
        <v>578</v>
      </c>
      <c r="EX1001" s="114" t="s">
        <v>0</v>
      </c>
      <c r="EY1001" s="114" t="s">
        <v>0</v>
      </c>
      <c r="FD1001" s="114"/>
      <c r="FE1001" s="277"/>
      <c r="FF1001" s="277"/>
      <c r="FG1001" s="277"/>
      <c r="FH1001" s="278"/>
      <c r="FI1001" s="278"/>
      <c r="FJ1001" s="278"/>
      <c r="FK1001" s="278"/>
      <c r="FL1001" s="278"/>
      <c r="FM1001" s="277"/>
    </row>
    <row r="1002" spans="1:169" s="45" customFormat="1" ht="23.25" hidden="1" customHeight="1" x14ac:dyDescent="0.25">
      <c r="A1002" s="267" t="s">
        <v>1117</v>
      </c>
      <c r="B1002" s="116" t="s">
        <v>580</v>
      </c>
      <c r="C1002" s="117" t="s">
        <v>581</v>
      </c>
      <c r="D1002" s="118" t="s">
        <v>15</v>
      </c>
      <c r="E1002" s="119">
        <v>4</v>
      </c>
      <c r="F1002" s="120">
        <v>1</v>
      </c>
      <c r="G1002" s="120">
        <v>4</v>
      </c>
      <c r="H1002" s="122"/>
      <c r="I1002" s="119"/>
      <c r="J1002" s="122"/>
      <c r="K1002" s="119"/>
      <c r="L1002" s="123"/>
      <c r="EU1002" s="113"/>
      <c r="EV1002" s="114"/>
      <c r="EW1002" s="114" t="s">
        <v>581</v>
      </c>
      <c r="EX1002" s="114" t="s">
        <v>0</v>
      </c>
      <c r="EY1002" s="114" t="s">
        <v>0</v>
      </c>
      <c r="FD1002" s="114"/>
      <c r="FE1002" s="277"/>
      <c r="FF1002" s="277"/>
      <c r="FG1002" s="277"/>
      <c r="FH1002" s="278"/>
      <c r="FI1002" s="278"/>
      <c r="FJ1002" s="278"/>
      <c r="FK1002" s="278"/>
      <c r="FL1002" s="278"/>
      <c r="FM1002" s="277"/>
    </row>
    <row r="1003" spans="1:169" s="45" customFormat="1" ht="15" hidden="1" customHeight="1" x14ac:dyDescent="0.25">
      <c r="A1003" s="267" t="s">
        <v>1118</v>
      </c>
      <c r="B1003" s="116" t="s">
        <v>583</v>
      </c>
      <c r="C1003" s="117" t="s">
        <v>584</v>
      </c>
      <c r="D1003" s="118" t="s">
        <v>33</v>
      </c>
      <c r="E1003" s="119">
        <v>-1.2E-2</v>
      </c>
      <c r="F1003" s="120">
        <v>1</v>
      </c>
      <c r="G1003" s="130">
        <v>-1.2E-2</v>
      </c>
      <c r="H1003" s="125">
        <v>143.97999999999999</v>
      </c>
      <c r="I1003" s="119"/>
      <c r="J1003" s="125">
        <v>-1.73</v>
      </c>
      <c r="K1003" s="127">
        <v>8.61</v>
      </c>
      <c r="L1003" s="148">
        <v>-14.9</v>
      </c>
      <c r="EU1003" s="113"/>
      <c r="EV1003" s="114"/>
      <c r="EW1003" s="114" t="s">
        <v>584</v>
      </c>
      <c r="EX1003" s="114" t="s">
        <v>0</v>
      </c>
      <c r="EY1003" s="114" t="s">
        <v>0</v>
      </c>
      <c r="FD1003" s="114"/>
      <c r="FE1003" s="277"/>
      <c r="FF1003" s="277"/>
      <c r="FG1003" s="277"/>
      <c r="FH1003" s="278"/>
      <c r="FI1003" s="278"/>
      <c r="FJ1003" s="278"/>
      <c r="FK1003" s="278"/>
      <c r="FL1003" s="278"/>
      <c r="FM1003" s="277"/>
    </row>
    <row r="1004" spans="1:169" s="45" customFormat="1" ht="23.25" hidden="1" customHeight="1" x14ac:dyDescent="0.25">
      <c r="A1004" s="267" t="s">
        <v>1119</v>
      </c>
      <c r="B1004" s="116" t="s">
        <v>586</v>
      </c>
      <c r="C1004" s="117" t="s">
        <v>587</v>
      </c>
      <c r="D1004" s="118" t="s">
        <v>33</v>
      </c>
      <c r="E1004" s="119">
        <v>-1.6E-2</v>
      </c>
      <c r="F1004" s="120">
        <v>1</v>
      </c>
      <c r="G1004" s="130">
        <v>-1.6E-2</v>
      </c>
      <c r="H1004" s="125">
        <v>38.590000000000003</v>
      </c>
      <c r="I1004" s="119"/>
      <c r="J1004" s="125">
        <v>-0.62</v>
      </c>
      <c r="K1004" s="127">
        <v>8.61</v>
      </c>
      <c r="L1004" s="148">
        <v>-5.34</v>
      </c>
      <c r="EU1004" s="113"/>
      <c r="EV1004" s="114"/>
      <c r="EW1004" s="114" t="s">
        <v>587</v>
      </c>
      <c r="EX1004" s="114" t="s">
        <v>0</v>
      </c>
      <c r="EY1004" s="114" t="s">
        <v>0</v>
      </c>
      <c r="FD1004" s="114"/>
      <c r="FE1004" s="277"/>
      <c r="FF1004" s="277"/>
      <c r="FG1004" s="277"/>
      <c r="FH1004" s="278"/>
      <c r="FI1004" s="278"/>
      <c r="FJ1004" s="278"/>
      <c r="FK1004" s="278"/>
      <c r="FL1004" s="278"/>
      <c r="FM1004" s="277"/>
    </row>
    <row r="1005" spans="1:169" s="45" customFormat="1" ht="22.5" hidden="1" customHeight="1" x14ac:dyDescent="0.25">
      <c r="A1005" s="267" t="s">
        <v>1120</v>
      </c>
      <c r="B1005" s="116" t="s">
        <v>558</v>
      </c>
      <c r="C1005" s="117" t="s">
        <v>589</v>
      </c>
      <c r="D1005" s="118" t="s">
        <v>15</v>
      </c>
      <c r="E1005" s="119">
        <v>2</v>
      </c>
      <c r="F1005" s="120">
        <v>1</v>
      </c>
      <c r="G1005" s="120">
        <v>2</v>
      </c>
      <c r="H1005" s="126">
        <v>2032.52</v>
      </c>
      <c r="I1005" s="119"/>
      <c r="J1005" s="125">
        <v>472.13</v>
      </c>
      <c r="K1005" s="127">
        <v>8.61</v>
      </c>
      <c r="L1005" s="128">
        <v>4065.04</v>
      </c>
      <c r="EU1005" s="113"/>
      <c r="EV1005" s="114"/>
      <c r="EW1005" s="114" t="s">
        <v>589</v>
      </c>
      <c r="EX1005" s="114" t="s">
        <v>0</v>
      </c>
      <c r="EY1005" s="114" t="s">
        <v>0</v>
      </c>
      <c r="FD1005" s="114"/>
      <c r="FE1005" s="277"/>
      <c r="FF1005" s="277"/>
      <c r="FG1005" s="277"/>
      <c r="FH1005" s="278"/>
      <c r="FI1005" s="278"/>
      <c r="FJ1005" s="278"/>
      <c r="FK1005" s="278"/>
      <c r="FL1005" s="278"/>
      <c r="FM1005" s="277"/>
    </row>
    <row r="1006" spans="1:169" s="45" customFormat="1" ht="22.5" hidden="1" customHeight="1" x14ac:dyDescent="0.25">
      <c r="A1006" s="267" t="s">
        <v>1121</v>
      </c>
      <c r="B1006" s="116" t="s">
        <v>591</v>
      </c>
      <c r="C1006" s="117" t="s">
        <v>592</v>
      </c>
      <c r="D1006" s="118" t="s">
        <v>15</v>
      </c>
      <c r="E1006" s="119">
        <v>2</v>
      </c>
      <c r="F1006" s="120">
        <v>1</v>
      </c>
      <c r="G1006" s="120">
        <v>2</v>
      </c>
      <c r="H1006" s="125">
        <v>282.11</v>
      </c>
      <c r="I1006" s="119"/>
      <c r="J1006" s="125">
        <v>65.53</v>
      </c>
      <c r="K1006" s="127">
        <v>8.61</v>
      </c>
      <c r="L1006" s="148">
        <v>564.22</v>
      </c>
      <c r="EU1006" s="113"/>
      <c r="EV1006" s="114"/>
      <c r="EW1006" s="114" t="s">
        <v>592</v>
      </c>
      <c r="EX1006" s="114" t="s">
        <v>0</v>
      </c>
      <c r="EY1006" s="114" t="s">
        <v>0</v>
      </c>
      <c r="FD1006" s="114"/>
      <c r="FE1006" s="277"/>
      <c r="FF1006" s="277"/>
      <c r="FG1006" s="277"/>
      <c r="FH1006" s="278"/>
      <c r="FI1006" s="278"/>
      <c r="FJ1006" s="278"/>
      <c r="FK1006" s="278"/>
      <c r="FL1006" s="278"/>
      <c r="FM1006" s="277"/>
    </row>
    <row r="1007" spans="1:169" s="45" customFormat="1" ht="34.5" hidden="1" customHeight="1" x14ac:dyDescent="0.25">
      <c r="A1007" s="267" t="s">
        <v>1122</v>
      </c>
      <c r="B1007" s="116" t="s">
        <v>594</v>
      </c>
      <c r="C1007" s="117" t="s">
        <v>595</v>
      </c>
      <c r="D1007" s="118" t="s">
        <v>15</v>
      </c>
      <c r="E1007" s="119">
        <v>8</v>
      </c>
      <c r="F1007" s="120">
        <v>1</v>
      </c>
      <c r="G1007" s="120">
        <v>8</v>
      </c>
      <c r="H1007" s="122"/>
      <c r="I1007" s="119"/>
      <c r="J1007" s="122"/>
      <c r="K1007" s="119"/>
      <c r="L1007" s="123"/>
      <c r="EU1007" s="113"/>
      <c r="EV1007" s="114"/>
      <c r="EW1007" s="114" t="s">
        <v>595</v>
      </c>
      <c r="EX1007" s="114" t="s">
        <v>0</v>
      </c>
      <c r="EY1007" s="114" t="s">
        <v>0</v>
      </c>
      <c r="FD1007" s="114"/>
      <c r="FE1007" s="277"/>
      <c r="FF1007" s="277"/>
      <c r="FG1007" s="277"/>
      <c r="FH1007" s="278"/>
      <c r="FI1007" s="278"/>
      <c r="FJ1007" s="278"/>
      <c r="FK1007" s="278"/>
      <c r="FL1007" s="278"/>
      <c r="FM1007" s="277"/>
    </row>
    <row r="1008" spans="1:169" s="45" customFormat="1" ht="23.25" hidden="1" customHeight="1" x14ac:dyDescent="0.25">
      <c r="A1008" s="267" t="s">
        <v>1123</v>
      </c>
      <c r="B1008" s="116" t="s">
        <v>597</v>
      </c>
      <c r="C1008" s="117" t="s">
        <v>598</v>
      </c>
      <c r="D1008" s="118" t="s">
        <v>15</v>
      </c>
      <c r="E1008" s="119">
        <v>8</v>
      </c>
      <c r="F1008" s="120">
        <v>1</v>
      </c>
      <c r="G1008" s="120">
        <v>8</v>
      </c>
      <c r="H1008" s="126">
        <v>4818.91</v>
      </c>
      <c r="I1008" s="119"/>
      <c r="J1008" s="126">
        <v>4477.5</v>
      </c>
      <c r="K1008" s="127">
        <v>8.61</v>
      </c>
      <c r="L1008" s="128">
        <v>38551.279999999999</v>
      </c>
      <c r="EU1008" s="113"/>
      <c r="EV1008" s="114"/>
      <c r="EW1008" s="114" t="s">
        <v>598</v>
      </c>
      <c r="EX1008" s="114" t="s">
        <v>0</v>
      </c>
      <c r="EY1008" s="114" t="s">
        <v>0</v>
      </c>
      <c r="FD1008" s="114"/>
      <c r="FE1008" s="277"/>
      <c r="FF1008" s="277"/>
      <c r="FG1008" s="277"/>
      <c r="FH1008" s="278"/>
      <c r="FI1008" s="278"/>
      <c r="FJ1008" s="278"/>
      <c r="FK1008" s="278"/>
      <c r="FL1008" s="278"/>
      <c r="FM1008" s="277"/>
    </row>
    <row r="1009" spans="1:169" s="45" customFormat="1" ht="15" hidden="1" customHeight="1" x14ac:dyDescent="0.25">
      <c r="A1009" s="44" t="s">
        <v>468</v>
      </c>
      <c r="B1009" s="38"/>
      <c r="C1009" s="38"/>
      <c r="D1009" s="38"/>
      <c r="E1009" s="38"/>
      <c r="F1009" s="38"/>
      <c r="G1009" s="38"/>
      <c r="H1009" s="38"/>
      <c r="I1009" s="38"/>
      <c r="J1009" s="38"/>
      <c r="K1009" s="38"/>
      <c r="L1009" s="39"/>
      <c r="EU1009" s="113"/>
      <c r="EV1009" s="114" t="s">
        <v>468</v>
      </c>
      <c r="EW1009" s="114"/>
      <c r="EX1009" s="114"/>
      <c r="EY1009" s="114"/>
      <c r="FD1009" s="114"/>
      <c r="FE1009" s="277"/>
      <c r="FF1009" s="277"/>
      <c r="FG1009" s="277"/>
      <c r="FH1009" s="278"/>
      <c r="FI1009" s="278"/>
      <c r="FJ1009" s="278"/>
      <c r="FK1009" s="278"/>
      <c r="FL1009" s="278"/>
      <c r="FM1009" s="277"/>
    </row>
    <row r="1010" spans="1:169" s="45" customFormat="1" ht="34.5" hidden="1" customHeight="1" x14ac:dyDescent="0.25">
      <c r="A1010" s="267" t="s">
        <v>1124</v>
      </c>
      <c r="B1010" s="116" t="s">
        <v>537</v>
      </c>
      <c r="C1010" s="117" t="s">
        <v>538</v>
      </c>
      <c r="D1010" s="118" t="s">
        <v>539</v>
      </c>
      <c r="E1010" s="119">
        <v>2.3E-2</v>
      </c>
      <c r="F1010" s="120">
        <v>1</v>
      </c>
      <c r="G1010" s="130">
        <v>2.3E-2</v>
      </c>
      <c r="H1010" s="122"/>
      <c r="I1010" s="119"/>
      <c r="J1010" s="122"/>
      <c r="K1010" s="119"/>
      <c r="L1010" s="123"/>
      <c r="EU1010" s="113"/>
      <c r="EV1010" s="114"/>
      <c r="EW1010" s="114" t="s">
        <v>538</v>
      </c>
      <c r="EX1010" s="114" t="s">
        <v>0</v>
      </c>
      <c r="EY1010" s="114" t="s">
        <v>0</v>
      </c>
      <c r="FD1010" s="114"/>
      <c r="FE1010" s="277"/>
      <c r="FF1010" s="277"/>
      <c r="FG1010" s="277"/>
      <c r="FH1010" s="278"/>
      <c r="FI1010" s="278"/>
      <c r="FJ1010" s="278"/>
      <c r="FK1010" s="278"/>
      <c r="FL1010" s="278"/>
      <c r="FM1010" s="277"/>
    </row>
    <row r="1011" spans="1:169" s="45" customFormat="1" ht="45.75" hidden="1" customHeight="1" x14ac:dyDescent="0.25">
      <c r="A1011" s="267" t="s">
        <v>1125</v>
      </c>
      <c r="B1011" s="116" t="s">
        <v>541</v>
      </c>
      <c r="C1011" s="117" t="s">
        <v>542</v>
      </c>
      <c r="D1011" s="118" t="s">
        <v>36</v>
      </c>
      <c r="E1011" s="119">
        <v>23.184000000000001</v>
      </c>
      <c r="F1011" s="120">
        <v>1</v>
      </c>
      <c r="G1011" s="130">
        <v>23.184000000000001</v>
      </c>
      <c r="H1011" s="125">
        <v>124.92</v>
      </c>
      <c r="I1011" s="119"/>
      <c r="J1011" s="126">
        <v>2896.15</v>
      </c>
      <c r="K1011" s="127">
        <v>8.61</v>
      </c>
      <c r="L1011" s="128">
        <v>24935.85</v>
      </c>
      <c r="EU1011" s="113"/>
      <c r="EV1011" s="114"/>
      <c r="EW1011" s="114" t="s">
        <v>542</v>
      </c>
      <c r="EX1011" s="114" t="s">
        <v>0</v>
      </c>
      <c r="EY1011" s="114" t="s">
        <v>0</v>
      </c>
      <c r="FD1011" s="114"/>
      <c r="FE1011" s="277"/>
      <c r="FF1011" s="277"/>
      <c r="FG1011" s="277"/>
      <c r="FH1011" s="278"/>
      <c r="FI1011" s="278"/>
      <c r="FJ1011" s="278"/>
      <c r="FK1011" s="278"/>
      <c r="FL1011" s="278"/>
      <c r="FM1011" s="277"/>
    </row>
    <row r="1012" spans="1:169" s="45" customFormat="1" ht="23.25" hidden="1" customHeight="1" x14ac:dyDescent="0.25">
      <c r="A1012" s="267" t="s">
        <v>1126</v>
      </c>
      <c r="B1012" s="116" t="s">
        <v>855</v>
      </c>
      <c r="C1012" s="117" t="s">
        <v>856</v>
      </c>
      <c r="D1012" s="118" t="s">
        <v>33</v>
      </c>
      <c r="E1012" s="119">
        <v>0.89</v>
      </c>
      <c r="F1012" s="120">
        <v>1</v>
      </c>
      <c r="G1012" s="127">
        <v>0.89</v>
      </c>
      <c r="H1012" s="122"/>
      <c r="I1012" s="119"/>
      <c r="J1012" s="122"/>
      <c r="K1012" s="119"/>
      <c r="L1012" s="123"/>
      <c r="EU1012" s="113"/>
      <c r="EV1012" s="114"/>
      <c r="EW1012" s="114" t="s">
        <v>856</v>
      </c>
      <c r="EX1012" s="114" t="s">
        <v>0</v>
      </c>
      <c r="EY1012" s="114" t="s">
        <v>0</v>
      </c>
      <c r="FD1012" s="114"/>
      <c r="FE1012" s="277"/>
      <c r="FF1012" s="277"/>
      <c r="FG1012" s="277"/>
      <c r="FH1012" s="278"/>
      <c r="FI1012" s="278"/>
      <c r="FJ1012" s="278"/>
      <c r="FK1012" s="278"/>
      <c r="FL1012" s="278"/>
      <c r="FM1012" s="277"/>
    </row>
    <row r="1013" spans="1:169" s="45" customFormat="1" ht="34.5" hidden="1" customHeight="1" x14ac:dyDescent="0.25">
      <c r="A1013" s="267" t="s">
        <v>1127</v>
      </c>
      <c r="B1013" s="116" t="s">
        <v>725</v>
      </c>
      <c r="C1013" s="117" t="s">
        <v>726</v>
      </c>
      <c r="D1013" s="118" t="s">
        <v>36</v>
      </c>
      <c r="E1013" s="119">
        <v>90.78</v>
      </c>
      <c r="F1013" s="120">
        <v>1</v>
      </c>
      <c r="G1013" s="127">
        <v>90.78</v>
      </c>
      <c r="H1013" s="125">
        <v>24.48</v>
      </c>
      <c r="I1013" s="119"/>
      <c r="J1013" s="126">
        <v>2222.29</v>
      </c>
      <c r="K1013" s="127">
        <v>8.61</v>
      </c>
      <c r="L1013" s="128">
        <v>19133.919999999998</v>
      </c>
      <c r="EU1013" s="113"/>
      <c r="EV1013" s="114"/>
      <c r="EW1013" s="114" t="s">
        <v>726</v>
      </c>
      <c r="EX1013" s="114" t="s">
        <v>0</v>
      </c>
      <c r="EY1013" s="114" t="s">
        <v>0</v>
      </c>
      <c r="FD1013" s="114"/>
      <c r="FE1013" s="277"/>
      <c r="FF1013" s="277"/>
      <c r="FG1013" s="277"/>
      <c r="FH1013" s="278"/>
      <c r="FI1013" s="278"/>
      <c r="FJ1013" s="278"/>
      <c r="FK1013" s="278"/>
      <c r="FL1013" s="278"/>
      <c r="FM1013" s="277"/>
    </row>
    <row r="1014" spans="1:169" s="45" customFormat="1" ht="45.75" hidden="1" customHeight="1" x14ac:dyDescent="0.25">
      <c r="A1014" s="267" t="s">
        <v>1128</v>
      </c>
      <c r="B1014" s="116" t="s">
        <v>550</v>
      </c>
      <c r="C1014" s="117" t="s">
        <v>551</v>
      </c>
      <c r="D1014" s="118" t="s">
        <v>33</v>
      </c>
      <c r="E1014" s="119">
        <v>0.23</v>
      </c>
      <c r="F1014" s="120">
        <v>1</v>
      </c>
      <c r="G1014" s="127">
        <v>0.23</v>
      </c>
      <c r="H1014" s="122"/>
      <c r="I1014" s="119"/>
      <c r="J1014" s="122"/>
      <c r="K1014" s="119"/>
      <c r="L1014" s="123"/>
      <c r="EU1014" s="113"/>
      <c r="EV1014" s="114"/>
      <c r="EW1014" s="114" t="s">
        <v>551</v>
      </c>
      <c r="EX1014" s="114" t="s">
        <v>0</v>
      </c>
      <c r="EY1014" s="114" t="s">
        <v>0</v>
      </c>
      <c r="FD1014" s="114"/>
      <c r="FE1014" s="277"/>
      <c r="FF1014" s="277"/>
      <c r="FG1014" s="277"/>
      <c r="FH1014" s="278"/>
      <c r="FI1014" s="278"/>
      <c r="FJ1014" s="278"/>
      <c r="FK1014" s="278"/>
      <c r="FL1014" s="278"/>
      <c r="FM1014" s="277"/>
    </row>
    <row r="1015" spans="1:169" s="45" customFormat="1" ht="34.5" hidden="1" customHeight="1" x14ac:dyDescent="0.25">
      <c r="A1015" s="267" t="s">
        <v>1129</v>
      </c>
      <c r="B1015" s="116" t="s">
        <v>725</v>
      </c>
      <c r="C1015" s="117" t="s">
        <v>726</v>
      </c>
      <c r="D1015" s="118" t="s">
        <v>36</v>
      </c>
      <c r="E1015" s="119">
        <v>23.46</v>
      </c>
      <c r="F1015" s="120">
        <v>1</v>
      </c>
      <c r="G1015" s="127">
        <v>23.46</v>
      </c>
      <c r="H1015" s="125">
        <v>24.48</v>
      </c>
      <c r="I1015" s="119"/>
      <c r="J1015" s="125">
        <v>574.29999999999995</v>
      </c>
      <c r="K1015" s="127">
        <v>8.61</v>
      </c>
      <c r="L1015" s="128">
        <v>4944.72</v>
      </c>
      <c r="EU1015" s="113"/>
      <c r="EV1015" s="114"/>
      <c r="EW1015" s="114" t="s">
        <v>726</v>
      </c>
      <c r="EX1015" s="114" t="s">
        <v>0</v>
      </c>
      <c r="EY1015" s="114" t="s">
        <v>0</v>
      </c>
      <c r="FD1015" s="114"/>
      <c r="FE1015" s="277"/>
      <c r="FF1015" s="277"/>
      <c r="FG1015" s="277"/>
      <c r="FH1015" s="278"/>
      <c r="FI1015" s="278"/>
      <c r="FJ1015" s="278"/>
      <c r="FK1015" s="278"/>
      <c r="FL1015" s="278"/>
      <c r="FM1015" s="277"/>
    </row>
    <row r="1016" spans="1:169" s="45" customFormat="1" ht="56.25" hidden="1" customHeight="1" x14ac:dyDescent="0.25">
      <c r="A1016" s="267" t="s">
        <v>1130</v>
      </c>
      <c r="B1016" s="116" t="s">
        <v>554</v>
      </c>
      <c r="C1016" s="117" t="s">
        <v>754</v>
      </c>
      <c r="D1016" s="118" t="s">
        <v>556</v>
      </c>
      <c r="E1016" s="119">
        <v>0.23</v>
      </c>
      <c r="F1016" s="120">
        <v>1</v>
      </c>
      <c r="G1016" s="127">
        <v>0.23</v>
      </c>
      <c r="H1016" s="122"/>
      <c r="I1016" s="119"/>
      <c r="J1016" s="122"/>
      <c r="K1016" s="119"/>
      <c r="L1016" s="123"/>
      <c r="EU1016" s="113"/>
      <c r="EV1016" s="114"/>
      <c r="EW1016" s="114" t="s">
        <v>754</v>
      </c>
      <c r="EX1016" s="114" t="s">
        <v>0</v>
      </c>
      <c r="EY1016" s="114" t="s">
        <v>0</v>
      </c>
      <c r="FD1016" s="114"/>
      <c r="FE1016" s="277"/>
      <c r="FF1016" s="277"/>
      <c r="FG1016" s="277"/>
      <c r="FH1016" s="278"/>
      <c r="FI1016" s="278"/>
      <c r="FJ1016" s="278"/>
      <c r="FK1016" s="278"/>
      <c r="FL1016" s="278"/>
      <c r="FM1016" s="277"/>
    </row>
    <row r="1017" spans="1:169" s="45" customFormat="1" ht="23.25" hidden="1" customHeight="1" x14ac:dyDescent="0.25">
      <c r="A1017" s="267" t="s">
        <v>1131</v>
      </c>
      <c r="B1017" s="116" t="s">
        <v>560</v>
      </c>
      <c r="C1017" s="117" t="s">
        <v>561</v>
      </c>
      <c r="D1017" s="118" t="s">
        <v>33</v>
      </c>
      <c r="E1017" s="119">
        <v>0.6</v>
      </c>
      <c r="F1017" s="120">
        <v>1</v>
      </c>
      <c r="G1017" s="124">
        <v>0.6</v>
      </c>
      <c r="H1017" s="122"/>
      <c r="I1017" s="119"/>
      <c r="J1017" s="122"/>
      <c r="K1017" s="119"/>
      <c r="L1017" s="123"/>
      <c r="EU1017" s="113"/>
      <c r="EV1017" s="114"/>
      <c r="EW1017" s="114" t="s">
        <v>561</v>
      </c>
      <c r="EX1017" s="114" t="s">
        <v>0</v>
      </c>
      <c r="EY1017" s="114" t="s">
        <v>0</v>
      </c>
      <c r="FD1017" s="114"/>
      <c r="FE1017" s="277"/>
      <c r="FF1017" s="277"/>
      <c r="FG1017" s="277"/>
      <c r="FH1017" s="278"/>
      <c r="FI1017" s="278"/>
      <c r="FJ1017" s="278"/>
      <c r="FK1017" s="278"/>
      <c r="FL1017" s="278"/>
      <c r="FM1017" s="277"/>
    </row>
    <row r="1018" spans="1:169" s="45" customFormat="1" ht="33.75" hidden="1" x14ac:dyDescent="0.25">
      <c r="A1018" s="267" t="s">
        <v>1132</v>
      </c>
      <c r="B1018" s="116" t="s">
        <v>732</v>
      </c>
      <c r="C1018" s="117" t="s">
        <v>733</v>
      </c>
      <c r="D1018" s="118" t="s">
        <v>36</v>
      </c>
      <c r="E1018" s="119">
        <v>61.2</v>
      </c>
      <c r="F1018" s="120">
        <v>1</v>
      </c>
      <c r="G1018" s="124">
        <v>61.2</v>
      </c>
      <c r="H1018" s="125">
        <v>436.9</v>
      </c>
      <c r="I1018" s="119"/>
      <c r="J1018" s="126">
        <v>3105.49</v>
      </c>
      <c r="K1018" s="127">
        <v>8.61</v>
      </c>
      <c r="L1018" s="128">
        <v>26738.28</v>
      </c>
      <c r="EU1018" s="113"/>
      <c r="EV1018" s="114"/>
      <c r="EW1018" s="114" t="s">
        <v>733</v>
      </c>
      <c r="EX1018" s="114" t="s">
        <v>0</v>
      </c>
      <c r="EY1018" s="114" t="s">
        <v>0</v>
      </c>
      <c r="FD1018" s="114"/>
      <c r="FE1018" s="277"/>
      <c r="FF1018" s="277"/>
      <c r="FG1018" s="277"/>
      <c r="FH1018" s="278"/>
      <c r="FI1018" s="278"/>
      <c r="FJ1018" s="278"/>
      <c r="FK1018" s="278"/>
      <c r="FL1018" s="278"/>
      <c r="FM1018" s="277"/>
    </row>
    <row r="1019" spans="1:169" s="45" customFormat="1" ht="45.75" hidden="1" customHeight="1" x14ac:dyDescent="0.25">
      <c r="A1019" s="267" t="s">
        <v>1133</v>
      </c>
      <c r="B1019" s="116" t="s">
        <v>537</v>
      </c>
      <c r="C1019" s="117" t="s">
        <v>566</v>
      </c>
      <c r="D1019" s="118" t="s">
        <v>539</v>
      </c>
      <c r="E1019" s="119">
        <v>2.3E-2</v>
      </c>
      <c r="F1019" s="120">
        <v>1</v>
      </c>
      <c r="G1019" s="130">
        <v>2.3E-2</v>
      </c>
      <c r="H1019" s="122"/>
      <c r="I1019" s="119"/>
      <c r="J1019" s="122"/>
      <c r="K1019" s="119"/>
      <c r="L1019" s="123"/>
      <c r="EU1019" s="113"/>
      <c r="EV1019" s="114"/>
      <c r="EW1019" s="114" t="s">
        <v>566</v>
      </c>
      <c r="EX1019" s="114" t="s">
        <v>0</v>
      </c>
      <c r="EY1019" s="114" t="s">
        <v>0</v>
      </c>
      <c r="FD1019" s="114"/>
      <c r="FE1019" s="277"/>
      <c r="FF1019" s="277"/>
      <c r="FG1019" s="277"/>
      <c r="FH1019" s="278"/>
      <c r="FI1019" s="278"/>
      <c r="FJ1019" s="278"/>
      <c r="FK1019" s="278"/>
      <c r="FL1019" s="278"/>
      <c r="FM1019" s="277"/>
    </row>
    <row r="1020" spans="1:169" s="45" customFormat="1" ht="45.75" hidden="1" customHeight="1" x14ac:dyDescent="0.25">
      <c r="A1020" s="267" t="s">
        <v>1134</v>
      </c>
      <c r="B1020" s="116" t="s">
        <v>541</v>
      </c>
      <c r="C1020" s="117" t="s">
        <v>542</v>
      </c>
      <c r="D1020" s="118" t="s">
        <v>36</v>
      </c>
      <c r="E1020" s="119">
        <v>23.184000000000001</v>
      </c>
      <c r="F1020" s="120">
        <v>1</v>
      </c>
      <c r="G1020" s="130">
        <v>23.184000000000001</v>
      </c>
      <c r="H1020" s="125">
        <v>124.92</v>
      </c>
      <c r="I1020" s="119"/>
      <c r="J1020" s="126">
        <v>2896.15</v>
      </c>
      <c r="K1020" s="127">
        <v>8.61</v>
      </c>
      <c r="L1020" s="128">
        <v>24935.85</v>
      </c>
      <c r="EU1020" s="113"/>
      <c r="EV1020" s="114"/>
      <c r="EW1020" s="114" t="s">
        <v>542</v>
      </c>
      <c r="EX1020" s="114" t="s">
        <v>0</v>
      </c>
      <c r="EY1020" s="114" t="s">
        <v>0</v>
      </c>
      <c r="FD1020" s="114"/>
      <c r="FE1020" s="277"/>
      <c r="FF1020" s="277"/>
      <c r="FG1020" s="277"/>
      <c r="FH1020" s="278"/>
      <c r="FI1020" s="278"/>
      <c r="FJ1020" s="278"/>
      <c r="FK1020" s="278"/>
      <c r="FL1020" s="278"/>
      <c r="FM1020" s="277"/>
    </row>
    <row r="1021" spans="1:169" s="45" customFormat="1" ht="45.75" hidden="1" customHeight="1" x14ac:dyDescent="0.25">
      <c r="A1021" s="267" t="s">
        <v>1135</v>
      </c>
      <c r="B1021" s="116" t="s">
        <v>570</v>
      </c>
      <c r="C1021" s="117" t="s">
        <v>571</v>
      </c>
      <c r="D1021" s="118" t="s">
        <v>33</v>
      </c>
      <c r="E1021" s="119">
        <v>0.48</v>
      </c>
      <c r="F1021" s="120">
        <v>1</v>
      </c>
      <c r="G1021" s="127">
        <v>0.48</v>
      </c>
      <c r="H1021" s="122"/>
      <c r="I1021" s="119"/>
      <c r="J1021" s="122"/>
      <c r="K1021" s="119"/>
      <c r="L1021" s="123"/>
      <c r="EU1021" s="113"/>
      <c r="EV1021" s="114"/>
      <c r="EW1021" s="114" t="s">
        <v>571</v>
      </c>
      <c r="EX1021" s="114" t="s">
        <v>0</v>
      </c>
      <c r="EY1021" s="114" t="s">
        <v>0</v>
      </c>
      <c r="FD1021" s="114"/>
      <c r="FE1021" s="277"/>
      <c r="FF1021" s="277"/>
      <c r="FG1021" s="277"/>
      <c r="FH1021" s="278"/>
      <c r="FI1021" s="278"/>
      <c r="FJ1021" s="278"/>
      <c r="FK1021" s="278"/>
      <c r="FL1021" s="278"/>
      <c r="FM1021" s="277"/>
    </row>
    <row r="1022" spans="1:169" s="45" customFormat="1" ht="33.75" hidden="1" x14ac:dyDescent="0.25">
      <c r="A1022" s="267" t="s">
        <v>1136</v>
      </c>
      <c r="B1022" s="116" t="s">
        <v>732</v>
      </c>
      <c r="C1022" s="117" t="s">
        <v>733</v>
      </c>
      <c r="D1022" s="118" t="s">
        <v>36</v>
      </c>
      <c r="E1022" s="119">
        <v>48.96</v>
      </c>
      <c r="F1022" s="120">
        <v>1</v>
      </c>
      <c r="G1022" s="127">
        <v>48.96</v>
      </c>
      <c r="H1022" s="125">
        <v>436.9</v>
      </c>
      <c r="I1022" s="119"/>
      <c r="J1022" s="126">
        <v>2484.39</v>
      </c>
      <c r="K1022" s="127">
        <v>8.61</v>
      </c>
      <c r="L1022" s="128">
        <v>21390.62</v>
      </c>
      <c r="EU1022" s="113"/>
      <c r="EV1022" s="114"/>
      <c r="EW1022" s="114" t="s">
        <v>733</v>
      </c>
      <c r="EX1022" s="114" t="s">
        <v>0</v>
      </c>
      <c r="EY1022" s="114" t="s">
        <v>0</v>
      </c>
      <c r="FD1022" s="114"/>
      <c r="FE1022" s="277"/>
      <c r="FF1022" s="277"/>
      <c r="FG1022" s="277"/>
      <c r="FH1022" s="278"/>
      <c r="FI1022" s="278"/>
      <c r="FJ1022" s="278"/>
      <c r="FK1022" s="278"/>
      <c r="FL1022" s="278"/>
      <c r="FM1022" s="277"/>
    </row>
    <row r="1023" spans="1:169" s="45" customFormat="1" ht="34.5" hidden="1" customHeight="1" x14ac:dyDescent="0.25">
      <c r="A1023" s="267" t="s">
        <v>1137</v>
      </c>
      <c r="B1023" s="116" t="s">
        <v>574</v>
      </c>
      <c r="C1023" s="117" t="s">
        <v>575</v>
      </c>
      <c r="D1023" s="118" t="s">
        <v>97</v>
      </c>
      <c r="E1023" s="119">
        <v>12.76</v>
      </c>
      <c r="F1023" s="120">
        <v>1</v>
      </c>
      <c r="G1023" s="127">
        <v>12.76</v>
      </c>
      <c r="H1023" s="122"/>
      <c r="I1023" s="119"/>
      <c r="J1023" s="122"/>
      <c r="K1023" s="119"/>
      <c r="L1023" s="123"/>
      <c r="EU1023" s="113"/>
      <c r="EV1023" s="114"/>
      <c r="EW1023" s="114" t="s">
        <v>575</v>
      </c>
      <c r="EX1023" s="114" t="s">
        <v>0</v>
      </c>
      <c r="EY1023" s="114" t="s">
        <v>0</v>
      </c>
      <c r="FD1023" s="114"/>
      <c r="FE1023" s="277"/>
      <c r="FF1023" s="277"/>
      <c r="FG1023" s="277"/>
      <c r="FH1023" s="278"/>
      <c r="FI1023" s="278"/>
      <c r="FJ1023" s="278"/>
      <c r="FK1023" s="278"/>
      <c r="FL1023" s="278"/>
      <c r="FM1023" s="277"/>
    </row>
    <row r="1024" spans="1:169" s="45" customFormat="1" ht="23.25" hidden="1" customHeight="1" x14ac:dyDescent="0.25">
      <c r="A1024" s="267" t="s">
        <v>1138</v>
      </c>
      <c r="B1024" s="116" t="s">
        <v>577</v>
      </c>
      <c r="C1024" s="117" t="s">
        <v>578</v>
      </c>
      <c r="D1024" s="118" t="s">
        <v>56</v>
      </c>
      <c r="E1024" s="119">
        <v>1.2760000000000001E-2</v>
      </c>
      <c r="F1024" s="120">
        <v>1</v>
      </c>
      <c r="G1024" s="121">
        <v>1.2760000000000001E-2</v>
      </c>
      <c r="H1024" s="126">
        <v>4840.6499999999996</v>
      </c>
      <c r="I1024" s="119"/>
      <c r="J1024" s="125">
        <v>61.77</v>
      </c>
      <c r="K1024" s="127">
        <v>8.61</v>
      </c>
      <c r="L1024" s="148">
        <v>531.84</v>
      </c>
      <c r="EU1024" s="113"/>
      <c r="EV1024" s="114"/>
      <c r="EW1024" s="114" t="s">
        <v>578</v>
      </c>
      <c r="EX1024" s="114" t="s">
        <v>0</v>
      </c>
      <c r="EY1024" s="114" t="s">
        <v>0</v>
      </c>
      <c r="FD1024" s="114"/>
      <c r="FE1024" s="277"/>
      <c r="FF1024" s="277"/>
      <c r="FG1024" s="277"/>
      <c r="FH1024" s="278"/>
      <c r="FI1024" s="278"/>
      <c r="FJ1024" s="278"/>
      <c r="FK1024" s="278"/>
      <c r="FL1024" s="278"/>
      <c r="FM1024" s="277"/>
    </row>
    <row r="1025" spans="1:169" s="45" customFormat="1" ht="23.25" hidden="1" customHeight="1" x14ac:dyDescent="0.25">
      <c r="A1025" s="267" t="s">
        <v>1139</v>
      </c>
      <c r="B1025" s="116" t="s">
        <v>580</v>
      </c>
      <c r="C1025" s="117" t="s">
        <v>581</v>
      </c>
      <c r="D1025" s="118" t="s">
        <v>15</v>
      </c>
      <c r="E1025" s="119">
        <v>4</v>
      </c>
      <c r="F1025" s="120">
        <v>1</v>
      </c>
      <c r="G1025" s="120">
        <v>4</v>
      </c>
      <c r="H1025" s="122"/>
      <c r="I1025" s="119"/>
      <c r="J1025" s="122"/>
      <c r="K1025" s="119"/>
      <c r="L1025" s="123"/>
      <c r="EU1025" s="113"/>
      <c r="EV1025" s="114"/>
      <c r="EW1025" s="114" t="s">
        <v>581</v>
      </c>
      <c r="EX1025" s="114" t="s">
        <v>0</v>
      </c>
      <c r="EY1025" s="114" t="s">
        <v>0</v>
      </c>
      <c r="FD1025" s="114"/>
      <c r="FE1025" s="277"/>
      <c r="FF1025" s="277"/>
      <c r="FG1025" s="277"/>
      <c r="FH1025" s="278"/>
      <c r="FI1025" s="278"/>
      <c r="FJ1025" s="278"/>
      <c r="FK1025" s="278"/>
      <c r="FL1025" s="278"/>
      <c r="FM1025" s="277"/>
    </row>
    <row r="1026" spans="1:169" s="45" customFormat="1" ht="15" hidden="1" customHeight="1" x14ac:dyDescent="0.25">
      <c r="A1026" s="267" t="s">
        <v>1140</v>
      </c>
      <c r="B1026" s="116" t="s">
        <v>583</v>
      </c>
      <c r="C1026" s="117" t="s">
        <v>584</v>
      </c>
      <c r="D1026" s="118" t="s">
        <v>33</v>
      </c>
      <c r="E1026" s="119">
        <v>-1.2E-2</v>
      </c>
      <c r="F1026" s="120">
        <v>1</v>
      </c>
      <c r="G1026" s="130">
        <v>-1.2E-2</v>
      </c>
      <c r="H1026" s="125">
        <v>143.97999999999999</v>
      </c>
      <c r="I1026" s="119"/>
      <c r="J1026" s="125">
        <v>-1.73</v>
      </c>
      <c r="K1026" s="127">
        <v>8.61</v>
      </c>
      <c r="L1026" s="148">
        <v>-14.9</v>
      </c>
      <c r="EU1026" s="113"/>
      <c r="EV1026" s="114"/>
      <c r="EW1026" s="114" t="s">
        <v>584</v>
      </c>
      <c r="EX1026" s="114" t="s">
        <v>0</v>
      </c>
      <c r="EY1026" s="114" t="s">
        <v>0</v>
      </c>
      <c r="FD1026" s="114"/>
      <c r="FE1026" s="277"/>
      <c r="FF1026" s="277"/>
      <c r="FG1026" s="277"/>
      <c r="FH1026" s="278"/>
      <c r="FI1026" s="278"/>
      <c r="FJ1026" s="278"/>
      <c r="FK1026" s="278"/>
      <c r="FL1026" s="278"/>
      <c r="FM1026" s="277"/>
    </row>
    <row r="1027" spans="1:169" s="45" customFormat="1" ht="23.25" hidden="1" customHeight="1" x14ac:dyDescent="0.25">
      <c r="A1027" s="267" t="s">
        <v>1141</v>
      </c>
      <c r="B1027" s="116" t="s">
        <v>586</v>
      </c>
      <c r="C1027" s="117" t="s">
        <v>587</v>
      </c>
      <c r="D1027" s="118" t="s">
        <v>33</v>
      </c>
      <c r="E1027" s="119">
        <v>-1.6E-2</v>
      </c>
      <c r="F1027" s="120">
        <v>1</v>
      </c>
      <c r="G1027" s="130">
        <v>-1.6E-2</v>
      </c>
      <c r="H1027" s="125">
        <v>38.590000000000003</v>
      </c>
      <c r="I1027" s="119"/>
      <c r="J1027" s="125">
        <v>-0.62</v>
      </c>
      <c r="K1027" s="127">
        <v>8.61</v>
      </c>
      <c r="L1027" s="148">
        <v>-5.34</v>
      </c>
      <c r="EU1027" s="113"/>
      <c r="EV1027" s="114"/>
      <c r="EW1027" s="114" t="s">
        <v>587</v>
      </c>
      <c r="EX1027" s="114" t="s">
        <v>0</v>
      </c>
      <c r="EY1027" s="114" t="s">
        <v>0</v>
      </c>
      <c r="FD1027" s="114"/>
      <c r="FE1027" s="277"/>
      <c r="FF1027" s="277"/>
      <c r="FG1027" s="277"/>
      <c r="FH1027" s="278"/>
      <c r="FI1027" s="278"/>
      <c r="FJ1027" s="278"/>
      <c r="FK1027" s="278"/>
      <c r="FL1027" s="278"/>
      <c r="FM1027" s="277"/>
    </row>
    <row r="1028" spans="1:169" s="45" customFormat="1" ht="22.5" hidden="1" customHeight="1" x14ac:dyDescent="0.25">
      <c r="A1028" s="267" t="s">
        <v>1142</v>
      </c>
      <c r="B1028" s="116" t="s">
        <v>558</v>
      </c>
      <c r="C1028" s="117" t="s">
        <v>589</v>
      </c>
      <c r="D1028" s="118" t="s">
        <v>15</v>
      </c>
      <c r="E1028" s="119">
        <v>2</v>
      </c>
      <c r="F1028" s="120">
        <v>1</v>
      </c>
      <c r="G1028" s="120">
        <v>2</v>
      </c>
      <c r="H1028" s="126">
        <v>2032.52</v>
      </c>
      <c r="I1028" s="119"/>
      <c r="J1028" s="125">
        <v>472.13</v>
      </c>
      <c r="K1028" s="127">
        <v>8.61</v>
      </c>
      <c r="L1028" s="128">
        <v>4065.04</v>
      </c>
      <c r="EU1028" s="113"/>
      <c r="EV1028" s="114"/>
      <c r="EW1028" s="114" t="s">
        <v>589</v>
      </c>
      <c r="EX1028" s="114" t="s">
        <v>0</v>
      </c>
      <c r="EY1028" s="114" t="s">
        <v>0</v>
      </c>
      <c r="FD1028" s="114"/>
      <c r="FE1028" s="277"/>
      <c r="FF1028" s="277"/>
      <c r="FG1028" s="277"/>
      <c r="FH1028" s="278"/>
      <c r="FI1028" s="278"/>
      <c r="FJ1028" s="278"/>
      <c r="FK1028" s="278"/>
      <c r="FL1028" s="278"/>
      <c r="FM1028" s="277"/>
    </row>
    <row r="1029" spans="1:169" s="45" customFormat="1" ht="22.5" hidden="1" customHeight="1" x14ac:dyDescent="0.25">
      <c r="A1029" s="267" t="s">
        <v>1143</v>
      </c>
      <c r="B1029" s="116" t="s">
        <v>591</v>
      </c>
      <c r="C1029" s="117" t="s">
        <v>592</v>
      </c>
      <c r="D1029" s="118" t="s">
        <v>15</v>
      </c>
      <c r="E1029" s="119">
        <v>2</v>
      </c>
      <c r="F1029" s="120">
        <v>1</v>
      </c>
      <c r="G1029" s="120">
        <v>2</v>
      </c>
      <c r="H1029" s="125">
        <v>282.11</v>
      </c>
      <c r="I1029" s="119"/>
      <c r="J1029" s="125">
        <v>65.53</v>
      </c>
      <c r="K1029" s="127">
        <v>8.61</v>
      </c>
      <c r="L1029" s="148">
        <v>564.22</v>
      </c>
      <c r="EU1029" s="113"/>
      <c r="EV1029" s="114"/>
      <c r="EW1029" s="114" t="s">
        <v>592</v>
      </c>
      <c r="EX1029" s="114" t="s">
        <v>0</v>
      </c>
      <c r="EY1029" s="114" t="s">
        <v>0</v>
      </c>
      <c r="FD1029" s="114"/>
      <c r="FE1029" s="277"/>
      <c r="FF1029" s="277"/>
      <c r="FG1029" s="277"/>
      <c r="FH1029" s="278"/>
      <c r="FI1029" s="278"/>
      <c r="FJ1029" s="278"/>
      <c r="FK1029" s="278"/>
      <c r="FL1029" s="278"/>
      <c r="FM1029" s="277"/>
    </row>
    <row r="1030" spans="1:169" s="45" customFormat="1" ht="34.5" hidden="1" customHeight="1" x14ac:dyDescent="0.25">
      <c r="A1030" s="267" t="s">
        <v>1144</v>
      </c>
      <c r="B1030" s="116" t="s">
        <v>594</v>
      </c>
      <c r="C1030" s="117" t="s">
        <v>595</v>
      </c>
      <c r="D1030" s="118" t="s">
        <v>15</v>
      </c>
      <c r="E1030" s="119">
        <v>8</v>
      </c>
      <c r="F1030" s="120">
        <v>1</v>
      </c>
      <c r="G1030" s="120">
        <v>8</v>
      </c>
      <c r="H1030" s="122"/>
      <c r="I1030" s="119"/>
      <c r="J1030" s="122"/>
      <c r="K1030" s="119"/>
      <c r="L1030" s="123"/>
      <c r="EU1030" s="113"/>
      <c r="EV1030" s="114"/>
      <c r="EW1030" s="114" t="s">
        <v>595</v>
      </c>
      <c r="EX1030" s="114" t="s">
        <v>0</v>
      </c>
      <c r="EY1030" s="114" t="s">
        <v>0</v>
      </c>
      <c r="FD1030" s="114"/>
      <c r="FE1030" s="277"/>
      <c r="FF1030" s="277"/>
      <c r="FG1030" s="277"/>
      <c r="FH1030" s="278"/>
      <c r="FI1030" s="278"/>
      <c r="FJ1030" s="278"/>
      <c r="FK1030" s="278"/>
      <c r="FL1030" s="278"/>
      <c r="FM1030" s="277"/>
    </row>
    <row r="1031" spans="1:169" s="45" customFormat="1" ht="23.25" hidden="1" customHeight="1" x14ac:dyDescent="0.25">
      <c r="A1031" s="267" t="s">
        <v>1145</v>
      </c>
      <c r="B1031" s="116" t="s">
        <v>597</v>
      </c>
      <c r="C1031" s="117" t="s">
        <v>598</v>
      </c>
      <c r="D1031" s="118" t="s">
        <v>15</v>
      </c>
      <c r="E1031" s="119">
        <v>8</v>
      </c>
      <c r="F1031" s="120">
        <v>1</v>
      </c>
      <c r="G1031" s="120">
        <v>8</v>
      </c>
      <c r="H1031" s="126">
        <v>4818.91</v>
      </c>
      <c r="I1031" s="119"/>
      <c r="J1031" s="126">
        <v>4477.5</v>
      </c>
      <c r="K1031" s="127">
        <v>8.61</v>
      </c>
      <c r="L1031" s="128">
        <v>38551.279999999999</v>
      </c>
      <c r="EU1031" s="113"/>
      <c r="EV1031" s="114"/>
      <c r="EW1031" s="114" t="s">
        <v>598</v>
      </c>
      <c r="EX1031" s="114" t="s">
        <v>0</v>
      </c>
      <c r="EY1031" s="114" t="s">
        <v>0</v>
      </c>
      <c r="FD1031" s="114"/>
      <c r="FE1031" s="277"/>
      <c r="FF1031" s="277"/>
      <c r="FG1031" s="277"/>
      <c r="FH1031" s="278"/>
      <c r="FI1031" s="278"/>
      <c r="FJ1031" s="278"/>
      <c r="FK1031" s="278"/>
      <c r="FL1031" s="278"/>
      <c r="FM1031" s="277"/>
    </row>
    <row r="1032" spans="1:169" s="45" customFormat="1" ht="15" hidden="1" customHeight="1" x14ac:dyDescent="0.25">
      <c r="A1032" s="44" t="s">
        <v>1146</v>
      </c>
      <c r="B1032" s="38"/>
      <c r="C1032" s="38"/>
      <c r="D1032" s="38"/>
      <c r="E1032" s="38"/>
      <c r="F1032" s="38"/>
      <c r="G1032" s="38"/>
      <c r="H1032" s="38"/>
      <c r="I1032" s="38"/>
      <c r="J1032" s="38"/>
      <c r="K1032" s="38"/>
      <c r="L1032" s="39"/>
      <c r="EU1032" s="113"/>
      <c r="EV1032" s="114" t="s">
        <v>1146</v>
      </c>
      <c r="EW1032" s="114"/>
      <c r="EX1032" s="114"/>
      <c r="EY1032" s="114"/>
      <c r="FD1032" s="114"/>
      <c r="FE1032" s="277"/>
      <c r="FF1032" s="277"/>
      <c r="FG1032" s="277"/>
      <c r="FH1032" s="278"/>
      <c r="FI1032" s="278"/>
      <c r="FJ1032" s="278"/>
      <c r="FK1032" s="278"/>
      <c r="FL1032" s="278"/>
      <c r="FM1032" s="277"/>
    </row>
    <row r="1033" spans="1:169" s="45" customFormat="1" ht="57" hidden="1" customHeight="1" x14ac:dyDescent="0.25">
      <c r="A1033" s="267" t="s">
        <v>1147</v>
      </c>
      <c r="B1033" s="116" t="s">
        <v>522</v>
      </c>
      <c r="C1033" s="117" t="s">
        <v>523</v>
      </c>
      <c r="D1033" s="118" t="s">
        <v>524</v>
      </c>
      <c r="E1033" s="119">
        <v>0.77700000000000002</v>
      </c>
      <c r="F1033" s="120">
        <v>1</v>
      </c>
      <c r="G1033" s="130">
        <v>0.77700000000000002</v>
      </c>
      <c r="H1033" s="122"/>
      <c r="I1033" s="119"/>
      <c r="J1033" s="122"/>
      <c r="K1033" s="119"/>
      <c r="L1033" s="123"/>
      <c r="EU1033" s="113"/>
      <c r="EV1033" s="114"/>
      <c r="EW1033" s="114" t="s">
        <v>523</v>
      </c>
      <c r="EX1033" s="114" t="s">
        <v>0</v>
      </c>
      <c r="EY1033" s="114" t="s">
        <v>0</v>
      </c>
      <c r="FD1033" s="114"/>
      <c r="FE1033" s="277"/>
      <c r="FF1033" s="277"/>
      <c r="FG1033" s="277"/>
      <c r="FH1033" s="278"/>
      <c r="FI1033" s="278"/>
      <c r="FJ1033" s="278"/>
      <c r="FK1033" s="278"/>
      <c r="FL1033" s="278"/>
      <c r="FM1033" s="277"/>
    </row>
    <row r="1034" spans="1:169" s="45" customFormat="1" ht="22.5" hidden="1" x14ac:dyDescent="0.25">
      <c r="A1034" s="267" t="s">
        <v>1148</v>
      </c>
      <c r="B1034" s="116" t="s">
        <v>1055</v>
      </c>
      <c r="C1034" s="117" t="s">
        <v>1056</v>
      </c>
      <c r="D1034" s="118" t="s">
        <v>36</v>
      </c>
      <c r="E1034" s="119">
        <v>792.54</v>
      </c>
      <c r="F1034" s="120">
        <v>1</v>
      </c>
      <c r="G1034" s="127">
        <v>792.54</v>
      </c>
      <c r="H1034" s="125">
        <v>387.94</v>
      </c>
      <c r="I1034" s="119"/>
      <c r="J1034" s="126">
        <v>35709.4</v>
      </c>
      <c r="K1034" s="127">
        <v>8.61</v>
      </c>
      <c r="L1034" s="128">
        <v>307457.96999999997</v>
      </c>
      <c r="EU1034" s="113"/>
      <c r="EV1034" s="114"/>
      <c r="EW1034" s="114" t="s">
        <v>1056</v>
      </c>
      <c r="EX1034" s="114" t="s">
        <v>0</v>
      </c>
      <c r="EY1034" s="114" t="s">
        <v>0</v>
      </c>
      <c r="FD1034" s="114"/>
      <c r="FE1034" s="277"/>
      <c r="FF1034" s="277"/>
      <c r="FG1034" s="277"/>
      <c r="FH1034" s="278"/>
      <c r="FI1034" s="278"/>
      <c r="FJ1034" s="278"/>
      <c r="FK1034" s="278"/>
      <c r="FL1034" s="278"/>
      <c r="FM1034" s="277"/>
    </row>
    <row r="1035" spans="1:169" s="45" customFormat="1" ht="15" hidden="1" customHeight="1" x14ac:dyDescent="0.25">
      <c r="A1035" s="44" t="s">
        <v>531</v>
      </c>
      <c r="B1035" s="38"/>
      <c r="C1035" s="38"/>
      <c r="D1035" s="38"/>
      <c r="E1035" s="38"/>
      <c r="F1035" s="38"/>
      <c r="G1035" s="38"/>
      <c r="H1035" s="38"/>
      <c r="I1035" s="38"/>
      <c r="J1035" s="38"/>
      <c r="K1035" s="38"/>
      <c r="L1035" s="39"/>
      <c r="EU1035" s="113"/>
      <c r="EV1035" s="114" t="s">
        <v>531</v>
      </c>
      <c r="EW1035" s="114"/>
      <c r="EX1035" s="114"/>
      <c r="EY1035" s="114"/>
      <c r="FD1035" s="114"/>
      <c r="FE1035" s="277"/>
      <c r="FF1035" s="277"/>
      <c r="FG1035" s="277"/>
      <c r="FH1035" s="278"/>
      <c r="FI1035" s="278"/>
      <c r="FJ1035" s="278"/>
      <c r="FK1035" s="278"/>
      <c r="FL1035" s="278"/>
      <c r="FM1035" s="277"/>
    </row>
    <row r="1036" spans="1:169" s="45" customFormat="1" ht="34.5" hidden="1" customHeight="1" x14ac:dyDescent="0.25">
      <c r="A1036" s="267" t="s">
        <v>1149</v>
      </c>
      <c r="B1036" s="116" t="s">
        <v>533</v>
      </c>
      <c r="C1036" s="117" t="s">
        <v>534</v>
      </c>
      <c r="D1036" s="118" t="s">
        <v>15</v>
      </c>
      <c r="E1036" s="119">
        <v>-6.5</v>
      </c>
      <c r="F1036" s="120">
        <v>1</v>
      </c>
      <c r="G1036" s="124">
        <v>-6.5</v>
      </c>
      <c r="H1036" s="122"/>
      <c r="I1036" s="119"/>
      <c r="J1036" s="122"/>
      <c r="K1036" s="119"/>
      <c r="L1036" s="123"/>
      <c r="EU1036" s="113"/>
      <c r="EV1036" s="114"/>
      <c r="EW1036" s="114" t="s">
        <v>534</v>
      </c>
      <c r="EX1036" s="114" t="s">
        <v>0</v>
      </c>
      <c r="EY1036" s="114" t="s">
        <v>0</v>
      </c>
      <c r="FD1036" s="114"/>
      <c r="FE1036" s="277"/>
      <c r="FF1036" s="277"/>
      <c r="FG1036" s="277"/>
      <c r="FH1036" s="278"/>
      <c r="FI1036" s="278"/>
      <c r="FJ1036" s="278"/>
      <c r="FK1036" s="278"/>
      <c r="FL1036" s="278"/>
      <c r="FM1036" s="277"/>
    </row>
    <row r="1037" spans="1:169" s="45" customFormat="1" ht="15" hidden="1" customHeight="1" x14ac:dyDescent="0.25">
      <c r="A1037" s="44" t="s">
        <v>137</v>
      </c>
      <c r="B1037" s="38"/>
      <c r="C1037" s="38"/>
      <c r="D1037" s="38"/>
      <c r="E1037" s="38"/>
      <c r="F1037" s="38"/>
      <c r="G1037" s="38"/>
      <c r="H1037" s="38"/>
      <c r="I1037" s="38"/>
      <c r="J1037" s="38"/>
      <c r="K1037" s="38"/>
      <c r="L1037" s="39"/>
      <c r="EU1037" s="113"/>
      <c r="EV1037" s="114" t="s">
        <v>137</v>
      </c>
      <c r="EW1037" s="114"/>
      <c r="EX1037" s="114"/>
      <c r="EY1037" s="114"/>
      <c r="FD1037" s="114"/>
      <c r="FE1037" s="277"/>
      <c r="FF1037" s="277"/>
      <c r="FG1037" s="277"/>
      <c r="FH1037" s="278"/>
      <c r="FI1037" s="278"/>
      <c r="FJ1037" s="278"/>
      <c r="FK1037" s="278"/>
      <c r="FL1037" s="278"/>
      <c r="FM1037" s="277"/>
    </row>
    <row r="1038" spans="1:169" s="45" customFormat="1" ht="22.5" hidden="1" customHeight="1" x14ac:dyDescent="0.25">
      <c r="A1038" s="268" t="s">
        <v>1058</v>
      </c>
      <c r="B1038" s="269" t="s">
        <v>529</v>
      </c>
      <c r="C1038" s="270" t="s">
        <v>714</v>
      </c>
      <c r="D1038" s="271" t="s">
        <v>37</v>
      </c>
      <c r="E1038" s="272">
        <v>0.24</v>
      </c>
      <c r="F1038" s="273">
        <v>1</v>
      </c>
      <c r="G1038" s="279">
        <v>0.24</v>
      </c>
      <c r="H1038" s="281">
        <v>7182</v>
      </c>
      <c r="I1038" s="272"/>
      <c r="J1038" s="281">
        <v>1723.68</v>
      </c>
      <c r="K1038" s="279">
        <v>8.61</v>
      </c>
      <c r="L1038" s="282">
        <v>14840.88</v>
      </c>
      <c r="EU1038" s="113"/>
      <c r="EV1038" s="114"/>
      <c r="EW1038" s="114"/>
      <c r="EX1038" s="114"/>
      <c r="EY1038" s="114"/>
      <c r="FD1038" s="114"/>
      <c r="FE1038" s="277" t="s">
        <v>714</v>
      </c>
      <c r="FF1038" s="277" t="s">
        <v>0</v>
      </c>
      <c r="FG1038" s="277" t="s">
        <v>0</v>
      </c>
      <c r="FH1038" s="278"/>
      <c r="FI1038" s="278"/>
      <c r="FJ1038" s="278"/>
      <c r="FK1038" s="278"/>
      <c r="FL1038" s="278"/>
      <c r="FM1038" s="277"/>
    </row>
    <row r="1039" spans="1:169" s="45" customFormat="1" ht="34.5" hidden="1" customHeight="1" x14ac:dyDescent="0.25">
      <c r="A1039" s="267" t="s">
        <v>1150</v>
      </c>
      <c r="B1039" s="116" t="s">
        <v>621</v>
      </c>
      <c r="C1039" s="117" t="s">
        <v>622</v>
      </c>
      <c r="D1039" s="118" t="s">
        <v>15</v>
      </c>
      <c r="E1039" s="119">
        <v>13</v>
      </c>
      <c r="F1039" s="120">
        <v>1</v>
      </c>
      <c r="G1039" s="120">
        <v>13</v>
      </c>
      <c r="H1039" s="122"/>
      <c r="I1039" s="119"/>
      <c r="J1039" s="122"/>
      <c r="K1039" s="119"/>
      <c r="L1039" s="123"/>
      <c r="EU1039" s="113"/>
      <c r="EV1039" s="114"/>
      <c r="EW1039" s="114" t="s">
        <v>622</v>
      </c>
      <c r="EX1039" s="114" t="s">
        <v>0</v>
      </c>
      <c r="EY1039" s="114" t="s">
        <v>0</v>
      </c>
      <c r="FD1039" s="114"/>
      <c r="FE1039" s="277"/>
      <c r="FF1039" s="277"/>
      <c r="FG1039" s="277"/>
      <c r="FH1039" s="278"/>
      <c r="FI1039" s="278"/>
      <c r="FJ1039" s="278"/>
      <c r="FK1039" s="278"/>
      <c r="FL1039" s="278"/>
      <c r="FM1039" s="277"/>
    </row>
    <row r="1040" spans="1:169" s="45" customFormat="1" ht="34.5" hidden="1" customHeight="1" x14ac:dyDescent="0.25">
      <c r="A1040" s="267" t="s">
        <v>1151</v>
      </c>
      <c r="B1040" s="116" t="s">
        <v>624</v>
      </c>
      <c r="C1040" s="117" t="s">
        <v>625</v>
      </c>
      <c r="D1040" s="118" t="s">
        <v>15</v>
      </c>
      <c r="E1040" s="119">
        <v>11</v>
      </c>
      <c r="F1040" s="120">
        <v>1</v>
      </c>
      <c r="G1040" s="120">
        <v>11</v>
      </c>
      <c r="H1040" s="126">
        <v>1392.13</v>
      </c>
      <c r="I1040" s="119"/>
      <c r="J1040" s="126">
        <v>15313.43</v>
      </c>
      <c r="K1040" s="127">
        <v>8.61</v>
      </c>
      <c r="L1040" s="128">
        <v>131848.63</v>
      </c>
      <c r="EU1040" s="113"/>
      <c r="EV1040" s="114"/>
      <c r="EW1040" s="114" t="s">
        <v>625</v>
      </c>
      <c r="EX1040" s="114" t="s">
        <v>0</v>
      </c>
      <c r="EY1040" s="114" t="s">
        <v>0</v>
      </c>
      <c r="FD1040" s="114"/>
      <c r="FE1040" s="277"/>
      <c r="FF1040" s="277"/>
      <c r="FG1040" s="277"/>
      <c r="FH1040" s="278"/>
      <c r="FI1040" s="278"/>
      <c r="FJ1040" s="278"/>
      <c r="FK1040" s="278"/>
      <c r="FL1040" s="278"/>
      <c r="FM1040" s="277"/>
    </row>
    <row r="1041" spans="1:237" s="45" customFormat="1" ht="34.5" hidden="1" customHeight="1" x14ac:dyDescent="0.25">
      <c r="A1041" s="267" t="s">
        <v>1152</v>
      </c>
      <c r="B1041" s="116" t="s">
        <v>633</v>
      </c>
      <c r="C1041" s="117" t="s">
        <v>634</v>
      </c>
      <c r="D1041" s="118" t="s">
        <v>15</v>
      </c>
      <c r="E1041" s="119">
        <v>1</v>
      </c>
      <c r="F1041" s="120">
        <v>1</v>
      </c>
      <c r="G1041" s="120">
        <v>1</v>
      </c>
      <c r="H1041" s="126">
        <v>2518.04</v>
      </c>
      <c r="I1041" s="119"/>
      <c r="J1041" s="126">
        <v>2518.04</v>
      </c>
      <c r="K1041" s="127">
        <v>8.61</v>
      </c>
      <c r="L1041" s="128">
        <v>21680.32</v>
      </c>
      <c r="EU1041" s="113"/>
      <c r="EV1041" s="114"/>
      <c r="EW1041" s="114" t="s">
        <v>634</v>
      </c>
      <c r="EX1041" s="114" t="s">
        <v>0</v>
      </c>
      <c r="EY1041" s="114" t="s">
        <v>0</v>
      </c>
      <c r="FD1041" s="114"/>
      <c r="FE1041" s="277"/>
      <c r="FF1041" s="277"/>
      <c r="FG1041" s="277"/>
      <c r="FH1041" s="278"/>
      <c r="FI1041" s="278"/>
      <c r="FJ1041" s="278"/>
      <c r="FK1041" s="278"/>
      <c r="FL1041" s="278"/>
      <c r="FM1041" s="277"/>
    </row>
    <row r="1042" spans="1:237" s="45" customFormat="1" ht="34.5" hidden="1" customHeight="1" x14ac:dyDescent="0.25">
      <c r="A1042" s="267" t="s">
        <v>1153</v>
      </c>
      <c r="B1042" s="116" t="s">
        <v>636</v>
      </c>
      <c r="C1042" s="117" t="s">
        <v>637</v>
      </c>
      <c r="D1042" s="118" t="s">
        <v>15</v>
      </c>
      <c r="E1042" s="119">
        <v>1</v>
      </c>
      <c r="F1042" s="120">
        <v>1</v>
      </c>
      <c r="G1042" s="120">
        <v>1</v>
      </c>
      <c r="H1042" s="126">
        <v>2675.15</v>
      </c>
      <c r="I1042" s="119"/>
      <c r="J1042" s="126">
        <v>2675.15</v>
      </c>
      <c r="K1042" s="127">
        <v>8.61</v>
      </c>
      <c r="L1042" s="128">
        <v>23033.040000000001</v>
      </c>
      <c r="EU1042" s="113"/>
      <c r="EV1042" s="114"/>
      <c r="EW1042" s="114" t="s">
        <v>637</v>
      </c>
      <c r="EX1042" s="114" t="s">
        <v>0</v>
      </c>
      <c r="EY1042" s="114" t="s">
        <v>0</v>
      </c>
      <c r="FD1042" s="114"/>
      <c r="FE1042" s="277"/>
      <c r="FF1042" s="277"/>
      <c r="FG1042" s="277"/>
      <c r="FH1042" s="278"/>
      <c r="FI1042" s="278"/>
      <c r="FJ1042" s="278"/>
      <c r="FK1042" s="278"/>
      <c r="FL1042" s="278"/>
      <c r="FM1042" s="277"/>
    </row>
    <row r="1043" spans="1:237" s="45" customFormat="1" ht="34.5" hidden="1" customHeight="1" x14ac:dyDescent="0.25">
      <c r="A1043" s="267" t="s">
        <v>1154</v>
      </c>
      <c r="B1043" s="116" t="s">
        <v>630</v>
      </c>
      <c r="C1043" s="117" t="s">
        <v>631</v>
      </c>
      <c r="D1043" s="118" t="s">
        <v>15</v>
      </c>
      <c r="E1043" s="119">
        <v>16</v>
      </c>
      <c r="F1043" s="120">
        <v>1</v>
      </c>
      <c r="G1043" s="120">
        <v>16</v>
      </c>
      <c r="H1043" s="122"/>
      <c r="I1043" s="119"/>
      <c r="J1043" s="122"/>
      <c r="K1043" s="119"/>
      <c r="L1043" s="123"/>
      <c r="EU1043" s="113"/>
      <c r="EV1043" s="114"/>
      <c r="EW1043" s="114" t="s">
        <v>631</v>
      </c>
      <c r="EX1043" s="114" t="s">
        <v>0</v>
      </c>
      <c r="EY1043" s="114" t="s">
        <v>0</v>
      </c>
      <c r="FD1043" s="114"/>
      <c r="FE1043" s="277"/>
      <c r="FF1043" s="277"/>
      <c r="FG1043" s="277"/>
      <c r="FH1043" s="278"/>
      <c r="FI1043" s="278"/>
      <c r="FJ1043" s="278"/>
      <c r="FK1043" s="278"/>
      <c r="FL1043" s="278"/>
      <c r="FM1043" s="277"/>
    </row>
    <row r="1044" spans="1:237" s="45" customFormat="1" ht="34.5" hidden="1" customHeight="1" x14ac:dyDescent="0.25">
      <c r="A1044" s="267" t="s">
        <v>1155</v>
      </c>
      <c r="B1044" s="116" t="s">
        <v>639</v>
      </c>
      <c r="C1044" s="117" t="s">
        <v>640</v>
      </c>
      <c r="D1044" s="118" t="s">
        <v>15</v>
      </c>
      <c r="E1044" s="119">
        <v>11</v>
      </c>
      <c r="F1044" s="120">
        <v>1</v>
      </c>
      <c r="G1044" s="120">
        <v>11</v>
      </c>
      <c r="H1044" s="126">
        <v>2884.62</v>
      </c>
      <c r="I1044" s="119"/>
      <c r="J1044" s="126">
        <v>31730.82</v>
      </c>
      <c r="K1044" s="127">
        <v>8.61</v>
      </c>
      <c r="L1044" s="128">
        <v>273202.36</v>
      </c>
      <c r="EU1044" s="113"/>
      <c r="EV1044" s="114"/>
      <c r="EW1044" s="114" t="s">
        <v>640</v>
      </c>
      <c r="EX1044" s="114" t="s">
        <v>0</v>
      </c>
      <c r="EY1044" s="114" t="s">
        <v>0</v>
      </c>
      <c r="FD1044" s="114"/>
      <c r="FE1044" s="277"/>
      <c r="FF1044" s="277"/>
      <c r="FG1044" s="277"/>
      <c r="FH1044" s="278"/>
      <c r="FI1044" s="278"/>
      <c r="FJ1044" s="278"/>
      <c r="FK1044" s="278"/>
      <c r="FL1044" s="278"/>
      <c r="FM1044" s="277"/>
    </row>
    <row r="1045" spans="1:237" s="45" customFormat="1" ht="34.5" hidden="1" customHeight="1" x14ac:dyDescent="0.25">
      <c r="A1045" s="267" t="s">
        <v>1156</v>
      </c>
      <c r="B1045" s="116" t="s">
        <v>642</v>
      </c>
      <c r="C1045" s="117" t="s">
        <v>643</v>
      </c>
      <c r="D1045" s="118" t="s">
        <v>15</v>
      </c>
      <c r="E1045" s="119">
        <v>5</v>
      </c>
      <c r="F1045" s="120">
        <v>1</v>
      </c>
      <c r="G1045" s="120">
        <v>5</v>
      </c>
      <c r="H1045" s="126">
        <v>2989.36</v>
      </c>
      <c r="I1045" s="119"/>
      <c r="J1045" s="126">
        <v>14946.8</v>
      </c>
      <c r="K1045" s="127">
        <v>8.61</v>
      </c>
      <c r="L1045" s="128">
        <v>128691.95</v>
      </c>
      <c r="EU1045" s="113"/>
      <c r="EV1045" s="114"/>
      <c r="EW1045" s="114" t="s">
        <v>643</v>
      </c>
      <c r="EX1045" s="114" t="s">
        <v>0</v>
      </c>
      <c r="EY1045" s="114" t="s">
        <v>0</v>
      </c>
      <c r="FD1045" s="114"/>
      <c r="FE1045" s="277"/>
      <c r="FF1045" s="277"/>
      <c r="FG1045" s="277"/>
      <c r="FH1045" s="278"/>
      <c r="FI1045" s="278"/>
      <c r="FJ1045" s="278"/>
      <c r="FK1045" s="278"/>
      <c r="FL1045" s="278"/>
      <c r="FM1045" s="277"/>
    </row>
    <row r="1046" spans="1:237" s="45" customFormat="1" ht="23.25" hidden="1" customHeight="1" x14ac:dyDescent="0.25">
      <c r="A1046" s="267" t="s">
        <v>1157</v>
      </c>
      <c r="B1046" s="116" t="s">
        <v>645</v>
      </c>
      <c r="C1046" s="117" t="s">
        <v>646</v>
      </c>
      <c r="D1046" s="118" t="s">
        <v>15</v>
      </c>
      <c r="E1046" s="119">
        <v>42</v>
      </c>
      <c r="F1046" s="120">
        <v>1</v>
      </c>
      <c r="G1046" s="120">
        <v>42</v>
      </c>
      <c r="H1046" s="122"/>
      <c r="I1046" s="119"/>
      <c r="J1046" s="122"/>
      <c r="K1046" s="119"/>
      <c r="L1046" s="123"/>
      <c r="EU1046" s="113"/>
      <c r="EV1046" s="114"/>
      <c r="EW1046" s="114" t="s">
        <v>646</v>
      </c>
      <c r="EX1046" s="114" t="s">
        <v>0</v>
      </c>
      <c r="EY1046" s="114" t="s">
        <v>0</v>
      </c>
      <c r="FD1046" s="114"/>
      <c r="FE1046" s="277"/>
      <c r="FF1046" s="277"/>
      <c r="FG1046" s="277"/>
      <c r="FH1046" s="278"/>
      <c r="FI1046" s="278"/>
      <c r="FJ1046" s="278"/>
      <c r="FK1046" s="278"/>
      <c r="FL1046" s="278"/>
      <c r="FM1046" s="277"/>
    </row>
    <row r="1047" spans="1:237" s="177" customFormat="1" ht="23.25" customHeight="1" x14ac:dyDescent="0.25">
      <c r="A1047" s="326" t="s">
        <v>1158</v>
      </c>
      <c r="B1047" s="169" t="s">
        <v>648</v>
      </c>
      <c r="C1047" s="170" t="s">
        <v>649</v>
      </c>
      <c r="D1047" s="171" t="s">
        <v>15</v>
      </c>
      <c r="E1047" s="172">
        <v>2</v>
      </c>
      <c r="F1047" s="173">
        <v>1</v>
      </c>
      <c r="G1047" s="173">
        <v>2</v>
      </c>
      <c r="H1047" s="175">
        <v>24276</v>
      </c>
      <c r="I1047" s="172"/>
      <c r="J1047" s="175">
        <v>5639.02</v>
      </c>
      <c r="K1047" s="174">
        <v>8.61</v>
      </c>
      <c r="L1047" s="176">
        <v>48552</v>
      </c>
      <c r="M1047" s="45"/>
      <c r="N1047" s="45"/>
      <c r="O1047" s="45"/>
      <c r="T1047" s="45"/>
      <c r="U1047" s="45"/>
      <c r="V1047" s="45"/>
      <c r="W1047" s="45"/>
      <c r="X1047" s="45"/>
      <c r="Y1047" s="45"/>
      <c r="Z1047" s="45"/>
      <c r="AA1047" s="45"/>
      <c r="AB1047" s="45"/>
      <c r="AC1047" s="45"/>
      <c r="AD1047" s="45"/>
      <c r="AE1047" s="45"/>
      <c r="AF1047" s="45"/>
      <c r="AG1047" s="45"/>
      <c r="AH1047" s="45"/>
      <c r="AI1047" s="45"/>
      <c r="AJ1047" s="45"/>
      <c r="AK1047" s="45"/>
      <c r="AL1047" s="45"/>
      <c r="AM1047" s="45"/>
      <c r="AN1047" s="45"/>
      <c r="AO1047" s="45"/>
      <c r="AP1047" s="45"/>
      <c r="AQ1047" s="45"/>
      <c r="AR1047" s="45"/>
      <c r="AS1047" s="45"/>
      <c r="AT1047" s="45"/>
      <c r="AU1047" s="45"/>
      <c r="AV1047" s="45"/>
      <c r="AW1047" s="45"/>
      <c r="AX1047" s="45"/>
      <c r="AY1047" s="45"/>
      <c r="AZ1047" s="45"/>
      <c r="BA1047" s="45"/>
      <c r="BB1047" s="45"/>
      <c r="BC1047" s="45"/>
      <c r="BD1047" s="45"/>
      <c r="BE1047" s="45"/>
      <c r="BF1047" s="45"/>
      <c r="BG1047" s="45"/>
      <c r="BH1047" s="45"/>
      <c r="BI1047" s="45"/>
      <c r="BJ1047" s="45"/>
      <c r="BK1047" s="45"/>
      <c r="BL1047" s="45"/>
      <c r="BM1047" s="45"/>
      <c r="BN1047" s="45"/>
      <c r="BO1047" s="45"/>
      <c r="BP1047" s="45"/>
      <c r="BQ1047" s="45"/>
      <c r="BR1047" s="45"/>
      <c r="BS1047" s="45"/>
      <c r="BT1047" s="45"/>
      <c r="BU1047" s="45"/>
      <c r="BV1047" s="45"/>
      <c r="BW1047" s="45"/>
      <c r="BX1047" s="45"/>
      <c r="BY1047" s="45"/>
      <c r="BZ1047" s="45"/>
      <c r="CA1047" s="45"/>
      <c r="CB1047" s="45"/>
      <c r="CC1047" s="45"/>
      <c r="CD1047" s="45"/>
      <c r="CE1047" s="45"/>
      <c r="CF1047" s="45"/>
      <c r="CG1047" s="45"/>
      <c r="CH1047" s="45"/>
      <c r="CI1047" s="45"/>
      <c r="CJ1047" s="45"/>
      <c r="CK1047" s="45"/>
      <c r="CL1047" s="45"/>
      <c r="CM1047" s="45"/>
      <c r="CN1047" s="45"/>
      <c r="CO1047" s="45"/>
      <c r="CP1047" s="45"/>
      <c r="CQ1047" s="45"/>
      <c r="CR1047" s="45"/>
      <c r="CS1047" s="45"/>
      <c r="CT1047" s="45"/>
      <c r="CU1047" s="45"/>
      <c r="CV1047" s="45"/>
      <c r="CW1047" s="45"/>
      <c r="CX1047" s="45"/>
      <c r="CY1047" s="45"/>
      <c r="CZ1047" s="45"/>
      <c r="DA1047" s="45"/>
      <c r="DB1047" s="45"/>
      <c r="DC1047" s="45"/>
      <c r="DD1047" s="45"/>
      <c r="DE1047" s="45"/>
      <c r="DF1047" s="45"/>
      <c r="DG1047" s="45"/>
      <c r="DH1047" s="45"/>
      <c r="DI1047" s="45"/>
      <c r="DJ1047" s="45"/>
      <c r="DK1047" s="45"/>
      <c r="DL1047" s="45"/>
      <c r="DM1047" s="45"/>
      <c r="DN1047" s="45"/>
      <c r="DO1047" s="45"/>
      <c r="DP1047" s="45"/>
      <c r="DQ1047" s="45"/>
      <c r="DR1047" s="45"/>
      <c r="DS1047" s="45"/>
      <c r="DT1047" s="45"/>
      <c r="DU1047" s="45"/>
      <c r="DV1047" s="45"/>
      <c r="DW1047" s="45"/>
      <c r="DX1047" s="45"/>
      <c r="DY1047" s="45"/>
      <c r="DZ1047" s="45"/>
      <c r="EA1047" s="45"/>
      <c r="EB1047" s="45"/>
      <c r="EC1047" s="45"/>
      <c r="ED1047" s="45"/>
      <c r="EE1047" s="45"/>
      <c r="EF1047" s="45"/>
      <c r="EG1047" s="45"/>
      <c r="EH1047" s="45"/>
      <c r="EI1047" s="45"/>
      <c r="EJ1047" s="45"/>
      <c r="EK1047" s="45"/>
      <c r="EL1047" s="45"/>
      <c r="EM1047" s="45"/>
      <c r="EN1047" s="45"/>
      <c r="EO1047" s="45"/>
      <c r="EP1047" s="45"/>
      <c r="EQ1047" s="45"/>
      <c r="ER1047" s="45"/>
      <c r="ES1047" s="45"/>
      <c r="ET1047" s="45"/>
      <c r="EU1047" s="113"/>
      <c r="EV1047" s="114"/>
      <c r="EW1047" s="114" t="s">
        <v>649</v>
      </c>
      <c r="EX1047" s="114" t="s">
        <v>0</v>
      </c>
      <c r="EY1047" s="114" t="s">
        <v>0</v>
      </c>
      <c r="EZ1047" s="45"/>
      <c r="FA1047" s="45"/>
      <c r="FB1047" s="45"/>
      <c r="FC1047" s="45"/>
      <c r="FD1047" s="114"/>
      <c r="FE1047" s="277"/>
      <c r="FF1047" s="277"/>
      <c r="FG1047" s="277"/>
      <c r="FH1047" s="278"/>
      <c r="FI1047" s="278"/>
      <c r="FJ1047" s="278"/>
      <c r="FK1047" s="278"/>
      <c r="FL1047" s="278"/>
      <c r="FM1047" s="277"/>
      <c r="FN1047" s="45"/>
      <c r="FO1047" s="45"/>
      <c r="FP1047" s="45"/>
      <c r="FQ1047" s="45"/>
      <c r="FR1047" s="45"/>
      <c r="FS1047" s="45"/>
      <c r="FT1047" s="45"/>
      <c r="FU1047" s="45"/>
      <c r="FV1047" s="45"/>
      <c r="FW1047" s="45"/>
      <c r="FX1047" s="45"/>
      <c r="FY1047" s="45"/>
      <c r="FZ1047" s="45"/>
      <c r="GA1047" s="45"/>
      <c r="GB1047" s="45"/>
      <c r="GC1047" s="45"/>
      <c r="GD1047" s="45"/>
      <c r="GE1047" s="45"/>
      <c r="GF1047" s="45"/>
      <c r="GG1047" s="45"/>
      <c r="GH1047" s="45"/>
      <c r="GI1047" s="45"/>
      <c r="GJ1047" s="45"/>
      <c r="GK1047" s="45"/>
      <c r="GL1047" s="45"/>
      <c r="GM1047" s="45"/>
      <c r="GN1047" s="45"/>
      <c r="GO1047" s="45"/>
      <c r="GP1047" s="45"/>
      <c r="GQ1047" s="45"/>
      <c r="GR1047" s="45"/>
      <c r="GS1047" s="45"/>
      <c r="GT1047" s="45"/>
      <c r="GU1047" s="45"/>
      <c r="GV1047" s="45"/>
      <c r="GW1047" s="45"/>
      <c r="GX1047" s="45"/>
      <c r="GY1047" s="45"/>
      <c r="GZ1047" s="45"/>
      <c r="HA1047" s="45"/>
      <c r="HB1047" s="45"/>
      <c r="HC1047" s="45"/>
      <c r="HD1047" s="45"/>
      <c r="HE1047" s="45"/>
      <c r="HF1047" s="45"/>
      <c r="HG1047" s="45"/>
      <c r="HH1047" s="45"/>
      <c r="HI1047" s="45"/>
      <c r="HJ1047" s="45"/>
      <c r="HK1047" s="45"/>
      <c r="HL1047" s="45"/>
      <c r="HM1047" s="45"/>
      <c r="HN1047" s="45"/>
      <c r="HO1047" s="45"/>
      <c r="HP1047" s="45"/>
      <c r="HQ1047" s="45"/>
      <c r="HR1047" s="45"/>
      <c r="HS1047" s="45"/>
      <c r="HT1047" s="45"/>
      <c r="HU1047" s="45"/>
      <c r="HV1047" s="45"/>
      <c r="HW1047" s="45"/>
      <c r="HX1047" s="45"/>
      <c r="HY1047" s="45"/>
      <c r="HZ1047" s="45"/>
      <c r="IA1047" s="45"/>
      <c r="IB1047" s="45"/>
      <c r="IC1047" s="45"/>
    </row>
    <row r="1048" spans="1:237" s="177" customFormat="1" ht="33.75" x14ac:dyDescent="0.25">
      <c r="A1048" s="326" t="s">
        <v>1159</v>
      </c>
      <c r="B1048" s="169" t="s">
        <v>650</v>
      </c>
      <c r="C1048" s="170" t="s">
        <v>651</v>
      </c>
      <c r="D1048" s="171" t="s">
        <v>15</v>
      </c>
      <c r="E1048" s="172">
        <v>40</v>
      </c>
      <c r="F1048" s="173">
        <v>1</v>
      </c>
      <c r="G1048" s="173">
        <v>40</v>
      </c>
      <c r="H1048" s="175">
        <v>19558.5</v>
      </c>
      <c r="I1048" s="172"/>
      <c r="J1048" s="175">
        <v>90864.11</v>
      </c>
      <c r="K1048" s="174">
        <v>8.61</v>
      </c>
      <c r="L1048" s="176">
        <v>782340</v>
      </c>
      <c r="M1048" s="45"/>
      <c r="N1048" s="45"/>
      <c r="O1048" s="45"/>
      <c r="T1048" s="45"/>
      <c r="U1048" s="45"/>
      <c r="V1048" s="45"/>
      <c r="W1048" s="45"/>
      <c r="X1048" s="45"/>
      <c r="Y1048" s="45"/>
      <c r="Z1048" s="45"/>
      <c r="AA1048" s="45"/>
      <c r="AB1048" s="45"/>
      <c r="AC1048" s="45"/>
      <c r="AD1048" s="45"/>
      <c r="AE1048" s="45"/>
      <c r="AF1048" s="45"/>
      <c r="AG1048" s="45"/>
      <c r="AH1048" s="45"/>
      <c r="AI1048" s="45"/>
      <c r="AJ1048" s="45"/>
      <c r="AK1048" s="45"/>
      <c r="AL1048" s="45"/>
      <c r="AM1048" s="45"/>
      <c r="AN1048" s="45"/>
      <c r="AO1048" s="45"/>
      <c r="AP1048" s="45"/>
      <c r="AQ1048" s="45"/>
      <c r="AR1048" s="45"/>
      <c r="AS1048" s="45"/>
      <c r="AT1048" s="45"/>
      <c r="AU1048" s="45"/>
      <c r="AV1048" s="45"/>
      <c r="AW1048" s="45"/>
      <c r="AX1048" s="45"/>
      <c r="AY1048" s="45"/>
      <c r="AZ1048" s="45"/>
      <c r="BA1048" s="45"/>
      <c r="BB1048" s="45"/>
      <c r="BC1048" s="45"/>
      <c r="BD1048" s="45"/>
      <c r="BE1048" s="45"/>
      <c r="BF1048" s="45"/>
      <c r="BG1048" s="45"/>
      <c r="BH1048" s="45"/>
      <c r="BI1048" s="45"/>
      <c r="BJ1048" s="45"/>
      <c r="BK1048" s="45"/>
      <c r="BL1048" s="45"/>
      <c r="BM1048" s="45"/>
      <c r="BN1048" s="45"/>
      <c r="BO1048" s="45"/>
      <c r="BP1048" s="45"/>
      <c r="BQ1048" s="45"/>
      <c r="BR1048" s="45"/>
      <c r="BS1048" s="45"/>
      <c r="BT1048" s="45"/>
      <c r="BU1048" s="45"/>
      <c r="BV1048" s="45"/>
      <c r="BW1048" s="45"/>
      <c r="BX1048" s="45"/>
      <c r="BY1048" s="45"/>
      <c r="BZ1048" s="45"/>
      <c r="CA1048" s="45"/>
      <c r="CB1048" s="45"/>
      <c r="CC1048" s="45"/>
      <c r="CD1048" s="45"/>
      <c r="CE1048" s="45"/>
      <c r="CF1048" s="45"/>
      <c r="CG1048" s="45"/>
      <c r="CH1048" s="45"/>
      <c r="CI1048" s="45"/>
      <c r="CJ1048" s="45"/>
      <c r="CK1048" s="45"/>
      <c r="CL1048" s="45"/>
      <c r="CM1048" s="45"/>
      <c r="CN1048" s="45"/>
      <c r="CO1048" s="45"/>
      <c r="CP1048" s="45"/>
      <c r="CQ1048" s="45"/>
      <c r="CR1048" s="45"/>
      <c r="CS1048" s="45"/>
      <c r="CT1048" s="45"/>
      <c r="CU1048" s="45"/>
      <c r="CV1048" s="45"/>
      <c r="CW1048" s="45"/>
      <c r="CX1048" s="45"/>
      <c r="CY1048" s="45"/>
      <c r="CZ1048" s="45"/>
      <c r="DA1048" s="45"/>
      <c r="DB1048" s="45"/>
      <c r="DC1048" s="45"/>
      <c r="DD1048" s="45"/>
      <c r="DE1048" s="45"/>
      <c r="DF1048" s="45"/>
      <c r="DG1048" s="45"/>
      <c r="DH1048" s="45"/>
      <c r="DI1048" s="45"/>
      <c r="DJ1048" s="45"/>
      <c r="DK1048" s="45"/>
      <c r="DL1048" s="45"/>
      <c r="DM1048" s="45"/>
      <c r="DN1048" s="45"/>
      <c r="DO1048" s="45"/>
      <c r="DP1048" s="45"/>
      <c r="DQ1048" s="45"/>
      <c r="DR1048" s="45"/>
      <c r="DS1048" s="45"/>
      <c r="DT1048" s="45"/>
      <c r="DU1048" s="45"/>
      <c r="DV1048" s="45"/>
      <c r="DW1048" s="45"/>
      <c r="DX1048" s="45"/>
      <c r="DY1048" s="45"/>
      <c r="DZ1048" s="45"/>
      <c r="EA1048" s="45"/>
      <c r="EB1048" s="45"/>
      <c r="EC1048" s="45"/>
      <c r="ED1048" s="45"/>
      <c r="EE1048" s="45"/>
      <c r="EF1048" s="45"/>
      <c r="EG1048" s="45"/>
      <c r="EH1048" s="45"/>
      <c r="EI1048" s="45"/>
      <c r="EJ1048" s="45"/>
      <c r="EK1048" s="45"/>
      <c r="EL1048" s="45"/>
      <c r="EM1048" s="45"/>
      <c r="EN1048" s="45"/>
      <c r="EO1048" s="45"/>
      <c r="EP1048" s="45"/>
      <c r="EQ1048" s="45"/>
      <c r="ER1048" s="45"/>
      <c r="ES1048" s="45"/>
      <c r="ET1048" s="45"/>
      <c r="EU1048" s="113"/>
      <c r="EV1048" s="114"/>
      <c r="EW1048" s="114" t="s">
        <v>651</v>
      </c>
      <c r="EX1048" s="114" t="s">
        <v>0</v>
      </c>
      <c r="EY1048" s="114" t="s">
        <v>0</v>
      </c>
      <c r="EZ1048" s="45"/>
      <c r="FA1048" s="45"/>
      <c r="FB1048" s="45"/>
      <c r="FC1048" s="45"/>
      <c r="FD1048" s="114"/>
      <c r="FE1048" s="277"/>
      <c r="FF1048" s="277"/>
      <c r="FG1048" s="277"/>
      <c r="FH1048" s="278"/>
      <c r="FI1048" s="278"/>
      <c r="FJ1048" s="278"/>
      <c r="FK1048" s="278"/>
      <c r="FL1048" s="278"/>
      <c r="FM1048" s="277"/>
      <c r="FN1048" s="45"/>
      <c r="FO1048" s="45"/>
      <c r="FP1048" s="45"/>
      <c r="FQ1048" s="45"/>
      <c r="FR1048" s="45"/>
      <c r="FS1048" s="45"/>
      <c r="FT1048" s="45"/>
      <c r="FU1048" s="45"/>
      <c r="FV1048" s="45"/>
      <c r="FW1048" s="45"/>
      <c r="FX1048" s="45"/>
      <c r="FY1048" s="45"/>
      <c r="FZ1048" s="45"/>
      <c r="GA1048" s="45"/>
      <c r="GB1048" s="45"/>
      <c r="GC1048" s="45"/>
      <c r="GD1048" s="45"/>
      <c r="GE1048" s="45"/>
      <c r="GF1048" s="45"/>
      <c r="GG1048" s="45"/>
      <c r="GH1048" s="45"/>
      <c r="GI1048" s="45"/>
      <c r="GJ1048" s="45"/>
      <c r="GK1048" s="45"/>
      <c r="GL1048" s="45"/>
      <c r="GM1048" s="45"/>
      <c r="GN1048" s="45"/>
      <c r="GO1048" s="45"/>
      <c r="GP1048" s="45"/>
      <c r="GQ1048" s="45"/>
      <c r="GR1048" s="45"/>
      <c r="GS1048" s="45"/>
      <c r="GT1048" s="45"/>
      <c r="GU1048" s="45"/>
      <c r="GV1048" s="45"/>
      <c r="GW1048" s="45"/>
      <c r="GX1048" s="45"/>
      <c r="GY1048" s="45"/>
      <c r="GZ1048" s="45"/>
      <c r="HA1048" s="45"/>
      <c r="HB1048" s="45"/>
      <c r="HC1048" s="45"/>
      <c r="HD1048" s="45"/>
      <c r="HE1048" s="45"/>
      <c r="HF1048" s="45"/>
      <c r="HG1048" s="45"/>
      <c r="HH1048" s="45"/>
      <c r="HI1048" s="45"/>
      <c r="HJ1048" s="45"/>
      <c r="HK1048" s="45"/>
      <c r="HL1048" s="45"/>
      <c r="HM1048" s="45"/>
      <c r="HN1048" s="45"/>
      <c r="HO1048" s="45"/>
      <c r="HP1048" s="45"/>
      <c r="HQ1048" s="45"/>
      <c r="HR1048" s="45"/>
      <c r="HS1048" s="45"/>
      <c r="HT1048" s="45"/>
      <c r="HU1048" s="45"/>
      <c r="HV1048" s="45"/>
      <c r="HW1048" s="45"/>
      <c r="HX1048" s="45"/>
      <c r="HY1048" s="45"/>
      <c r="HZ1048" s="45"/>
      <c r="IA1048" s="45"/>
      <c r="IB1048" s="45"/>
      <c r="IC1048" s="45"/>
    </row>
    <row r="1049" spans="1:237" s="45" customFormat="1" ht="23.25" hidden="1" customHeight="1" x14ac:dyDescent="0.25">
      <c r="A1049" s="267" t="s">
        <v>1160</v>
      </c>
      <c r="B1049" s="116" t="s">
        <v>653</v>
      </c>
      <c r="C1049" s="117" t="s">
        <v>654</v>
      </c>
      <c r="D1049" s="118" t="s">
        <v>33</v>
      </c>
      <c r="E1049" s="119">
        <v>2.1</v>
      </c>
      <c r="F1049" s="120">
        <v>1</v>
      </c>
      <c r="G1049" s="124">
        <v>2.1</v>
      </c>
      <c r="H1049" s="122"/>
      <c r="I1049" s="119"/>
      <c r="J1049" s="122"/>
      <c r="K1049" s="119"/>
      <c r="L1049" s="123"/>
      <c r="EU1049" s="113"/>
      <c r="EV1049" s="114"/>
      <c r="EW1049" s="114" t="s">
        <v>654</v>
      </c>
      <c r="EX1049" s="114" t="s">
        <v>0</v>
      </c>
      <c r="EY1049" s="114" t="s">
        <v>0</v>
      </c>
      <c r="FD1049" s="114"/>
      <c r="FE1049" s="277"/>
      <c r="FF1049" s="277"/>
      <c r="FG1049" s="277"/>
      <c r="FH1049" s="278"/>
      <c r="FI1049" s="278"/>
      <c r="FJ1049" s="278"/>
      <c r="FK1049" s="278"/>
      <c r="FL1049" s="278"/>
      <c r="FM1049" s="277"/>
    </row>
    <row r="1050" spans="1:237" s="45" customFormat="1" ht="22.5" hidden="1" customHeight="1" x14ac:dyDescent="0.25">
      <c r="A1050" s="267" t="s">
        <v>1161</v>
      </c>
      <c r="B1050" s="116" t="s">
        <v>591</v>
      </c>
      <c r="C1050" s="117" t="s">
        <v>656</v>
      </c>
      <c r="D1050" s="118" t="s">
        <v>36</v>
      </c>
      <c r="E1050" s="119">
        <v>214.2</v>
      </c>
      <c r="F1050" s="120">
        <v>1</v>
      </c>
      <c r="G1050" s="124">
        <v>214.2</v>
      </c>
      <c r="H1050" s="125">
        <v>127.76</v>
      </c>
      <c r="I1050" s="119"/>
      <c r="J1050" s="126">
        <v>3178.42</v>
      </c>
      <c r="K1050" s="127">
        <v>8.61</v>
      </c>
      <c r="L1050" s="128">
        <v>27366.19</v>
      </c>
      <c r="EU1050" s="113"/>
      <c r="EV1050" s="114"/>
      <c r="EW1050" s="114" t="s">
        <v>656</v>
      </c>
      <c r="EX1050" s="114" t="s">
        <v>0</v>
      </c>
      <c r="EY1050" s="114" t="s">
        <v>0</v>
      </c>
      <c r="FD1050" s="114"/>
      <c r="FE1050" s="277"/>
      <c r="FF1050" s="277"/>
      <c r="FG1050" s="277"/>
      <c r="FH1050" s="278"/>
      <c r="FI1050" s="278"/>
      <c r="FJ1050" s="278"/>
      <c r="FK1050" s="278"/>
      <c r="FL1050" s="278"/>
      <c r="FM1050" s="277"/>
    </row>
    <row r="1051" spans="1:237" s="45" customFormat="1" ht="23.25" hidden="1" customHeight="1" x14ac:dyDescent="0.25">
      <c r="A1051" s="267" t="s">
        <v>1162</v>
      </c>
      <c r="B1051" s="116" t="s">
        <v>658</v>
      </c>
      <c r="C1051" s="117" t="s">
        <v>659</v>
      </c>
      <c r="D1051" s="118" t="s">
        <v>15</v>
      </c>
      <c r="E1051" s="119">
        <v>42</v>
      </c>
      <c r="F1051" s="120">
        <v>1</v>
      </c>
      <c r="G1051" s="120">
        <v>42</v>
      </c>
      <c r="H1051" s="122"/>
      <c r="I1051" s="119"/>
      <c r="J1051" s="122"/>
      <c r="K1051" s="119"/>
      <c r="L1051" s="123"/>
      <c r="EU1051" s="113"/>
      <c r="EV1051" s="114"/>
      <c r="EW1051" s="114" t="s">
        <v>659</v>
      </c>
      <c r="EX1051" s="114" t="s">
        <v>0</v>
      </c>
      <c r="EY1051" s="114" t="s">
        <v>0</v>
      </c>
      <c r="FD1051" s="114"/>
      <c r="FE1051" s="277"/>
      <c r="FF1051" s="277"/>
      <c r="FG1051" s="277"/>
      <c r="FH1051" s="278"/>
      <c r="FI1051" s="278"/>
      <c r="FJ1051" s="278"/>
      <c r="FK1051" s="278"/>
      <c r="FL1051" s="278"/>
      <c r="FM1051" s="277"/>
    </row>
    <row r="1052" spans="1:237" s="45" customFormat="1" ht="33.75" hidden="1" x14ac:dyDescent="0.25">
      <c r="A1052" s="267" t="s">
        <v>1163</v>
      </c>
      <c r="B1052" s="116" t="s">
        <v>661</v>
      </c>
      <c r="C1052" s="117" t="s">
        <v>662</v>
      </c>
      <c r="D1052" s="118" t="s">
        <v>15</v>
      </c>
      <c r="E1052" s="119">
        <v>42</v>
      </c>
      <c r="F1052" s="120">
        <v>1</v>
      </c>
      <c r="G1052" s="120">
        <v>42</v>
      </c>
      <c r="H1052" s="126">
        <v>3325.2</v>
      </c>
      <c r="I1052" s="119"/>
      <c r="J1052" s="126">
        <v>16220.49</v>
      </c>
      <c r="K1052" s="127">
        <v>8.61</v>
      </c>
      <c r="L1052" s="128">
        <v>139658.4</v>
      </c>
      <c r="EU1052" s="113"/>
      <c r="EV1052" s="114"/>
      <c r="EW1052" s="114" t="s">
        <v>662</v>
      </c>
      <c r="EX1052" s="114" t="s">
        <v>0</v>
      </c>
      <c r="EY1052" s="114" t="s">
        <v>0</v>
      </c>
      <c r="FD1052" s="114"/>
      <c r="FE1052" s="277"/>
      <c r="FF1052" s="277"/>
      <c r="FG1052" s="277"/>
      <c r="FH1052" s="278"/>
      <c r="FI1052" s="278"/>
      <c r="FJ1052" s="278"/>
      <c r="FK1052" s="278"/>
      <c r="FL1052" s="278"/>
      <c r="FM1052" s="277"/>
    </row>
    <row r="1053" spans="1:237" s="45" customFormat="1" ht="23.25" hidden="1" customHeight="1" x14ac:dyDescent="0.25">
      <c r="A1053" s="267" t="s">
        <v>1164</v>
      </c>
      <c r="B1053" s="116" t="s">
        <v>664</v>
      </c>
      <c r="C1053" s="117" t="s">
        <v>665</v>
      </c>
      <c r="D1053" s="118" t="s">
        <v>33</v>
      </c>
      <c r="E1053" s="119">
        <v>3.78</v>
      </c>
      <c r="F1053" s="120">
        <v>1</v>
      </c>
      <c r="G1053" s="127">
        <v>3.78</v>
      </c>
      <c r="H1053" s="122"/>
      <c r="I1053" s="119"/>
      <c r="J1053" s="122"/>
      <c r="K1053" s="119"/>
      <c r="L1053" s="123"/>
      <c r="EU1053" s="113"/>
      <c r="EV1053" s="114"/>
      <c r="EW1053" s="114" t="s">
        <v>665</v>
      </c>
      <c r="EX1053" s="114" t="s">
        <v>0</v>
      </c>
      <c r="EY1053" s="114" t="s">
        <v>0</v>
      </c>
      <c r="FD1053" s="114"/>
      <c r="FE1053" s="277"/>
      <c r="FF1053" s="277"/>
      <c r="FG1053" s="277"/>
      <c r="FH1053" s="278"/>
      <c r="FI1053" s="278"/>
      <c r="FJ1053" s="278"/>
      <c r="FK1053" s="278"/>
      <c r="FL1053" s="278"/>
      <c r="FM1053" s="277"/>
    </row>
    <row r="1054" spans="1:237" s="45" customFormat="1" ht="23.25" hidden="1" customHeight="1" x14ac:dyDescent="0.25">
      <c r="A1054" s="267" t="s">
        <v>1165</v>
      </c>
      <c r="B1054" s="116" t="s">
        <v>558</v>
      </c>
      <c r="C1054" s="117" t="s">
        <v>667</v>
      </c>
      <c r="D1054" s="118" t="s">
        <v>15</v>
      </c>
      <c r="E1054" s="119">
        <v>42</v>
      </c>
      <c r="F1054" s="120">
        <v>1</v>
      </c>
      <c r="G1054" s="120">
        <v>42</v>
      </c>
      <c r="H1054" s="126">
        <v>1273.3</v>
      </c>
      <c r="I1054" s="119"/>
      <c r="J1054" s="126">
        <v>6211.22</v>
      </c>
      <c r="K1054" s="127">
        <v>8.61</v>
      </c>
      <c r="L1054" s="128">
        <v>53478.6</v>
      </c>
      <c r="EU1054" s="113"/>
      <c r="EV1054" s="114"/>
      <c r="EW1054" s="114" t="s">
        <v>667</v>
      </c>
      <c r="EX1054" s="114" t="s">
        <v>0</v>
      </c>
      <c r="EY1054" s="114" t="s">
        <v>0</v>
      </c>
      <c r="FD1054" s="114"/>
      <c r="FE1054" s="277"/>
      <c r="FF1054" s="277"/>
      <c r="FG1054" s="277"/>
      <c r="FH1054" s="278"/>
      <c r="FI1054" s="278"/>
      <c r="FJ1054" s="278"/>
      <c r="FK1054" s="278"/>
      <c r="FL1054" s="278"/>
      <c r="FM1054" s="277"/>
    </row>
    <row r="1055" spans="1:237" s="45" customFormat="1" ht="22.5" hidden="1" customHeight="1" x14ac:dyDescent="0.25">
      <c r="A1055" s="267" t="s">
        <v>1166</v>
      </c>
      <c r="B1055" s="116" t="s">
        <v>670</v>
      </c>
      <c r="C1055" s="117" t="s">
        <v>671</v>
      </c>
      <c r="D1055" s="118" t="s">
        <v>56</v>
      </c>
      <c r="E1055" s="119">
        <v>0.59345999999999999</v>
      </c>
      <c r="F1055" s="120">
        <v>1</v>
      </c>
      <c r="G1055" s="121">
        <v>0.59345999999999999</v>
      </c>
      <c r="H1055" s="126">
        <v>200112.95</v>
      </c>
      <c r="I1055" s="119"/>
      <c r="J1055" s="126">
        <v>13793.15</v>
      </c>
      <c r="K1055" s="127">
        <v>8.61</v>
      </c>
      <c r="L1055" s="128">
        <v>118759.03</v>
      </c>
      <c r="EU1055" s="113"/>
      <c r="EV1055" s="114"/>
      <c r="EW1055" s="114" t="s">
        <v>671</v>
      </c>
      <c r="EX1055" s="114" t="s">
        <v>0</v>
      </c>
      <c r="EY1055" s="114" t="s">
        <v>0</v>
      </c>
      <c r="FD1055" s="114"/>
      <c r="FE1055" s="277"/>
      <c r="FF1055" s="277"/>
      <c r="FG1055" s="277"/>
      <c r="FH1055" s="278"/>
      <c r="FI1055" s="278"/>
      <c r="FJ1055" s="278"/>
      <c r="FK1055" s="278"/>
      <c r="FL1055" s="278"/>
      <c r="FM1055" s="277"/>
    </row>
    <row r="1056" spans="1:237" s="45" customFormat="1" ht="15" hidden="1" customHeight="1" x14ac:dyDescent="0.25">
      <c r="A1056" s="44" t="s">
        <v>1167</v>
      </c>
      <c r="B1056" s="38"/>
      <c r="C1056" s="38"/>
      <c r="D1056" s="38"/>
      <c r="E1056" s="38"/>
      <c r="F1056" s="38"/>
      <c r="G1056" s="38"/>
      <c r="H1056" s="38"/>
      <c r="I1056" s="38"/>
      <c r="J1056" s="38"/>
      <c r="K1056" s="38"/>
      <c r="L1056" s="39"/>
      <c r="EU1056" s="113"/>
      <c r="EV1056" s="114" t="s">
        <v>1167</v>
      </c>
      <c r="EW1056" s="114"/>
      <c r="EX1056" s="114"/>
      <c r="EY1056" s="114"/>
      <c r="FD1056" s="114"/>
      <c r="FE1056" s="277"/>
      <c r="FF1056" s="277"/>
      <c r="FG1056" s="277"/>
      <c r="FH1056" s="278"/>
      <c r="FI1056" s="278"/>
      <c r="FJ1056" s="278"/>
      <c r="FK1056" s="278"/>
      <c r="FL1056" s="278"/>
      <c r="FM1056" s="277"/>
    </row>
    <row r="1057" spans="1:237" s="45" customFormat="1" ht="57" hidden="1" customHeight="1" x14ac:dyDescent="0.25">
      <c r="A1057" s="267" t="s">
        <v>1168</v>
      </c>
      <c r="B1057" s="116" t="s">
        <v>522</v>
      </c>
      <c r="C1057" s="117" t="s">
        <v>523</v>
      </c>
      <c r="D1057" s="118" t="s">
        <v>524</v>
      </c>
      <c r="E1057" s="119">
        <v>0.55300000000000005</v>
      </c>
      <c r="F1057" s="120">
        <v>1</v>
      </c>
      <c r="G1057" s="130">
        <v>0.55300000000000005</v>
      </c>
      <c r="H1057" s="122"/>
      <c r="I1057" s="119"/>
      <c r="J1057" s="122"/>
      <c r="K1057" s="119"/>
      <c r="L1057" s="123"/>
      <c r="EU1057" s="113"/>
      <c r="EV1057" s="114"/>
      <c r="EW1057" s="114" t="s">
        <v>523</v>
      </c>
      <c r="EX1057" s="114" t="s">
        <v>0</v>
      </c>
      <c r="EY1057" s="114" t="s">
        <v>0</v>
      </c>
      <c r="FD1057" s="114"/>
      <c r="FE1057" s="277"/>
      <c r="FF1057" s="277"/>
      <c r="FG1057" s="277"/>
      <c r="FH1057" s="278"/>
      <c r="FI1057" s="278"/>
      <c r="FJ1057" s="278"/>
      <c r="FK1057" s="278"/>
      <c r="FL1057" s="278"/>
      <c r="FM1057" s="277"/>
    </row>
    <row r="1058" spans="1:237" s="45" customFormat="1" ht="22.5" hidden="1" x14ac:dyDescent="0.25">
      <c r="A1058" s="267" t="s">
        <v>1169</v>
      </c>
      <c r="B1058" s="116" t="s">
        <v>1055</v>
      </c>
      <c r="C1058" s="117" t="s">
        <v>1056</v>
      </c>
      <c r="D1058" s="118" t="s">
        <v>36</v>
      </c>
      <c r="E1058" s="119">
        <v>564.05999999999995</v>
      </c>
      <c r="F1058" s="120">
        <v>1</v>
      </c>
      <c r="G1058" s="127">
        <v>564.05999999999995</v>
      </c>
      <c r="H1058" s="125">
        <v>387.94</v>
      </c>
      <c r="I1058" s="119"/>
      <c r="J1058" s="126">
        <v>25414.799999999999</v>
      </c>
      <c r="K1058" s="127">
        <v>8.61</v>
      </c>
      <c r="L1058" s="128">
        <v>218821.44</v>
      </c>
      <c r="EU1058" s="113"/>
      <c r="EV1058" s="114"/>
      <c r="EW1058" s="114" t="s">
        <v>1056</v>
      </c>
      <c r="EX1058" s="114" t="s">
        <v>0</v>
      </c>
      <c r="EY1058" s="114" t="s">
        <v>0</v>
      </c>
      <c r="FD1058" s="114"/>
      <c r="FE1058" s="277"/>
      <c r="FF1058" s="277"/>
      <c r="FG1058" s="277"/>
      <c r="FH1058" s="278"/>
      <c r="FI1058" s="278"/>
      <c r="FJ1058" s="278"/>
      <c r="FK1058" s="278"/>
      <c r="FL1058" s="278"/>
      <c r="FM1058" s="277"/>
    </row>
    <row r="1059" spans="1:237" s="45" customFormat="1" ht="15" hidden="1" customHeight="1" x14ac:dyDescent="0.25">
      <c r="A1059" s="44" t="s">
        <v>531</v>
      </c>
      <c r="B1059" s="38"/>
      <c r="C1059" s="38"/>
      <c r="D1059" s="38"/>
      <c r="E1059" s="38"/>
      <c r="F1059" s="38"/>
      <c r="G1059" s="38"/>
      <c r="H1059" s="38"/>
      <c r="I1059" s="38"/>
      <c r="J1059" s="38"/>
      <c r="K1059" s="38"/>
      <c r="L1059" s="39"/>
      <c r="EU1059" s="113"/>
      <c r="EV1059" s="114" t="s">
        <v>531</v>
      </c>
      <c r="EW1059" s="114"/>
      <c r="EX1059" s="114"/>
      <c r="EY1059" s="114"/>
      <c r="FD1059" s="114"/>
      <c r="FE1059" s="277"/>
      <c r="FF1059" s="277"/>
      <c r="FG1059" s="277"/>
      <c r="FH1059" s="278"/>
      <c r="FI1059" s="278"/>
      <c r="FJ1059" s="278"/>
      <c r="FK1059" s="278"/>
      <c r="FL1059" s="278"/>
      <c r="FM1059" s="277"/>
    </row>
    <row r="1060" spans="1:237" s="45" customFormat="1" ht="34.5" hidden="1" customHeight="1" x14ac:dyDescent="0.25">
      <c r="A1060" s="267" t="s">
        <v>1170</v>
      </c>
      <c r="B1060" s="116" t="s">
        <v>533</v>
      </c>
      <c r="C1060" s="117" t="s">
        <v>534</v>
      </c>
      <c r="D1060" s="118" t="s">
        <v>15</v>
      </c>
      <c r="E1060" s="119">
        <v>2.8</v>
      </c>
      <c r="F1060" s="120">
        <v>1</v>
      </c>
      <c r="G1060" s="124">
        <v>2.8</v>
      </c>
      <c r="H1060" s="122"/>
      <c r="I1060" s="119"/>
      <c r="J1060" s="122"/>
      <c r="K1060" s="119"/>
      <c r="L1060" s="123"/>
      <c r="EU1060" s="113"/>
      <c r="EV1060" s="114"/>
      <c r="EW1060" s="114" t="s">
        <v>534</v>
      </c>
      <c r="EX1060" s="114" t="s">
        <v>0</v>
      </c>
      <c r="EY1060" s="114" t="s">
        <v>0</v>
      </c>
      <c r="FD1060" s="114"/>
      <c r="FE1060" s="277"/>
      <c r="FF1060" s="277"/>
      <c r="FG1060" s="277"/>
      <c r="FH1060" s="278"/>
      <c r="FI1060" s="278"/>
      <c r="FJ1060" s="278"/>
      <c r="FK1060" s="278"/>
      <c r="FL1060" s="278"/>
      <c r="FM1060" s="277"/>
    </row>
    <row r="1061" spans="1:237" s="45" customFormat="1" ht="34.5" hidden="1" customHeight="1" x14ac:dyDescent="0.25">
      <c r="A1061" s="267" t="s">
        <v>1171</v>
      </c>
      <c r="B1061" s="116" t="s">
        <v>630</v>
      </c>
      <c r="C1061" s="117" t="s">
        <v>631</v>
      </c>
      <c r="D1061" s="118" t="s">
        <v>15</v>
      </c>
      <c r="E1061" s="119">
        <v>15</v>
      </c>
      <c r="F1061" s="120">
        <v>1</v>
      </c>
      <c r="G1061" s="120">
        <v>15</v>
      </c>
      <c r="H1061" s="122"/>
      <c r="I1061" s="119"/>
      <c r="J1061" s="122"/>
      <c r="K1061" s="119"/>
      <c r="L1061" s="123"/>
      <c r="EU1061" s="113"/>
      <c r="EV1061" s="114"/>
      <c r="EW1061" s="114" t="s">
        <v>631</v>
      </c>
      <c r="EX1061" s="114" t="s">
        <v>0</v>
      </c>
      <c r="EY1061" s="114" t="s">
        <v>0</v>
      </c>
      <c r="FD1061" s="114"/>
      <c r="FE1061" s="277"/>
      <c r="FF1061" s="277"/>
      <c r="FG1061" s="277"/>
      <c r="FH1061" s="278"/>
      <c r="FI1061" s="278"/>
      <c r="FJ1061" s="278"/>
      <c r="FK1061" s="278"/>
      <c r="FL1061" s="278"/>
      <c r="FM1061" s="277"/>
    </row>
    <row r="1062" spans="1:237" s="45" customFormat="1" ht="34.5" hidden="1" customHeight="1" x14ac:dyDescent="0.25">
      <c r="A1062" s="267" t="s">
        <v>1172</v>
      </c>
      <c r="B1062" s="116" t="s">
        <v>639</v>
      </c>
      <c r="C1062" s="117" t="s">
        <v>640</v>
      </c>
      <c r="D1062" s="118" t="s">
        <v>15</v>
      </c>
      <c r="E1062" s="119">
        <v>15</v>
      </c>
      <c r="F1062" s="120">
        <v>1</v>
      </c>
      <c r="G1062" s="120">
        <v>15</v>
      </c>
      <c r="H1062" s="126">
        <v>2884.62</v>
      </c>
      <c r="I1062" s="119"/>
      <c r="J1062" s="126">
        <v>43269.3</v>
      </c>
      <c r="K1062" s="127">
        <v>8.61</v>
      </c>
      <c r="L1062" s="128">
        <v>372548.67</v>
      </c>
      <c r="EU1062" s="113"/>
      <c r="EV1062" s="114"/>
      <c r="EW1062" s="114" t="s">
        <v>640</v>
      </c>
      <c r="EX1062" s="114" t="s">
        <v>0</v>
      </c>
      <c r="EY1062" s="114" t="s">
        <v>0</v>
      </c>
      <c r="FD1062" s="114"/>
      <c r="FE1062" s="277"/>
      <c r="FF1062" s="277"/>
      <c r="FG1062" s="277"/>
      <c r="FH1062" s="278"/>
      <c r="FI1062" s="278"/>
      <c r="FJ1062" s="278"/>
      <c r="FK1062" s="278"/>
      <c r="FL1062" s="278"/>
      <c r="FM1062" s="277"/>
    </row>
    <row r="1063" spans="1:237" s="45" customFormat="1" ht="23.25" hidden="1" customHeight="1" x14ac:dyDescent="0.25">
      <c r="A1063" s="267" t="s">
        <v>1173</v>
      </c>
      <c r="B1063" s="116" t="s">
        <v>645</v>
      </c>
      <c r="C1063" s="117" t="s">
        <v>646</v>
      </c>
      <c r="D1063" s="118" t="s">
        <v>15</v>
      </c>
      <c r="E1063" s="119">
        <v>30</v>
      </c>
      <c r="F1063" s="120">
        <v>1</v>
      </c>
      <c r="G1063" s="120">
        <v>30</v>
      </c>
      <c r="H1063" s="122"/>
      <c r="I1063" s="119"/>
      <c r="J1063" s="122"/>
      <c r="K1063" s="119"/>
      <c r="L1063" s="123"/>
      <c r="EU1063" s="113"/>
      <c r="EV1063" s="114"/>
      <c r="EW1063" s="114" t="s">
        <v>646</v>
      </c>
      <c r="EX1063" s="114" t="s">
        <v>0</v>
      </c>
      <c r="EY1063" s="114" t="s">
        <v>0</v>
      </c>
      <c r="FD1063" s="114"/>
      <c r="FE1063" s="277"/>
      <c r="FF1063" s="277"/>
      <c r="FG1063" s="277"/>
      <c r="FH1063" s="278"/>
      <c r="FI1063" s="278"/>
      <c r="FJ1063" s="278"/>
      <c r="FK1063" s="278"/>
      <c r="FL1063" s="278"/>
      <c r="FM1063" s="277"/>
    </row>
    <row r="1064" spans="1:237" s="177" customFormat="1" ht="23.25" customHeight="1" x14ac:dyDescent="0.25">
      <c r="A1064" s="326" t="s">
        <v>1174</v>
      </c>
      <c r="B1064" s="169" t="s">
        <v>648</v>
      </c>
      <c r="C1064" s="170" t="s">
        <v>649</v>
      </c>
      <c r="D1064" s="171" t="s">
        <v>15</v>
      </c>
      <c r="E1064" s="172">
        <v>6</v>
      </c>
      <c r="F1064" s="173">
        <v>1</v>
      </c>
      <c r="G1064" s="173">
        <v>6</v>
      </c>
      <c r="H1064" s="175">
        <v>24276</v>
      </c>
      <c r="I1064" s="172"/>
      <c r="J1064" s="175">
        <v>16917.07</v>
      </c>
      <c r="K1064" s="174">
        <v>8.61</v>
      </c>
      <c r="L1064" s="176">
        <v>145656</v>
      </c>
      <c r="M1064" s="45"/>
      <c r="N1064" s="45"/>
      <c r="O1064" s="45"/>
      <c r="T1064" s="45"/>
      <c r="U1064" s="45"/>
      <c r="V1064" s="45"/>
      <c r="W1064" s="45"/>
      <c r="X1064" s="45"/>
      <c r="Y1064" s="45"/>
      <c r="Z1064" s="45"/>
      <c r="AA1064" s="45"/>
      <c r="AB1064" s="45"/>
      <c r="AC1064" s="45"/>
      <c r="AD1064" s="45"/>
      <c r="AE1064" s="45"/>
      <c r="AF1064" s="45"/>
      <c r="AG1064" s="45"/>
      <c r="AH1064" s="45"/>
      <c r="AI1064" s="45"/>
      <c r="AJ1064" s="45"/>
      <c r="AK1064" s="45"/>
      <c r="AL1064" s="45"/>
      <c r="AM1064" s="45"/>
      <c r="AN1064" s="45"/>
      <c r="AO1064" s="45"/>
      <c r="AP1064" s="45"/>
      <c r="AQ1064" s="45"/>
      <c r="AR1064" s="45"/>
      <c r="AS1064" s="45"/>
      <c r="AT1064" s="45"/>
      <c r="AU1064" s="45"/>
      <c r="AV1064" s="45"/>
      <c r="AW1064" s="45"/>
      <c r="AX1064" s="45"/>
      <c r="AY1064" s="45"/>
      <c r="AZ1064" s="45"/>
      <c r="BA1064" s="45"/>
      <c r="BB1064" s="45"/>
      <c r="BC1064" s="45"/>
      <c r="BD1064" s="45"/>
      <c r="BE1064" s="45"/>
      <c r="BF1064" s="45"/>
      <c r="BG1064" s="45"/>
      <c r="BH1064" s="45"/>
      <c r="BI1064" s="45"/>
      <c r="BJ1064" s="45"/>
      <c r="BK1064" s="45"/>
      <c r="BL1064" s="45"/>
      <c r="BM1064" s="45"/>
      <c r="BN1064" s="45"/>
      <c r="BO1064" s="45"/>
      <c r="BP1064" s="45"/>
      <c r="BQ1064" s="45"/>
      <c r="BR1064" s="45"/>
      <c r="BS1064" s="45"/>
      <c r="BT1064" s="45"/>
      <c r="BU1064" s="45"/>
      <c r="BV1064" s="45"/>
      <c r="BW1064" s="45"/>
      <c r="BX1064" s="45"/>
      <c r="BY1064" s="45"/>
      <c r="BZ1064" s="45"/>
      <c r="CA1064" s="45"/>
      <c r="CB1064" s="45"/>
      <c r="CC1064" s="45"/>
      <c r="CD1064" s="45"/>
      <c r="CE1064" s="45"/>
      <c r="CF1064" s="45"/>
      <c r="CG1064" s="45"/>
      <c r="CH1064" s="45"/>
      <c r="CI1064" s="45"/>
      <c r="CJ1064" s="45"/>
      <c r="CK1064" s="45"/>
      <c r="CL1064" s="45"/>
      <c r="CM1064" s="45"/>
      <c r="CN1064" s="45"/>
      <c r="CO1064" s="45"/>
      <c r="CP1064" s="45"/>
      <c r="CQ1064" s="45"/>
      <c r="CR1064" s="45"/>
      <c r="CS1064" s="45"/>
      <c r="CT1064" s="45"/>
      <c r="CU1064" s="45"/>
      <c r="CV1064" s="45"/>
      <c r="CW1064" s="45"/>
      <c r="CX1064" s="45"/>
      <c r="CY1064" s="45"/>
      <c r="CZ1064" s="45"/>
      <c r="DA1064" s="45"/>
      <c r="DB1064" s="45"/>
      <c r="DC1064" s="45"/>
      <c r="DD1064" s="45"/>
      <c r="DE1064" s="45"/>
      <c r="DF1064" s="45"/>
      <c r="DG1064" s="45"/>
      <c r="DH1064" s="45"/>
      <c r="DI1064" s="45"/>
      <c r="DJ1064" s="45"/>
      <c r="DK1064" s="45"/>
      <c r="DL1064" s="45"/>
      <c r="DM1064" s="45"/>
      <c r="DN1064" s="45"/>
      <c r="DO1064" s="45"/>
      <c r="DP1064" s="45"/>
      <c r="DQ1064" s="45"/>
      <c r="DR1064" s="45"/>
      <c r="DS1064" s="45"/>
      <c r="DT1064" s="45"/>
      <c r="DU1064" s="45"/>
      <c r="DV1064" s="45"/>
      <c r="DW1064" s="45"/>
      <c r="DX1064" s="45"/>
      <c r="DY1064" s="45"/>
      <c r="DZ1064" s="45"/>
      <c r="EA1064" s="45"/>
      <c r="EB1064" s="45"/>
      <c r="EC1064" s="45"/>
      <c r="ED1064" s="45"/>
      <c r="EE1064" s="45"/>
      <c r="EF1064" s="45"/>
      <c r="EG1064" s="45"/>
      <c r="EH1064" s="45"/>
      <c r="EI1064" s="45"/>
      <c r="EJ1064" s="45"/>
      <c r="EK1064" s="45"/>
      <c r="EL1064" s="45"/>
      <c r="EM1064" s="45"/>
      <c r="EN1064" s="45"/>
      <c r="EO1064" s="45"/>
      <c r="EP1064" s="45"/>
      <c r="EQ1064" s="45"/>
      <c r="ER1064" s="45"/>
      <c r="ES1064" s="45"/>
      <c r="ET1064" s="45"/>
      <c r="EU1064" s="113"/>
      <c r="EV1064" s="114"/>
      <c r="EW1064" s="114" t="s">
        <v>649</v>
      </c>
      <c r="EX1064" s="114" t="s">
        <v>0</v>
      </c>
      <c r="EY1064" s="114" t="s">
        <v>0</v>
      </c>
      <c r="EZ1064" s="45"/>
      <c r="FA1064" s="45"/>
      <c r="FB1064" s="45"/>
      <c r="FC1064" s="45"/>
      <c r="FD1064" s="114"/>
      <c r="FE1064" s="277"/>
      <c r="FF1064" s="277"/>
      <c r="FG1064" s="277"/>
      <c r="FH1064" s="278"/>
      <c r="FI1064" s="278"/>
      <c r="FJ1064" s="278"/>
      <c r="FK1064" s="278"/>
      <c r="FL1064" s="278"/>
      <c r="FM1064" s="277"/>
      <c r="FN1064" s="45"/>
      <c r="FO1064" s="45"/>
      <c r="FP1064" s="45"/>
      <c r="FQ1064" s="45"/>
      <c r="FR1064" s="45"/>
      <c r="FS1064" s="45"/>
      <c r="FT1064" s="45"/>
      <c r="FU1064" s="45"/>
      <c r="FV1064" s="45"/>
      <c r="FW1064" s="45"/>
      <c r="FX1064" s="45"/>
      <c r="FY1064" s="45"/>
      <c r="FZ1064" s="45"/>
      <c r="GA1064" s="45"/>
      <c r="GB1064" s="45"/>
      <c r="GC1064" s="45"/>
      <c r="GD1064" s="45"/>
      <c r="GE1064" s="45"/>
      <c r="GF1064" s="45"/>
      <c r="GG1064" s="45"/>
      <c r="GH1064" s="45"/>
      <c r="GI1064" s="45"/>
      <c r="GJ1064" s="45"/>
      <c r="GK1064" s="45"/>
      <c r="GL1064" s="45"/>
      <c r="GM1064" s="45"/>
      <c r="GN1064" s="45"/>
      <c r="GO1064" s="45"/>
      <c r="GP1064" s="45"/>
      <c r="GQ1064" s="45"/>
      <c r="GR1064" s="45"/>
      <c r="GS1064" s="45"/>
      <c r="GT1064" s="45"/>
      <c r="GU1064" s="45"/>
      <c r="GV1064" s="45"/>
      <c r="GW1064" s="45"/>
      <c r="GX1064" s="45"/>
      <c r="GY1064" s="45"/>
      <c r="GZ1064" s="45"/>
      <c r="HA1064" s="45"/>
      <c r="HB1064" s="45"/>
      <c r="HC1064" s="45"/>
      <c r="HD1064" s="45"/>
      <c r="HE1064" s="45"/>
      <c r="HF1064" s="45"/>
      <c r="HG1064" s="45"/>
      <c r="HH1064" s="45"/>
      <c r="HI1064" s="45"/>
      <c r="HJ1064" s="45"/>
      <c r="HK1064" s="45"/>
      <c r="HL1064" s="45"/>
      <c r="HM1064" s="45"/>
      <c r="HN1064" s="45"/>
      <c r="HO1064" s="45"/>
      <c r="HP1064" s="45"/>
      <c r="HQ1064" s="45"/>
      <c r="HR1064" s="45"/>
      <c r="HS1064" s="45"/>
      <c r="HT1064" s="45"/>
      <c r="HU1064" s="45"/>
      <c r="HV1064" s="45"/>
      <c r="HW1064" s="45"/>
      <c r="HX1064" s="45"/>
      <c r="HY1064" s="45"/>
      <c r="HZ1064" s="45"/>
      <c r="IA1064" s="45"/>
      <c r="IB1064" s="45"/>
      <c r="IC1064" s="45"/>
    </row>
    <row r="1065" spans="1:237" s="177" customFormat="1" ht="33.75" x14ac:dyDescent="0.25">
      <c r="A1065" s="326" t="s">
        <v>1175</v>
      </c>
      <c r="B1065" s="169" t="s">
        <v>650</v>
      </c>
      <c r="C1065" s="170" t="s">
        <v>651</v>
      </c>
      <c r="D1065" s="171" t="s">
        <v>15</v>
      </c>
      <c r="E1065" s="172">
        <v>24</v>
      </c>
      <c r="F1065" s="173">
        <v>1</v>
      </c>
      <c r="G1065" s="173">
        <v>24</v>
      </c>
      <c r="H1065" s="175">
        <v>19558.5</v>
      </c>
      <c r="I1065" s="172"/>
      <c r="J1065" s="175">
        <v>54518.47</v>
      </c>
      <c r="K1065" s="174">
        <v>8.61</v>
      </c>
      <c r="L1065" s="176">
        <v>469404</v>
      </c>
      <c r="M1065" s="45"/>
      <c r="N1065" s="45"/>
      <c r="O1065" s="45"/>
      <c r="T1065" s="45"/>
      <c r="U1065" s="45"/>
      <c r="V1065" s="45"/>
      <c r="W1065" s="45"/>
      <c r="X1065" s="45"/>
      <c r="Y1065" s="45"/>
      <c r="Z1065" s="45"/>
      <c r="AA1065" s="45"/>
      <c r="AB1065" s="45"/>
      <c r="AC1065" s="45"/>
      <c r="AD1065" s="45"/>
      <c r="AE1065" s="45"/>
      <c r="AF1065" s="45"/>
      <c r="AG1065" s="45"/>
      <c r="AH1065" s="45"/>
      <c r="AI1065" s="45"/>
      <c r="AJ1065" s="45"/>
      <c r="AK1065" s="45"/>
      <c r="AL1065" s="45"/>
      <c r="AM1065" s="45"/>
      <c r="AN1065" s="45"/>
      <c r="AO1065" s="45"/>
      <c r="AP1065" s="45"/>
      <c r="AQ1065" s="45"/>
      <c r="AR1065" s="45"/>
      <c r="AS1065" s="45"/>
      <c r="AT1065" s="45"/>
      <c r="AU1065" s="45"/>
      <c r="AV1065" s="45"/>
      <c r="AW1065" s="45"/>
      <c r="AX1065" s="45"/>
      <c r="AY1065" s="45"/>
      <c r="AZ1065" s="45"/>
      <c r="BA1065" s="45"/>
      <c r="BB1065" s="45"/>
      <c r="BC1065" s="45"/>
      <c r="BD1065" s="45"/>
      <c r="BE1065" s="45"/>
      <c r="BF1065" s="45"/>
      <c r="BG1065" s="45"/>
      <c r="BH1065" s="45"/>
      <c r="BI1065" s="45"/>
      <c r="BJ1065" s="45"/>
      <c r="BK1065" s="45"/>
      <c r="BL1065" s="45"/>
      <c r="BM1065" s="45"/>
      <c r="BN1065" s="45"/>
      <c r="BO1065" s="45"/>
      <c r="BP1065" s="45"/>
      <c r="BQ1065" s="45"/>
      <c r="BR1065" s="45"/>
      <c r="BS1065" s="45"/>
      <c r="BT1065" s="45"/>
      <c r="BU1065" s="45"/>
      <c r="BV1065" s="45"/>
      <c r="BW1065" s="45"/>
      <c r="BX1065" s="45"/>
      <c r="BY1065" s="45"/>
      <c r="BZ1065" s="45"/>
      <c r="CA1065" s="45"/>
      <c r="CB1065" s="45"/>
      <c r="CC1065" s="45"/>
      <c r="CD1065" s="45"/>
      <c r="CE1065" s="45"/>
      <c r="CF1065" s="45"/>
      <c r="CG1065" s="45"/>
      <c r="CH1065" s="45"/>
      <c r="CI1065" s="45"/>
      <c r="CJ1065" s="45"/>
      <c r="CK1065" s="45"/>
      <c r="CL1065" s="45"/>
      <c r="CM1065" s="45"/>
      <c r="CN1065" s="45"/>
      <c r="CO1065" s="45"/>
      <c r="CP1065" s="45"/>
      <c r="CQ1065" s="45"/>
      <c r="CR1065" s="45"/>
      <c r="CS1065" s="45"/>
      <c r="CT1065" s="45"/>
      <c r="CU1065" s="45"/>
      <c r="CV1065" s="45"/>
      <c r="CW1065" s="45"/>
      <c r="CX1065" s="45"/>
      <c r="CY1065" s="45"/>
      <c r="CZ1065" s="45"/>
      <c r="DA1065" s="45"/>
      <c r="DB1065" s="45"/>
      <c r="DC1065" s="45"/>
      <c r="DD1065" s="45"/>
      <c r="DE1065" s="45"/>
      <c r="DF1065" s="45"/>
      <c r="DG1065" s="45"/>
      <c r="DH1065" s="45"/>
      <c r="DI1065" s="45"/>
      <c r="DJ1065" s="45"/>
      <c r="DK1065" s="45"/>
      <c r="DL1065" s="45"/>
      <c r="DM1065" s="45"/>
      <c r="DN1065" s="45"/>
      <c r="DO1065" s="45"/>
      <c r="DP1065" s="45"/>
      <c r="DQ1065" s="45"/>
      <c r="DR1065" s="45"/>
      <c r="DS1065" s="45"/>
      <c r="DT1065" s="45"/>
      <c r="DU1065" s="45"/>
      <c r="DV1065" s="45"/>
      <c r="DW1065" s="45"/>
      <c r="DX1065" s="45"/>
      <c r="DY1065" s="45"/>
      <c r="DZ1065" s="45"/>
      <c r="EA1065" s="45"/>
      <c r="EB1065" s="45"/>
      <c r="EC1065" s="45"/>
      <c r="ED1065" s="45"/>
      <c r="EE1065" s="45"/>
      <c r="EF1065" s="45"/>
      <c r="EG1065" s="45"/>
      <c r="EH1065" s="45"/>
      <c r="EI1065" s="45"/>
      <c r="EJ1065" s="45"/>
      <c r="EK1065" s="45"/>
      <c r="EL1065" s="45"/>
      <c r="EM1065" s="45"/>
      <c r="EN1065" s="45"/>
      <c r="EO1065" s="45"/>
      <c r="EP1065" s="45"/>
      <c r="EQ1065" s="45"/>
      <c r="ER1065" s="45"/>
      <c r="ES1065" s="45"/>
      <c r="ET1065" s="45"/>
      <c r="EU1065" s="113"/>
      <c r="EV1065" s="114"/>
      <c r="EW1065" s="114" t="s">
        <v>651</v>
      </c>
      <c r="EX1065" s="114" t="s">
        <v>0</v>
      </c>
      <c r="EY1065" s="114" t="s">
        <v>0</v>
      </c>
      <c r="EZ1065" s="45"/>
      <c r="FA1065" s="45"/>
      <c r="FB1065" s="45"/>
      <c r="FC1065" s="45"/>
      <c r="FD1065" s="114"/>
      <c r="FE1065" s="277"/>
      <c r="FF1065" s="277"/>
      <c r="FG1065" s="277"/>
      <c r="FH1065" s="278"/>
      <c r="FI1065" s="278"/>
      <c r="FJ1065" s="278"/>
      <c r="FK1065" s="278"/>
      <c r="FL1065" s="278"/>
      <c r="FM1065" s="277"/>
      <c r="FN1065" s="45"/>
      <c r="FO1065" s="45"/>
      <c r="FP1065" s="45"/>
      <c r="FQ1065" s="45"/>
      <c r="FR1065" s="45"/>
      <c r="FS1065" s="45"/>
      <c r="FT1065" s="45"/>
      <c r="FU1065" s="45"/>
      <c r="FV1065" s="45"/>
      <c r="FW1065" s="45"/>
      <c r="FX1065" s="45"/>
      <c r="FY1065" s="45"/>
      <c r="FZ1065" s="45"/>
      <c r="GA1065" s="45"/>
      <c r="GB1065" s="45"/>
      <c r="GC1065" s="45"/>
      <c r="GD1065" s="45"/>
      <c r="GE1065" s="45"/>
      <c r="GF1065" s="45"/>
      <c r="GG1065" s="45"/>
      <c r="GH1065" s="45"/>
      <c r="GI1065" s="45"/>
      <c r="GJ1065" s="45"/>
      <c r="GK1065" s="45"/>
      <c r="GL1065" s="45"/>
      <c r="GM1065" s="45"/>
      <c r="GN1065" s="45"/>
      <c r="GO1065" s="45"/>
      <c r="GP1065" s="45"/>
      <c r="GQ1065" s="45"/>
      <c r="GR1065" s="45"/>
      <c r="GS1065" s="45"/>
      <c r="GT1065" s="45"/>
      <c r="GU1065" s="45"/>
      <c r="GV1065" s="45"/>
      <c r="GW1065" s="45"/>
      <c r="GX1065" s="45"/>
      <c r="GY1065" s="45"/>
      <c r="GZ1065" s="45"/>
      <c r="HA1065" s="45"/>
      <c r="HB1065" s="45"/>
      <c r="HC1065" s="45"/>
      <c r="HD1065" s="45"/>
      <c r="HE1065" s="45"/>
      <c r="HF1065" s="45"/>
      <c r="HG1065" s="45"/>
      <c r="HH1065" s="45"/>
      <c r="HI1065" s="45"/>
      <c r="HJ1065" s="45"/>
      <c r="HK1065" s="45"/>
      <c r="HL1065" s="45"/>
      <c r="HM1065" s="45"/>
      <c r="HN1065" s="45"/>
      <c r="HO1065" s="45"/>
      <c r="HP1065" s="45"/>
      <c r="HQ1065" s="45"/>
      <c r="HR1065" s="45"/>
      <c r="HS1065" s="45"/>
      <c r="HT1065" s="45"/>
      <c r="HU1065" s="45"/>
      <c r="HV1065" s="45"/>
      <c r="HW1065" s="45"/>
      <c r="HX1065" s="45"/>
      <c r="HY1065" s="45"/>
      <c r="HZ1065" s="45"/>
      <c r="IA1065" s="45"/>
      <c r="IB1065" s="45"/>
      <c r="IC1065" s="45"/>
    </row>
    <row r="1066" spans="1:237" s="45" customFormat="1" ht="23.25" hidden="1" customHeight="1" x14ac:dyDescent="0.25">
      <c r="A1066" s="267" t="s">
        <v>1176</v>
      </c>
      <c r="B1066" s="116" t="s">
        <v>653</v>
      </c>
      <c r="C1066" s="117" t="s">
        <v>654</v>
      </c>
      <c r="D1066" s="118" t="s">
        <v>33</v>
      </c>
      <c r="E1066" s="119">
        <v>1.5</v>
      </c>
      <c r="F1066" s="120">
        <v>1</v>
      </c>
      <c r="G1066" s="124">
        <v>1.5</v>
      </c>
      <c r="H1066" s="122"/>
      <c r="I1066" s="119"/>
      <c r="J1066" s="122"/>
      <c r="K1066" s="119"/>
      <c r="L1066" s="123"/>
      <c r="EU1066" s="113"/>
      <c r="EV1066" s="114"/>
      <c r="EW1066" s="114" t="s">
        <v>654</v>
      </c>
      <c r="EX1066" s="114" t="s">
        <v>0</v>
      </c>
      <c r="EY1066" s="114" t="s">
        <v>0</v>
      </c>
      <c r="FD1066" s="114"/>
      <c r="FE1066" s="277"/>
      <c r="FF1066" s="277"/>
      <c r="FG1066" s="277"/>
      <c r="FH1066" s="278"/>
      <c r="FI1066" s="278"/>
      <c r="FJ1066" s="278"/>
      <c r="FK1066" s="278"/>
      <c r="FL1066" s="278"/>
      <c r="FM1066" s="277"/>
    </row>
    <row r="1067" spans="1:237" s="45" customFormat="1" ht="22.5" hidden="1" customHeight="1" x14ac:dyDescent="0.25">
      <c r="A1067" s="267" t="s">
        <v>1177</v>
      </c>
      <c r="B1067" s="116" t="s">
        <v>591</v>
      </c>
      <c r="C1067" s="117" t="s">
        <v>656</v>
      </c>
      <c r="D1067" s="118" t="s">
        <v>36</v>
      </c>
      <c r="E1067" s="119">
        <v>153</v>
      </c>
      <c r="F1067" s="120">
        <v>1</v>
      </c>
      <c r="G1067" s="120">
        <v>153</v>
      </c>
      <c r="H1067" s="125">
        <v>127.76</v>
      </c>
      <c r="I1067" s="119"/>
      <c r="J1067" s="126">
        <v>2270.3000000000002</v>
      </c>
      <c r="K1067" s="127">
        <v>8.61</v>
      </c>
      <c r="L1067" s="128">
        <v>19547.28</v>
      </c>
      <c r="EU1067" s="113"/>
      <c r="EV1067" s="114"/>
      <c r="EW1067" s="114" t="s">
        <v>656</v>
      </c>
      <c r="EX1067" s="114" t="s">
        <v>0</v>
      </c>
      <c r="EY1067" s="114" t="s">
        <v>0</v>
      </c>
      <c r="FD1067" s="114"/>
      <c r="FE1067" s="277"/>
      <c r="FF1067" s="277"/>
      <c r="FG1067" s="277"/>
      <c r="FH1067" s="278"/>
      <c r="FI1067" s="278"/>
      <c r="FJ1067" s="278"/>
      <c r="FK1067" s="278"/>
      <c r="FL1067" s="278"/>
      <c r="FM1067" s="277"/>
    </row>
    <row r="1068" spans="1:237" s="45" customFormat="1" ht="23.25" hidden="1" customHeight="1" x14ac:dyDescent="0.25">
      <c r="A1068" s="267" t="s">
        <v>1178</v>
      </c>
      <c r="B1068" s="116" t="s">
        <v>658</v>
      </c>
      <c r="C1068" s="117" t="s">
        <v>659</v>
      </c>
      <c r="D1068" s="118" t="s">
        <v>15</v>
      </c>
      <c r="E1068" s="119">
        <v>30</v>
      </c>
      <c r="F1068" s="120">
        <v>1</v>
      </c>
      <c r="G1068" s="120">
        <v>30</v>
      </c>
      <c r="H1068" s="122"/>
      <c r="I1068" s="119"/>
      <c r="J1068" s="122"/>
      <c r="K1068" s="119"/>
      <c r="L1068" s="123"/>
      <c r="EU1068" s="113"/>
      <c r="EV1068" s="114"/>
      <c r="EW1068" s="114" t="s">
        <v>659</v>
      </c>
      <c r="EX1068" s="114" t="s">
        <v>0</v>
      </c>
      <c r="EY1068" s="114" t="s">
        <v>0</v>
      </c>
      <c r="FD1068" s="114"/>
      <c r="FE1068" s="277"/>
      <c r="FF1068" s="277"/>
      <c r="FG1068" s="277"/>
      <c r="FH1068" s="278"/>
      <c r="FI1068" s="278"/>
      <c r="FJ1068" s="278"/>
      <c r="FK1068" s="278"/>
      <c r="FL1068" s="278"/>
      <c r="FM1068" s="277"/>
    </row>
    <row r="1069" spans="1:237" s="45" customFormat="1" ht="33.75" hidden="1" x14ac:dyDescent="0.25">
      <c r="A1069" s="267" t="s">
        <v>1179</v>
      </c>
      <c r="B1069" s="116" t="s">
        <v>661</v>
      </c>
      <c r="C1069" s="117" t="s">
        <v>662</v>
      </c>
      <c r="D1069" s="118" t="s">
        <v>15</v>
      </c>
      <c r="E1069" s="119">
        <v>30</v>
      </c>
      <c r="F1069" s="120">
        <v>1</v>
      </c>
      <c r="G1069" s="120">
        <v>30</v>
      </c>
      <c r="H1069" s="126">
        <v>3325.2</v>
      </c>
      <c r="I1069" s="119"/>
      <c r="J1069" s="126">
        <v>11586.06</v>
      </c>
      <c r="K1069" s="127">
        <v>8.61</v>
      </c>
      <c r="L1069" s="128">
        <v>99756</v>
      </c>
      <c r="EU1069" s="113"/>
      <c r="EV1069" s="114"/>
      <c r="EW1069" s="114" t="s">
        <v>662</v>
      </c>
      <c r="EX1069" s="114" t="s">
        <v>0</v>
      </c>
      <c r="EY1069" s="114" t="s">
        <v>0</v>
      </c>
      <c r="FD1069" s="114"/>
      <c r="FE1069" s="277"/>
      <c r="FF1069" s="277"/>
      <c r="FG1069" s="277"/>
      <c r="FH1069" s="278"/>
      <c r="FI1069" s="278"/>
      <c r="FJ1069" s="278"/>
      <c r="FK1069" s="278"/>
      <c r="FL1069" s="278"/>
      <c r="FM1069" s="277"/>
    </row>
    <row r="1070" spans="1:237" s="45" customFormat="1" ht="23.25" hidden="1" customHeight="1" x14ac:dyDescent="0.25">
      <c r="A1070" s="267" t="s">
        <v>1180</v>
      </c>
      <c r="B1070" s="116" t="s">
        <v>664</v>
      </c>
      <c r="C1070" s="117" t="s">
        <v>665</v>
      </c>
      <c r="D1070" s="118" t="s">
        <v>33</v>
      </c>
      <c r="E1070" s="119">
        <v>2.7</v>
      </c>
      <c r="F1070" s="120">
        <v>1</v>
      </c>
      <c r="G1070" s="124">
        <v>2.7</v>
      </c>
      <c r="H1070" s="122"/>
      <c r="I1070" s="119"/>
      <c r="J1070" s="122"/>
      <c r="K1070" s="119"/>
      <c r="L1070" s="123"/>
      <c r="EU1070" s="113"/>
      <c r="EV1070" s="114"/>
      <c r="EW1070" s="114" t="s">
        <v>665</v>
      </c>
      <c r="EX1070" s="114" t="s">
        <v>0</v>
      </c>
      <c r="EY1070" s="114" t="s">
        <v>0</v>
      </c>
      <c r="FD1070" s="114"/>
      <c r="FE1070" s="277"/>
      <c r="FF1070" s="277"/>
      <c r="FG1070" s="277"/>
      <c r="FH1070" s="278"/>
      <c r="FI1070" s="278"/>
      <c r="FJ1070" s="278"/>
      <c r="FK1070" s="278"/>
      <c r="FL1070" s="278"/>
      <c r="FM1070" s="277"/>
    </row>
    <row r="1071" spans="1:237" s="45" customFormat="1" ht="23.25" hidden="1" customHeight="1" x14ac:dyDescent="0.25">
      <c r="A1071" s="267" t="s">
        <v>1181</v>
      </c>
      <c r="B1071" s="116" t="s">
        <v>558</v>
      </c>
      <c r="C1071" s="117" t="s">
        <v>667</v>
      </c>
      <c r="D1071" s="118" t="s">
        <v>15</v>
      </c>
      <c r="E1071" s="119">
        <v>30</v>
      </c>
      <c r="F1071" s="120">
        <v>1</v>
      </c>
      <c r="G1071" s="120">
        <v>30</v>
      </c>
      <c r="H1071" s="126">
        <v>1273.3</v>
      </c>
      <c r="I1071" s="119"/>
      <c r="J1071" s="126">
        <v>4436.59</v>
      </c>
      <c r="K1071" s="127">
        <v>8.61</v>
      </c>
      <c r="L1071" s="128">
        <v>38199</v>
      </c>
      <c r="EU1071" s="113"/>
      <c r="EV1071" s="114"/>
      <c r="EW1071" s="114" t="s">
        <v>667</v>
      </c>
      <c r="EX1071" s="114" t="s">
        <v>0</v>
      </c>
      <c r="EY1071" s="114" t="s">
        <v>0</v>
      </c>
      <c r="FD1071" s="114"/>
      <c r="FE1071" s="277"/>
      <c r="FF1071" s="277"/>
      <c r="FG1071" s="277"/>
      <c r="FH1071" s="278"/>
      <c r="FI1071" s="278"/>
      <c r="FJ1071" s="278"/>
      <c r="FK1071" s="278"/>
      <c r="FL1071" s="278"/>
      <c r="FM1071" s="277"/>
    </row>
    <row r="1072" spans="1:237" s="45" customFormat="1" ht="22.5" hidden="1" customHeight="1" x14ac:dyDescent="0.25">
      <c r="A1072" s="267" t="s">
        <v>1182</v>
      </c>
      <c r="B1072" s="116" t="s">
        <v>670</v>
      </c>
      <c r="C1072" s="117" t="s">
        <v>671</v>
      </c>
      <c r="D1072" s="118" t="s">
        <v>56</v>
      </c>
      <c r="E1072" s="119">
        <v>0.4239</v>
      </c>
      <c r="F1072" s="120">
        <v>1</v>
      </c>
      <c r="G1072" s="129">
        <v>0.4239</v>
      </c>
      <c r="H1072" s="126">
        <v>200112.95</v>
      </c>
      <c r="I1072" s="119"/>
      <c r="J1072" s="126">
        <v>9852.25</v>
      </c>
      <c r="K1072" s="127">
        <v>8.61</v>
      </c>
      <c r="L1072" s="128">
        <v>84827.88</v>
      </c>
      <c r="EU1072" s="113"/>
      <c r="EV1072" s="114"/>
      <c r="EW1072" s="114" t="s">
        <v>671</v>
      </c>
      <c r="EX1072" s="114" t="s">
        <v>0</v>
      </c>
      <c r="EY1072" s="114" t="s">
        <v>0</v>
      </c>
      <c r="FD1072" s="114"/>
      <c r="FE1072" s="277"/>
      <c r="FF1072" s="277"/>
      <c r="FG1072" s="277"/>
      <c r="FH1072" s="278"/>
      <c r="FI1072" s="278"/>
      <c r="FJ1072" s="278"/>
      <c r="FK1072" s="278"/>
      <c r="FL1072" s="278"/>
      <c r="FM1072" s="277"/>
    </row>
    <row r="1073" spans="1:169" s="45" customFormat="1" ht="15" hidden="1" customHeight="1" x14ac:dyDescent="0.25">
      <c r="A1073" s="44" t="s">
        <v>672</v>
      </c>
      <c r="B1073" s="38"/>
      <c r="C1073" s="38"/>
      <c r="D1073" s="38"/>
      <c r="E1073" s="38"/>
      <c r="F1073" s="38"/>
      <c r="G1073" s="38"/>
      <c r="H1073" s="38"/>
      <c r="I1073" s="38"/>
      <c r="J1073" s="38"/>
      <c r="K1073" s="38"/>
      <c r="L1073" s="39"/>
      <c r="EU1073" s="113"/>
      <c r="EV1073" s="114" t="s">
        <v>672</v>
      </c>
      <c r="EW1073" s="114"/>
      <c r="EX1073" s="114"/>
      <c r="EY1073" s="114"/>
      <c r="FD1073" s="114"/>
      <c r="FE1073" s="277"/>
      <c r="FF1073" s="277"/>
      <c r="FG1073" s="277"/>
      <c r="FH1073" s="278"/>
      <c r="FI1073" s="278"/>
      <c r="FJ1073" s="278"/>
      <c r="FK1073" s="278"/>
      <c r="FL1073" s="278"/>
      <c r="FM1073" s="277"/>
    </row>
    <row r="1074" spans="1:169" s="45" customFormat="1" ht="15" hidden="1" customHeight="1" x14ac:dyDescent="0.25">
      <c r="A1074" s="44" t="s">
        <v>673</v>
      </c>
      <c r="B1074" s="38"/>
      <c r="C1074" s="38"/>
      <c r="D1074" s="38"/>
      <c r="E1074" s="38"/>
      <c r="F1074" s="38"/>
      <c r="G1074" s="38"/>
      <c r="H1074" s="38"/>
      <c r="I1074" s="38"/>
      <c r="J1074" s="38"/>
      <c r="K1074" s="38"/>
      <c r="L1074" s="39"/>
      <c r="EU1074" s="113"/>
      <c r="EV1074" s="114" t="s">
        <v>673</v>
      </c>
      <c r="EW1074" s="114"/>
      <c r="EX1074" s="114"/>
      <c r="EY1074" s="114"/>
      <c r="FD1074" s="114"/>
      <c r="FE1074" s="277"/>
      <c r="FF1074" s="277"/>
      <c r="FG1074" s="277"/>
      <c r="FH1074" s="278"/>
      <c r="FI1074" s="278"/>
      <c r="FJ1074" s="278"/>
      <c r="FK1074" s="278"/>
      <c r="FL1074" s="278"/>
      <c r="FM1074" s="277"/>
    </row>
    <row r="1075" spans="1:169" s="45" customFormat="1" ht="33.75" hidden="1" customHeight="1" x14ac:dyDescent="0.25">
      <c r="A1075" s="267" t="s">
        <v>1183</v>
      </c>
      <c r="B1075" s="116" t="s">
        <v>675</v>
      </c>
      <c r="C1075" s="117" t="s">
        <v>676</v>
      </c>
      <c r="D1075" s="118" t="s">
        <v>15</v>
      </c>
      <c r="E1075" s="119">
        <v>38</v>
      </c>
      <c r="F1075" s="120">
        <v>1</v>
      </c>
      <c r="G1075" s="120">
        <v>38</v>
      </c>
      <c r="H1075" s="125">
        <v>856.8</v>
      </c>
      <c r="I1075" s="119"/>
      <c r="J1075" s="126">
        <v>3781.46</v>
      </c>
      <c r="K1075" s="127">
        <v>8.61</v>
      </c>
      <c r="L1075" s="128">
        <v>32558.400000000001</v>
      </c>
      <c r="EU1075" s="113"/>
      <c r="EV1075" s="114"/>
      <c r="EW1075" s="114" t="s">
        <v>676</v>
      </c>
      <c r="EX1075" s="114" t="s">
        <v>0</v>
      </c>
      <c r="EY1075" s="114" t="s">
        <v>0</v>
      </c>
      <c r="FD1075" s="114"/>
      <c r="FE1075" s="277"/>
      <c r="FF1075" s="277"/>
      <c r="FG1075" s="277"/>
      <c r="FH1075" s="278"/>
      <c r="FI1075" s="278"/>
      <c r="FJ1075" s="278"/>
      <c r="FK1075" s="278"/>
      <c r="FL1075" s="278"/>
      <c r="FM1075" s="277"/>
    </row>
    <row r="1076" spans="1:169" s="45" customFormat="1" ht="22.5" hidden="1" x14ac:dyDescent="0.25">
      <c r="A1076" s="267" t="s">
        <v>1184</v>
      </c>
      <c r="B1076" s="116" t="s">
        <v>558</v>
      </c>
      <c r="C1076" s="117" t="s">
        <v>678</v>
      </c>
      <c r="D1076" s="118" t="s">
        <v>15</v>
      </c>
      <c r="E1076" s="119">
        <v>76</v>
      </c>
      <c r="F1076" s="120">
        <v>1</v>
      </c>
      <c r="G1076" s="120">
        <v>76</v>
      </c>
      <c r="H1076" s="125">
        <v>55.1</v>
      </c>
      <c r="I1076" s="119"/>
      <c r="J1076" s="125">
        <v>486.36</v>
      </c>
      <c r="K1076" s="127">
        <v>8.61</v>
      </c>
      <c r="L1076" s="128">
        <v>4187.6000000000004</v>
      </c>
      <c r="EU1076" s="113"/>
      <c r="EV1076" s="114"/>
      <c r="EW1076" s="114" t="s">
        <v>678</v>
      </c>
      <c r="EX1076" s="114" t="s">
        <v>0</v>
      </c>
      <c r="EY1076" s="114" t="s">
        <v>0</v>
      </c>
      <c r="FD1076" s="114"/>
      <c r="FE1076" s="277"/>
      <c r="FF1076" s="277"/>
      <c r="FG1076" s="277"/>
      <c r="FH1076" s="278"/>
      <c r="FI1076" s="278"/>
      <c r="FJ1076" s="278"/>
      <c r="FK1076" s="278"/>
      <c r="FL1076" s="278"/>
      <c r="FM1076" s="277"/>
    </row>
    <row r="1077" spans="1:169" s="45" customFormat="1" ht="34.5" hidden="1" customHeight="1" x14ac:dyDescent="0.25">
      <c r="A1077" s="267" t="s">
        <v>1185</v>
      </c>
      <c r="B1077" s="116" t="s">
        <v>680</v>
      </c>
      <c r="C1077" s="117" t="s">
        <v>681</v>
      </c>
      <c r="D1077" s="118" t="s">
        <v>37</v>
      </c>
      <c r="E1077" s="119">
        <v>1.1399999999999999</v>
      </c>
      <c r="F1077" s="120">
        <v>1</v>
      </c>
      <c r="G1077" s="127">
        <v>1.1399999999999999</v>
      </c>
      <c r="H1077" s="125">
        <v>194</v>
      </c>
      <c r="I1077" s="119"/>
      <c r="J1077" s="125">
        <v>221.16</v>
      </c>
      <c r="K1077" s="127">
        <v>8.61</v>
      </c>
      <c r="L1077" s="128">
        <v>1904.19</v>
      </c>
      <c r="EU1077" s="113"/>
      <c r="EV1077" s="114"/>
      <c r="EW1077" s="114" t="s">
        <v>681</v>
      </c>
      <c r="EX1077" s="114" t="s">
        <v>0</v>
      </c>
      <c r="EY1077" s="114" t="s">
        <v>0</v>
      </c>
      <c r="FD1077" s="114"/>
      <c r="FE1077" s="277"/>
      <c r="FF1077" s="277"/>
      <c r="FG1077" s="277"/>
      <c r="FH1077" s="278"/>
      <c r="FI1077" s="278"/>
      <c r="FJ1077" s="278"/>
      <c r="FK1077" s="278"/>
      <c r="FL1077" s="278"/>
      <c r="FM1077" s="277"/>
    </row>
    <row r="1078" spans="1:169" s="45" customFormat="1" ht="15" hidden="1" customHeight="1" x14ac:dyDescent="0.25">
      <c r="A1078" s="44" t="s">
        <v>682</v>
      </c>
      <c r="B1078" s="38"/>
      <c r="C1078" s="38"/>
      <c r="D1078" s="38"/>
      <c r="E1078" s="38"/>
      <c r="F1078" s="38"/>
      <c r="G1078" s="38"/>
      <c r="H1078" s="38"/>
      <c r="I1078" s="38"/>
      <c r="J1078" s="38"/>
      <c r="K1078" s="38"/>
      <c r="L1078" s="39"/>
      <c r="EU1078" s="113"/>
      <c r="EV1078" s="114" t="s">
        <v>682</v>
      </c>
      <c r="EW1078" s="114"/>
      <c r="EX1078" s="114"/>
      <c r="EY1078" s="114"/>
      <c r="FD1078" s="114"/>
      <c r="FE1078" s="277"/>
      <c r="FF1078" s="277"/>
      <c r="FG1078" s="277"/>
      <c r="FH1078" s="278"/>
      <c r="FI1078" s="278"/>
      <c r="FJ1078" s="278"/>
      <c r="FK1078" s="278"/>
      <c r="FL1078" s="278"/>
      <c r="FM1078" s="277"/>
    </row>
    <row r="1079" spans="1:169" s="45" customFormat="1" ht="23.25" hidden="1" customHeight="1" x14ac:dyDescent="0.25">
      <c r="A1079" s="267" t="s">
        <v>1186</v>
      </c>
      <c r="B1079" s="116" t="s">
        <v>684</v>
      </c>
      <c r="C1079" s="117" t="s">
        <v>685</v>
      </c>
      <c r="D1079" s="118" t="s">
        <v>15</v>
      </c>
      <c r="E1079" s="119">
        <v>3</v>
      </c>
      <c r="F1079" s="120">
        <v>1</v>
      </c>
      <c r="G1079" s="120">
        <v>3</v>
      </c>
      <c r="H1079" s="125">
        <v>34.909999999999997</v>
      </c>
      <c r="I1079" s="119"/>
      <c r="J1079" s="125">
        <v>104.73</v>
      </c>
      <c r="K1079" s="127">
        <v>8.61</v>
      </c>
      <c r="L1079" s="148">
        <v>901.73</v>
      </c>
      <c r="EU1079" s="113"/>
      <c r="EV1079" s="114"/>
      <c r="EW1079" s="114" t="s">
        <v>685</v>
      </c>
      <c r="EX1079" s="114" t="s">
        <v>0</v>
      </c>
      <c r="EY1079" s="114" t="s">
        <v>0</v>
      </c>
      <c r="FD1079" s="114"/>
      <c r="FE1079" s="277"/>
      <c r="FF1079" s="277"/>
      <c r="FG1079" s="277"/>
      <c r="FH1079" s="278"/>
      <c r="FI1079" s="278"/>
      <c r="FJ1079" s="278"/>
      <c r="FK1079" s="278"/>
      <c r="FL1079" s="278"/>
      <c r="FM1079" s="277"/>
    </row>
    <row r="1080" spans="1:169" s="45" customFormat="1" ht="33.75" hidden="1" x14ac:dyDescent="0.25">
      <c r="A1080" s="267" t="s">
        <v>1187</v>
      </c>
      <c r="B1080" s="116" t="s">
        <v>687</v>
      </c>
      <c r="C1080" s="117" t="s">
        <v>688</v>
      </c>
      <c r="D1080" s="118" t="s">
        <v>15</v>
      </c>
      <c r="E1080" s="119">
        <v>3</v>
      </c>
      <c r="F1080" s="120">
        <v>1</v>
      </c>
      <c r="G1080" s="120">
        <v>3</v>
      </c>
      <c r="H1080" s="126">
        <v>1037.8499999999999</v>
      </c>
      <c r="I1080" s="119"/>
      <c r="J1080" s="125">
        <v>361.62</v>
      </c>
      <c r="K1080" s="127">
        <v>8.61</v>
      </c>
      <c r="L1080" s="128">
        <v>3113.55</v>
      </c>
      <c r="EU1080" s="113"/>
      <c r="EV1080" s="114"/>
      <c r="EW1080" s="114" t="s">
        <v>688</v>
      </c>
      <c r="EX1080" s="114" t="s">
        <v>0</v>
      </c>
      <c r="EY1080" s="114" t="s">
        <v>0</v>
      </c>
      <c r="FD1080" s="114"/>
      <c r="FE1080" s="277"/>
      <c r="FF1080" s="277"/>
      <c r="FG1080" s="277"/>
      <c r="FH1080" s="278"/>
      <c r="FI1080" s="278"/>
      <c r="FJ1080" s="278"/>
      <c r="FK1080" s="278"/>
      <c r="FL1080" s="278"/>
      <c r="FM1080" s="277"/>
    </row>
    <row r="1081" spans="1:169" s="45" customFormat="1" ht="22.5" hidden="1" x14ac:dyDescent="0.25">
      <c r="A1081" s="267" t="s">
        <v>1188</v>
      </c>
      <c r="B1081" s="116" t="s">
        <v>558</v>
      </c>
      <c r="C1081" s="117" t="s">
        <v>678</v>
      </c>
      <c r="D1081" s="118" t="s">
        <v>15</v>
      </c>
      <c r="E1081" s="119">
        <v>9</v>
      </c>
      <c r="F1081" s="120">
        <v>1</v>
      </c>
      <c r="G1081" s="120">
        <v>9</v>
      </c>
      <c r="H1081" s="125">
        <v>55.1</v>
      </c>
      <c r="I1081" s="119"/>
      <c r="J1081" s="125">
        <v>57.6</v>
      </c>
      <c r="K1081" s="127">
        <v>8.61</v>
      </c>
      <c r="L1081" s="148">
        <v>495.9</v>
      </c>
      <c r="EU1081" s="113"/>
      <c r="EV1081" s="114"/>
      <c r="EW1081" s="114" t="s">
        <v>678</v>
      </c>
      <c r="EX1081" s="114" t="s">
        <v>0</v>
      </c>
      <c r="EY1081" s="114" t="s">
        <v>0</v>
      </c>
      <c r="FD1081" s="114"/>
      <c r="FE1081" s="277"/>
      <c r="FF1081" s="277"/>
      <c r="FG1081" s="277"/>
      <c r="FH1081" s="278"/>
      <c r="FI1081" s="278"/>
      <c r="FJ1081" s="278"/>
      <c r="FK1081" s="278"/>
      <c r="FL1081" s="278"/>
      <c r="FM1081" s="277"/>
    </row>
    <row r="1082" spans="1:169" s="45" customFormat="1" ht="34.5" hidden="1" customHeight="1" x14ac:dyDescent="0.25">
      <c r="A1082" s="267" t="s">
        <v>1189</v>
      </c>
      <c r="B1082" s="116" t="s">
        <v>680</v>
      </c>
      <c r="C1082" s="117" t="s">
        <v>681</v>
      </c>
      <c r="D1082" s="118" t="s">
        <v>37</v>
      </c>
      <c r="E1082" s="119">
        <v>0.09</v>
      </c>
      <c r="F1082" s="120">
        <v>1</v>
      </c>
      <c r="G1082" s="127">
        <v>0.09</v>
      </c>
      <c r="H1082" s="125">
        <v>194</v>
      </c>
      <c r="I1082" s="119"/>
      <c r="J1082" s="125">
        <v>17.46</v>
      </c>
      <c r="K1082" s="127">
        <v>8.61</v>
      </c>
      <c r="L1082" s="148">
        <v>150.33000000000001</v>
      </c>
      <c r="EU1082" s="113"/>
      <c r="EV1082" s="114"/>
      <c r="EW1082" s="114" t="s">
        <v>681</v>
      </c>
      <c r="EX1082" s="114" t="s">
        <v>0</v>
      </c>
      <c r="EY1082" s="114" t="s">
        <v>0</v>
      </c>
      <c r="FD1082" s="114"/>
      <c r="FE1082" s="277"/>
      <c r="FF1082" s="277"/>
      <c r="FG1082" s="277"/>
      <c r="FH1082" s="278"/>
      <c r="FI1082" s="278"/>
      <c r="FJ1082" s="278"/>
      <c r="FK1082" s="278"/>
      <c r="FL1082" s="278"/>
      <c r="FM1082" s="277"/>
    </row>
    <row r="1083" spans="1:169" s="45" customFormat="1" ht="23.25" hidden="1" customHeight="1" x14ac:dyDescent="0.25">
      <c r="A1083" s="267" t="s">
        <v>1190</v>
      </c>
      <c r="B1083" s="116" t="s">
        <v>710</v>
      </c>
      <c r="C1083" s="117" t="s">
        <v>711</v>
      </c>
      <c r="D1083" s="118" t="s">
        <v>37</v>
      </c>
      <c r="E1083" s="119">
        <v>0.03</v>
      </c>
      <c r="F1083" s="120">
        <v>1</v>
      </c>
      <c r="G1083" s="127">
        <v>0.03</v>
      </c>
      <c r="H1083" s="126">
        <v>1565</v>
      </c>
      <c r="I1083" s="119"/>
      <c r="J1083" s="125">
        <v>46.95</v>
      </c>
      <c r="K1083" s="127">
        <v>8.61</v>
      </c>
      <c r="L1083" s="148">
        <v>404.24</v>
      </c>
      <c r="EU1083" s="113"/>
      <c r="EV1083" s="114"/>
      <c r="EW1083" s="114" t="s">
        <v>711</v>
      </c>
      <c r="EX1083" s="114" t="s">
        <v>0</v>
      </c>
      <c r="EY1083" s="114" t="s">
        <v>0</v>
      </c>
      <c r="FD1083" s="114"/>
      <c r="FE1083" s="277"/>
      <c r="FF1083" s="277"/>
      <c r="FG1083" s="277"/>
      <c r="FH1083" s="278"/>
      <c r="FI1083" s="278"/>
      <c r="FJ1083" s="278"/>
      <c r="FK1083" s="278"/>
      <c r="FL1083" s="278"/>
      <c r="FM1083" s="277"/>
    </row>
    <row r="1084" spans="1:169" s="45" customFormat="1" ht="33.75" hidden="1" customHeight="1" x14ac:dyDescent="0.25">
      <c r="A1084" s="267" t="s">
        <v>1191</v>
      </c>
      <c r="B1084" s="116" t="s">
        <v>694</v>
      </c>
      <c r="C1084" s="117" t="s">
        <v>695</v>
      </c>
      <c r="D1084" s="118" t="s">
        <v>15</v>
      </c>
      <c r="E1084" s="119">
        <v>12</v>
      </c>
      <c r="F1084" s="120">
        <v>1</v>
      </c>
      <c r="G1084" s="120">
        <v>12</v>
      </c>
      <c r="H1084" s="125">
        <v>33.76</v>
      </c>
      <c r="I1084" s="119"/>
      <c r="J1084" s="125">
        <v>47.05</v>
      </c>
      <c r="K1084" s="127">
        <v>8.61</v>
      </c>
      <c r="L1084" s="148">
        <v>405.12</v>
      </c>
      <c r="EU1084" s="113"/>
      <c r="EV1084" s="114"/>
      <c r="EW1084" s="114" t="s">
        <v>695</v>
      </c>
      <c r="EX1084" s="114" t="s">
        <v>0</v>
      </c>
      <c r="EY1084" s="114" t="s">
        <v>0</v>
      </c>
      <c r="FD1084" s="114"/>
      <c r="FE1084" s="277"/>
      <c r="FF1084" s="277"/>
      <c r="FG1084" s="277"/>
      <c r="FH1084" s="278"/>
      <c r="FI1084" s="278"/>
      <c r="FJ1084" s="278"/>
      <c r="FK1084" s="278"/>
      <c r="FL1084" s="278"/>
      <c r="FM1084" s="277"/>
    </row>
    <row r="1085" spans="1:169" s="45" customFormat="1" ht="15" hidden="1" customHeight="1" x14ac:dyDescent="0.25">
      <c r="A1085" s="44" t="s">
        <v>696</v>
      </c>
      <c r="B1085" s="38"/>
      <c r="C1085" s="38"/>
      <c r="D1085" s="38"/>
      <c r="E1085" s="38"/>
      <c r="F1085" s="38"/>
      <c r="G1085" s="38"/>
      <c r="H1085" s="38"/>
      <c r="I1085" s="38"/>
      <c r="J1085" s="38"/>
      <c r="K1085" s="38"/>
      <c r="L1085" s="39"/>
      <c r="EU1085" s="113"/>
      <c r="EV1085" s="114" t="s">
        <v>696</v>
      </c>
      <c r="EW1085" s="114"/>
      <c r="EX1085" s="114"/>
      <c r="EY1085" s="114"/>
      <c r="FD1085" s="114"/>
      <c r="FE1085" s="277"/>
      <c r="FF1085" s="277"/>
      <c r="FG1085" s="277"/>
      <c r="FH1085" s="278"/>
      <c r="FI1085" s="278"/>
      <c r="FJ1085" s="278"/>
      <c r="FK1085" s="278"/>
      <c r="FL1085" s="278"/>
      <c r="FM1085" s="277"/>
    </row>
    <row r="1086" spans="1:169" s="45" customFormat="1" ht="23.25" hidden="1" customHeight="1" x14ac:dyDescent="0.25">
      <c r="A1086" s="267" t="s">
        <v>1192</v>
      </c>
      <c r="B1086" s="116" t="s">
        <v>684</v>
      </c>
      <c r="C1086" s="117" t="s">
        <v>685</v>
      </c>
      <c r="D1086" s="118" t="s">
        <v>15</v>
      </c>
      <c r="E1086" s="119">
        <v>5</v>
      </c>
      <c r="F1086" s="120">
        <v>1</v>
      </c>
      <c r="G1086" s="120">
        <v>5</v>
      </c>
      <c r="H1086" s="125">
        <v>34.909999999999997</v>
      </c>
      <c r="I1086" s="119"/>
      <c r="J1086" s="125">
        <v>174.55</v>
      </c>
      <c r="K1086" s="127">
        <v>8.61</v>
      </c>
      <c r="L1086" s="128">
        <v>1502.88</v>
      </c>
      <c r="EU1086" s="113"/>
      <c r="EV1086" s="114"/>
      <c r="EW1086" s="114" t="s">
        <v>685</v>
      </c>
      <c r="EX1086" s="114" t="s">
        <v>0</v>
      </c>
      <c r="EY1086" s="114" t="s">
        <v>0</v>
      </c>
      <c r="FD1086" s="114"/>
      <c r="FE1086" s="277"/>
      <c r="FF1086" s="277"/>
      <c r="FG1086" s="277"/>
      <c r="FH1086" s="278"/>
      <c r="FI1086" s="278"/>
      <c r="FJ1086" s="278"/>
      <c r="FK1086" s="278"/>
      <c r="FL1086" s="278"/>
      <c r="FM1086" s="277"/>
    </row>
    <row r="1087" spans="1:169" s="45" customFormat="1" ht="23.25" hidden="1" customHeight="1" x14ac:dyDescent="0.25">
      <c r="A1087" s="267" t="s">
        <v>1193</v>
      </c>
      <c r="B1087" s="116" t="s">
        <v>699</v>
      </c>
      <c r="C1087" s="117" t="s">
        <v>700</v>
      </c>
      <c r="D1087" s="118" t="s">
        <v>15</v>
      </c>
      <c r="E1087" s="119">
        <v>5</v>
      </c>
      <c r="F1087" s="120">
        <v>1</v>
      </c>
      <c r="G1087" s="120">
        <v>5</v>
      </c>
      <c r="H1087" s="125">
        <v>89.49</v>
      </c>
      <c r="I1087" s="119"/>
      <c r="J1087" s="125">
        <v>447.45</v>
      </c>
      <c r="K1087" s="127">
        <v>8.61</v>
      </c>
      <c r="L1087" s="128">
        <v>3852.54</v>
      </c>
      <c r="EU1087" s="113"/>
      <c r="EV1087" s="114"/>
      <c r="EW1087" s="114" t="s">
        <v>700</v>
      </c>
      <c r="EX1087" s="114" t="s">
        <v>0</v>
      </c>
      <c r="EY1087" s="114" t="s">
        <v>0</v>
      </c>
      <c r="FD1087" s="114"/>
      <c r="FE1087" s="277"/>
      <c r="FF1087" s="277"/>
      <c r="FG1087" s="277"/>
      <c r="FH1087" s="278"/>
      <c r="FI1087" s="278"/>
      <c r="FJ1087" s="278"/>
      <c r="FK1087" s="278"/>
      <c r="FL1087" s="278"/>
      <c r="FM1087" s="277"/>
    </row>
    <row r="1088" spans="1:169" s="45" customFormat="1" ht="22.5" hidden="1" x14ac:dyDescent="0.25">
      <c r="A1088" s="267" t="s">
        <v>1194</v>
      </c>
      <c r="B1088" s="116" t="s">
        <v>558</v>
      </c>
      <c r="C1088" s="117" t="s">
        <v>678</v>
      </c>
      <c r="D1088" s="118" t="s">
        <v>15</v>
      </c>
      <c r="E1088" s="119">
        <v>15</v>
      </c>
      <c r="F1088" s="120">
        <v>1</v>
      </c>
      <c r="G1088" s="120">
        <v>15</v>
      </c>
      <c r="H1088" s="125">
        <v>55.1</v>
      </c>
      <c r="I1088" s="119"/>
      <c r="J1088" s="125">
        <v>95.99</v>
      </c>
      <c r="K1088" s="127">
        <v>8.61</v>
      </c>
      <c r="L1088" s="148">
        <v>826.5</v>
      </c>
      <c r="EU1088" s="113"/>
      <c r="EV1088" s="114"/>
      <c r="EW1088" s="114" t="s">
        <v>678</v>
      </c>
      <c r="EX1088" s="114" t="s">
        <v>0</v>
      </c>
      <c r="EY1088" s="114" t="s">
        <v>0</v>
      </c>
      <c r="FD1088" s="114"/>
      <c r="FE1088" s="277"/>
      <c r="FF1088" s="277"/>
      <c r="FG1088" s="277"/>
      <c r="FH1088" s="278"/>
      <c r="FI1088" s="278"/>
      <c r="FJ1088" s="278"/>
      <c r="FK1088" s="278"/>
      <c r="FL1088" s="278"/>
      <c r="FM1088" s="277"/>
    </row>
    <row r="1089" spans="1:172" s="45" customFormat="1" ht="34.5" hidden="1" customHeight="1" x14ac:dyDescent="0.25">
      <c r="A1089" s="267" t="s">
        <v>1195</v>
      </c>
      <c r="B1089" s="116" t="s">
        <v>680</v>
      </c>
      <c r="C1089" s="117" t="s">
        <v>681</v>
      </c>
      <c r="D1089" s="118" t="s">
        <v>37</v>
      </c>
      <c r="E1089" s="119">
        <v>0.15</v>
      </c>
      <c r="F1089" s="120">
        <v>1</v>
      </c>
      <c r="G1089" s="127">
        <v>0.15</v>
      </c>
      <c r="H1089" s="125">
        <v>194</v>
      </c>
      <c r="I1089" s="119"/>
      <c r="J1089" s="125">
        <v>29.1</v>
      </c>
      <c r="K1089" s="127">
        <v>8.61</v>
      </c>
      <c r="L1089" s="148">
        <v>250.55</v>
      </c>
      <c r="EU1089" s="113"/>
      <c r="EV1089" s="114"/>
      <c r="EW1089" s="114" t="s">
        <v>681</v>
      </c>
      <c r="EX1089" s="114" t="s">
        <v>0</v>
      </c>
      <c r="EY1089" s="114" t="s">
        <v>0</v>
      </c>
      <c r="FD1089" s="114"/>
      <c r="FE1089" s="277"/>
      <c r="FF1089" s="277"/>
      <c r="FG1089" s="277"/>
      <c r="FH1089" s="278"/>
      <c r="FI1089" s="278"/>
      <c r="FJ1089" s="278"/>
      <c r="FK1089" s="278"/>
      <c r="FL1089" s="278"/>
      <c r="FM1089" s="277"/>
    </row>
    <row r="1090" spans="1:172" s="45" customFormat="1" ht="23.25" hidden="1" customHeight="1" x14ac:dyDescent="0.25">
      <c r="A1090" s="267" t="s">
        <v>1196</v>
      </c>
      <c r="B1090" s="116" t="s">
        <v>704</v>
      </c>
      <c r="C1090" s="117" t="s">
        <v>705</v>
      </c>
      <c r="D1090" s="118" t="s">
        <v>15</v>
      </c>
      <c r="E1090" s="119">
        <v>5</v>
      </c>
      <c r="F1090" s="120">
        <v>1</v>
      </c>
      <c r="G1090" s="120">
        <v>5</v>
      </c>
      <c r="H1090" s="125">
        <v>197.2</v>
      </c>
      <c r="I1090" s="119"/>
      <c r="J1090" s="125">
        <v>986</v>
      </c>
      <c r="K1090" s="127">
        <v>8.61</v>
      </c>
      <c r="L1090" s="128">
        <v>8489.4599999999991</v>
      </c>
      <c r="EU1090" s="113"/>
      <c r="EV1090" s="114"/>
      <c r="EW1090" s="114" t="s">
        <v>705</v>
      </c>
      <c r="EX1090" s="114" t="s">
        <v>0</v>
      </c>
      <c r="EY1090" s="114" t="s">
        <v>0</v>
      </c>
      <c r="FD1090" s="114"/>
      <c r="FE1090" s="277"/>
      <c r="FF1090" s="277"/>
      <c r="FG1090" s="277"/>
      <c r="FH1090" s="278"/>
      <c r="FI1090" s="278"/>
      <c r="FJ1090" s="278"/>
      <c r="FK1090" s="278"/>
      <c r="FL1090" s="278"/>
      <c r="FM1090" s="277"/>
    </row>
    <row r="1091" spans="1:172" s="45" customFormat="1" ht="22.5" hidden="1" customHeight="1" x14ac:dyDescent="0.25">
      <c r="A1091" s="268" t="s">
        <v>1197</v>
      </c>
      <c r="B1091" s="269" t="s">
        <v>597</v>
      </c>
      <c r="C1091" s="270" t="s">
        <v>955</v>
      </c>
      <c r="D1091" s="271" t="s">
        <v>15</v>
      </c>
      <c r="E1091" s="272">
        <v>7</v>
      </c>
      <c r="F1091" s="273">
        <v>1</v>
      </c>
      <c r="G1091" s="273">
        <v>7</v>
      </c>
      <c r="H1091" s="281">
        <v>3356.99</v>
      </c>
      <c r="I1091" s="272"/>
      <c r="J1091" s="281">
        <v>2729.26</v>
      </c>
      <c r="K1091" s="279">
        <v>8.61</v>
      </c>
      <c r="L1091" s="282">
        <v>23498.93</v>
      </c>
      <c r="EU1091" s="113"/>
      <c r="EV1091" s="114"/>
      <c r="EW1091" s="114"/>
      <c r="EX1091" s="114"/>
      <c r="EY1091" s="114"/>
      <c r="FD1091" s="114"/>
      <c r="FE1091" s="277" t="s">
        <v>955</v>
      </c>
      <c r="FF1091" s="277" t="s">
        <v>0</v>
      </c>
      <c r="FG1091" s="277" t="s">
        <v>0</v>
      </c>
      <c r="FH1091" s="278"/>
      <c r="FI1091" s="278"/>
      <c r="FJ1091" s="278"/>
      <c r="FK1091" s="278"/>
      <c r="FL1091" s="278"/>
      <c r="FM1091" s="277"/>
    </row>
    <row r="1092" spans="1:172" s="45" customFormat="1" ht="23.25" hidden="1" customHeight="1" x14ac:dyDescent="0.25">
      <c r="A1092" s="267" t="s">
        <v>1198</v>
      </c>
      <c r="B1092" s="116" t="s">
        <v>597</v>
      </c>
      <c r="C1092" s="117" t="s">
        <v>598</v>
      </c>
      <c r="D1092" s="118" t="s">
        <v>15</v>
      </c>
      <c r="E1092" s="119">
        <v>5</v>
      </c>
      <c r="F1092" s="120">
        <v>1</v>
      </c>
      <c r="G1092" s="120">
        <v>5</v>
      </c>
      <c r="H1092" s="126">
        <v>4818.91</v>
      </c>
      <c r="I1092" s="119"/>
      <c r="J1092" s="126">
        <v>2798.44</v>
      </c>
      <c r="K1092" s="127">
        <v>8.61</v>
      </c>
      <c r="L1092" s="128">
        <v>24094.55</v>
      </c>
      <c r="EU1092" s="113"/>
      <c r="EV1092" s="114"/>
      <c r="EW1092" s="114" t="s">
        <v>598</v>
      </c>
      <c r="EX1092" s="114" t="s">
        <v>0</v>
      </c>
      <c r="EY1092" s="114" t="s">
        <v>0</v>
      </c>
      <c r="FD1092" s="114"/>
      <c r="FE1092" s="277"/>
      <c r="FF1092" s="277"/>
      <c r="FG1092" s="277"/>
      <c r="FH1092" s="278"/>
      <c r="FI1092" s="278"/>
      <c r="FJ1092" s="278"/>
      <c r="FK1092" s="278"/>
      <c r="FL1092" s="278"/>
      <c r="FM1092" s="277"/>
    </row>
    <row r="1093" spans="1:172" s="45" customFormat="1" ht="23.25" hidden="1" customHeight="1" x14ac:dyDescent="0.25">
      <c r="A1093" s="267" t="s">
        <v>1199</v>
      </c>
      <c r="B1093" s="116" t="s">
        <v>710</v>
      </c>
      <c r="C1093" s="117" t="s">
        <v>711</v>
      </c>
      <c r="D1093" s="118" t="s">
        <v>37</v>
      </c>
      <c r="E1093" s="119">
        <v>7.0000000000000007E-2</v>
      </c>
      <c r="F1093" s="120">
        <v>1</v>
      </c>
      <c r="G1093" s="127">
        <v>7.0000000000000007E-2</v>
      </c>
      <c r="H1093" s="126">
        <v>1565</v>
      </c>
      <c r="I1093" s="119"/>
      <c r="J1093" s="125">
        <v>109.55</v>
      </c>
      <c r="K1093" s="127">
        <v>8.61</v>
      </c>
      <c r="L1093" s="148">
        <v>943.23</v>
      </c>
      <c r="EU1093" s="113"/>
      <c r="EV1093" s="114"/>
      <c r="EW1093" s="114" t="s">
        <v>711</v>
      </c>
      <c r="EX1093" s="114" t="s">
        <v>0</v>
      </c>
      <c r="EY1093" s="114" t="s">
        <v>0</v>
      </c>
      <c r="FD1093" s="114"/>
      <c r="FE1093" s="277"/>
      <c r="FF1093" s="277"/>
      <c r="FG1093" s="277"/>
      <c r="FH1093" s="278"/>
      <c r="FI1093" s="278"/>
      <c r="FJ1093" s="278"/>
      <c r="FK1093" s="278"/>
      <c r="FL1093" s="278"/>
      <c r="FM1093" s="277"/>
    </row>
    <row r="1094" spans="1:172" s="45" customFormat="1" ht="15" hidden="1" customHeight="1" x14ac:dyDescent="0.25">
      <c r="A1094" s="44" t="s">
        <v>712</v>
      </c>
      <c r="B1094" s="38"/>
      <c r="C1094" s="38"/>
      <c r="D1094" s="38"/>
      <c r="E1094" s="38"/>
      <c r="F1094" s="38"/>
      <c r="G1094" s="38"/>
      <c r="H1094" s="38"/>
      <c r="I1094" s="38"/>
      <c r="J1094" s="38"/>
      <c r="K1094" s="38"/>
      <c r="L1094" s="39"/>
      <c r="EU1094" s="113"/>
      <c r="EV1094" s="114" t="s">
        <v>712</v>
      </c>
      <c r="EW1094" s="114"/>
      <c r="EX1094" s="114"/>
      <c r="EY1094" s="114"/>
      <c r="FD1094" s="114"/>
      <c r="FE1094" s="277"/>
      <c r="FF1094" s="277"/>
      <c r="FG1094" s="277"/>
      <c r="FH1094" s="278"/>
      <c r="FI1094" s="278"/>
      <c r="FJ1094" s="278"/>
      <c r="FK1094" s="278"/>
      <c r="FL1094" s="278"/>
      <c r="FM1094" s="277"/>
    </row>
    <row r="1095" spans="1:172" s="45" customFormat="1" ht="23.25" hidden="1" customHeight="1" x14ac:dyDescent="0.25">
      <c r="A1095" s="267" t="s">
        <v>1200</v>
      </c>
      <c r="B1095" s="116" t="s">
        <v>529</v>
      </c>
      <c r="C1095" s="117" t="s">
        <v>714</v>
      </c>
      <c r="D1095" s="118" t="s">
        <v>37</v>
      </c>
      <c r="E1095" s="119">
        <v>0.12</v>
      </c>
      <c r="F1095" s="120">
        <v>1</v>
      </c>
      <c r="G1095" s="127">
        <v>0.12</v>
      </c>
      <c r="H1095" s="126">
        <v>7182</v>
      </c>
      <c r="I1095" s="119"/>
      <c r="J1095" s="125">
        <v>861.84</v>
      </c>
      <c r="K1095" s="127">
        <v>8.61</v>
      </c>
      <c r="L1095" s="128">
        <v>7420.44</v>
      </c>
      <c r="EU1095" s="113"/>
      <c r="EV1095" s="114"/>
      <c r="EW1095" s="114" t="s">
        <v>714</v>
      </c>
      <c r="EX1095" s="114" t="s">
        <v>0</v>
      </c>
      <c r="EY1095" s="114" t="s">
        <v>0</v>
      </c>
      <c r="FD1095" s="114"/>
      <c r="FE1095" s="277"/>
      <c r="FF1095" s="277"/>
      <c r="FG1095" s="277"/>
      <c r="FH1095" s="278"/>
      <c r="FI1095" s="278"/>
      <c r="FJ1095" s="278"/>
      <c r="FK1095" s="278"/>
      <c r="FL1095" s="278"/>
      <c r="FM1095" s="277"/>
    </row>
    <row r="1096" spans="1:172" s="45" customFormat="1" ht="22.5" hidden="1" customHeight="1" x14ac:dyDescent="0.25">
      <c r="A1096" s="267" t="s">
        <v>1201</v>
      </c>
      <c r="B1096" s="116" t="s">
        <v>716</v>
      </c>
      <c r="C1096" s="117" t="s">
        <v>717</v>
      </c>
      <c r="D1096" s="118" t="s">
        <v>15</v>
      </c>
      <c r="E1096" s="119">
        <v>12</v>
      </c>
      <c r="F1096" s="120">
        <v>1</v>
      </c>
      <c r="G1096" s="120">
        <v>12</v>
      </c>
      <c r="H1096" s="125">
        <v>487.9</v>
      </c>
      <c r="I1096" s="119"/>
      <c r="J1096" s="125">
        <v>680</v>
      </c>
      <c r="K1096" s="127">
        <v>8.61</v>
      </c>
      <c r="L1096" s="128">
        <v>5854.8</v>
      </c>
      <c r="EU1096" s="113"/>
      <c r="EV1096" s="114"/>
      <c r="EW1096" s="114" t="s">
        <v>717</v>
      </c>
      <c r="EX1096" s="114" t="s">
        <v>0</v>
      </c>
      <c r="EY1096" s="114" t="s">
        <v>0</v>
      </c>
      <c r="FD1096" s="114"/>
      <c r="FE1096" s="277"/>
      <c r="FF1096" s="277"/>
      <c r="FG1096" s="277"/>
      <c r="FH1096" s="278"/>
      <c r="FI1096" s="278"/>
      <c r="FJ1096" s="278"/>
      <c r="FK1096" s="278"/>
      <c r="FL1096" s="278"/>
      <c r="FM1096" s="277"/>
    </row>
    <row r="1097" spans="1:172" s="45" customFormat="1" ht="23.25" hidden="1" customHeight="1" x14ac:dyDescent="0.25">
      <c r="A1097" s="267" t="s">
        <v>1202</v>
      </c>
      <c r="B1097" s="116" t="s">
        <v>710</v>
      </c>
      <c r="C1097" s="117" t="s">
        <v>711</v>
      </c>
      <c r="D1097" s="118" t="s">
        <v>37</v>
      </c>
      <c r="E1097" s="119">
        <v>0.03</v>
      </c>
      <c r="F1097" s="120">
        <v>1</v>
      </c>
      <c r="G1097" s="127">
        <v>0.03</v>
      </c>
      <c r="H1097" s="126">
        <v>1565</v>
      </c>
      <c r="I1097" s="119"/>
      <c r="J1097" s="125">
        <v>46.95</v>
      </c>
      <c r="K1097" s="127">
        <v>8.61</v>
      </c>
      <c r="L1097" s="148">
        <v>404.24</v>
      </c>
      <c r="EU1097" s="113"/>
      <c r="EV1097" s="114"/>
      <c r="EW1097" s="114" t="s">
        <v>711</v>
      </c>
      <c r="EX1097" s="114" t="s">
        <v>0</v>
      </c>
      <c r="EY1097" s="114" t="s">
        <v>0</v>
      </c>
      <c r="FD1097" s="114"/>
      <c r="FE1097" s="277"/>
      <c r="FF1097" s="277"/>
      <c r="FG1097" s="277"/>
      <c r="FH1097" s="278"/>
      <c r="FI1097" s="278"/>
      <c r="FJ1097" s="278"/>
      <c r="FK1097" s="278"/>
      <c r="FL1097" s="278"/>
      <c r="FM1097" s="277"/>
    </row>
    <row r="1098" spans="1:172" s="45" customFormat="1" ht="22.5" hidden="1" x14ac:dyDescent="0.25">
      <c r="A1098" s="267" t="s">
        <v>1203</v>
      </c>
      <c r="B1098" s="116" t="s">
        <v>558</v>
      </c>
      <c r="C1098" s="117" t="s">
        <v>678</v>
      </c>
      <c r="D1098" s="118" t="s">
        <v>15</v>
      </c>
      <c r="E1098" s="119">
        <v>9</v>
      </c>
      <c r="F1098" s="120">
        <v>1</v>
      </c>
      <c r="G1098" s="120">
        <v>9</v>
      </c>
      <c r="H1098" s="125">
        <v>55.1</v>
      </c>
      <c r="I1098" s="119"/>
      <c r="J1098" s="125">
        <v>57.6</v>
      </c>
      <c r="K1098" s="127">
        <v>8.61</v>
      </c>
      <c r="L1098" s="148">
        <v>495.9</v>
      </c>
      <c r="EU1098" s="113"/>
      <c r="EV1098" s="114"/>
      <c r="EW1098" s="114" t="s">
        <v>678</v>
      </c>
      <c r="EX1098" s="114" t="s">
        <v>0</v>
      </c>
      <c r="EY1098" s="114" t="s">
        <v>0</v>
      </c>
      <c r="FD1098" s="114"/>
      <c r="FE1098" s="277"/>
      <c r="FF1098" s="277"/>
      <c r="FG1098" s="277"/>
      <c r="FH1098" s="278"/>
      <c r="FI1098" s="278"/>
      <c r="FJ1098" s="278"/>
      <c r="FK1098" s="278"/>
      <c r="FL1098" s="278"/>
      <c r="FM1098" s="277"/>
    </row>
    <row r="1099" spans="1:172" s="45" customFormat="1" ht="34.5" hidden="1" customHeight="1" x14ac:dyDescent="0.25">
      <c r="A1099" s="267" t="s">
        <v>1204</v>
      </c>
      <c r="B1099" s="116" t="s">
        <v>680</v>
      </c>
      <c r="C1099" s="117" t="s">
        <v>681</v>
      </c>
      <c r="D1099" s="118" t="s">
        <v>37</v>
      </c>
      <c r="E1099" s="119">
        <v>0.06</v>
      </c>
      <c r="F1099" s="120">
        <v>1</v>
      </c>
      <c r="G1099" s="127">
        <v>0.06</v>
      </c>
      <c r="H1099" s="125">
        <v>194</v>
      </c>
      <c r="I1099" s="119"/>
      <c r="J1099" s="125">
        <v>11.64</v>
      </c>
      <c r="K1099" s="127">
        <v>8.61</v>
      </c>
      <c r="L1099" s="148">
        <v>100.22</v>
      </c>
      <c r="EU1099" s="113"/>
      <c r="EV1099" s="114"/>
      <c r="EW1099" s="114" t="s">
        <v>681</v>
      </c>
      <c r="EX1099" s="114" t="s">
        <v>0</v>
      </c>
      <c r="EY1099" s="114" t="s">
        <v>0</v>
      </c>
      <c r="FD1099" s="114"/>
      <c r="FE1099" s="277"/>
      <c r="FF1099" s="277"/>
      <c r="FG1099" s="277"/>
      <c r="FH1099" s="278"/>
      <c r="FI1099" s="278"/>
      <c r="FJ1099" s="278"/>
      <c r="FK1099" s="278"/>
      <c r="FL1099" s="278"/>
      <c r="FM1099" s="277"/>
    </row>
    <row r="1100" spans="1:172" s="45" customFormat="1" ht="0" hidden="1" customHeight="1" x14ac:dyDescent="0.25">
      <c r="A1100" s="284"/>
      <c r="B1100" s="145"/>
      <c r="C1100" s="145"/>
      <c r="D1100" s="146"/>
      <c r="E1100" s="146"/>
      <c r="F1100" s="146"/>
      <c r="G1100" s="146"/>
      <c r="H1100" s="147"/>
      <c r="I1100" s="146"/>
      <c r="J1100" s="147"/>
      <c r="K1100" s="137"/>
      <c r="L1100" s="147"/>
      <c r="EU1100" s="113"/>
      <c r="EV1100" s="114"/>
      <c r="EW1100" s="114"/>
      <c r="EX1100" s="114"/>
      <c r="EY1100" s="114"/>
      <c r="FD1100" s="114"/>
      <c r="FE1100" s="277"/>
      <c r="FF1100" s="277"/>
      <c r="FG1100" s="277"/>
      <c r="FH1100" s="278"/>
      <c r="FI1100" s="278"/>
      <c r="FJ1100" s="278"/>
      <c r="FK1100" s="278"/>
      <c r="FL1100" s="278"/>
      <c r="FM1100" s="277"/>
    </row>
    <row r="1101" spans="1:172" s="45" customFormat="1" ht="15" hidden="1" customHeight="1" x14ac:dyDescent="0.25">
      <c r="A1101" s="43" t="s">
        <v>1205</v>
      </c>
      <c r="B1101" s="36"/>
      <c r="C1101" s="36"/>
      <c r="D1101" s="36"/>
      <c r="E1101" s="36"/>
      <c r="F1101" s="36"/>
      <c r="G1101" s="36"/>
      <c r="H1101" s="36"/>
      <c r="I1101" s="36"/>
      <c r="J1101" s="36"/>
      <c r="K1101" s="36"/>
      <c r="L1101" s="37"/>
      <c r="EU1101" s="113" t="s">
        <v>1205</v>
      </c>
      <c r="EV1101" s="114"/>
      <c r="EW1101" s="114"/>
      <c r="EX1101" s="114"/>
      <c r="EY1101" s="114"/>
      <c r="FD1101" s="114"/>
      <c r="FE1101" s="277"/>
      <c r="FF1101" s="277"/>
      <c r="FG1101" s="277"/>
      <c r="FH1101" s="278"/>
      <c r="FI1101" s="278"/>
      <c r="FJ1101" s="278"/>
      <c r="FK1101" s="278"/>
      <c r="FL1101" s="278"/>
      <c r="FM1101" s="277"/>
      <c r="FN1101" s="114"/>
      <c r="FP1101" s="114"/>
    </row>
    <row r="1102" spans="1:172" s="45" customFormat="1" ht="15" hidden="1" customHeight="1" x14ac:dyDescent="0.25">
      <c r="A1102" s="44" t="s">
        <v>118</v>
      </c>
      <c r="B1102" s="38"/>
      <c r="C1102" s="38"/>
      <c r="D1102" s="38"/>
      <c r="E1102" s="38"/>
      <c r="F1102" s="38"/>
      <c r="G1102" s="38"/>
      <c r="H1102" s="38"/>
      <c r="I1102" s="38"/>
      <c r="J1102" s="38"/>
      <c r="K1102" s="38"/>
      <c r="L1102" s="39"/>
      <c r="EU1102" s="113"/>
      <c r="EV1102" s="114" t="s">
        <v>118</v>
      </c>
      <c r="EW1102" s="114"/>
      <c r="EX1102" s="114"/>
      <c r="EY1102" s="114"/>
      <c r="FD1102" s="114"/>
      <c r="FE1102" s="277"/>
      <c r="FF1102" s="277"/>
      <c r="FG1102" s="277"/>
      <c r="FH1102" s="278"/>
      <c r="FI1102" s="278"/>
      <c r="FJ1102" s="278"/>
      <c r="FK1102" s="278"/>
      <c r="FL1102" s="278"/>
      <c r="FM1102" s="277"/>
      <c r="FN1102" s="114"/>
      <c r="FP1102" s="114"/>
    </row>
    <row r="1103" spans="1:172" s="45" customFormat="1" ht="34.5" hidden="1" customHeight="1" x14ac:dyDescent="0.25">
      <c r="A1103" s="267" t="s">
        <v>1206</v>
      </c>
      <c r="B1103" s="116" t="s">
        <v>138</v>
      </c>
      <c r="C1103" s="117" t="s">
        <v>139</v>
      </c>
      <c r="D1103" s="118" t="s">
        <v>40</v>
      </c>
      <c r="E1103" s="119">
        <v>0.13544999999999999</v>
      </c>
      <c r="F1103" s="120">
        <v>1</v>
      </c>
      <c r="G1103" s="121">
        <v>0.13544999999999999</v>
      </c>
      <c r="H1103" s="122"/>
      <c r="I1103" s="119"/>
      <c r="J1103" s="122"/>
      <c r="K1103" s="119"/>
      <c r="L1103" s="123"/>
      <c r="EU1103" s="113"/>
      <c r="EV1103" s="114"/>
      <c r="EW1103" s="114" t="s">
        <v>139</v>
      </c>
      <c r="EX1103" s="114" t="s">
        <v>0</v>
      </c>
      <c r="EY1103" s="114" t="s">
        <v>0</v>
      </c>
      <c r="FD1103" s="114"/>
      <c r="FE1103" s="277"/>
      <c r="FF1103" s="277"/>
      <c r="FG1103" s="277"/>
      <c r="FH1103" s="278"/>
      <c r="FI1103" s="278"/>
      <c r="FJ1103" s="278"/>
      <c r="FK1103" s="278"/>
      <c r="FL1103" s="278"/>
      <c r="FM1103" s="277"/>
      <c r="FN1103" s="114"/>
      <c r="FP1103" s="114"/>
    </row>
    <row r="1104" spans="1:172" s="45" customFormat="1" ht="23.25" hidden="1" customHeight="1" x14ac:dyDescent="0.25">
      <c r="A1104" s="267" t="s">
        <v>1207</v>
      </c>
      <c r="B1104" s="116" t="s">
        <v>140</v>
      </c>
      <c r="C1104" s="117" t="s">
        <v>141</v>
      </c>
      <c r="D1104" s="118" t="s">
        <v>40</v>
      </c>
      <c r="E1104" s="119">
        <v>0.13544999999999999</v>
      </c>
      <c r="F1104" s="120">
        <v>1</v>
      </c>
      <c r="G1104" s="121">
        <v>0.13544999999999999</v>
      </c>
      <c r="H1104" s="122"/>
      <c r="I1104" s="119"/>
      <c r="J1104" s="122"/>
      <c r="K1104" s="119"/>
      <c r="L1104" s="123"/>
      <c r="EU1104" s="113"/>
      <c r="EV1104" s="114"/>
      <c r="EW1104" s="114" t="s">
        <v>141</v>
      </c>
      <c r="EX1104" s="114" t="s">
        <v>0</v>
      </c>
      <c r="EY1104" s="114" t="s">
        <v>0</v>
      </c>
      <c r="FD1104" s="114"/>
      <c r="FE1104" s="277"/>
      <c r="FF1104" s="277"/>
      <c r="FG1104" s="277"/>
      <c r="FH1104" s="278"/>
      <c r="FI1104" s="278"/>
      <c r="FJ1104" s="278"/>
      <c r="FK1104" s="278"/>
      <c r="FL1104" s="278"/>
      <c r="FM1104" s="277"/>
      <c r="FN1104" s="114"/>
      <c r="FP1104" s="114"/>
    </row>
    <row r="1105" spans="1:237" s="45" customFormat="1" ht="15" hidden="1" customHeight="1" x14ac:dyDescent="0.25">
      <c r="A1105" s="44" t="s">
        <v>519</v>
      </c>
      <c r="B1105" s="38"/>
      <c r="C1105" s="38"/>
      <c r="D1105" s="38"/>
      <c r="E1105" s="38"/>
      <c r="F1105" s="38"/>
      <c r="G1105" s="38"/>
      <c r="H1105" s="38"/>
      <c r="I1105" s="38"/>
      <c r="J1105" s="38"/>
      <c r="K1105" s="38"/>
      <c r="L1105" s="39"/>
      <c r="EU1105" s="113"/>
      <c r="EV1105" s="114" t="s">
        <v>519</v>
      </c>
      <c r="EW1105" s="114"/>
      <c r="EX1105" s="114"/>
      <c r="EY1105" s="114"/>
      <c r="FD1105" s="114"/>
      <c r="FE1105" s="277"/>
      <c r="FF1105" s="277"/>
      <c r="FG1105" s="277"/>
      <c r="FH1105" s="278"/>
      <c r="FI1105" s="278"/>
      <c r="FJ1105" s="278"/>
      <c r="FK1105" s="278"/>
      <c r="FL1105" s="278"/>
      <c r="FM1105" s="277"/>
      <c r="FN1105" s="114"/>
      <c r="FP1105" s="114"/>
    </row>
    <row r="1106" spans="1:237" s="45" customFormat="1" ht="23.25" hidden="1" customHeight="1" x14ac:dyDescent="0.25">
      <c r="A1106" s="267" t="s">
        <v>1208</v>
      </c>
      <c r="B1106" s="116" t="s">
        <v>1209</v>
      </c>
      <c r="C1106" s="117" t="s">
        <v>1210</v>
      </c>
      <c r="D1106" s="118" t="s">
        <v>609</v>
      </c>
      <c r="E1106" s="119">
        <v>4.3</v>
      </c>
      <c r="F1106" s="120">
        <v>1</v>
      </c>
      <c r="G1106" s="124">
        <v>4.3</v>
      </c>
      <c r="H1106" s="122"/>
      <c r="I1106" s="119"/>
      <c r="J1106" s="122"/>
      <c r="K1106" s="119"/>
      <c r="L1106" s="123"/>
      <c r="EU1106" s="113"/>
      <c r="EV1106" s="114"/>
      <c r="EW1106" s="114" t="s">
        <v>1210</v>
      </c>
      <c r="EX1106" s="114" t="s">
        <v>0</v>
      </c>
      <c r="EY1106" s="114" t="s">
        <v>0</v>
      </c>
      <c r="FD1106" s="114"/>
      <c r="FE1106" s="277"/>
      <c r="FF1106" s="277"/>
      <c r="FG1106" s="277"/>
      <c r="FH1106" s="278"/>
      <c r="FI1106" s="278"/>
      <c r="FJ1106" s="278"/>
      <c r="FK1106" s="278"/>
      <c r="FL1106" s="278"/>
      <c r="FM1106" s="277"/>
      <c r="FN1106" s="114"/>
      <c r="FP1106" s="114"/>
    </row>
    <row r="1107" spans="1:237" s="45" customFormat="1" ht="22.5" hidden="1" customHeight="1" x14ac:dyDescent="0.25">
      <c r="A1107" s="267" t="s">
        <v>1211</v>
      </c>
      <c r="B1107" s="116" t="s">
        <v>670</v>
      </c>
      <c r="C1107" s="117" t="s">
        <v>1212</v>
      </c>
      <c r="D1107" s="118" t="s">
        <v>56</v>
      </c>
      <c r="E1107" s="119">
        <v>0.48632999999999998</v>
      </c>
      <c r="F1107" s="120">
        <v>1</v>
      </c>
      <c r="G1107" s="121">
        <v>0.48632999999999998</v>
      </c>
      <c r="H1107" s="126">
        <v>190400</v>
      </c>
      <c r="I1107" s="119"/>
      <c r="J1107" s="126">
        <v>10754.61</v>
      </c>
      <c r="K1107" s="127">
        <v>8.61</v>
      </c>
      <c r="L1107" s="128">
        <v>92597.23</v>
      </c>
      <c r="EU1107" s="113"/>
      <c r="EV1107" s="114"/>
      <c r="EW1107" s="114" t="s">
        <v>1212</v>
      </c>
      <c r="EX1107" s="114" t="s">
        <v>0</v>
      </c>
      <c r="EY1107" s="114" t="s">
        <v>0</v>
      </c>
      <c r="FD1107" s="114"/>
      <c r="FE1107" s="277"/>
      <c r="FF1107" s="277"/>
      <c r="FG1107" s="277"/>
      <c r="FH1107" s="278"/>
      <c r="FI1107" s="278"/>
      <c r="FJ1107" s="278"/>
      <c r="FK1107" s="278"/>
      <c r="FL1107" s="278"/>
      <c r="FM1107" s="277"/>
      <c r="FN1107" s="114"/>
      <c r="FP1107" s="114"/>
    </row>
    <row r="1108" spans="1:237" s="45" customFormat="1" ht="23.25" hidden="1" customHeight="1" x14ac:dyDescent="0.25">
      <c r="A1108" s="267" t="s">
        <v>1213</v>
      </c>
      <c r="B1108" s="116" t="s">
        <v>664</v>
      </c>
      <c r="C1108" s="117" t="s">
        <v>665</v>
      </c>
      <c r="D1108" s="118" t="s">
        <v>33</v>
      </c>
      <c r="E1108" s="119">
        <v>1.29</v>
      </c>
      <c r="F1108" s="120">
        <v>1</v>
      </c>
      <c r="G1108" s="127">
        <v>1.29</v>
      </c>
      <c r="H1108" s="122"/>
      <c r="I1108" s="119"/>
      <c r="J1108" s="122"/>
      <c r="K1108" s="119"/>
      <c r="L1108" s="123"/>
      <c r="EU1108" s="113"/>
      <c r="EV1108" s="114"/>
      <c r="EW1108" s="114" t="s">
        <v>665</v>
      </c>
      <c r="EX1108" s="114" t="s">
        <v>0</v>
      </c>
      <c r="EY1108" s="114" t="s">
        <v>0</v>
      </c>
      <c r="FD1108" s="114"/>
      <c r="FE1108" s="277"/>
      <c r="FF1108" s="277"/>
      <c r="FG1108" s="277"/>
      <c r="FH1108" s="278"/>
      <c r="FI1108" s="278"/>
      <c r="FJ1108" s="278"/>
      <c r="FK1108" s="278"/>
      <c r="FL1108" s="278"/>
      <c r="FM1108" s="277"/>
      <c r="FN1108" s="114"/>
      <c r="FP1108" s="114"/>
    </row>
    <row r="1109" spans="1:237" s="45" customFormat="1" ht="22.5" hidden="1" customHeight="1" x14ac:dyDescent="0.25">
      <c r="A1109" s="267" t="s">
        <v>1214</v>
      </c>
      <c r="B1109" s="116" t="s">
        <v>670</v>
      </c>
      <c r="C1109" s="117" t="s">
        <v>671</v>
      </c>
      <c r="D1109" s="118" t="s">
        <v>56</v>
      </c>
      <c r="E1109" s="119">
        <v>0.20252999999999999</v>
      </c>
      <c r="F1109" s="120">
        <v>1</v>
      </c>
      <c r="G1109" s="121">
        <v>0.20252999999999999</v>
      </c>
      <c r="H1109" s="126">
        <v>200112.95</v>
      </c>
      <c r="I1109" s="119"/>
      <c r="J1109" s="126">
        <v>4707.1899999999996</v>
      </c>
      <c r="K1109" s="127">
        <v>8.61</v>
      </c>
      <c r="L1109" s="128">
        <v>40528.879999999997</v>
      </c>
      <c r="EU1109" s="113"/>
      <c r="EV1109" s="114"/>
      <c r="EW1109" s="114" t="s">
        <v>671</v>
      </c>
      <c r="EX1109" s="114" t="s">
        <v>0</v>
      </c>
      <c r="EY1109" s="114" t="s">
        <v>0</v>
      </c>
      <c r="FD1109" s="114"/>
      <c r="FE1109" s="277"/>
      <c r="FF1109" s="277"/>
      <c r="FG1109" s="277"/>
      <c r="FH1109" s="278"/>
      <c r="FI1109" s="278"/>
      <c r="FJ1109" s="278"/>
      <c r="FK1109" s="278"/>
      <c r="FL1109" s="278"/>
      <c r="FM1109" s="277"/>
      <c r="FN1109" s="114"/>
      <c r="FP1109" s="114"/>
    </row>
    <row r="1110" spans="1:237" s="45" customFormat="1" ht="0" hidden="1" customHeight="1" x14ac:dyDescent="0.25">
      <c r="A1110" s="284"/>
      <c r="B1110" s="145"/>
      <c r="C1110" s="145"/>
      <c r="D1110" s="146"/>
      <c r="E1110" s="146"/>
      <c r="F1110" s="146"/>
      <c r="G1110" s="146"/>
      <c r="H1110" s="147"/>
      <c r="I1110" s="146"/>
      <c r="J1110" s="147"/>
      <c r="K1110" s="137"/>
      <c r="L1110" s="147"/>
      <c r="EU1110" s="113"/>
      <c r="EV1110" s="114"/>
      <c r="EW1110" s="114"/>
      <c r="EX1110" s="114"/>
      <c r="EY1110" s="114"/>
      <c r="FD1110" s="114"/>
      <c r="FE1110" s="277"/>
      <c r="FF1110" s="277"/>
      <c r="FG1110" s="277"/>
      <c r="FH1110" s="278"/>
      <c r="FI1110" s="278"/>
      <c r="FJ1110" s="278"/>
      <c r="FK1110" s="278"/>
      <c r="FL1110" s="278"/>
      <c r="FM1110" s="277"/>
      <c r="FN1110" s="114"/>
      <c r="FP1110" s="114"/>
    </row>
    <row r="1111" spans="1:237" s="45" customFormat="1" ht="15" hidden="1" customHeight="1" x14ac:dyDescent="0.25">
      <c r="A1111" s="43" t="s">
        <v>1215</v>
      </c>
      <c r="B1111" s="36"/>
      <c r="C1111" s="36"/>
      <c r="D1111" s="36"/>
      <c r="E1111" s="36"/>
      <c r="F1111" s="36"/>
      <c r="G1111" s="36"/>
      <c r="H1111" s="36"/>
      <c r="I1111" s="36"/>
      <c r="J1111" s="36"/>
      <c r="K1111" s="36"/>
      <c r="L1111" s="37"/>
      <c r="EU1111" s="113" t="s">
        <v>1215</v>
      </c>
      <c r="EV1111" s="114"/>
      <c r="EW1111" s="114"/>
      <c r="EX1111" s="114"/>
      <c r="EY1111" s="114"/>
      <c r="FD1111" s="114"/>
      <c r="FE1111" s="277"/>
      <c r="FF1111" s="277"/>
      <c r="FG1111" s="277"/>
      <c r="FH1111" s="278"/>
      <c r="FI1111" s="278"/>
      <c r="FJ1111" s="278"/>
      <c r="FK1111" s="278"/>
      <c r="FL1111" s="278"/>
      <c r="FM1111" s="277"/>
      <c r="FN1111" s="114"/>
      <c r="FP1111" s="114"/>
    </row>
    <row r="1112" spans="1:237" s="45" customFormat="1" ht="0" hidden="1" customHeight="1" x14ac:dyDescent="0.25">
      <c r="A1112" s="284"/>
      <c r="B1112" s="145"/>
      <c r="C1112" s="145"/>
      <c r="D1112" s="146"/>
      <c r="E1112" s="146"/>
      <c r="F1112" s="146"/>
      <c r="G1112" s="146"/>
      <c r="H1112" s="147"/>
      <c r="I1112" s="146"/>
      <c r="J1112" s="147"/>
      <c r="K1112" s="137"/>
      <c r="L1112" s="147"/>
      <c r="EU1112" s="113"/>
      <c r="EV1112" s="114"/>
      <c r="EW1112" s="114"/>
      <c r="EX1112" s="114"/>
      <c r="EY1112" s="114"/>
      <c r="FD1112" s="114"/>
      <c r="FE1112" s="277"/>
      <c r="FF1112" s="277"/>
      <c r="FG1112" s="277"/>
      <c r="FH1112" s="278"/>
      <c r="FI1112" s="278"/>
      <c r="FJ1112" s="278"/>
      <c r="FK1112" s="278"/>
      <c r="FL1112" s="278"/>
      <c r="FM1112" s="277"/>
      <c r="FN1112" s="114"/>
      <c r="FP1112" s="114"/>
    </row>
    <row r="1113" spans="1:237" s="152" customFormat="1" ht="19.5" hidden="1" customHeight="1" x14ac:dyDescent="0.25">
      <c r="A1113" s="285"/>
      <c r="C1113" s="4"/>
      <c r="D1113" s="4"/>
      <c r="E1113" s="4"/>
      <c r="F1113" s="4"/>
      <c r="G1113" s="4"/>
      <c r="H1113" s="4"/>
      <c r="I1113" s="4"/>
      <c r="J1113" s="4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  <c r="DP1113" s="1"/>
      <c r="DQ1113" s="1"/>
      <c r="DR1113" s="1"/>
      <c r="DS1113" s="1"/>
      <c r="DT1113" s="1"/>
      <c r="DU1113" s="1"/>
      <c r="DV1113" s="1"/>
      <c r="DW1113" s="1"/>
      <c r="DX1113" s="1"/>
      <c r="DY1113" s="1"/>
      <c r="DZ1113" s="1"/>
      <c r="EA1113" s="1"/>
      <c r="EB1113" s="1"/>
      <c r="EC1113" s="1"/>
      <c r="ED1113" s="1"/>
      <c r="EE1113" s="1"/>
      <c r="EF1113" s="1"/>
      <c r="EG1113" s="1"/>
      <c r="EH1113" s="1"/>
      <c r="EI1113" s="1"/>
      <c r="EJ1113" s="1"/>
      <c r="EK1113" s="1"/>
      <c r="EL1113" s="1"/>
      <c r="EM1113" s="1"/>
      <c r="EN1113" s="1"/>
      <c r="EO1113" s="1"/>
      <c r="EP1113" s="1"/>
      <c r="EQ1113" s="1"/>
      <c r="ER1113" s="1"/>
      <c r="ES1113" s="1"/>
      <c r="ET1113" s="1"/>
      <c r="EU1113" s="1"/>
      <c r="EV1113" s="1"/>
      <c r="EW1113" s="1"/>
      <c r="EX1113" s="1"/>
      <c r="EY1113" s="1"/>
      <c r="EZ1113" s="1"/>
      <c r="FA1113" s="1"/>
      <c r="FB1113" s="1"/>
      <c r="FC1113" s="1"/>
      <c r="FD1113" s="1"/>
      <c r="FE1113" s="1"/>
      <c r="FF1113" s="1"/>
      <c r="FG1113" s="1"/>
      <c r="FH1113" s="1"/>
      <c r="FI1113" s="1"/>
      <c r="FJ1113" s="1"/>
      <c r="FK1113" s="1"/>
      <c r="FL1113" s="1"/>
      <c r="FM1113" s="1"/>
      <c r="FN1113" s="1"/>
      <c r="FO1113" s="1"/>
      <c r="FP1113" s="1"/>
      <c r="FQ1113" s="1"/>
      <c r="FR1113" s="1"/>
      <c r="FS1113" s="1"/>
      <c r="FT1113" s="1"/>
      <c r="FU1113" s="1"/>
      <c r="FV1113" s="1"/>
      <c r="FW1113" s="1"/>
      <c r="FX1113" s="1"/>
      <c r="FY1113" s="1"/>
      <c r="FZ1113" s="1"/>
      <c r="GA1113" s="1"/>
      <c r="GB1113" s="1"/>
      <c r="GC1113" s="1"/>
      <c r="GD1113" s="1"/>
      <c r="GE1113" s="1"/>
      <c r="GF1113" s="1"/>
      <c r="GG1113" s="1"/>
      <c r="GH1113" s="1"/>
      <c r="GI1113" s="1"/>
      <c r="GJ1113" s="1"/>
      <c r="GK1113" s="1"/>
      <c r="GL1113" s="1"/>
      <c r="GM1113" s="1"/>
      <c r="GN1113" s="1"/>
      <c r="GO1113" s="1"/>
      <c r="GP1113" s="1"/>
      <c r="GQ1113" s="1"/>
      <c r="GR1113" s="1"/>
      <c r="GS1113" s="1"/>
      <c r="GT1113" s="1"/>
      <c r="GU1113" s="1"/>
      <c r="GV1113" s="1"/>
      <c r="GW1113" s="1"/>
      <c r="GX1113" s="1"/>
      <c r="GY1113" s="1"/>
      <c r="GZ1113" s="1"/>
      <c r="HA1113" s="1"/>
      <c r="HB1113" s="1"/>
      <c r="HC1113" s="1"/>
      <c r="HD1113" s="1"/>
      <c r="HE1113" s="1"/>
      <c r="HF1113" s="1"/>
      <c r="HG1113" s="1"/>
      <c r="HH1113" s="1"/>
      <c r="HI1113" s="1"/>
      <c r="HJ1113" s="1"/>
      <c r="HK1113" s="1"/>
      <c r="HL1113" s="1"/>
      <c r="HM1113" s="1"/>
      <c r="HN1113" s="1"/>
      <c r="HO1113" s="1"/>
      <c r="HP1113" s="1"/>
      <c r="HQ1113" s="1"/>
      <c r="HR1113" s="1"/>
      <c r="HS1113" s="1"/>
      <c r="HT1113" s="1"/>
      <c r="HU1113" s="1"/>
      <c r="HV1113" s="1"/>
      <c r="HW1113" s="1"/>
      <c r="HX1113" s="1"/>
      <c r="HY1113" s="1"/>
      <c r="HZ1113" s="1"/>
      <c r="IA1113" s="1"/>
      <c r="IB1113" s="1"/>
      <c r="IC1113" s="1"/>
    </row>
    <row r="1114" spans="1:237" s="45" customFormat="1" ht="22.5" hidden="1" customHeight="1" x14ac:dyDescent="0.25">
      <c r="A1114" s="47" t="s">
        <v>18</v>
      </c>
      <c r="B1114" s="48"/>
      <c r="C1114" s="48"/>
      <c r="D1114" s="48"/>
      <c r="E1114" s="48"/>
      <c r="F1114" s="48"/>
      <c r="G1114" s="48"/>
      <c r="H1114" s="48"/>
      <c r="I1114" s="48"/>
      <c r="J1114" s="48"/>
      <c r="K1114" s="48"/>
      <c r="L1114" s="48"/>
      <c r="M1114" s="2"/>
      <c r="N1114" s="2"/>
      <c r="GN1114" s="48" t="s">
        <v>18</v>
      </c>
      <c r="GO1114" s="48" t="s">
        <v>0</v>
      </c>
      <c r="GP1114" s="48" t="s">
        <v>0</v>
      </c>
      <c r="GQ1114" s="48" t="s">
        <v>0</v>
      </c>
      <c r="GR1114" s="48" t="s">
        <v>0</v>
      </c>
      <c r="GS1114" s="48" t="s">
        <v>0</v>
      </c>
      <c r="GT1114" s="48" t="s">
        <v>0</v>
      </c>
      <c r="GU1114" s="48" t="s">
        <v>0</v>
      </c>
      <c r="GV1114" s="48" t="s">
        <v>0</v>
      </c>
      <c r="GW1114" s="48" t="s">
        <v>0</v>
      </c>
      <c r="GX1114" s="48" t="s">
        <v>0</v>
      </c>
      <c r="GY1114" s="48" t="s">
        <v>0</v>
      </c>
      <c r="GZ1114" s="48" t="s">
        <v>0</v>
      </c>
      <c r="HA1114" s="48" t="s">
        <v>0</v>
      </c>
    </row>
    <row r="1115" spans="1:237" s="45" customFormat="1" ht="11.25" hidden="1" customHeight="1" x14ac:dyDescent="0.25">
      <c r="A1115" s="47" t="s">
        <v>19</v>
      </c>
      <c r="B1115" s="48"/>
      <c r="C1115" s="48"/>
      <c r="D1115" s="48"/>
      <c r="E1115" s="48"/>
      <c r="F1115" s="48"/>
      <c r="G1115" s="48"/>
      <c r="H1115" s="48"/>
      <c r="I1115" s="48"/>
      <c r="J1115" s="48"/>
      <c r="K1115" s="48"/>
      <c r="L1115" s="48"/>
      <c r="M1115" s="2"/>
      <c r="N1115" s="2"/>
      <c r="HB1115" s="48" t="s">
        <v>19</v>
      </c>
      <c r="HC1115" s="48" t="s">
        <v>0</v>
      </c>
      <c r="HD1115" s="48" t="s">
        <v>0</v>
      </c>
      <c r="HE1115" s="48" t="s">
        <v>0</v>
      </c>
      <c r="HF1115" s="48" t="s">
        <v>0</v>
      </c>
      <c r="HG1115" s="48" t="s">
        <v>0</v>
      </c>
      <c r="HH1115" s="48" t="s">
        <v>0</v>
      </c>
      <c r="HI1115" s="48" t="s">
        <v>0</v>
      </c>
      <c r="HJ1115" s="48" t="s">
        <v>0</v>
      </c>
      <c r="HK1115" s="48" t="s">
        <v>0</v>
      </c>
      <c r="HL1115" s="48" t="s">
        <v>0</v>
      </c>
      <c r="HM1115" s="48" t="s">
        <v>0</v>
      </c>
      <c r="HN1115" s="48" t="s">
        <v>0</v>
      </c>
      <c r="HO1115" s="48" t="s">
        <v>0</v>
      </c>
    </row>
    <row r="1116" spans="1:237" s="45" customFormat="1" ht="15" hidden="1" customHeight="1" x14ac:dyDescent="0.25">
      <c r="A1116" s="47" t="s">
        <v>20</v>
      </c>
      <c r="B1116" s="48"/>
      <c r="C1116" s="48"/>
      <c r="D1116" s="48"/>
      <c r="E1116" s="48"/>
      <c r="F1116" s="48"/>
      <c r="G1116" s="48"/>
      <c r="H1116" s="48"/>
      <c r="I1116" s="48"/>
      <c r="J1116" s="48"/>
      <c r="K1116" s="48"/>
      <c r="L1116" s="48"/>
      <c r="M1116" s="2"/>
      <c r="N1116" s="2"/>
      <c r="HP1116" s="48" t="s">
        <v>20</v>
      </c>
      <c r="HQ1116" s="48" t="s">
        <v>0</v>
      </c>
      <c r="HR1116" s="48" t="s">
        <v>0</v>
      </c>
      <c r="HS1116" s="48" t="s">
        <v>0</v>
      </c>
      <c r="HT1116" s="48" t="s">
        <v>0</v>
      </c>
      <c r="HU1116" s="48" t="s">
        <v>0</v>
      </c>
      <c r="HV1116" s="48" t="s">
        <v>0</v>
      </c>
      <c r="HW1116" s="48" t="s">
        <v>0</v>
      </c>
      <c r="HX1116" s="48" t="s">
        <v>0</v>
      </c>
      <c r="HY1116" s="48" t="s">
        <v>0</v>
      </c>
      <c r="HZ1116" s="48" t="s">
        <v>0</v>
      </c>
      <c r="IA1116" s="48" t="s">
        <v>0</v>
      </c>
      <c r="IB1116" s="48" t="s">
        <v>0</v>
      </c>
      <c r="IC1116" s="48" t="s">
        <v>0</v>
      </c>
    </row>
    <row r="1117" spans="1:237" s="45" customFormat="1" ht="19.5" hidden="1" customHeight="1" x14ac:dyDescent="0.25"/>
    <row r="1118" spans="1:237" s="45" customFormat="1" ht="15" hidden="1" x14ac:dyDescent="0.25">
      <c r="B1118" s="114"/>
      <c r="D1118" s="114"/>
    </row>
    <row r="1119" spans="1:237" ht="11.25" hidden="1" customHeight="1" x14ac:dyDescent="0.25"/>
    <row r="1120" spans="1:237" ht="11.25" hidden="1" customHeight="1" x14ac:dyDescent="0.25"/>
    <row r="1121" ht="11.25" hidden="1" customHeight="1" x14ac:dyDescent="0.25"/>
    <row r="1122" ht="11.25" hidden="1" customHeight="1" x14ac:dyDescent="0.25"/>
    <row r="1123" ht="11.25" hidden="1" customHeight="1" x14ac:dyDescent="0.25"/>
    <row r="1124" ht="11.25" hidden="1" customHeight="1" x14ac:dyDescent="0.25"/>
    <row r="1125" ht="11.25" hidden="1" customHeight="1" x14ac:dyDescent="0.25"/>
    <row r="1126" ht="11.25" hidden="1" customHeight="1" x14ac:dyDescent="0.25"/>
    <row r="1127" ht="11.25" hidden="1" customHeight="1" x14ac:dyDescent="0.25"/>
    <row r="1128" ht="11.25" hidden="1" customHeight="1" x14ac:dyDescent="0.25"/>
    <row r="1129" ht="11.25" hidden="1" customHeight="1" x14ac:dyDescent="0.25"/>
    <row r="1130" ht="11.25" hidden="1" customHeight="1" x14ac:dyDescent="0.25"/>
    <row r="1131" ht="11.25" hidden="1" customHeight="1" x14ac:dyDescent="0.25"/>
    <row r="1132" ht="11.25" hidden="1" customHeight="1" x14ac:dyDescent="0.25"/>
    <row r="1133" ht="11.25" hidden="1" customHeight="1" x14ac:dyDescent="0.25"/>
    <row r="1134" ht="11.25" hidden="1" customHeight="1" x14ac:dyDescent="0.25"/>
    <row r="1135" ht="11.25" hidden="1" customHeight="1" x14ac:dyDescent="0.25"/>
    <row r="1136" ht="11.25" hidden="1" customHeight="1" x14ac:dyDescent="0.25"/>
    <row r="1137" ht="11.25" hidden="1" customHeight="1" x14ac:dyDescent="0.25"/>
    <row r="1138" ht="11.25" hidden="1" customHeight="1" x14ac:dyDescent="0.25"/>
    <row r="1139" ht="11.25" hidden="1" customHeight="1" x14ac:dyDescent="0.25"/>
    <row r="1140" ht="11.25" hidden="1" customHeight="1" x14ac:dyDescent="0.25"/>
    <row r="1141" ht="11.25" hidden="1" customHeight="1" x14ac:dyDescent="0.25"/>
    <row r="1142" ht="11.25" hidden="1" customHeight="1" x14ac:dyDescent="0.25"/>
    <row r="1143" ht="11.25" hidden="1" customHeight="1" x14ac:dyDescent="0.25"/>
    <row r="1144" ht="11.25" hidden="1" customHeight="1" x14ac:dyDescent="0.25"/>
    <row r="1145" ht="11.25" hidden="1" customHeight="1" x14ac:dyDescent="0.25"/>
    <row r="1146" ht="11.25" hidden="1" customHeight="1" x14ac:dyDescent="0.25"/>
    <row r="1147" ht="11.25" hidden="1" customHeight="1" x14ac:dyDescent="0.25"/>
    <row r="1148" ht="11.25" hidden="1" customHeight="1" x14ac:dyDescent="0.25"/>
    <row r="1149" ht="11.25" hidden="1" customHeight="1" x14ac:dyDescent="0.25"/>
    <row r="1150" ht="11.25" hidden="1" customHeight="1" x14ac:dyDescent="0.25"/>
    <row r="1151" ht="11.25" hidden="1" customHeight="1" x14ac:dyDescent="0.25"/>
    <row r="1152" ht="11.25" hidden="1" customHeight="1" x14ac:dyDescent="0.25"/>
    <row r="1156" spans="3:8" ht="11.25" customHeight="1" x14ac:dyDescent="0.25">
      <c r="E1156" s="46" t="s">
        <v>2886</v>
      </c>
      <c r="F1156" s="46"/>
      <c r="G1156" s="46" t="s">
        <v>2887</v>
      </c>
      <c r="H1156" s="46" t="s">
        <v>2888</v>
      </c>
    </row>
    <row r="1157" spans="3:8" ht="11.25" customHeight="1" x14ac:dyDescent="0.25">
      <c r="C1157" s="327" t="s">
        <v>2885</v>
      </c>
      <c r="D1157" s="327"/>
      <c r="E1157" s="337">
        <f>E497+E498+E609+E610+E642+E643+E720+E721+E776+E777+E846+E847+E870+E934+E935+E957+E958+E1047+E1048+E1064+E1065</f>
        <v>418</v>
      </c>
      <c r="F1157" s="337"/>
      <c r="G1157" s="339">
        <f>'ПД НО'!D397</f>
        <v>197</v>
      </c>
      <c r="H1157" s="338">
        <f>E1157-G1157</f>
        <v>221</v>
      </c>
    </row>
    <row r="1158" spans="3:8" ht="11.25" customHeight="1" x14ac:dyDescent="0.25">
      <c r="F1158" s="46"/>
      <c r="G1158" s="46"/>
      <c r="H1158" s="46"/>
    </row>
  </sheetData>
  <autoFilter ref="A1:L1152" xr:uid="{00000000-0001-0000-1C00-000000000000}">
    <filterColumn colId="2">
      <customFilters>
        <customFilter val="*гроз*"/>
      </customFilters>
    </filterColumn>
  </autoFilter>
  <printOptions horizontalCentered="1"/>
  <pageMargins left="0.31496062874794001" right="0.31496062874794001" top="0.78740155696868896" bottom="0.31496062874794001" header="0.19685038924217199" footer="0.19685038924217199"/>
  <pageSetup paperSize="9" scale="53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43823-AC21-4118-8F1F-1275A65B9A77}">
  <sheetPr filterMode="1">
    <tabColor rgb="FFFFC000"/>
  </sheetPr>
  <dimension ref="A1:G397"/>
  <sheetViews>
    <sheetView workbookViewId="0">
      <selection activeCell="D397" sqref="B397:D397"/>
    </sheetView>
  </sheetViews>
  <sheetFormatPr defaultRowHeight="12.75" x14ac:dyDescent="0.25"/>
  <cols>
    <col min="1" max="1" width="9" style="290" customWidth="1"/>
    <col min="2" max="2" width="105.42578125" style="290" customWidth="1"/>
    <col min="3" max="3" width="17" style="290" customWidth="1"/>
    <col min="4" max="4" width="18.85546875" style="290" customWidth="1"/>
    <col min="5" max="7" width="38.7109375" style="290" customWidth="1"/>
    <col min="8" max="16384" width="9.140625" style="290"/>
  </cols>
  <sheetData>
    <row r="1" spans="1:7" ht="56.25" x14ac:dyDescent="0.25">
      <c r="A1" s="287"/>
      <c r="B1" s="288" t="s">
        <v>2218</v>
      </c>
      <c r="C1" s="289" t="s">
        <v>2219</v>
      </c>
      <c r="D1" s="289" t="s">
        <v>2220</v>
      </c>
      <c r="E1" s="289" t="s">
        <v>2221</v>
      </c>
      <c r="F1" s="289" t="s">
        <v>2222</v>
      </c>
      <c r="G1" s="289" t="s">
        <v>2223</v>
      </c>
    </row>
    <row r="2" spans="1:7" ht="15.75" hidden="1" x14ac:dyDescent="0.2">
      <c r="A2" s="291"/>
      <c r="B2" s="292" t="s">
        <v>2224</v>
      </c>
      <c r="C2" s="293"/>
      <c r="D2" s="293"/>
      <c r="E2" s="293"/>
      <c r="F2" s="293"/>
      <c r="G2" s="294"/>
    </row>
    <row r="3" spans="1:7" ht="15" hidden="1" x14ac:dyDescent="0.2">
      <c r="A3" s="295">
        <v>0</v>
      </c>
      <c r="B3" s="296" t="s">
        <v>2225</v>
      </c>
      <c r="C3" s="297"/>
      <c r="D3" s="297"/>
      <c r="E3" s="297"/>
      <c r="F3" s="297"/>
      <c r="G3" s="297"/>
    </row>
    <row r="4" spans="1:7" ht="15" hidden="1" x14ac:dyDescent="0.2">
      <c r="A4" s="298" t="s">
        <v>2226</v>
      </c>
      <c r="B4" s="299" t="s">
        <v>2227</v>
      </c>
      <c r="C4" s="291"/>
      <c r="D4" s="291"/>
      <c r="E4" s="291"/>
      <c r="F4" s="291"/>
      <c r="G4" s="291"/>
    </row>
    <row r="5" spans="1:7" ht="30" hidden="1" x14ac:dyDescent="0.25">
      <c r="A5" s="300" t="s">
        <v>2228</v>
      </c>
      <c r="B5" s="287" t="s">
        <v>2229</v>
      </c>
      <c r="C5" s="300" t="s">
        <v>2230</v>
      </c>
      <c r="D5" s="301">
        <v>637</v>
      </c>
      <c r="E5" s="287" t="s">
        <v>2231</v>
      </c>
      <c r="F5" s="302"/>
      <c r="G5" s="302"/>
    </row>
    <row r="6" spans="1:7" ht="30" hidden="1" x14ac:dyDescent="0.25">
      <c r="A6" s="298" t="s">
        <v>2232</v>
      </c>
      <c r="B6" s="299" t="s">
        <v>2233</v>
      </c>
      <c r="C6" s="298" t="s">
        <v>2234</v>
      </c>
      <c r="D6" s="303" t="s">
        <v>2235</v>
      </c>
      <c r="E6" s="287" t="s">
        <v>2231</v>
      </c>
      <c r="F6" s="302"/>
      <c r="G6" s="302"/>
    </row>
    <row r="7" spans="1:7" hidden="1" x14ac:dyDescent="0.2">
      <c r="A7" s="291"/>
      <c r="B7" s="291"/>
      <c r="C7" s="291"/>
      <c r="D7" s="291"/>
      <c r="E7" s="291"/>
      <c r="F7" s="291"/>
      <c r="G7" s="291"/>
    </row>
    <row r="8" spans="1:7" ht="15" hidden="1" x14ac:dyDescent="0.2">
      <c r="A8" s="295">
        <v>1</v>
      </c>
      <c r="B8" s="296" t="s">
        <v>2236</v>
      </c>
      <c r="C8" s="297"/>
      <c r="D8" s="297"/>
      <c r="E8" s="297"/>
      <c r="F8" s="297"/>
      <c r="G8" s="297"/>
    </row>
    <row r="9" spans="1:7" ht="15" hidden="1" x14ac:dyDescent="0.2">
      <c r="A9" s="298" t="s">
        <v>2237</v>
      </c>
      <c r="B9" s="299" t="s">
        <v>2238</v>
      </c>
      <c r="C9" s="291"/>
      <c r="D9" s="291"/>
      <c r="E9" s="291"/>
      <c r="F9" s="291"/>
      <c r="G9" s="291"/>
    </row>
    <row r="10" spans="1:7" ht="15" hidden="1" x14ac:dyDescent="0.2">
      <c r="A10" s="298" t="s">
        <v>2239</v>
      </c>
      <c r="B10" s="299" t="s">
        <v>2240</v>
      </c>
      <c r="C10" s="291"/>
      <c r="D10" s="291"/>
      <c r="E10" s="291"/>
      <c r="F10" s="291"/>
      <c r="G10" s="291"/>
    </row>
    <row r="11" spans="1:7" ht="45" hidden="1" x14ac:dyDescent="0.25">
      <c r="A11" s="298" t="s">
        <v>2241</v>
      </c>
      <c r="B11" s="287" t="s">
        <v>2242</v>
      </c>
      <c r="C11" s="304" t="s">
        <v>2243</v>
      </c>
      <c r="D11" s="305">
        <v>6.12</v>
      </c>
      <c r="E11" s="304" t="s">
        <v>2244</v>
      </c>
      <c r="F11" s="300" t="s">
        <v>2245</v>
      </c>
      <c r="G11" s="306" t="s">
        <v>2246</v>
      </c>
    </row>
    <row r="12" spans="1:7" ht="30" hidden="1" x14ac:dyDescent="0.25">
      <c r="A12" s="298" t="s">
        <v>2247</v>
      </c>
      <c r="B12" s="287" t="s">
        <v>2248</v>
      </c>
      <c r="C12" s="304" t="s">
        <v>2243</v>
      </c>
      <c r="D12" s="305">
        <v>1.7</v>
      </c>
      <c r="E12" s="303" t="s">
        <v>2244</v>
      </c>
      <c r="F12" s="300" t="s">
        <v>2245</v>
      </c>
      <c r="G12" s="299" t="s">
        <v>2246</v>
      </c>
    </row>
    <row r="13" spans="1:7" ht="16.5" hidden="1" x14ac:dyDescent="0.25">
      <c r="A13" s="298" t="s">
        <v>2249</v>
      </c>
      <c r="B13" s="299" t="s">
        <v>2250</v>
      </c>
      <c r="C13" s="303" t="s">
        <v>2243</v>
      </c>
      <c r="D13" s="307">
        <v>4.42</v>
      </c>
      <c r="E13" s="299" t="s">
        <v>2251</v>
      </c>
      <c r="F13" s="298" t="s">
        <v>2245</v>
      </c>
      <c r="G13" s="298" t="s">
        <v>2252</v>
      </c>
    </row>
    <row r="14" spans="1:7" ht="30" hidden="1" x14ac:dyDescent="0.25">
      <c r="A14" s="302"/>
      <c r="B14" s="287" t="s">
        <v>2253</v>
      </c>
      <c r="C14" s="302"/>
      <c r="D14" s="302"/>
      <c r="E14" s="298" t="s">
        <v>2254</v>
      </c>
      <c r="F14" s="302"/>
      <c r="G14" s="298" t="s">
        <v>2255</v>
      </c>
    </row>
    <row r="15" spans="1:7" ht="30" hidden="1" x14ac:dyDescent="0.25">
      <c r="A15" s="298" t="s">
        <v>2256</v>
      </c>
      <c r="B15" s="287" t="s">
        <v>2257</v>
      </c>
      <c r="C15" s="303" t="s">
        <v>2243</v>
      </c>
      <c r="D15" s="307">
        <v>1.7</v>
      </c>
      <c r="E15" s="302"/>
      <c r="F15" s="302"/>
      <c r="G15" s="302"/>
    </row>
    <row r="16" spans="1:7" ht="30" hidden="1" x14ac:dyDescent="0.25">
      <c r="A16" s="298" t="s">
        <v>2258</v>
      </c>
      <c r="B16" s="287" t="s">
        <v>2259</v>
      </c>
      <c r="C16" s="298" t="s">
        <v>2260</v>
      </c>
      <c r="D16" s="308">
        <v>2.9750000000000001</v>
      </c>
      <c r="E16" s="302"/>
      <c r="F16" s="302"/>
      <c r="G16" s="298" t="s">
        <v>2261</v>
      </c>
    </row>
    <row r="17" spans="1:7" ht="30" hidden="1" x14ac:dyDescent="0.25">
      <c r="A17" s="298" t="s">
        <v>2262</v>
      </c>
      <c r="B17" s="287" t="s">
        <v>2263</v>
      </c>
      <c r="C17" s="304" t="s">
        <v>2243</v>
      </c>
      <c r="D17" s="305">
        <v>4.5</v>
      </c>
      <c r="E17" s="304" t="s">
        <v>2244</v>
      </c>
      <c r="F17" s="300" t="s">
        <v>2264</v>
      </c>
      <c r="G17" s="304" t="s">
        <v>2265</v>
      </c>
    </row>
    <row r="18" spans="1:7" ht="30" hidden="1" x14ac:dyDescent="0.25">
      <c r="A18" s="298" t="s">
        <v>2266</v>
      </c>
      <c r="B18" s="287" t="s">
        <v>2248</v>
      </c>
      <c r="C18" s="304" t="s">
        <v>2243</v>
      </c>
      <c r="D18" s="305">
        <v>0.9</v>
      </c>
      <c r="E18" s="303" t="s">
        <v>2244</v>
      </c>
      <c r="F18" s="300" t="s">
        <v>2267</v>
      </c>
      <c r="G18" s="303" t="s">
        <v>2265</v>
      </c>
    </row>
    <row r="19" spans="1:7" ht="30" hidden="1" x14ac:dyDescent="0.25">
      <c r="A19" s="298" t="s">
        <v>2268</v>
      </c>
      <c r="B19" s="299" t="s">
        <v>2269</v>
      </c>
      <c r="C19" s="304" t="s">
        <v>2243</v>
      </c>
      <c r="D19" s="305">
        <v>3.6</v>
      </c>
      <c r="E19" s="303" t="s">
        <v>2244</v>
      </c>
      <c r="F19" s="300" t="s">
        <v>2270</v>
      </c>
      <c r="G19" s="303" t="s">
        <v>2265</v>
      </c>
    </row>
    <row r="20" spans="1:7" ht="16.5" hidden="1" x14ac:dyDescent="0.25">
      <c r="A20" s="298" t="s">
        <v>2271</v>
      </c>
      <c r="B20" s="299" t="s">
        <v>2272</v>
      </c>
      <c r="C20" s="303" t="s">
        <v>2243</v>
      </c>
      <c r="D20" s="307">
        <v>0.9</v>
      </c>
      <c r="E20" s="302"/>
      <c r="F20" s="302"/>
      <c r="G20" s="302"/>
    </row>
    <row r="21" spans="1:7" ht="30" hidden="1" x14ac:dyDescent="0.25">
      <c r="A21" s="298" t="s">
        <v>2273</v>
      </c>
      <c r="B21" s="287" t="s">
        <v>2259</v>
      </c>
      <c r="C21" s="298" t="s">
        <v>2260</v>
      </c>
      <c r="D21" s="308">
        <v>1.575</v>
      </c>
      <c r="E21" s="302"/>
      <c r="F21" s="302"/>
      <c r="G21" s="298" t="s">
        <v>2274</v>
      </c>
    </row>
    <row r="22" spans="1:7" hidden="1" x14ac:dyDescent="0.2">
      <c r="A22" s="291"/>
      <c r="B22" s="291"/>
      <c r="C22" s="291"/>
      <c r="D22" s="291"/>
      <c r="E22" s="291"/>
      <c r="F22" s="291"/>
      <c r="G22" s="291"/>
    </row>
    <row r="23" spans="1:7" ht="15" hidden="1" x14ac:dyDescent="0.2">
      <c r="A23" s="298" t="s">
        <v>2275</v>
      </c>
      <c r="B23" s="299" t="s">
        <v>2276</v>
      </c>
      <c r="C23" s="291"/>
      <c r="D23" s="291"/>
      <c r="E23" s="291"/>
      <c r="F23" s="291"/>
      <c r="G23" s="291"/>
    </row>
    <row r="24" spans="1:7" ht="45" hidden="1" x14ac:dyDescent="0.25">
      <c r="A24" s="298" t="s">
        <v>2277</v>
      </c>
      <c r="B24" s="287" t="s">
        <v>2242</v>
      </c>
      <c r="C24" s="304" t="s">
        <v>2243</v>
      </c>
      <c r="D24" s="305">
        <v>30.6</v>
      </c>
      <c r="E24" s="304" t="s">
        <v>2278</v>
      </c>
      <c r="F24" s="287"/>
      <c r="G24" s="306" t="s">
        <v>2279</v>
      </c>
    </row>
    <row r="25" spans="1:7" ht="30" hidden="1" x14ac:dyDescent="0.25">
      <c r="A25" s="298" t="s">
        <v>2280</v>
      </c>
      <c r="B25" s="299" t="s">
        <v>2281</v>
      </c>
      <c r="C25" s="304" t="s">
        <v>2243</v>
      </c>
      <c r="D25" s="305">
        <v>8.5</v>
      </c>
      <c r="E25" s="303" t="s">
        <v>2278</v>
      </c>
      <c r="F25" s="287"/>
      <c r="G25" s="299" t="s">
        <v>2279</v>
      </c>
    </row>
    <row r="26" spans="1:7" ht="30" hidden="1" x14ac:dyDescent="0.25">
      <c r="A26" s="298" t="s">
        <v>2282</v>
      </c>
      <c r="B26" s="287" t="s">
        <v>2283</v>
      </c>
      <c r="C26" s="304" t="s">
        <v>2243</v>
      </c>
      <c r="D26" s="305">
        <v>22.1</v>
      </c>
      <c r="E26" s="303" t="s">
        <v>2278</v>
      </c>
      <c r="F26" s="287"/>
      <c r="G26" s="299" t="s">
        <v>2279</v>
      </c>
    </row>
    <row r="27" spans="1:7" ht="16.5" hidden="1" x14ac:dyDescent="0.25">
      <c r="A27" s="298" t="s">
        <v>2284</v>
      </c>
      <c r="B27" s="299" t="s">
        <v>2272</v>
      </c>
      <c r="C27" s="303" t="s">
        <v>2243</v>
      </c>
      <c r="D27" s="307">
        <v>8.5</v>
      </c>
      <c r="E27" s="302"/>
      <c r="F27" s="302"/>
      <c r="G27" s="302"/>
    </row>
    <row r="28" spans="1:7" ht="30" hidden="1" x14ac:dyDescent="0.25">
      <c r="A28" s="298" t="s">
        <v>2285</v>
      </c>
      <c r="B28" s="287" t="s">
        <v>2259</v>
      </c>
      <c r="C28" s="298" t="s">
        <v>2260</v>
      </c>
      <c r="D28" s="308">
        <v>14.875</v>
      </c>
      <c r="E28" s="302"/>
      <c r="F28" s="302"/>
      <c r="G28" s="298" t="s">
        <v>2286</v>
      </c>
    </row>
    <row r="29" spans="1:7" ht="45" hidden="1" x14ac:dyDescent="0.25">
      <c r="A29" s="298" t="s">
        <v>2287</v>
      </c>
      <c r="B29" s="287" t="s">
        <v>2288</v>
      </c>
      <c r="C29" s="304" t="s">
        <v>2243</v>
      </c>
      <c r="D29" s="305">
        <v>5.67</v>
      </c>
      <c r="E29" s="304" t="s">
        <v>2278</v>
      </c>
      <c r="F29" s="287"/>
      <c r="G29" s="304" t="s">
        <v>2289</v>
      </c>
    </row>
    <row r="30" spans="1:7" ht="30" hidden="1" x14ac:dyDescent="0.25">
      <c r="A30" s="298" t="s">
        <v>2290</v>
      </c>
      <c r="B30" s="287" t="s">
        <v>2248</v>
      </c>
      <c r="C30" s="304" t="s">
        <v>2243</v>
      </c>
      <c r="D30" s="305">
        <v>1.1299999999999999</v>
      </c>
      <c r="E30" s="303" t="s">
        <v>2278</v>
      </c>
      <c r="F30" s="287"/>
      <c r="G30" s="303" t="s">
        <v>2289</v>
      </c>
    </row>
    <row r="31" spans="1:7" ht="30" hidden="1" x14ac:dyDescent="0.25">
      <c r="A31" s="298" t="s">
        <v>2291</v>
      </c>
      <c r="B31" s="299" t="s">
        <v>2269</v>
      </c>
      <c r="C31" s="304" t="s">
        <v>2243</v>
      </c>
      <c r="D31" s="305">
        <v>4.5</v>
      </c>
      <c r="E31" s="303" t="s">
        <v>2278</v>
      </c>
      <c r="F31" s="287"/>
      <c r="G31" s="303" t="s">
        <v>2289</v>
      </c>
    </row>
    <row r="32" spans="1:7" ht="30" hidden="1" x14ac:dyDescent="0.25">
      <c r="A32" s="298" t="s">
        <v>2292</v>
      </c>
      <c r="B32" s="287" t="s">
        <v>2257</v>
      </c>
      <c r="C32" s="303" t="s">
        <v>2243</v>
      </c>
      <c r="D32" s="307">
        <v>1.1299999999999999</v>
      </c>
      <c r="E32" s="302"/>
      <c r="F32" s="302"/>
      <c r="G32" s="302"/>
    </row>
    <row r="33" spans="1:7" ht="30" hidden="1" x14ac:dyDescent="0.25">
      <c r="A33" s="298" t="s">
        <v>2293</v>
      </c>
      <c r="B33" s="287" t="s">
        <v>2259</v>
      </c>
      <c r="C33" s="298" t="s">
        <v>2260</v>
      </c>
      <c r="D33" s="309">
        <v>1.9775</v>
      </c>
      <c r="E33" s="302"/>
      <c r="F33" s="302"/>
      <c r="G33" s="298" t="s">
        <v>2294</v>
      </c>
    </row>
    <row r="34" spans="1:7" hidden="1" x14ac:dyDescent="0.2">
      <c r="A34" s="291"/>
      <c r="B34" s="291"/>
      <c r="C34" s="291"/>
      <c r="D34" s="291"/>
      <c r="E34" s="291"/>
      <c r="F34" s="291"/>
      <c r="G34" s="291"/>
    </row>
    <row r="35" spans="1:7" ht="15" hidden="1" x14ac:dyDescent="0.2">
      <c r="A35" s="298" t="s">
        <v>2295</v>
      </c>
      <c r="B35" s="299" t="s">
        <v>2296</v>
      </c>
      <c r="C35" s="291"/>
      <c r="D35" s="291"/>
      <c r="E35" s="291"/>
      <c r="F35" s="291"/>
      <c r="G35" s="291"/>
    </row>
    <row r="36" spans="1:7" ht="15" hidden="1" x14ac:dyDescent="0.2">
      <c r="A36" s="298" t="s">
        <v>2297</v>
      </c>
      <c r="B36" s="299" t="s">
        <v>2298</v>
      </c>
      <c r="C36" s="291"/>
      <c r="D36" s="291"/>
      <c r="E36" s="291"/>
      <c r="F36" s="291"/>
      <c r="G36" s="291"/>
    </row>
    <row r="37" spans="1:7" ht="45" hidden="1" x14ac:dyDescent="0.25">
      <c r="A37" s="298" t="s">
        <v>2299</v>
      </c>
      <c r="B37" s="287" t="s">
        <v>2242</v>
      </c>
      <c r="C37" s="304" t="s">
        <v>2243</v>
      </c>
      <c r="D37" s="305">
        <v>33.119999999999997</v>
      </c>
      <c r="E37" s="304" t="s">
        <v>2300</v>
      </c>
      <c r="F37" s="287"/>
      <c r="G37" s="306" t="s">
        <v>2301</v>
      </c>
    </row>
    <row r="38" spans="1:7" ht="30" hidden="1" x14ac:dyDescent="0.25">
      <c r="A38" s="298" t="s">
        <v>2302</v>
      </c>
      <c r="B38" s="287" t="s">
        <v>2248</v>
      </c>
      <c r="C38" s="304" t="s">
        <v>2243</v>
      </c>
      <c r="D38" s="305">
        <v>9.1999999999999993</v>
      </c>
      <c r="E38" s="303" t="s">
        <v>2300</v>
      </c>
      <c r="F38" s="287"/>
      <c r="G38" s="299" t="s">
        <v>2301</v>
      </c>
    </row>
    <row r="39" spans="1:7" ht="30" hidden="1" x14ac:dyDescent="0.25">
      <c r="A39" s="298" t="s">
        <v>2303</v>
      </c>
      <c r="B39" s="299" t="s">
        <v>2304</v>
      </c>
      <c r="C39" s="304" t="s">
        <v>2243</v>
      </c>
      <c r="D39" s="305">
        <v>23.92</v>
      </c>
      <c r="E39" s="303" t="s">
        <v>2300</v>
      </c>
      <c r="F39" s="287"/>
      <c r="G39" s="299" t="s">
        <v>2301</v>
      </c>
    </row>
    <row r="40" spans="1:7" ht="16.5" hidden="1" x14ac:dyDescent="0.25">
      <c r="A40" s="298" t="s">
        <v>2305</v>
      </c>
      <c r="B40" s="299" t="s">
        <v>2272</v>
      </c>
      <c r="C40" s="303" t="s">
        <v>2243</v>
      </c>
      <c r="D40" s="307">
        <v>9.1999999999999993</v>
      </c>
      <c r="E40" s="302"/>
      <c r="F40" s="302"/>
      <c r="G40" s="302"/>
    </row>
    <row r="41" spans="1:7" ht="30" hidden="1" x14ac:dyDescent="0.25">
      <c r="A41" s="298" t="s">
        <v>2306</v>
      </c>
      <c r="B41" s="287" t="s">
        <v>2259</v>
      </c>
      <c r="C41" s="298" t="s">
        <v>2260</v>
      </c>
      <c r="D41" s="310">
        <v>16.100000000000001</v>
      </c>
      <c r="E41" s="302"/>
      <c r="F41" s="302"/>
      <c r="G41" s="298" t="s">
        <v>2307</v>
      </c>
    </row>
    <row r="42" spans="1:7" hidden="1" x14ac:dyDescent="0.2">
      <c r="A42" s="291"/>
      <c r="B42" s="291"/>
      <c r="C42" s="291"/>
      <c r="D42" s="291"/>
      <c r="E42" s="291"/>
      <c r="F42" s="291"/>
      <c r="G42" s="291"/>
    </row>
    <row r="43" spans="1:7" ht="45" hidden="1" x14ac:dyDescent="0.25">
      <c r="A43" s="298" t="s">
        <v>2308</v>
      </c>
      <c r="B43" s="287" t="s">
        <v>2288</v>
      </c>
      <c r="C43" s="304" t="s">
        <v>2243</v>
      </c>
      <c r="D43" s="311">
        <v>23</v>
      </c>
      <c r="E43" s="304" t="s">
        <v>2300</v>
      </c>
      <c r="F43" s="287"/>
      <c r="G43" s="306" t="s">
        <v>2309</v>
      </c>
    </row>
    <row r="44" spans="1:7" ht="30" hidden="1" x14ac:dyDescent="0.25">
      <c r="A44" s="298" t="s">
        <v>2310</v>
      </c>
      <c r="B44" s="287" t="s">
        <v>2311</v>
      </c>
      <c r="C44" s="304" t="s">
        <v>2243</v>
      </c>
      <c r="D44" s="305">
        <v>4.5999999999999996</v>
      </c>
      <c r="E44" s="303" t="s">
        <v>2300</v>
      </c>
      <c r="F44" s="287"/>
      <c r="G44" s="299" t="s">
        <v>2309</v>
      </c>
    </row>
    <row r="45" spans="1:7" ht="30" hidden="1" x14ac:dyDescent="0.25">
      <c r="A45" s="298" t="s">
        <v>2312</v>
      </c>
      <c r="B45" s="287" t="s">
        <v>2313</v>
      </c>
      <c r="C45" s="304" t="s">
        <v>2243</v>
      </c>
      <c r="D45" s="311">
        <v>18.399999999999999</v>
      </c>
      <c r="E45" s="303" t="s">
        <v>2300</v>
      </c>
      <c r="F45" s="287"/>
      <c r="G45" s="299" t="s">
        <v>2309</v>
      </c>
    </row>
    <row r="46" spans="1:7" ht="16.5" hidden="1" x14ac:dyDescent="0.25">
      <c r="A46" s="298" t="s">
        <v>2314</v>
      </c>
      <c r="B46" s="299" t="s">
        <v>2272</v>
      </c>
      <c r="C46" s="303" t="s">
        <v>2243</v>
      </c>
      <c r="D46" s="307">
        <v>4.5999999999999996</v>
      </c>
      <c r="E46" s="302"/>
      <c r="F46" s="302"/>
      <c r="G46" s="302"/>
    </row>
    <row r="47" spans="1:7" ht="30" hidden="1" x14ac:dyDescent="0.25">
      <c r="A47" s="298" t="s">
        <v>2315</v>
      </c>
      <c r="B47" s="287" t="s">
        <v>2259</v>
      </c>
      <c r="C47" s="298" t="s">
        <v>2260</v>
      </c>
      <c r="D47" s="307">
        <v>8.0500000000000007</v>
      </c>
      <c r="E47" s="302"/>
      <c r="F47" s="302"/>
      <c r="G47" s="298" t="s">
        <v>2316</v>
      </c>
    </row>
    <row r="48" spans="1:7" hidden="1" x14ac:dyDescent="0.2">
      <c r="A48" s="291"/>
      <c r="B48" s="291"/>
      <c r="C48" s="291"/>
      <c r="D48" s="291"/>
      <c r="E48" s="291"/>
      <c r="F48" s="291"/>
      <c r="G48" s="291"/>
    </row>
    <row r="49" spans="1:7" ht="15" hidden="1" x14ac:dyDescent="0.2">
      <c r="A49" s="298" t="s">
        <v>2317</v>
      </c>
      <c r="B49" s="299" t="s">
        <v>2318</v>
      </c>
      <c r="C49" s="291"/>
      <c r="D49" s="291"/>
      <c r="E49" s="291"/>
      <c r="F49" s="291"/>
      <c r="G49" s="291"/>
    </row>
    <row r="50" spans="1:7" ht="15" hidden="1" x14ac:dyDescent="0.2">
      <c r="A50" s="298" t="s">
        <v>2319</v>
      </c>
      <c r="B50" s="299" t="s">
        <v>2320</v>
      </c>
      <c r="C50" s="291"/>
      <c r="D50" s="291"/>
      <c r="E50" s="291"/>
      <c r="F50" s="291"/>
      <c r="G50" s="291"/>
    </row>
    <row r="51" spans="1:7" ht="45" hidden="1" x14ac:dyDescent="0.25">
      <c r="A51" s="298" t="s">
        <v>2321</v>
      </c>
      <c r="B51" s="287" t="s">
        <v>2242</v>
      </c>
      <c r="C51" s="304" t="s">
        <v>2243</v>
      </c>
      <c r="D51" s="305">
        <v>12.6</v>
      </c>
      <c r="E51" s="304" t="s">
        <v>2322</v>
      </c>
      <c r="F51" s="287"/>
      <c r="G51" s="306" t="s">
        <v>2323</v>
      </c>
    </row>
    <row r="52" spans="1:7" ht="30" hidden="1" x14ac:dyDescent="0.25">
      <c r="A52" s="298" t="s">
        <v>2324</v>
      </c>
      <c r="B52" s="287" t="s">
        <v>2248</v>
      </c>
      <c r="C52" s="304" t="s">
        <v>2243</v>
      </c>
      <c r="D52" s="305">
        <v>3.5</v>
      </c>
      <c r="E52" s="303" t="s">
        <v>2322</v>
      </c>
      <c r="F52" s="287"/>
      <c r="G52" s="299" t="s">
        <v>2323</v>
      </c>
    </row>
    <row r="53" spans="1:7" ht="30" hidden="1" x14ac:dyDescent="0.25">
      <c r="A53" s="298" t="s">
        <v>2325</v>
      </c>
      <c r="B53" s="299" t="s">
        <v>2304</v>
      </c>
      <c r="C53" s="304" t="s">
        <v>2243</v>
      </c>
      <c r="D53" s="305">
        <v>9.1</v>
      </c>
      <c r="E53" s="303" t="s">
        <v>2322</v>
      </c>
      <c r="F53" s="287"/>
      <c r="G53" s="299" t="s">
        <v>2323</v>
      </c>
    </row>
    <row r="54" spans="1:7" ht="30" hidden="1" x14ac:dyDescent="0.25">
      <c r="A54" s="298" t="s">
        <v>2326</v>
      </c>
      <c r="B54" s="287" t="s">
        <v>2257</v>
      </c>
      <c r="C54" s="303" t="s">
        <v>2243</v>
      </c>
      <c r="D54" s="307">
        <v>3.5</v>
      </c>
      <c r="E54" s="302"/>
      <c r="F54" s="302"/>
      <c r="G54" s="302"/>
    </row>
    <row r="55" spans="1:7" ht="18" hidden="1" x14ac:dyDescent="0.2">
      <c r="A55" s="298" t="s">
        <v>2327</v>
      </c>
      <c r="B55" s="299" t="s">
        <v>2328</v>
      </c>
      <c r="C55" s="298" t="s">
        <v>2260</v>
      </c>
      <c r="D55" s="308">
        <v>6.125</v>
      </c>
      <c r="E55" s="291"/>
      <c r="F55" s="291"/>
      <c r="G55" s="298" t="s">
        <v>2329</v>
      </c>
    </row>
    <row r="56" spans="1:7" ht="15" hidden="1" x14ac:dyDescent="0.2">
      <c r="A56" s="291"/>
      <c r="B56" s="299" t="s">
        <v>2330</v>
      </c>
      <c r="C56" s="291"/>
      <c r="D56" s="291"/>
      <c r="E56" s="291"/>
      <c r="F56" s="291"/>
      <c r="G56" s="291"/>
    </row>
    <row r="57" spans="1:7" ht="45" hidden="1" x14ac:dyDescent="0.25">
      <c r="A57" s="298" t="s">
        <v>2331</v>
      </c>
      <c r="B57" s="287" t="s">
        <v>2288</v>
      </c>
      <c r="C57" s="304" t="s">
        <v>2243</v>
      </c>
      <c r="D57" s="305">
        <v>5</v>
      </c>
      <c r="E57" s="304" t="s">
        <v>2322</v>
      </c>
      <c r="F57" s="287"/>
      <c r="G57" s="306" t="s">
        <v>2332</v>
      </c>
    </row>
    <row r="58" spans="1:7" ht="30" hidden="1" x14ac:dyDescent="0.25">
      <c r="A58" s="298" t="s">
        <v>2333</v>
      </c>
      <c r="B58" s="287" t="s">
        <v>2311</v>
      </c>
      <c r="C58" s="304" t="s">
        <v>2243</v>
      </c>
      <c r="D58" s="305">
        <v>1</v>
      </c>
      <c r="E58" s="303" t="s">
        <v>2322</v>
      </c>
      <c r="F58" s="287"/>
      <c r="G58" s="299" t="s">
        <v>2332</v>
      </c>
    </row>
    <row r="59" spans="1:7" ht="30" hidden="1" x14ac:dyDescent="0.25">
      <c r="A59" s="298" t="s">
        <v>2334</v>
      </c>
      <c r="B59" s="287" t="s">
        <v>2313</v>
      </c>
      <c r="C59" s="304" t="s">
        <v>2243</v>
      </c>
      <c r="D59" s="305">
        <v>4</v>
      </c>
      <c r="E59" s="303" t="s">
        <v>2322</v>
      </c>
      <c r="F59" s="287"/>
      <c r="G59" s="299" t="s">
        <v>2332</v>
      </c>
    </row>
    <row r="60" spans="1:7" ht="16.5" hidden="1" x14ac:dyDescent="0.25">
      <c r="A60" s="298" t="s">
        <v>2335</v>
      </c>
      <c r="B60" s="299" t="s">
        <v>2272</v>
      </c>
      <c r="C60" s="303" t="s">
        <v>2243</v>
      </c>
      <c r="D60" s="307">
        <v>1</v>
      </c>
      <c r="E60" s="302"/>
      <c r="F60" s="302"/>
      <c r="G60" s="302"/>
    </row>
    <row r="61" spans="1:7" ht="30" hidden="1" x14ac:dyDescent="0.25">
      <c r="A61" s="298" t="s">
        <v>2336</v>
      </c>
      <c r="B61" s="287" t="s">
        <v>2259</v>
      </c>
      <c r="C61" s="298" t="s">
        <v>2260</v>
      </c>
      <c r="D61" s="307">
        <v>1.75</v>
      </c>
      <c r="E61" s="302"/>
      <c r="F61" s="302"/>
      <c r="G61" s="299" t="s">
        <v>2337</v>
      </c>
    </row>
    <row r="62" spans="1:7" hidden="1" x14ac:dyDescent="0.2">
      <c r="A62" s="291"/>
      <c r="B62" s="291"/>
      <c r="C62" s="291"/>
      <c r="D62" s="291"/>
      <c r="E62" s="291"/>
      <c r="F62" s="291"/>
      <c r="G62" s="291"/>
    </row>
    <row r="63" spans="1:7" ht="15" hidden="1" x14ac:dyDescent="0.2">
      <c r="A63" s="298" t="s">
        <v>2338</v>
      </c>
      <c r="B63" s="299" t="s">
        <v>2339</v>
      </c>
      <c r="C63" s="291"/>
      <c r="D63" s="291"/>
      <c r="E63" s="291"/>
      <c r="F63" s="291"/>
      <c r="G63" s="291"/>
    </row>
    <row r="64" spans="1:7" ht="30" hidden="1" x14ac:dyDescent="0.25">
      <c r="A64" s="298" t="s">
        <v>2340</v>
      </c>
      <c r="B64" s="299" t="s">
        <v>2341</v>
      </c>
      <c r="C64" s="304" t="s">
        <v>2243</v>
      </c>
      <c r="D64" s="305">
        <v>56.88</v>
      </c>
      <c r="E64" s="304" t="s">
        <v>2342</v>
      </c>
      <c r="F64" s="287"/>
      <c r="G64" s="306" t="s">
        <v>2343</v>
      </c>
    </row>
    <row r="65" spans="1:7" ht="30" hidden="1" x14ac:dyDescent="0.25">
      <c r="A65" s="298" t="s">
        <v>2344</v>
      </c>
      <c r="B65" s="287" t="s">
        <v>2248</v>
      </c>
      <c r="C65" s="304" t="s">
        <v>2243</v>
      </c>
      <c r="D65" s="305">
        <v>15.8</v>
      </c>
      <c r="E65" s="303" t="s">
        <v>2342</v>
      </c>
      <c r="F65" s="287"/>
      <c r="G65" s="299" t="s">
        <v>2343</v>
      </c>
    </row>
    <row r="66" spans="1:7" ht="30" hidden="1" x14ac:dyDescent="0.25">
      <c r="A66" s="298" t="s">
        <v>2345</v>
      </c>
      <c r="B66" s="299" t="s">
        <v>2304</v>
      </c>
      <c r="C66" s="304" t="s">
        <v>2243</v>
      </c>
      <c r="D66" s="305">
        <v>41.08</v>
      </c>
      <c r="E66" s="303" t="s">
        <v>2342</v>
      </c>
      <c r="F66" s="287"/>
      <c r="G66" s="299" t="s">
        <v>2343</v>
      </c>
    </row>
    <row r="67" spans="1:7" ht="30" hidden="1" x14ac:dyDescent="0.25">
      <c r="A67" s="298" t="s">
        <v>2346</v>
      </c>
      <c r="B67" s="287" t="s">
        <v>2257</v>
      </c>
      <c r="C67" s="303" t="s">
        <v>2243</v>
      </c>
      <c r="D67" s="307">
        <v>15.8</v>
      </c>
      <c r="E67" s="302"/>
      <c r="F67" s="302"/>
      <c r="G67" s="302"/>
    </row>
    <row r="68" spans="1:7" ht="30" hidden="1" x14ac:dyDescent="0.25">
      <c r="A68" s="298" t="s">
        <v>2347</v>
      </c>
      <c r="B68" s="287" t="s">
        <v>2259</v>
      </c>
      <c r="C68" s="298" t="s">
        <v>2260</v>
      </c>
      <c r="D68" s="307">
        <v>27.65</v>
      </c>
      <c r="E68" s="302"/>
      <c r="F68" s="302"/>
      <c r="G68" s="299" t="s">
        <v>2348</v>
      </c>
    </row>
    <row r="69" spans="1:7" ht="30" hidden="1" x14ac:dyDescent="0.25">
      <c r="A69" s="298" t="s">
        <v>2349</v>
      </c>
      <c r="B69" s="299" t="s">
        <v>2350</v>
      </c>
      <c r="C69" s="303" t="s">
        <v>2243</v>
      </c>
      <c r="D69" s="307">
        <v>17</v>
      </c>
      <c r="E69" s="303" t="s">
        <v>2342</v>
      </c>
      <c r="F69" s="302"/>
      <c r="G69" s="299" t="s">
        <v>2351</v>
      </c>
    </row>
    <row r="70" spans="1:7" ht="30" hidden="1" x14ac:dyDescent="0.25">
      <c r="A70" s="287"/>
      <c r="B70" s="287" t="s">
        <v>2352</v>
      </c>
      <c r="C70" s="287"/>
      <c r="D70" s="287"/>
      <c r="E70" s="287"/>
      <c r="F70" s="287"/>
      <c r="G70" s="287"/>
    </row>
    <row r="71" spans="1:7" ht="30" hidden="1" x14ac:dyDescent="0.25">
      <c r="A71" s="298" t="s">
        <v>2353</v>
      </c>
      <c r="B71" s="299" t="s">
        <v>2281</v>
      </c>
      <c r="C71" s="304" t="s">
        <v>2243</v>
      </c>
      <c r="D71" s="312">
        <v>3.4</v>
      </c>
      <c r="E71" s="303" t="s">
        <v>2342</v>
      </c>
      <c r="F71" s="287"/>
      <c r="G71" s="299" t="s">
        <v>2351</v>
      </c>
    </row>
    <row r="72" spans="1:7" ht="30" hidden="1" x14ac:dyDescent="0.25">
      <c r="A72" s="298" t="s">
        <v>2354</v>
      </c>
      <c r="B72" s="287" t="s">
        <v>2283</v>
      </c>
      <c r="C72" s="304" t="s">
        <v>2243</v>
      </c>
      <c r="D72" s="313">
        <v>13.6</v>
      </c>
      <c r="E72" s="303" t="s">
        <v>2342</v>
      </c>
      <c r="F72" s="287"/>
      <c r="G72" s="299" t="s">
        <v>2351</v>
      </c>
    </row>
    <row r="73" spans="1:7" ht="30" hidden="1" x14ac:dyDescent="0.25">
      <c r="A73" s="298" t="s">
        <v>2355</v>
      </c>
      <c r="B73" s="287" t="s">
        <v>2257</v>
      </c>
      <c r="C73" s="303" t="s">
        <v>2243</v>
      </c>
      <c r="D73" s="314">
        <v>3.4</v>
      </c>
      <c r="E73" s="302"/>
      <c r="F73" s="302"/>
      <c r="G73" s="302"/>
    </row>
    <row r="74" spans="1:7" ht="30" hidden="1" x14ac:dyDescent="0.25">
      <c r="A74" s="298" t="s">
        <v>2356</v>
      </c>
      <c r="B74" s="287" t="s">
        <v>2259</v>
      </c>
      <c r="C74" s="298" t="s">
        <v>2260</v>
      </c>
      <c r="D74" s="314">
        <v>5.95</v>
      </c>
      <c r="E74" s="302"/>
      <c r="F74" s="302"/>
      <c r="G74" s="298" t="s">
        <v>2357</v>
      </c>
    </row>
    <row r="75" spans="1:7" ht="30" hidden="1" x14ac:dyDescent="0.25">
      <c r="A75" s="298" t="s">
        <v>2358</v>
      </c>
      <c r="B75" s="299" t="s">
        <v>2359</v>
      </c>
      <c r="C75" s="304" t="s">
        <v>2243</v>
      </c>
      <c r="D75" s="312">
        <v>0.57999999999999996</v>
      </c>
      <c r="E75" s="303" t="s">
        <v>2342</v>
      </c>
      <c r="F75" s="287"/>
      <c r="G75" s="299" t="s">
        <v>2360</v>
      </c>
    </row>
    <row r="76" spans="1:7" ht="30" hidden="1" x14ac:dyDescent="0.25">
      <c r="A76" s="298" t="s">
        <v>2361</v>
      </c>
      <c r="B76" s="299" t="s">
        <v>2362</v>
      </c>
      <c r="C76" s="303" t="s">
        <v>2243</v>
      </c>
      <c r="D76" s="314">
        <v>0.96</v>
      </c>
      <c r="E76" s="303" t="s">
        <v>2342</v>
      </c>
      <c r="F76" s="302"/>
      <c r="G76" s="299" t="s">
        <v>2360</v>
      </c>
    </row>
    <row r="77" spans="1:7" ht="45" hidden="1" x14ac:dyDescent="0.25">
      <c r="A77" s="298" t="s">
        <v>2363</v>
      </c>
      <c r="B77" s="287" t="s">
        <v>2364</v>
      </c>
      <c r="C77" s="304" t="s">
        <v>2243</v>
      </c>
      <c r="D77" s="312">
        <v>4.4400000000000004</v>
      </c>
      <c r="E77" s="304" t="s">
        <v>2342</v>
      </c>
      <c r="F77" s="287"/>
      <c r="G77" s="306" t="s">
        <v>2360</v>
      </c>
    </row>
    <row r="78" spans="1:7" ht="30" hidden="1" x14ac:dyDescent="0.25">
      <c r="A78" s="298" t="s">
        <v>2365</v>
      </c>
      <c r="B78" s="287" t="s">
        <v>2248</v>
      </c>
      <c r="C78" s="304" t="s">
        <v>2243</v>
      </c>
      <c r="D78" s="313">
        <v>1.2</v>
      </c>
      <c r="E78" s="303" t="s">
        <v>2342</v>
      </c>
      <c r="F78" s="287"/>
      <c r="G78" s="299" t="s">
        <v>2360</v>
      </c>
    </row>
    <row r="79" spans="1:7" ht="30" hidden="1" x14ac:dyDescent="0.25">
      <c r="A79" s="298" t="s">
        <v>2366</v>
      </c>
      <c r="B79" s="287" t="s">
        <v>2257</v>
      </c>
      <c r="C79" s="303" t="s">
        <v>2243</v>
      </c>
      <c r="D79" s="315">
        <v>1.2</v>
      </c>
      <c r="E79" s="302"/>
      <c r="F79" s="302"/>
      <c r="G79" s="302"/>
    </row>
    <row r="80" spans="1:7" ht="30" hidden="1" x14ac:dyDescent="0.25">
      <c r="A80" s="298" t="s">
        <v>2367</v>
      </c>
      <c r="B80" s="287" t="s">
        <v>2368</v>
      </c>
      <c r="C80" s="304" t="s">
        <v>2243</v>
      </c>
      <c r="D80" s="312">
        <v>3.24</v>
      </c>
      <c r="E80" s="303" t="s">
        <v>2342</v>
      </c>
      <c r="F80" s="287"/>
      <c r="G80" s="299" t="s">
        <v>2360</v>
      </c>
    </row>
    <row r="81" spans="1:7" ht="33" hidden="1" x14ac:dyDescent="0.25">
      <c r="A81" s="298" t="s">
        <v>2369</v>
      </c>
      <c r="B81" s="287" t="s">
        <v>2370</v>
      </c>
      <c r="C81" s="303" t="s">
        <v>2243</v>
      </c>
      <c r="D81" s="312">
        <v>0.96</v>
      </c>
      <c r="E81" s="303" t="s">
        <v>2342</v>
      </c>
      <c r="F81" s="302"/>
      <c r="G81" s="303" t="s">
        <v>2371</v>
      </c>
    </row>
    <row r="82" spans="1:7" ht="16.5" hidden="1" x14ac:dyDescent="0.2">
      <c r="A82" s="298" t="s">
        <v>2372</v>
      </c>
      <c r="B82" s="299" t="s">
        <v>2373</v>
      </c>
      <c r="C82" s="303" t="s">
        <v>2243</v>
      </c>
      <c r="D82" s="314">
        <v>0.57999999999999996</v>
      </c>
      <c r="E82" s="299" t="s">
        <v>2251</v>
      </c>
      <c r="F82" s="291"/>
      <c r="G82" s="298" t="s">
        <v>2374</v>
      </c>
    </row>
    <row r="83" spans="1:7" ht="33" hidden="1" x14ac:dyDescent="0.25">
      <c r="A83" s="302"/>
      <c r="B83" s="299" t="s">
        <v>2375</v>
      </c>
      <c r="C83" s="302"/>
      <c r="D83" s="302"/>
      <c r="E83" s="298" t="s">
        <v>2376</v>
      </c>
      <c r="F83" s="302"/>
      <c r="G83" s="303" t="s">
        <v>2377</v>
      </c>
    </row>
    <row r="84" spans="1:7" ht="30" hidden="1" x14ac:dyDescent="0.25">
      <c r="A84" s="298" t="s">
        <v>2378</v>
      </c>
      <c r="B84" s="287" t="s">
        <v>2379</v>
      </c>
      <c r="C84" s="300" t="s">
        <v>2260</v>
      </c>
      <c r="D84" s="316">
        <v>1.3919999999999999</v>
      </c>
      <c r="E84" s="302"/>
      <c r="F84" s="302"/>
      <c r="G84" s="300" t="s">
        <v>2380</v>
      </c>
    </row>
    <row r="85" spans="1:7" ht="30" hidden="1" x14ac:dyDescent="0.25">
      <c r="A85" s="298" t="s">
        <v>2381</v>
      </c>
      <c r="B85" s="287" t="s">
        <v>2382</v>
      </c>
      <c r="C85" s="298" t="s">
        <v>2260</v>
      </c>
      <c r="D85" s="309">
        <v>1.3824000000000001</v>
      </c>
      <c r="E85" s="302"/>
      <c r="F85" s="302"/>
      <c r="G85" s="298" t="s">
        <v>2383</v>
      </c>
    </row>
    <row r="86" spans="1:7" ht="30" hidden="1" x14ac:dyDescent="0.25">
      <c r="A86" s="298" t="s">
        <v>2384</v>
      </c>
      <c r="B86" s="287" t="s">
        <v>2259</v>
      </c>
      <c r="C86" s="298" t="s">
        <v>2260</v>
      </c>
      <c r="D86" s="307">
        <v>2.1</v>
      </c>
      <c r="E86" s="302"/>
      <c r="F86" s="302"/>
      <c r="G86" s="298" t="s">
        <v>2385</v>
      </c>
    </row>
    <row r="87" spans="1:7" ht="30" hidden="1" x14ac:dyDescent="0.25">
      <c r="A87" s="298" t="s">
        <v>2386</v>
      </c>
      <c r="B87" s="287" t="s">
        <v>2387</v>
      </c>
      <c r="C87" s="304" t="s">
        <v>2243</v>
      </c>
      <c r="D87" s="305">
        <v>6.3</v>
      </c>
      <c r="E87" s="304" t="s">
        <v>2342</v>
      </c>
      <c r="F87" s="287"/>
      <c r="G87" s="306" t="s">
        <v>2388</v>
      </c>
    </row>
    <row r="88" spans="1:7" ht="30" hidden="1" x14ac:dyDescent="0.25">
      <c r="A88" s="298" t="s">
        <v>2389</v>
      </c>
      <c r="B88" s="287" t="s">
        <v>2248</v>
      </c>
      <c r="C88" s="304" t="s">
        <v>2243</v>
      </c>
      <c r="D88" s="305">
        <v>1.25</v>
      </c>
      <c r="E88" s="303" t="s">
        <v>2342</v>
      </c>
      <c r="F88" s="287"/>
      <c r="G88" s="299" t="s">
        <v>2388</v>
      </c>
    </row>
    <row r="89" spans="1:7" ht="30" hidden="1" x14ac:dyDescent="0.25">
      <c r="A89" s="298" t="s">
        <v>2390</v>
      </c>
      <c r="B89" s="287" t="s">
        <v>2283</v>
      </c>
      <c r="C89" s="304" t="s">
        <v>2243</v>
      </c>
      <c r="D89" s="305">
        <v>5</v>
      </c>
      <c r="E89" s="303" t="s">
        <v>2342</v>
      </c>
      <c r="F89" s="287"/>
      <c r="G89" s="299" t="s">
        <v>2388</v>
      </c>
    </row>
    <row r="90" spans="1:7" ht="30" hidden="1" x14ac:dyDescent="0.25">
      <c r="A90" s="298" t="s">
        <v>2391</v>
      </c>
      <c r="B90" s="287" t="s">
        <v>2257</v>
      </c>
      <c r="C90" s="303" t="s">
        <v>2243</v>
      </c>
      <c r="D90" s="307">
        <v>1.25</v>
      </c>
      <c r="E90" s="302"/>
      <c r="F90" s="302"/>
      <c r="G90" s="302"/>
    </row>
    <row r="91" spans="1:7" ht="30" hidden="1" x14ac:dyDescent="0.25">
      <c r="A91" s="298" t="s">
        <v>2392</v>
      </c>
      <c r="B91" s="287" t="s">
        <v>2259</v>
      </c>
      <c r="C91" s="298" t="s">
        <v>2260</v>
      </c>
      <c r="D91" s="309">
        <v>2.1875</v>
      </c>
      <c r="E91" s="302"/>
      <c r="F91" s="302"/>
      <c r="G91" s="298" t="s">
        <v>2393</v>
      </c>
    </row>
    <row r="92" spans="1:7" hidden="1" x14ac:dyDescent="0.2">
      <c r="A92" s="291"/>
      <c r="B92" s="291"/>
      <c r="C92" s="291"/>
      <c r="D92" s="291"/>
      <c r="E92" s="291"/>
      <c r="F92" s="291"/>
      <c r="G92" s="291"/>
    </row>
    <row r="93" spans="1:7" ht="15" hidden="1" x14ac:dyDescent="0.2">
      <c r="A93" s="298" t="s">
        <v>2394</v>
      </c>
      <c r="B93" s="299" t="s">
        <v>2395</v>
      </c>
      <c r="C93" s="291"/>
      <c r="D93" s="291"/>
      <c r="E93" s="291"/>
      <c r="F93" s="291"/>
      <c r="G93" s="291"/>
    </row>
    <row r="94" spans="1:7" ht="15" hidden="1" x14ac:dyDescent="0.2">
      <c r="A94" s="298" t="s">
        <v>2396</v>
      </c>
      <c r="B94" s="299" t="s">
        <v>2397</v>
      </c>
      <c r="C94" s="291"/>
      <c r="D94" s="291"/>
      <c r="E94" s="291"/>
      <c r="F94" s="291"/>
      <c r="G94" s="291"/>
    </row>
    <row r="95" spans="1:7" ht="45" hidden="1" x14ac:dyDescent="0.25">
      <c r="A95" s="298" t="s">
        <v>2398</v>
      </c>
      <c r="B95" s="287" t="s">
        <v>2242</v>
      </c>
      <c r="C95" s="304" t="s">
        <v>2243</v>
      </c>
      <c r="D95" s="305">
        <v>33.119999999999997</v>
      </c>
      <c r="E95" s="304" t="s">
        <v>2399</v>
      </c>
      <c r="F95" s="287"/>
      <c r="G95" s="306" t="s">
        <v>2301</v>
      </c>
    </row>
    <row r="96" spans="1:7" ht="30" hidden="1" x14ac:dyDescent="0.25">
      <c r="A96" s="298" t="s">
        <v>2400</v>
      </c>
      <c r="B96" s="299" t="s">
        <v>2281</v>
      </c>
      <c r="C96" s="304" t="s">
        <v>2243</v>
      </c>
      <c r="D96" s="305">
        <v>9.1999999999999993</v>
      </c>
      <c r="E96" s="303" t="s">
        <v>2399</v>
      </c>
      <c r="F96" s="287"/>
      <c r="G96" s="299" t="s">
        <v>2301</v>
      </c>
    </row>
    <row r="97" spans="1:7" ht="16.5" hidden="1" x14ac:dyDescent="0.2">
      <c r="A97" s="298" t="s">
        <v>2401</v>
      </c>
      <c r="B97" s="299" t="s">
        <v>2250</v>
      </c>
      <c r="C97" s="303" t="s">
        <v>2243</v>
      </c>
      <c r="D97" s="307">
        <v>23.92</v>
      </c>
      <c r="E97" s="298" t="s">
        <v>2251</v>
      </c>
      <c r="F97" s="291"/>
      <c r="G97" s="298" t="s">
        <v>2252</v>
      </c>
    </row>
    <row r="98" spans="1:7" ht="30" hidden="1" x14ac:dyDescent="0.25">
      <c r="A98" s="302"/>
      <c r="B98" s="287" t="s">
        <v>2253</v>
      </c>
      <c r="C98" s="302"/>
      <c r="D98" s="302"/>
      <c r="E98" s="299" t="s">
        <v>2402</v>
      </c>
      <c r="F98" s="302"/>
      <c r="G98" s="298" t="s">
        <v>2403</v>
      </c>
    </row>
    <row r="99" spans="1:7" ht="30" hidden="1" x14ac:dyDescent="0.25">
      <c r="A99" s="298" t="s">
        <v>2404</v>
      </c>
      <c r="B99" s="287" t="s">
        <v>2257</v>
      </c>
      <c r="C99" s="287" t="s">
        <v>2243</v>
      </c>
      <c r="D99" s="307">
        <v>9.1999999999999993</v>
      </c>
      <c r="E99" s="302"/>
      <c r="F99" s="302"/>
      <c r="G99" s="302"/>
    </row>
    <row r="100" spans="1:7" ht="30" hidden="1" x14ac:dyDescent="0.25">
      <c r="A100" s="298" t="s">
        <v>2405</v>
      </c>
      <c r="B100" s="287" t="s">
        <v>2259</v>
      </c>
      <c r="C100" s="299" t="s">
        <v>2260</v>
      </c>
      <c r="D100" s="307">
        <v>16.100000000000001</v>
      </c>
      <c r="E100" s="302"/>
      <c r="F100" s="302"/>
      <c r="G100" s="298" t="s">
        <v>2307</v>
      </c>
    </row>
    <row r="101" spans="1:7" ht="30" hidden="1" x14ac:dyDescent="0.25">
      <c r="A101" s="298" t="s">
        <v>2406</v>
      </c>
      <c r="B101" s="287" t="s">
        <v>2263</v>
      </c>
      <c r="C101" s="302" t="s">
        <v>2243</v>
      </c>
      <c r="D101" s="305">
        <v>15</v>
      </c>
      <c r="E101" s="304" t="s">
        <v>2399</v>
      </c>
      <c r="F101" s="287"/>
      <c r="G101" s="306" t="s">
        <v>2407</v>
      </c>
    </row>
    <row r="102" spans="1:7" ht="30" hidden="1" x14ac:dyDescent="0.25">
      <c r="A102" s="298" t="s">
        <v>2408</v>
      </c>
      <c r="B102" s="287" t="s">
        <v>2248</v>
      </c>
      <c r="C102" s="302" t="s">
        <v>2243</v>
      </c>
      <c r="D102" s="305">
        <v>3</v>
      </c>
      <c r="E102" s="303" t="s">
        <v>2399</v>
      </c>
      <c r="F102" s="287"/>
      <c r="G102" s="299" t="s">
        <v>2407</v>
      </c>
    </row>
    <row r="103" spans="1:7" ht="30" hidden="1" x14ac:dyDescent="0.25">
      <c r="A103" s="298" t="s">
        <v>2409</v>
      </c>
      <c r="B103" s="299" t="s">
        <v>2304</v>
      </c>
      <c r="C103" s="302" t="s">
        <v>2243</v>
      </c>
      <c r="D103" s="305">
        <v>12</v>
      </c>
      <c r="E103" s="303" t="s">
        <v>2399</v>
      </c>
      <c r="F103" s="287"/>
      <c r="G103" s="299" t="s">
        <v>2407</v>
      </c>
    </row>
    <row r="104" spans="1:7" ht="16.5" hidden="1" x14ac:dyDescent="0.25">
      <c r="A104" s="298" t="s">
        <v>2410</v>
      </c>
      <c r="B104" s="299" t="s">
        <v>2272</v>
      </c>
      <c r="C104" s="287" t="s">
        <v>2243</v>
      </c>
      <c r="D104" s="307">
        <v>3</v>
      </c>
      <c r="E104" s="302"/>
      <c r="F104" s="302"/>
      <c r="G104" s="302"/>
    </row>
    <row r="105" spans="1:7" ht="30" hidden="1" x14ac:dyDescent="0.25">
      <c r="A105" s="298" t="s">
        <v>2411</v>
      </c>
      <c r="B105" s="287" t="s">
        <v>2259</v>
      </c>
      <c r="C105" s="299" t="s">
        <v>2412</v>
      </c>
      <c r="D105" s="307">
        <v>5.25</v>
      </c>
      <c r="E105" s="302"/>
      <c r="F105" s="302"/>
      <c r="G105" s="298" t="s">
        <v>2413</v>
      </c>
    </row>
    <row r="106" spans="1:7" ht="30" hidden="1" x14ac:dyDescent="0.25">
      <c r="A106" s="298" t="s">
        <v>2414</v>
      </c>
      <c r="B106" s="287" t="s">
        <v>2415</v>
      </c>
      <c r="C106" s="302" t="s">
        <v>2243</v>
      </c>
      <c r="D106" s="305">
        <v>0.38</v>
      </c>
      <c r="E106" s="303" t="s">
        <v>2399</v>
      </c>
      <c r="F106" s="287"/>
      <c r="G106" s="303" t="s">
        <v>2416</v>
      </c>
    </row>
    <row r="107" spans="1:7" ht="30" hidden="1" x14ac:dyDescent="0.25">
      <c r="A107" s="298" t="s">
        <v>2417</v>
      </c>
      <c r="B107" s="287" t="s">
        <v>2418</v>
      </c>
      <c r="C107" s="287" t="s">
        <v>2243</v>
      </c>
      <c r="D107" s="307">
        <v>0.64</v>
      </c>
      <c r="E107" s="303" t="s">
        <v>2399</v>
      </c>
      <c r="F107" s="302"/>
      <c r="G107" s="303" t="s">
        <v>2416</v>
      </c>
    </row>
    <row r="108" spans="1:7" ht="45" hidden="1" x14ac:dyDescent="0.25">
      <c r="A108" s="298" t="s">
        <v>2419</v>
      </c>
      <c r="B108" s="287" t="s">
        <v>2364</v>
      </c>
      <c r="C108" s="302" t="s">
        <v>2243</v>
      </c>
      <c r="D108" s="305">
        <v>2.96</v>
      </c>
      <c r="E108" s="304" t="s">
        <v>2399</v>
      </c>
      <c r="F108" s="287"/>
      <c r="G108" s="304" t="s">
        <v>2416</v>
      </c>
    </row>
    <row r="109" spans="1:7" ht="30" hidden="1" x14ac:dyDescent="0.25">
      <c r="A109" s="298" t="s">
        <v>2420</v>
      </c>
      <c r="B109" s="287" t="s">
        <v>2248</v>
      </c>
      <c r="C109" s="302" t="s">
        <v>2243</v>
      </c>
      <c r="D109" s="305">
        <v>0.8</v>
      </c>
      <c r="E109" s="303" t="s">
        <v>2399</v>
      </c>
      <c r="F109" s="287"/>
      <c r="G109" s="303" t="s">
        <v>2416</v>
      </c>
    </row>
    <row r="110" spans="1:7" ht="16.5" hidden="1" x14ac:dyDescent="0.2">
      <c r="A110" s="298" t="s">
        <v>2421</v>
      </c>
      <c r="B110" s="299" t="s">
        <v>2422</v>
      </c>
      <c r="C110" s="287" t="s">
        <v>2243</v>
      </c>
      <c r="D110" s="307">
        <v>0.8</v>
      </c>
      <c r="E110" s="291"/>
      <c r="F110" s="291"/>
      <c r="G110" s="291"/>
    </row>
    <row r="111" spans="1:7" ht="15" hidden="1" x14ac:dyDescent="0.2">
      <c r="A111" s="291"/>
      <c r="B111" s="299" t="s">
        <v>2423</v>
      </c>
      <c r="C111" s="291"/>
      <c r="D111" s="291"/>
      <c r="E111" s="291"/>
      <c r="F111" s="291"/>
      <c r="G111" s="291"/>
    </row>
    <row r="112" spans="1:7" ht="30" hidden="1" x14ac:dyDescent="0.25">
      <c r="A112" s="298" t="s">
        <v>2424</v>
      </c>
      <c r="B112" s="287" t="s">
        <v>2425</v>
      </c>
      <c r="C112" s="302" t="s">
        <v>2243</v>
      </c>
      <c r="D112" s="305">
        <v>2.16</v>
      </c>
      <c r="E112" s="303" t="s">
        <v>2399</v>
      </c>
      <c r="F112" s="287"/>
      <c r="G112" s="303" t="s">
        <v>2416</v>
      </c>
    </row>
    <row r="113" spans="1:7" ht="33" hidden="1" x14ac:dyDescent="0.25">
      <c r="A113" s="298" t="s">
        <v>2426</v>
      </c>
      <c r="B113" s="287" t="s">
        <v>2427</v>
      </c>
      <c r="C113" s="287" t="s">
        <v>2243</v>
      </c>
      <c r="D113" s="305">
        <v>0.64</v>
      </c>
      <c r="E113" s="303" t="s">
        <v>2399</v>
      </c>
      <c r="F113" s="302"/>
      <c r="G113" s="287" t="s">
        <v>2428</v>
      </c>
    </row>
    <row r="114" spans="1:7" ht="33" hidden="1" x14ac:dyDescent="0.25">
      <c r="A114" s="298" t="s">
        <v>2429</v>
      </c>
      <c r="B114" s="299" t="s">
        <v>2430</v>
      </c>
      <c r="C114" s="302" t="s">
        <v>2243</v>
      </c>
      <c r="D114" s="305">
        <v>0.38</v>
      </c>
      <c r="E114" s="303" t="s">
        <v>2342</v>
      </c>
      <c r="F114" s="302"/>
      <c r="G114" s="287" t="s">
        <v>2428</v>
      </c>
    </row>
    <row r="115" spans="1:7" ht="30" hidden="1" x14ac:dyDescent="0.25">
      <c r="A115" s="298" t="s">
        <v>2431</v>
      </c>
      <c r="B115" s="287" t="s">
        <v>2379</v>
      </c>
      <c r="C115" s="306" t="s">
        <v>2260</v>
      </c>
      <c r="D115" s="316">
        <v>0.91200000000000003</v>
      </c>
      <c r="E115" s="302"/>
      <c r="F115" s="302"/>
      <c r="G115" s="300" t="s">
        <v>2432</v>
      </c>
    </row>
    <row r="116" spans="1:7" ht="18" hidden="1" x14ac:dyDescent="0.25">
      <c r="A116" s="298" t="s">
        <v>2433</v>
      </c>
      <c r="B116" s="299" t="s">
        <v>2434</v>
      </c>
      <c r="C116" s="299" t="s">
        <v>2260</v>
      </c>
      <c r="D116" s="309">
        <v>0.92159999999999997</v>
      </c>
      <c r="E116" s="302"/>
      <c r="F116" s="302"/>
      <c r="G116" s="298" t="s">
        <v>2435</v>
      </c>
    </row>
    <row r="117" spans="1:7" ht="30" hidden="1" x14ac:dyDescent="0.25">
      <c r="A117" s="298" t="s">
        <v>2436</v>
      </c>
      <c r="B117" s="287" t="s">
        <v>2259</v>
      </c>
      <c r="C117" s="299" t="s">
        <v>2260</v>
      </c>
      <c r="D117" s="307">
        <v>1.4</v>
      </c>
      <c r="E117" s="302"/>
      <c r="F117" s="302"/>
      <c r="G117" s="298" t="s">
        <v>2437</v>
      </c>
    </row>
    <row r="118" spans="1:7" hidden="1" x14ac:dyDescent="0.2">
      <c r="A118" s="291"/>
      <c r="B118" s="291"/>
      <c r="C118" s="291"/>
      <c r="D118" s="291"/>
      <c r="E118" s="291"/>
      <c r="F118" s="291"/>
      <c r="G118" s="291"/>
    </row>
    <row r="119" spans="1:7" ht="15" hidden="1" x14ac:dyDescent="0.2">
      <c r="A119" s="298" t="s">
        <v>2438</v>
      </c>
      <c r="B119" s="299" t="s">
        <v>2439</v>
      </c>
      <c r="C119" s="291"/>
      <c r="D119" s="291"/>
      <c r="E119" s="291"/>
      <c r="F119" s="291"/>
      <c r="G119" s="291"/>
    </row>
    <row r="120" spans="1:7" ht="45" hidden="1" x14ac:dyDescent="0.25">
      <c r="A120" s="298" t="s">
        <v>2440</v>
      </c>
      <c r="B120" s="287" t="s">
        <v>2242</v>
      </c>
      <c r="C120" s="302" t="s">
        <v>2243</v>
      </c>
      <c r="D120" s="305">
        <v>8.64</v>
      </c>
      <c r="E120" s="304" t="s">
        <v>2441</v>
      </c>
      <c r="F120" s="287"/>
      <c r="G120" s="306" t="s">
        <v>2442</v>
      </c>
    </row>
    <row r="121" spans="1:7" ht="30" hidden="1" x14ac:dyDescent="0.25">
      <c r="A121" s="298" t="s">
        <v>2443</v>
      </c>
      <c r="B121" s="299" t="s">
        <v>2281</v>
      </c>
      <c r="C121" s="302" t="s">
        <v>2243</v>
      </c>
      <c r="D121" s="305">
        <v>2.4</v>
      </c>
      <c r="E121" s="303" t="s">
        <v>2441</v>
      </c>
      <c r="F121" s="287"/>
      <c r="G121" s="299" t="s">
        <v>2442</v>
      </c>
    </row>
    <row r="122" spans="1:7" ht="30" hidden="1" x14ac:dyDescent="0.25">
      <c r="A122" s="298" t="s">
        <v>2444</v>
      </c>
      <c r="B122" s="287" t="s">
        <v>2283</v>
      </c>
      <c r="C122" s="302" t="s">
        <v>2243</v>
      </c>
      <c r="D122" s="305">
        <v>6.24</v>
      </c>
      <c r="E122" s="303" t="s">
        <v>2441</v>
      </c>
      <c r="F122" s="287"/>
      <c r="G122" s="299" t="s">
        <v>2442</v>
      </c>
    </row>
    <row r="123" spans="1:7" ht="16.5" hidden="1" x14ac:dyDescent="0.25">
      <c r="A123" s="298" t="s">
        <v>2445</v>
      </c>
      <c r="B123" s="299" t="s">
        <v>2272</v>
      </c>
      <c r="C123" s="287" t="s">
        <v>2243</v>
      </c>
      <c r="D123" s="307">
        <v>2.4</v>
      </c>
      <c r="E123" s="302"/>
      <c r="F123" s="302"/>
      <c r="G123" s="302"/>
    </row>
    <row r="124" spans="1:7" ht="30" hidden="1" x14ac:dyDescent="0.25">
      <c r="A124" s="298" t="s">
        <v>2446</v>
      </c>
      <c r="B124" s="287" t="s">
        <v>2259</v>
      </c>
      <c r="C124" s="299" t="s">
        <v>2412</v>
      </c>
      <c r="D124" s="307">
        <v>4.2</v>
      </c>
      <c r="E124" s="302"/>
      <c r="F124" s="302"/>
      <c r="G124" s="298" t="s">
        <v>2447</v>
      </c>
    </row>
    <row r="125" spans="1:7" ht="30" hidden="1" x14ac:dyDescent="0.25">
      <c r="A125" s="298" t="s">
        <v>2448</v>
      </c>
      <c r="B125" s="299" t="s">
        <v>2449</v>
      </c>
      <c r="C125" s="302" t="s">
        <v>2243</v>
      </c>
      <c r="D125" s="305">
        <v>5</v>
      </c>
      <c r="E125" s="303" t="s">
        <v>2441</v>
      </c>
      <c r="F125" s="302"/>
      <c r="G125" s="299" t="s">
        <v>2332</v>
      </c>
    </row>
    <row r="126" spans="1:7" ht="30" hidden="1" x14ac:dyDescent="0.25">
      <c r="A126" s="302"/>
      <c r="B126" s="287" t="s">
        <v>2450</v>
      </c>
      <c r="C126" s="302"/>
      <c r="D126" s="302"/>
      <c r="E126" s="302"/>
      <c r="F126" s="302"/>
      <c r="G126" s="302"/>
    </row>
    <row r="127" spans="1:7" ht="30" hidden="1" x14ac:dyDescent="0.25">
      <c r="A127" s="298" t="s">
        <v>2451</v>
      </c>
      <c r="B127" s="287" t="s">
        <v>2452</v>
      </c>
      <c r="C127" s="303" t="s">
        <v>2243</v>
      </c>
      <c r="D127" s="305">
        <v>1</v>
      </c>
      <c r="E127" s="303" t="s">
        <v>2441</v>
      </c>
      <c r="F127" s="302"/>
      <c r="G127" s="299" t="s">
        <v>2332</v>
      </c>
    </row>
    <row r="128" spans="1:7" ht="30" hidden="1" x14ac:dyDescent="0.25">
      <c r="A128" s="298" t="s">
        <v>2453</v>
      </c>
      <c r="B128" s="299" t="s">
        <v>2454</v>
      </c>
      <c r="C128" s="304" t="s">
        <v>2243</v>
      </c>
      <c r="D128" s="305">
        <v>4</v>
      </c>
      <c r="E128" s="303" t="s">
        <v>2441</v>
      </c>
      <c r="F128" s="302"/>
      <c r="G128" s="299" t="s">
        <v>2332</v>
      </c>
    </row>
    <row r="129" spans="1:7" ht="30" hidden="1" x14ac:dyDescent="0.25">
      <c r="A129" s="298" t="s">
        <v>2455</v>
      </c>
      <c r="B129" s="287" t="s">
        <v>2257</v>
      </c>
      <c r="C129" s="303" t="s">
        <v>2243</v>
      </c>
      <c r="D129" s="307">
        <v>1</v>
      </c>
      <c r="E129" s="302"/>
      <c r="F129" s="302"/>
      <c r="G129" s="302"/>
    </row>
    <row r="130" spans="1:7" ht="30" hidden="1" x14ac:dyDescent="0.25">
      <c r="A130" s="298" t="s">
        <v>2456</v>
      </c>
      <c r="B130" s="287" t="s">
        <v>2259</v>
      </c>
      <c r="C130" s="298" t="s">
        <v>2260</v>
      </c>
      <c r="D130" s="307">
        <v>1.75</v>
      </c>
      <c r="E130" s="302"/>
      <c r="F130" s="302"/>
      <c r="G130" s="298" t="s">
        <v>2337</v>
      </c>
    </row>
    <row r="131" spans="1:7" hidden="1" x14ac:dyDescent="0.2">
      <c r="A131" s="291"/>
      <c r="B131" s="291"/>
      <c r="C131" s="291"/>
      <c r="D131" s="291"/>
      <c r="E131" s="291"/>
      <c r="F131" s="291"/>
      <c r="G131" s="291"/>
    </row>
    <row r="132" spans="1:7" ht="15" hidden="1" x14ac:dyDescent="0.2">
      <c r="A132" s="295">
        <v>2</v>
      </c>
      <c r="B132" s="296" t="s">
        <v>2457</v>
      </c>
      <c r="C132" s="297"/>
      <c r="D132" s="297"/>
      <c r="E132" s="297"/>
      <c r="F132" s="297"/>
      <c r="G132" s="297"/>
    </row>
    <row r="133" spans="1:7" ht="15" hidden="1" x14ac:dyDescent="0.2">
      <c r="A133" s="298" t="s">
        <v>2458</v>
      </c>
      <c r="B133" s="299" t="s">
        <v>2238</v>
      </c>
      <c r="C133" s="291"/>
      <c r="D133" s="291"/>
      <c r="E133" s="291"/>
      <c r="F133" s="291"/>
      <c r="G133" s="291"/>
    </row>
    <row r="134" spans="1:7" ht="15" hidden="1" x14ac:dyDescent="0.2">
      <c r="A134" s="298" t="s">
        <v>2459</v>
      </c>
      <c r="B134" s="299" t="s">
        <v>2460</v>
      </c>
      <c r="C134" s="291"/>
      <c r="D134" s="291"/>
      <c r="E134" s="291"/>
      <c r="F134" s="291"/>
      <c r="G134" s="291"/>
    </row>
    <row r="135" spans="1:7" ht="33" hidden="1" x14ac:dyDescent="0.25">
      <c r="A135" s="298" t="s">
        <v>2461</v>
      </c>
      <c r="B135" s="287" t="s">
        <v>2462</v>
      </c>
      <c r="C135" s="300" t="s">
        <v>2230</v>
      </c>
      <c r="D135" s="301">
        <v>22</v>
      </c>
      <c r="E135" s="303" t="s">
        <v>2244</v>
      </c>
      <c r="F135" s="302"/>
      <c r="G135" s="300" t="s">
        <v>2463</v>
      </c>
    </row>
    <row r="136" spans="1:7" ht="18" hidden="1" x14ac:dyDescent="0.25">
      <c r="A136" s="298" t="s">
        <v>2464</v>
      </c>
      <c r="B136" s="299" t="s">
        <v>2465</v>
      </c>
      <c r="C136" s="300" t="s">
        <v>2466</v>
      </c>
      <c r="D136" s="301">
        <v>4</v>
      </c>
      <c r="E136" s="302"/>
      <c r="F136" s="302"/>
      <c r="G136" s="302"/>
    </row>
    <row r="137" spans="1:7" hidden="1" x14ac:dyDescent="0.2">
      <c r="A137" s="291"/>
      <c r="B137" s="291"/>
      <c r="C137" s="291"/>
      <c r="D137" s="291"/>
      <c r="E137" s="291"/>
      <c r="F137" s="291"/>
      <c r="G137" s="291"/>
    </row>
    <row r="138" spans="1:7" ht="15" hidden="1" x14ac:dyDescent="0.2">
      <c r="A138" s="298" t="s">
        <v>2467</v>
      </c>
      <c r="B138" s="299" t="s">
        <v>2240</v>
      </c>
      <c r="C138" s="291"/>
      <c r="D138" s="291"/>
      <c r="E138" s="291"/>
      <c r="F138" s="291"/>
      <c r="G138" s="291"/>
    </row>
    <row r="139" spans="1:7" ht="33" hidden="1" x14ac:dyDescent="0.25">
      <c r="A139" s="298" t="s">
        <v>2468</v>
      </c>
      <c r="B139" s="287" t="s">
        <v>2469</v>
      </c>
      <c r="C139" s="300" t="s">
        <v>2230</v>
      </c>
      <c r="D139" s="301">
        <v>30</v>
      </c>
      <c r="E139" s="303" t="s">
        <v>2244</v>
      </c>
      <c r="F139" s="306" t="s">
        <v>2470</v>
      </c>
      <c r="G139" s="300" t="s">
        <v>2471</v>
      </c>
    </row>
    <row r="140" spans="1:7" ht="33" hidden="1" x14ac:dyDescent="0.25">
      <c r="A140" s="298" t="s">
        <v>2472</v>
      </c>
      <c r="B140" s="287" t="s">
        <v>2473</v>
      </c>
      <c r="C140" s="300" t="s">
        <v>2230</v>
      </c>
      <c r="D140" s="301">
        <v>28</v>
      </c>
      <c r="E140" s="303" t="s">
        <v>2244</v>
      </c>
      <c r="F140" s="287"/>
      <c r="G140" s="300" t="s">
        <v>2471</v>
      </c>
    </row>
    <row r="141" spans="1:7" ht="48" hidden="1" x14ac:dyDescent="0.25">
      <c r="A141" s="298" t="s">
        <v>2474</v>
      </c>
      <c r="B141" s="287" t="s">
        <v>2475</v>
      </c>
      <c r="C141" s="300" t="s">
        <v>2230</v>
      </c>
      <c r="D141" s="301">
        <v>9</v>
      </c>
      <c r="E141" s="304" t="s">
        <v>2244</v>
      </c>
      <c r="F141" s="287"/>
      <c r="G141" s="300" t="s">
        <v>2476</v>
      </c>
    </row>
    <row r="142" spans="1:7" ht="30" hidden="1" x14ac:dyDescent="0.25">
      <c r="A142" s="298" t="s">
        <v>2477</v>
      </c>
      <c r="B142" s="287" t="s">
        <v>2478</v>
      </c>
      <c r="C142" s="298" t="s">
        <v>2230</v>
      </c>
      <c r="D142" s="317">
        <v>9</v>
      </c>
      <c r="E142" s="303" t="s">
        <v>2244</v>
      </c>
      <c r="F142" s="302"/>
      <c r="G142" s="287" t="s">
        <v>2479</v>
      </c>
    </row>
    <row r="143" spans="1:7" ht="15" hidden="1" x14ac:dyDescent="0.2">
      <c r="A143" s="291"/>
      <c r="B143" s="299" t="s">
        <v>2480</v>
      </c>
      <c r="C143" s="291"/>
      <c r="D143" s="291"/>
      <c r="E143" s="291"/>
      <c r="F143" s="291"/>
      <c r="G143" s="291"/>
    </row>
    <row r="144" spans="1:7" ht="48" hidden="1" x14ac:dyDescent="0.25">
      <c r="A144" s="298" t="s">
        <v>2481</v>
      </c>
      <c r="B144" s="287" t="s">
        <v>2482</v>
      </c>
      <c r="C144" s="300" t="s">
        <v>2230</v>
      </c>
      <c r="D144" s="301">
        <v>2</v>
      </c>
      <c r="E144" s="287"/>
      <c r="F144" s="287"/>
      <c r="G144" s="300" t="s">
        <v>2471</v>
      </c>
    </row>
    <row r="145" spans="1:7" ht="48" hidden="1" x14ac:dyDescent="0.25">
      <c r="A145" s="298" t="s">
        <v>2483</v>
      </c>
      <c r="B145" s="287" t="s">
        <v>2484</v>
      </c>
      <c r="C145" s="300" t="s">
        <v>2230</v>
      </c>
      <c r="D145" s="301">
        <v>16</v>
      </c>
      <c r="E145" s="304" t="s">
        <v>2485</v>
      </c>
      <c r="F145" s="287"/>
      <c r="G145" s="300" t="s">
        <v>2471</v>
      </c>
    </row>
    <row r="146" spans="1:7" ht="30" hidden="1" x14ac:dyDescent="0.25">
      <c r="A146" s="298" t="s">
        <v>2486</v>
      </c>
      <c r="B146" s="287" t="s">
        <v>2487</v>
      </c>
      <c r="C146" s="300" t="s">
        <v>2466</v>
      </c>
      <c r="D146" s="301">
        <v>2</v>
      </c>
      <c r="E146" s="303" t="s">
        <v>2485</v>
      </c>
      <c r="F146" s="302"/>
      <c r="G146" s="287" t="s">
        <v>2488</v>
      </c>
    </row>
    <row r="147" spans="1:7" ht="30" hidden="1" x14ac:dyDescent="0.25">
      <c r="A147" s="298" t="s">
        <v>2489</v>
      </c>
      <c r="B147" s="287" t="s">
        <v>2490</v>
      </c>
      <c r="C147" s="300" t="s">
        <v>2466</v>
      </c>
      <c r="D147" s="301">
        <v>2</v>
      </c>
      <c r="E147" s="303" t="s">
        <v>2491</v>
      </c>
      <c r="F147" s="302"/>
      <c r="G147" s="302"/>
    </row>
    <row r="148" spans="1:7" ht="30" hidden="1" x14ac:dyDescent="0.25">
      <c r="A148" s="298" t="s">
        <v>2492</v>
      </c>
      <c r="B148" s="299" t="s">
        <v>2493</v>
      </c>
      <c r="C148" s="300" t="s">
        <v>2466</v>
      </c>
      <c r="D148" s="301">
        <v>2</v>
      </c>
      <c r="E148" s="303" t="s">
        <v>2491</v>
      </c>
      <c r="F148" s="302"/>
      <c r="G148" s="302"/>
    </row>
    <row r="149" spans="1:7" ht="30" hidden="1" x14ac:dyDescent="0.25">
      <c r="A149" s="298" t="s">
        <v>2494</v>
      </c>
      <c r="B149" s="287" t="s">
        <v>2495</v>
      </c>
      <c r="C149" s="298" t="s">
        <v>2466</v>
      </c>
      <c r="D149" s="317">
        <v>2</v>
      </c>
      <c r="E149" s="302"/>
      <c r="F149" s="302"/>
      <c r="G149" s="302"/>
    </row>
    <row r="150" spans="1:7" hidden="1" x14ac:dyDescent="0.2">
      <c r="A150" s="291"/>
      <c r="B150" s="291"/>
      <c r="C150" s="291"/>
      <c r="D150" s="291"/>
      <c r="E150" s="291"/>
      <c r="F150" s="291"/>
      <c r="G150" s="291"/>
    </row>
    <row r="151" spans="1:7" ht="15" hidden="1" x14ac:dyDescent="0.2">
      <c r="A151" s="298" t="s">
        <v>2496</v>
      </c>
      <c r="B151" s="299" t="s">
        <v>2497</v>
      </c>
      <c r="C151" s="291"/>
      <c r="D151" s="291"/>
      <c r="E151" s="291"/>
      <c r="F151" s="291"/>
      <c r="G151" s="291"/>
    </row>
    <row r="152" spans="1:7" ht="33" hidden="1" x14ac:dyDescent="0.25">
      <c r="A152" s="298" t="s">
        <v>2498</v>
      </c>
      <c r="B152" s="287" t="s">
        <v>2499</v>
      </c>
      <c r="C152" s="300" t="s">
        <v>2230</v>
      </c>
      <c r="D152" s="301">
        <v>223</v>
      </c>
      <c r="E152" s="303" t="s">
        <v>2244</v>
      </c>
      <c r="F152" s="302"/>
      <c r="G152" s="300" t="s">
        <v>2500</v>
      </c>
    </row>
    <row r="153" spans="1:7" ht="18" hidden="1" x14ac:dyDescent="0.25">
      <c r="A153" s="298" t="s">
        <v>2501</v>
      </c>
      <c r="B153" s="299" t="s">
        <v>2502</v>
      </c>
      <c r="C153" s="300" t="s">
        <v>2466</v>
      </c>
      <c r="D153" s="301">
        <v>4</v>
      </c>
      <c r="E153" s="302"/>
      <c r="F153" s="302"/>
      <c r="G153" s="300" t="s">
        <v>2503</v>
      </c>
    </row>
    <row r="154" spans="1:7" ht="30" hidden="1" x14ac:dyDescent="0.25">
      <c r="A154" s="298" t="s">
        <v>2504</v>
      </c>
      <c r="B154" s="287" t="s">
        <v>2505</v>
      </c>
      <c r="C154" s="298" t="s">
        <v>2466</v>
      </c>
      <c r="D154" s="317">
        <v>8</v>
      </c>
      <c r="E154" s="303" t="s">
        <v>2506</v>
      </c>
      <c r="F154" s="302"/>
      <c r="G154" s="303" t="s">
        <v>2507</v>
      </c>
    </row>
    <row r="155" spans="1:7" ht="30" hidden="1" x14ac:dyDescent="0.25">
      <c r="A155" s="298" t="s">
        <v>2508</v>
      </c>
      <c r="B155" s="299" t="s">
        <v>2509</v>
      </c>
      <c r="C155" s="298" t="s">
        <v>2466</v>
      </c>
      <c r="D155" s="317">
        <v>2</v>
      </c>
      <c r="E155" s="303" t="s">
        <v>2506</v>
      </c>
      <c r="F155" s="302"/>
      <c r="G155" s="299" t="s">
        <v>2510</v>
      </c>
    </row>
    <row r="156" spans="1:7" s="333" customFormat="1" ht="30" x14ac:dyDescent="0.25">
      <c r="A156" s="328" t="s">
        <v>2511</v>
      </c>
      <c r="B156" s="329" t="s">
        <v>2512</v>
      </c>
      <c r="C156" s="328" t="s">
        <v>2466</v>
      </c>
      <c r="D156" s="330">
        <v>2</v>
      </c>
      <c r="E156" s="331" t="s">
        <v>2506</v>
      </c>
      <c r="F156" s="332"/>
      <c r="G156" s="328" t="s">
        <v>2503</v>
      </c>
    </row>
    <row r="157" spans="1:7" s="333" customFormat="1" ht="30" x14ac:dyDescent="0.25">
      <c r="A157" s="328" t="s">
        <v>2513</v>
      </c>
      <c r="B157" s="329" t="s">
        <v>2514</v>
      </c>
      <c r="C157" s="328" t="s">
        <v>2466</v>
      </c>
      <c r="D157" s="330">
        <v>6</v>
      </c>
      <c r="E157" s="331" t="s">
        <v>2506</v>
      </c>
      <c r="F157" s="332"/>
      <c r="G157" s="328" t="s">
        <v>2503</v>
      </c>
    </row>
    <row r="158" spans="1:7" ht="33" hidden="1" x14ac:dyDescent="0.25">
      <c r="A158" s="298" t="s">
        <v>2515</v>
      </c>
      <c r="B158" s="287" t="s">
        <v>2516</v>
      </c>
      <c r="C158" s="300" t="s">
        <v>2230</v>
      </c>
      <c r="D158" s="301">
        <v>50</v>
      </c>
      <c r="E158" s="302"/>
      <c r="F158" s="302"/>
      <c r="G158" s="300" t="s">
        <v>2503</v>
      </c>
    </row>
    <row r="159" spans="1:7" ht="30" hidden="1" x14ac:dyDescent="0.25">
      <c r="A159" s="298" t="s">
        <v>2517</v>
      </c>
      <c r="B159" s="299" t="s">
        <v>2518</v>
      </c>
      <c r="C159" s="298" t="s">
        <v>2466</v>
      </c>
      <c r="D159" s="317">
        <v>10</v>
      </c>
      <c r="E159" s="303" t="s">
        <v>2491</v>
      </c>
      <c r="F159" s="302"/>
      <c r="G159" s="298" t="s">
        <v>2503</v>
      </c>
    </row>
    <row r="160" spans="1:7" ht="30" hidden="1" x14ac:dyDescent="0.25">
      <c r="A160" s="298" t="s">
        <v>2519</v>
      </c>
      <c r="B160" s="299" t="s">
        <v>2520</v>
      </c>
      <c r="C160" s="298" t="s">
        <v>2466</v>
      </c>
      <c r="D160" s="317">
        <v>10</v>
      </c>
      <c r="E160" s="303" t="s">
        <v>2491</v>
      </c>
      <c r="F160" s="302"/>
      <c r="G160" s="298" t="s">
        <v>2503</v>
      </c>
    </row>
    <row r="161" spans="1:7" hidden="1" x14ac:dyDescent="0.2">
      <c r="A161" s="291"/>
      <c r="B161" s="291"/>
      <c r="C161" s="291"/>
      <c r="D161" s="291"/>
      <c r="E161" s="291"/>
      <c r="F161" s="291"/>
      <c r="G161" s="291"/>
    </row>
    <row r="162" spans="1:7" ht="15" hidden="1" x14ac:dyDescent="0.2">
      <c r="A162" s="298" t="s">
        <v>2521</v>
      </c>
      <c r="B162" s="299" t="s">
        <v>2276</v>
      </c>
      <c r="C162" s="291"/>
      <c r="D162" s="291"/>
      <c r="E162" s="291"/>
      <c r="F162" s="291"/>
      <c r="G162" s="291"/>
    </row>
    <row r="163" spans="1:7" ht="33" hidden="1" x14ac:dyDescent="0.25">
      <c r="A163" s="298" t="s">
        <v>2522</v>
      </c>
      <c r="B163" s="287" t="s">
        <v>2523</v>
      </c>
      <c r="C163" s="300" t="s">
        <v>2230</v>
      </c>
      <c r="D163" s="301">
        <v>102</v>
      </c>
      <c r="E163" s="303" t="s">
        <v>2524</v>
      </c>
      <c r="F163" s="306" t="s">
        <v>2525</v>
      </c>
      <c r="G163" s="300" t="s">
        <v>2526</v>
      </c>
    </row>
    <row r="164" spans="1:7" ht="33" hidden="1" x14ac:dyDescent="0.25">
      <c r="A164" s="298" t="s">
        <v>2527</v>
      </c>
      <c r="B164" s="287" t="s">
        <v>2528</v>
      </c>
      <c r="C164" s="300" t="s">
        <v>2230</v>
      </c>
      <c r="D164" s="301">
        <v>98</v>
      </c>
      <c r="E164" s="303" t="s">
        <v>2524</v>
      </c>
      <c r="F164" s="287"/>
      <c r="G164" s="300" t="s">
        <v>2526</v>
      </c>
    </row>
    <row r="165" spans="1:7" ht="48" hidden="1" x14ac:dyDescent="0.25">
      <c r="A165" s="298" t="s">
        <v>2529</v>
      </c>
      <c r="B165" s="287" t="s">
        <v>2530</v>
      </c>
      <c r="C165" s="300" t="s">
        <v>2230</v>
      </c>
      <c r="D165" s="301">
        <v>18</v>
      </c>
      <c r="E165" s="304" t="s">
        <v>2524</v>
      </c>
      <c r="F165" s="287"/>
      <c r="G165" s="300" t="s">
        <v>2531</v>
      </c>
    </row>
    <row r="166" spans="1:7" ht="30" hidden="1" x14ac:dyDescent="0.25">
      <c r="A166" s="298" t="s">
        <v>2532</v>
      </c>
      <c r="B166" s="287" t="s">
        <v>2533</v>
      </c>
      <c r="C166" s="300" t="s">
        <v>2230</v>
      </c>
      <c r="D166" s="301">
        <v>18</v>
      </c>
      <c r="E166" s="303" t="s">
        <v>2524</v>
      </c>
      <c r="F166" s="302"/>
      <c r="G166" s="287" t="s">
        <v>2534</v>
      </c>
    </row>
    <row r="167" spans="1:7" ht="48" hidden="1" x14ac:dyDescent="0.25">
      <c r="A167" s="298" t="s">
        <v>2535</v>
      </c>
      <c r="B167" s="287" t="s">
        <v>2536</v>
      </c>
      <c r="C167" s="300" t="s">
        <v>2230</v>
      </c>
      <c r="D167" s="301">
        <v>4</v>
      </c>
      <c r="E167" s="287"/>
      <c r="F167" s="287"/>
      <c r="G167" s="300" t="s">
        <v>2526</v>
      </c>
    </row>
    <row r="168" spans="1:7" ht="33" hidden="1" x14ac:dyDescent="0.25">
      <c r="A168" s="298" t="s">
        <v>2537</v>
      </c>
      <c r="B168" s="287" t="s">
        <v>2538</v>
      </c>
      <c r="C168" s="300" t="s">
        <v>2230</v>
      </c>
      <c r="D168" s="301">
        <v>16</v>
      </c>
      <c r="E168" s="287"/>
      <c r="F168" s="287"/>
      <c r="G168" s="300" t="s">
        <v>2526</v>
      </c>
    </row>
    <row r="169" spans="1:7" ht="33" hidden="1" x14ac:dyDescent="0.25">
      <c r="A169" s="298" t="s">
        <v>2539</v>
      </c>
      <c r="B169" s="287" t="s">
        <v>2540</v>
      </c>
      <c r="C169" s="300" t="s">
        <v>2230</v>
      </c>
      <c r="D169" s="301">
        <v>2</v>
      </c>
      <c r="E169" s="303" t="s">
        <v>2541</v>
      </c>
      <c r="F169" s="287"/>
      <c r="G169" s="300" t="s">
        <v>2526</v>
      </c>
    </row>
    <row r="170" spans="1:7" ht="30" hidden="1" x14ac:dyDescent="0.25">
      <c r="A170" s="298" t="s">
        <v>2542</v>
      </c>
      <c r="B170" s="299" t="s">
        <v>2543</v>
      </c>
      <c r="C170" s="300" t="s">
        <v>2466</v>
      </c>
      <c r="D170" s="301">
        <v>2</v>
      </c>
      <c r="E170" s="303" t="s">
        <v>2485</v>
      </c>
      <c r="F170" s="302"/>
      <c r="G170" s="298" t="s">
        <v>2544</v>
      </c>
    </row>
    <row r="171" spans="1:7" ht="15" hidden="1" x14ac:dyDescent="0.2">
      <c r="A171" s="298" t="s">
        <v>2545</v>
      </c>
      <c r="B171" s="299" t="s">
        <v>2546</v>
      </c>
      <c r="C171" s="298" t="s">
        <v>2466</v>
      </c>
      <c r="D171" s="317">
        <v>2</v>
      </c>
      <c r="E171" s="299" t="s">
        <v>2251</v>
      </c>
      <c r="F171" s="291"/>
      <c r="G171" s="291"/>
    </row>
    <row r="172" spans="1:7" ht="15" hidden="1" x14ac:dyDescent="0.25">
      <c r="A172" s="302"/>
      <c r="B172" s="299" t="s">
        <v>2547</v>
      </c>
      <c r="C172" s="302"/>
      <c r="D172" s="302"/>
      <c r="E172" s="299" t="s">
        <v>2548</v>
      </c>
      <c r="F172" s="302"/>
      <c r="G172" s="302"/>
    </row>
    <row r="173" spans="1:7" ht="30" hidden="1" x14ac:dyDescent="0.25">
      <c r="A173" s="298" t="s">
        <v>2549</v>
      </c>
      <c r="B173" s="287" t="s">
        <v>2550</v>
      </c>
      <c r="C173" s="300" t="s">
        <v>2466</v>
      </c>
      <c r="D173" s="301">
        <v>2</v>
      </c>
      <c r="E173" s="303" t="s">
        <v>2491</v>
      </c>
      <c r="F173" s="302"/>
      <c r="G173" s="302"/>
    </row>
    <row r="174" spans="1:7" ht="30" hidden="1" x14ac:dyDescent="0.25">
      <c r="A174" s="298" t="s">
        <v>2551</v>
      </c>
      <c r="B174" s="287" t="s">
        <v>2552</v>
      </c>
      <c r="C174" s="298" t="s">
        <v>2466</v>
      </c>
      <c r="D174" s="317">
        <v>2</v>
      </c>
      <c r="E174" s="302"/>
      <c r="F174" s="302"/>
      <c r="G174" s="302"/>
    </row>
    <row r="175" spans="1:7" hidden="1" x14ac:dyDescent="0.2">
      <c r="A175" s="291"/>
      <c r="B175" s="291"/>
      <c r="C175" s="291"/>
      <c r="D175" s="291"/>
      <c r="E175" s="291"/>
      <c r="F175" s="291"/>
      <c r="G175" s="291"/>
    </row>
    <row r="176" spans="1:7" ht="15" hidden="1" x14ac:dyDescent="0.2">
      <c r="A176" s="298" t="s">
        <v>2553</v>
      </c>
      <c r="B176" s="299" t="s">
        <v>2554</v>
      </c>
      <c r="C176" s="291"/>
      <c r="D176" s="291"/>
      <c r="E176" s="291"/>
      <c r="F176" s="291"/>
      <c r="G176" s="291"/>
    </row>
    <row r="177" spans="1:7" ht="33" hidden="1" x14ac:dyDescent="0.25">
      <c r="A177" s="298" t="s">
        <v>2555</v>
      </c>
      <c r="B177" s="287" t="s">
        <v>2462</v>
      </c>
      <c r="C177" s="300" t="s">
        <v>2230</v>
      </c>
      <c r="D177" s="301">
        <v>1055</v>
      </c>
      <c r="E177" s="303" t="s">
        <v>2556</v>
      </c>
      <c r="F177" s="302"/>
      <c r="G177" s="300" t="s">
        <v>2463</v>
      </c>
    </row>
    <row r="178" spans="1:7" ht="30" hidden="1" x14ac:dyDescent="0.25">
      <c r="A178" s="298" t="s">
        <v>2557</v>
      </c>
      <c r="B178" s="299" t="s">
        <v>2558</v>
      </c>
      <c r="C178" s="298" t="s">
        <v>2466</v>
      </c>
      <c r="D178" s="317">
        <v>1</v>
      </c>
      <c r="E178" s="303" t="s">
        <v>2559</v>
      </c>
      <c r="F178" s="302"/>
      <c r="G178" s="302"/>
    </row>
    <row r="179" spans="1:7" ht="30" hidden="1" x14ac:dyDescent="0.25">
      <c r="A179" s="298" t="s">
        <v>2560</v>
      </c>
      <c r="B179" s="299" t="s">
        <v>2561</v>
      </c>
      <c r="C179" s="300" t="s">
        <v>2466</v>
      </c>
      <c r="D179" s="301">
        <v>2</v>
      </c>
      <c r="E179" s="303" t="s">
        <v>2559</v>
      </c>
      <c r="F179" s="302"/>
      <c r="G179" s="302"/>
    </row>
    <row r="180" spans="1:7" ht="30" hidden="1" x14ac:dyDescent="0.25">
      <c r="A180" s="298" t="s">
        <v>2562</v>
      </c>
      <c r="B180" s="299" t="s">
        <v>2563</v>
      </c>
      <c r="C180" s="298" t="s">
        <v>2466</v>
      </c>
      <c r="D180" s="317">
        <v>1</v>
      </c>
      <c r="E180" s="303" t="s">
        <v>2559</v>
      </c>
      <c r="F180" s="302"/>
      <c r="G180" s="302"/>
    </row>
    <row r="181" spans="1:7" ht="30" hidden="1" x14ac:dyDescent="0.25">
      <c r="A181" s="298" t="s">
        <v>2564</v>
      </c>
      <c r="B181" s="299" t="s">
        <v>2565</v>
      </c>
      <c r="C181" s="298" t="s">
        <v>2466</v>
      </c>
      <c r="D181" s="317">
        <v>20</v>
      </c>
      <c r="E181" s="303" t="s">
        <v>2506</v>
      </c>
      <c r="F181" s="302"/>
      <c r="G181" s="299" t="s">
        <v>2566</v>
      </c>
    </row>
    <row r="182" spans="1:7" ht="30" hidden="1" x14ac:dyDescent="0.25">
      <c r="A182" s="298" t="s">
        <v>2567</v>
      </c>
      <c r="B182" s="299" t="s">
        <v>2509</v>
      </c>
      <c r="C182" s="298" t="s">
        <v>2466</v>
      </c>
      <c r="D182" s="317">
        <v>5</v>
      </c>
      <c r="E182" s="303" t="s">
        <v>2506</v>
      </c>
      <c r="F182" s="302"/>
      <c r="G182" s="299" t="s">
        <v>2510</v>
      </c>
    </row>
    <row r="183" spans="1:7" ht="30" hidden="1" x14ac:dyDescent="0.25">
      <c r="A183" s="298" t="s">
        <v>2568</v>
      </c>
      <c r="B183" s="287" t="s">
        <v>2569</v>
      </c>
      <c r="C183" s="298" t="s">
        <v>2466</v>
      </c>
      <c r="D183" s="317">
        <v>6</v>
      </c>
      <c r="E183" s="303" t="s">
        <v>2506</v>
      </c>
      <c r="F183" s="302"/>
      <c r="G183" s="303" t="s">
        <v>2570</v>
      </c>
    </row>
    <row r="184" spans="1:7" s="333" customFormat="1" ht="30" x14ac:dyDescent="0.25">
      <c r="A184" s="328" t="s">
        <v>2571</v>
      </c>
      <c r="B184" s="329" t="s">
        <v>2512</v>
      </c>
      <c r="C184" s="328" t="s">
        <v>2466</v>
      </c>
      <c r="D184" s="330">
        <v>13</v>
      </c>
      <c r="E184" s="331" t="s">
        <v>2506</v>
      </c>
      <c r="F184" s="332"/>
      <c r="G184" s="328" t="s">
        <v>2503</v>
      </c>
    </row>
    <row r="185" spans="1:7" s="333" customFormat="1" ht="30" x14ac:dyDescent="0.25">
      <c r="A185" s="328" t="s">
        <v>2572</v>
      </c>
      <c r="B185" s="329" t="s">
        <v>2514</v>
      </c>
      <c r="C185" s="328" t="s">
        <v>2466</v>
      </c>
      <c r="D185" s="330">
        <v>24</v>
      </c>
      <c r="E185" s="331" t="s">
        <v>2506</v>
      </c>
      <c r="F185" s="332"/>
      <c r="G185" s="328" t="s">
        <v>2503</v>
      </c>
    </row>
    <row r="186" spans="1:7" ht="18" hidden="1" x14ac:dyDescent="0.25">
      <c r="A186" s="298" t="s">
        <v>2573</v>
      </c>
      <c r="B186" s="299" t="s">
        <v>2574</v>
      </c>
      <c r="C186" s="300" t="s">
        <v>2230</v>
      </c>
      <c r="D186" s="301">
        <v>180</v>
      </c>
      <c r="E186" s="302"/>
      <c r="F186" s="302"/>
      <c r="G186" s="300" t="s">
        <v>2503</v>
      </c>
    </row>
    <row r="187" spans="1:7" ht="33" hidden="1" x14ac:dyDescent="0.25">
      <c r="A187" s="298" t="s">
        <v>2575</v>
      </c>
      <c r="B187" s="287" t="s">
        <v>2576</v>
      </c>
      <c r="C187" s="300" t="s">
        <v>2230</v>
      </c>
      <c r="D187" s="301">
        <v>13</v>
      </c>
      <c r="E187" s="302"/>
      <c r="F187" s="302"/>
      <c r="G187" s="302"/>
    </row>
    <row r="188" spans="1:7" ht="30" hidden="1" x14ac:dyDescent="0.25">
      <c r="A188" s="298" t="s">
        <v>2577</v>
      </c>
      <c r="B188" s="299" t="s">
        <v>2518</v>
      </c>
      <c r="C188" s="298" t="s">
        <v>2466</v>
      </c>
      <c r="D188" s="317">
        <v>36</v>
      </c>
      <c r="E188" s="303" t="s">
        <v>2491</v>
      </c>
      <c r="F188" s="302"/>
      <c r="G188" s="298" t="s">
        <v>2503</v>
      </c>
    </row>
    <row r="189" spans="1:7" ht="30" hidden="1" x14ac:dyDescent="0.25">
      <c r="A189" s="298" t="s">
        <v>2578</v>
      </c>
      <c r="B189" s="287" t="s">
        <v>2579</v>
      </c>
      <c r="C189" s="298" t="s">
        <v>2466</v>
      </c>
      <c r="D189" s="317">
        <v>36</v>
      </c>
      <c r="E189" s="303" t="s">
        <v>2491</v>
      </c>
      <c r="F189" s="302"/>
      <c r="G189" s="298" t="s">
        <v>2503</v>
      </c>
    </row>
    <row r="190" spans="1:7" hidden="1" x14ac:dyDescent="0.2">
      <c r="A190" s="291"/>
      <c r="B190" s="291"/>
      <c r="C190" s="291"/>
      <c r="D190" s="291"/>
      <c r="E190" s="291"/>
      <c r="F190" s="291"/>
      <c r="G190" s="291"/>
    </row>
    <row r="191" spans="1:7" ht="15" hidden="1" x14ac:dyDescent="0.2">
      <c r="A191" s="298" t="s">
        <v>2580</v>
      </c>
      <c r="B191" s="299" t="s">
        <v>2296</v>
      </c>
      <c r="C191" s="291"/>
      <c r="D191" s="291"/>
      <c r="E191" s="291"/>
      <c r="F191" s="291"/>
      <c r="G191" s="291"/>
    </row>
    <row r="192" spans="1:7" ht="15" hidden="1" x14ac:dyDescent="0.2">
      <c r="A192" s="298" t="s">
        <v>2581</v>
      </c>
      <c r="B192" s="299" t="s">
        <v>2582</v>
      </c>
      <c r="C192" s="291"/>
      <c r="D192" s="291"/>
      <c r="E192" s="291"/>
      <c r="F192" s="291"/>
      <c r="G192" s="291"/>
    </row>
    <row r="193" spans="1:7" ht="33" hidden="1" x14ac:dyDescent="0.25">
      <c r="A193" s="298" t="s">
        <v>2583</v>
      </c>
      <c r="B193" s="287" t="s">
        <v>2584</v>
      </c>
      <c r="C193" s="300" t="s">
        <v>2230</v>
      </c>
      <c r="D193" s="301">
        <v>27</v>
      </c>
      <c r="E193" s="303" t="s">
        <v>2585</v>
      </c>
      <c r="F193" s="302"/>
      <c r="G193" s="300" t="s">
        <v>2586</v>
      </c>
    </row>
    <row r="194" spans="1:7" ht="33" hidden="1" x14ac:dyDescent="0.25">
      <c r="A194" s="298" t="s">
        <v>2587</v>
      </c>
      <c r="B194" s="287" t="s">
        <v>2588</v>
      </c>
      <c r="C194" s="300" t="s">
        <v>2466</v>
      </c>
      <c r="D194" s="301">
        <v>4</v>
      </c>
      <c r="E194" s="302"/>
      <c r="F194" s="302"/>
      <c r="G194" s="302"/>
    </row>
    <row r="195" spans="1:7" hidden="1" x14ac:dyDescent="0.2">
      <c r="A195" s="291"/>
      <c r="B195" s="291"/>
      <c r="C195" s="291"/>
      <c r="D195" s="291"/>
      <c r="E195" s="291"/>
      <c r="F195" s="291"/>
      <c r="G195" s="291"/>
    </row>
    <row r="196" spans="1:7" ht="15" hidden="1" x14ac:dyDescent="0.2">
      <c r="A196" s="298" t="s">
        <v>2589</v>
      </c>
      <c r="B196" s="299" t="s">
        <v>2298</v>
      </c>
      <c r="C196" s="291"/>
      <c r="D196" s="291"/>
      <c r="E196" s="291"/>
      <c r="F196" s="291"/>
      <c r="G196" s="291"/>
    </row>
    <row r="197" spans="1:7" ht="33" hidden="1" x14ac:dyDescent="0.25">
      <c r="A197" s="298" t="s">
        <v>2590</v>
      </c>
      <c r="B197" s="287" t="s">
        <v>2591</v>
      </c>
      <c r="C197" s="300" t="s">
        <v>2230</v>
      </c>
      <c r="D197" s="301">
        <v>132</v>
      </c>
      <c r="E197" s="303" t="s">
        <v>2300</v>
      </c>
      <c r="F197" s="306" t="s">
        <v>2592</v>
      </c>
      <c r="G197" s="300" t="s">
        <v>2593</v>
      </c>
    </row>
    <row r="198" spans="1:7" ht="33" hidden="1" x14ac:dyDescent="0.25">
      <c r="A198" s="298" t="s">
        <v>2594</v>
      </c>
      <c r="B198" s="287" t="s">
        <v>2595</v>
      </c>
      <c r="C198" s="300" t="s">
        <v>2230</v>
      </c>
      <c r="D198" s="301">
        <v>124</v>
      </c>
      <c r="E198" s="303" t="s">
        <v>2300</v>
      </c>
      <c r="F198" s="287"/>
      <c r="G198" s="300" t="s">
        <v>2593</v>
      </c>
    </row>
    <row r="199" spans="1:7" ht="48" hidden="1" x14ac:dyDescent="0.25">
      <c r="A199" s="298" t="s">
        <v>2596</v>
      </c>
      <c r="B199" s="287" t="s">
        <v>2597</v>
      </c>
      <c r="C199" s="300" t="s">
        <v>2230</v>
      </c>
      <c r="D199" s="301">
        <v>46</v>
      </c>
      <c r="E199" s="304" t="s">
        <v>2300</v>
      </c>
      <c r="F199" s="287"/>
      <c r="G199" s="306" t="s">
        <v>2598</v>
      </c>
    </row>
    <row r="200" spans="1:7" ht="30" hidden="1" x14ac:dyDescent="0.25">
      <c r="A200" s="298" t="s">
        <v>2599</v>
      </c>
      <c r="B200" s="287" t="s">
        <v>2533</v>
      </c>
      <c r="C200" s="300" t="s">
        <v>2230</v>
      </c>
      <c r="D200" s="301">
        <v>46</v>
      </c>
      <c r="E200" s="303" t="s">
        <v>2300</v>
      </c>
      <c r="F200" s="302"/>
      <c r="G200" s="287" t="s">
        <v>2600</v>
      </c>
    </row>
    <row r="201" spans="1:7" ht="48" hidden="1" x14ac:dyDescent="0.25">
      <c r="A201" s="298" t="s">
        <v>2601</v>
      </c>
      <c r="B201" s="287" t="s">
        <v>2602</v>
      </c>
      <c r="C201" s="300" t="s">
        <v>2230</v>
      </c>
      <c r="D201" s="301">
        <v>8</v>
      </c>
      <c r="E201" s="287"/>
      <c r="F201" s="287"/>
      <c r="G201" s="300" t="s">
        <v>2593</v>
      </c>
    </row>
    <row r="202" spans="1:7" ht="48" hidden="1" x14ac:dyDescent="0.25">
      <c r="A202" s="298" t="s">
        <v>2603</v>
      </c>
      <c r="B202" s="287" t="s">
        <v>2604</v>
      </c>
      <c r="C202" s="300" t="s">
        <v>2230</v>
      </c>
      <c r="D202" s="301">
        <v>64</v>
      </c>
      <c r="E202" s="287"/>
      <c r="F202" s="287"/>
      <c r="G202" s="300" t="s">
        <v>2593</v>
      </c>
    </row>
    <row r="203" spans="1:7" ht="30" hidden="1" x14ac:dyDescent="0.25">
      <c r="A203" s="298" t="s">
        <v>2605</v>
      </c>
      <c r="B203" s="287" t="s">
        <v>2487</v>
      </c>
      <c r="C203" s="300" t="s">
        <v>2466</v>
      </c>
      <c r="D203" s="301">
        <v>8</v>
      </c>
      <c r="E203" s="303" t="s">
        <v>2485</v>
      </c>
      <c r="F203" s="302"/>
      <c r="G203" s="303" t="s">
        <v>2606</v>
      </c>
    </row>
    <row r="204" spans="1:7" ht="30" hidden="1" x14ac:dyDescent="0.25">
      <c r="A204" s="298" t="s">
        <v>2607</v>
      </c>
      <c r="B204" s="299" t="s">
        <v>2608</v>
      </c>
      <c r="C204" s="298" t="s">
        <v>2466</v>
      </c>
      <c r="D204" s="317">
        <v>8</v>
      </c>
      <c r="E204" s="303" t="s">
        <v>2491</v>
      </c>
      <c r="F204" s="302"/>
      <c r="G204" s="302"/>
    </row>
    <row r="205" spans="1:7" ht="15" hidden="1" x14ac:dyDescent="0.2">
      <c r="A205" s="291"/>
      <c r="B205" s="299" t="s">
        <v>2609</v>
      </c>
      <c r="C205" s="291"/>
      <c r="D205" s="291"/>
      <c r="E205" s="291"/>
      <c r="F205" s="291"/>
      <c r="G205" s="291"/>
    </row>
    <row r="206" spans="1:7" ht="30" hidden="1" x14ac:dyDescent="0.25">
      <c r="A206" s="298" t="s">
        <v>2610</v>
      </c>
      <c r="B206" s="287" t="s">
        <v>2611</v>
      </c>
      <c r="C206" s="300" t="s">
        <v>2466</v>
      </c>
      <c r="D206" s="318">
        <v>8</v>
      </c>
      <c r="E206" s="303" t="s">
        <v>2491</v>
      </c>
      <c r="F206" s="302"/>
      <c r="G206" s="302"/>
    </row>
    <row r="207" spans="1:7" ht="15" hidden="1" x14ac:dyDescent="0.25">
      <c r="A207" s="298" t="s">
        <v>2612</v>
      </c>
      <c r="B207" s="299" t="s">
        <v>2613</v>
      </c>
      <c r="C207" s="298" t="s">
        <v>2466</v>
      </c>
      <c r="D207" s="319">
        <v>8</v>
      </c>
      <c r="E207" s="302"/>
      <c r="F207" s="302"/>
      <c r="G207" s="302"/>
    </row>
    <row r="208" spans="1:7" hidden="1" x14ac:dyDescent="0.2">
      <c r="A208" s="291"/>
      <c r="B208" s="291"/>
      <c r="C208" s="291"/>
      <c r="D208" s="291"/>
      <c r="E208" s="291"/>
      <c r="F208" s="291"/>
      <c r="G208" s="291"/>
    </row>
    <row r="209" spans="1:7" ht="33" hidden="1" x14ac:dyDescent="0.25">
      <c r="A209" s="298" t="s">
        <v>2614</v>
      </c>
      <c r="B209" s="287" t="s">
        <v>2615</v>
      </c>
      <c r="C209" s="300" t="s">
        <v>2230</v>
      </c>
      <c r="D209" s="318">
        <v>26</v>
      </c>
      <c r="E209" s="303" t="s">
        <v>2616</v>
      </c>
      <c r="F209" s="306" t="s">
        <v>2617</v>
      </c>
      <c r="G209" s="300" t="s">
        <v>2471</v>
      </c>
    </row>
    <row r="210" spans="1:7" ht="33" hidden="1" x14ac:dyDescent="0.25">
      <c r="A210" s="298" t="s">
        <v>2618</v>
      </c>
      <c r="B210" s="287" t="s">
        <v>2473</v>
      </c>
      <c r="C210" s="300" t="s">
        <v>2230</v>
      </c>
      <c r="D210" s="318">
        <v>24</v>
      </c>
      <c r="E210" s="303" t="s">
        <v>2616</v>
      </c>
      <c r="F210" s="287"/>
      <c r="G210" s="300" t="s">
        <v>2471</v>
      </c>
    </row>
    <row r="211" spans="1:7" ht="48" hidden="1" x14ac:dyDescent="0.25">
      <c r="A211" s="298" t="s">
        <v>2619</v>
      </c>
      <c r="B211" s="287" t="s">
        <v>2475</v>
      </c>
      <c r="C211" s="300" t="s">
        <v>2230</v>
      </c>
      <c r="D211" s="318">
        <v>9</v>
      </c>
      <c r="E211" s="304" t="s">
        <v>2616</v>
      </c>
      <c r="F211" s="287"/>
      <c r="G211" s="300" t="s">
        <v>2620</v>
      </c>
    </row>
    <row r="212" spans="1:7" ht="30" hidden="1" x14ac:dyDescent="0.25">
      <c r="A212" s="298" t="s">
        <v>2621</v>
      </c>
      <c r="B212" s="287" t="s">
        <v>2533</v>
      </c>
      <c r="C212" s="300" t="s">
        <v>2230</v>
      </c>
      <c r="D212" s="318">
        <v>9</v>
      </c>
      <c r="E212" s="303" t="s">
        <v>2616</v>
      </c>
      <c r="F212" s="302"/>
      <c r="G212" s="299" t="s">
        <v>2622</v>
      </c>
    </row>
    <row r="213" spans="1:7" ht="33" hidden="1" x14ac:dyDescent="0.25">
      <c r="A213" s="298" t="s">
        <v>2623</v>
      </c>
      <c r="B213" s="287" t="s">
        <v>2624</v>
      </c>
      <c r="C213" s="300" t="s">
        <v>2230</v>
      </c>
      <c r="D213" s="318">
        <v>2</v>
      </c>
      <c r="E213" s="287"/>
      <c r="F213" s="287"/>
      <c r="G213" s="300" t="s">
        <v>2471</v>
      </c>
    </row>
    <row r="214" spans="1:7" ht="48" hidden="1" x14ac:dyDescent="0.25">
      <c r="A214" s="298" t="s">
        <v>2625</v>
      </c>
      <c r="B214" s="287" t="s">
        <v>2484</v>
      </c>
      <c r="C214" s="300" t="s">
        <v>2230</v>
      </c>
      <c r="D214" s="318">
        <v>16</v>
      </c>
      <c r="E214" s="287"/>
      <c r="F214" s="287"/>
      <c r="G214" s="300" t="s">
        <v>2471</v>
      </c>
    </row>
    <row r="215" spans="1:7" ht="30" hidden="1" x14ac:dyDescent="0.25">
      <c r="A215" s="298" t="s">
        <v>2626</v>
      </c>
      <c r="B215" s="299" t="s">
        <v>2543</v>
      </c>
      <c r="C215" s="300" t="s">
        <v>2466</v>
      </c>
      <c r="D215" s="318">
        <v>2</v>
      </c>
      <c r="E215" s="303" t="s">
        <v>2485</v>
      </c>
      <c r="F215" s="302"/>
      <c r="G215" s="298" t="s">
        <v>2544</v>
      </c>
    </row>
    <row r="216" spans="1:7" ht="30" hidden="1" x14ac:dyDescent="0.25">
      <c r="A216" s="298" t="s">
        <v>2627</v>
      </c>
      <c r="B216" s="299" t="s">
        <v>2628</v>
      </c>
      <c r="C216" s="300" t="s">
        <v>2466</v>
      </c>
      <c r="D216" s="318">
        <v>2</v>
      </c>
      <c r="E216" s="303" t="s">
        <v>2491</v>
      </c>
      <c r="F216" s="302"/>
      <c r="G216" s="302"/>
    </row>
    <row r="217" spans="1:7" ht="15" hidden="1" x14ac:dyDescent="0.2">
      <c r="A217" s="298" t="s">
        <v>2629</v>
      </c>
      <c r="B217" s="299" t="s">
        <v>2546</v>
      </c>
      <c r="C217" s="298" t="s">
        <v>2466</v>
      </c>
      <c r="D217" s="319">
        <v>2</v>
      </c>
      <c r="E217" s="299" t="s">
        <v>2251</v>
      </c>
      <c r="F217" s="291"/>
      <c r="G217" s="291"/>
    </row>
    <row r="218" spans="1:7" ht="15" hidden="1" x14ac:dyDescent="0.25">
      <c r="A218" s="302"/>
      <c r="B218" s="299" t="s">
        <v>2630</v>
      </c>
      <c r="C218" s="302"/>
      <c r="D218" s="302"/>
      <c r="E218" s="299" t="s">
        <v>2548</v>
      </c>
      <c r="F218" s="302"/>
      <c r="G218" s="302"/>
    </row>
    <row r="219" spans="1:7" ht="15" hidden="1" x14ac:dyDescent="0.25">
      <c r="A219" s="298" t="s">
        <v>2631</v>
      </c>
      <c r="B219" s="299" t="s">
        <v>2632</v>
      </c>
      <c r="C219" s="298" t="s">
        <v>2466</v>
      </c>
      <c r="D219" s="317">
        <v>2</v>
      </c>
      <c r="E219" s="302"/>
      <c r="F219" s="302"/>
      <c r="G219" s="302"/>
    </row>
    <row r="220" spans="1:7" hidden="1" x14ac:dyDescent="0.2">
      <c r="A220" s="291"/>
      <c r="B220" s="291"/>
      <c r="C220" s="291"/>
      <c r="D220" s="291"/>
      <c r="E220" s="291"/>
      <c r="F220" s="291"/>
      <c r="G220" s="291"/>
    </row>
    <row r="221" spans="1:7" ht="15" hidden="1" x14ac:dyDescent="0.2">
      <c r="A221" s="298" t="s">
        <v>2633</v>
      </c>
      <c r="B221" s="299" t="s">
        <v>2634</v>
      </c>
      <c r="C221" s="291"/>
      <c r="D221" s="291"/>
      <c r="E221" s="291"/>
      <c r="F221" s="291"/>
      <c r="G221" s="291"/>
    </row>
    <row r="222" spans="1:7" ht="30" hidden="1" x14ac:dyDescent="0.25">
      <c r="A222" s="298" t="s">
        <v>2635</v>
      </c>
      <c r="B222" s="299" t="s">
        <v>2636</v>
      </c>
      <c r="C222" s="300" t="s">
        <v>2230</v>
      </c>
      <c r="D222" s="301">
        <v>575</v>
      </c>
      <c r="E222" s="303" t="s">
        <v>2300</v>
      </c>
      <c r="F222" s="302"/>
      <c r="G222" s="300" t="s">
        <v>2586</v>
      </c>
    </row>
    <row r="223" spans="1:7" ht="33" hidden="1" x14ac:dyDescent="0.25">
      <c r="A223" s="298" t="s">
        <v>2637</v>
      </c>
      <c r="B223" s="287" t="s">
        <v>2499</v>
      </c>
      <c r="C223" s="300" t="s">
        <v>2230</v>
      </c>
      <c r="D223" s="301">
        <v>460</v>
      </c>
      <c r="E223" s="303" t="s">
        <v>2300</v>
      </c>
      <c r="F223" s="302"/>
      <c r="G223" s="300" t="s">
        <v>2638</v>
      </c>
    </row>
    <row r="224" spans="1:7" ht="30" hidden="1" x14ac:dyDescent="0.25">
      <c r="A224" s="298" t="s">
        <v>2639</v>
      </c>
      <c r="B224" s="299" t="s">
        <v>2565</v>
      </c>
      <c r="C224" s="298" t="s">
        <v>2466</v>
      </c>
      <c r="D224" s="317">
        <v>15</v>
      </c>
      <c r="E224" s="303" t="s">
        <v>2506</v>
      </c>
      <c r="F224" s="302"/>
      <c r="G224" s="299" t="s">
        <v>2566</v>
      </c>
    </row>
    <row r="225" spans="1:7" ht="30" hidden="1" x14ac:dyDescent="0.25">
      <c r="A225" s="298" t="s">
        <v>2640</v>
      </c>
      <c r="B225" s="299" t="s">
        <v>2509</v>
      </c>
      <c r="C225" s="298" t="s">
        <v>2466</v>
      </c>
      <c r="D225" s="317">
        <v>20</v>
      </c>
      <c r="E225" s="303" t="s">
        <v>2506</v>
      </c>
      <c r="F225" s="302"/>
      <c r="G225" s="299" t="s">
        <v>2510</v>
      </c>
    </row>
    <row r="226" spans="1:7" ht="30" hidden="1" x14ac:dyDescent="0.25">
      <c r="A226" s="298" t="s">
        <v>2641</v>
      </c>
      <c r="B226" s="287" t="s">
        <v>2642</v>
      </c>
      <c r="C226" s="298" t="s">
        <v>2466</v>
      </c>
      <c r="D226" s="317">
        <v>4</v>
      </c>
      <c r="E226" s="303" t="s">
        <v>2506</v>
      </c>
      <c r="F226" s="302"/>
      <c r="G226" s="303" t="s">
        <v>2570</v>
      </c>
    </row>
    <row r="227" spans="1:7" ht="30" hidden="1" x14ac:dyDescent="0.25">
      <c r="A227" s="298" t="s">
        <v>2643</v>
      </c>
      <c r="B227" s="287" t="s">
        <v>2644</v>
      </c>
      <c r="C227" s="298" t="s">
        <v>2466</v>
      </c>
      <c r="D227" s="317">
        <v>5</v>
      </c>
      <c r="E227" s="303" t="s">
        <v>2506</v>
      </c>
      <c r="F227" s="302"/>
      <c r="G227" s="303" t="s">
        <v>2645</v>
      </c>
    </row>
    <row r="228" spans="1:7" s="333" customFormat="1" ht="30" x14ac:dyDescent="0.25">
      <c r="A228" s="328" t="s">
        <v>2646</v>
      </c>
      <c r="B228" s="329" t="s">
        <v>2512</v>
      </c>
      <c r="C228" s="328" t="s">
        <v>2466</v>
      </c>
      <c r="D228" s="330">
        <v>10</v>
      </c>
      <c r="E228" s="331" t="s">
        <v>2506</v>
      </c>
      <c r="F228" s="332"/>
      <c r="G228" s="328" t="s">
        <v>2503</v>
      </c>
    </row>
    <row r="229" spans="1:7" s="333" customFormat="1" ht="30" x14ac:dyDescent="0.25">
      <c r="A229" s="328" t="s">
        <v>2647</v>
      </c>
      <c r="B229" s="329" t="s">
        <v>2514</v>
      </c>
      <c r="C229" s="328" t="s">
        <v>2466</v>
      </c>
      <c r="D229" s="330">
        <v>35</v>
      </c>
      <c r="E229" s="331" t="s">
        <v>2506</v>
      </c>
      <c r="F229" s="332"/>
      <c r="G229" s="328" t="s">
        <v>2503</v>
      </c>
    </row>
    <row r="230" spans="1:7" ht="18" hidden="1" x14ac:dyDescent="0.25">
      <c r="A230" s="298" t="s">
        <v>2648</v>
      </c>
      <c r="B230" s="299" t="s">
        <v>2574</v>
      </c>
      <c r="C230" s="300" t="s">
        <v>2230</v>
      </c>
      <c r="D230" s="301">
        <v>225</v>
      </c>
      <c r="E230" s="302"/>
      <c r="F230" s="302"/>
      <c r="G230" s="300" t="s">
        <v>2503</v>
      </c>
    </row>
    <row r="231" spans="1:7" ht="30" hidden="1" x14ac:dyDescent="0.25">
      <c r="A231" s="298" t="s">
        <v>2649</v>
      </c>
      <c r="B231" s="299" t="s">
        <v>2518</v>
      </c>
      <c r="C231" s="298" t="s">
        <v>2466</v>
      </c>
      <c r="D231" s="317">
        <v>45</v>
      </c>
      <c r="E231" s="303" t="s">
        <v>2491</v>
      </c>
      <c r="F231" s="302"/>
      <c r="G231" s="298" t="s">
        <v>2503</v>
      </c>
    </row>
    <row r="232" spans="1:7" ht="30" hidden="1" x14ac:dyDescent="0.25">
      <c r="A232" s="298" t="s">
        <v>2650</v>
      </c>
      <c r="B232" s="299" t="s">
        <v>2520</v>
      </c>
      <c r="C232" s="298" t="s">
        <v>2466</v>
      </c>
      <c r="D232" s="317">
        <v>45</v>
      </c>
      <c r="E232" s="303" t="s">
        <v>2491</v>
      </c>
      <c r="F232" s="302"/>
      <c r="G232" s="298" t="s">
        <v>2503</v>
      </c>
    </row>
    <row r="233" spans="1:7" hidden="1" x14ac:dyDescent="0.2">
      <c r="A233" s="291"/>
      <c r="B233" s="291"/>
      <c r="C233" s="291"/>
      <c r="D233" s="291"/>
      <c r="E233" s="291"/>
      <c r="F233" s="291"/>
      <c r="G233" s="291"/>
    </row>
    <row r="234" spans="1:7" ht="15" hidden="1" x14ac:dyDescent="0.2">
      <c r="A234" s="298" t="s">
        <v>2651</v>
      </c>
      <c r="B234" s="299" t="s">
        <v>2652</v>
      </c>
      <c r="C234" s="291"/>
      <c r="D234" s="291"/>
      <c r="E234" s="291"/>
      <c r="F234" s="291"/>
      <c r="G234" s="291"/>
    </row>
    <row r="235" spans="1:7" ht="30" hidden="1" x14ac:dyDescent="0.25">
      <c r="A235" s="298" t="s">
        <v>2653</v>
      </c>
      <c r="B235" s="299" t="s">
        <v>2654</v>
      </c>
      <c r="C235" s="300" t="s">
        <v>2230</v>
      </c>
      <c r="D235" s="301">
        <v>391</v>
      </c>
      <c r="E235" s="303" t="s">
        <v>2655</v>
      </c>
      <c r="F235" s="302"/>
      <c r="G235" s="300" t="s">
        <v>2638</v>
      </c>
    </row>
    <row r="236" spans="1:7" ht="30" hidden="1" x14ac:dyDescent="0.25">
      <c r="A236" s="298" t="s">
        <v>2656</v>
      </c>
      <c r="B236" s="287" t="s">
        <v>2505</v>
      </c>
      <c r="C236" s="298" t="s">
        <v>2466</v>
      </c>
      <c r="D236" s="317">
        <v>12</v>
      </c>
      <c r="E236" s="303" t="s">
        <v>2506</v>
      </c>
      <c r="F236" s="302"/>
      <c r="G236" s="303" t="s">
        <v>2507</v>
      </c>
    </row>
    <row r="237" spans="1:7" s="333" customFormat="1" ht="30" x14ac:dyDescent="0.25">
      <c r="A237" s="328" t="s">
        <v>2657</v>
      </c>
      <c r="B237" s="329" t="s">
        <v>2514</v>
      </c>
      <c r="C237" s="328" t="s">
        <v>2466</v>
      </c>
      <c r="D237" s="330">
        <v>12</v>
      </c>
      <c r="E237" s="331" t="s">
        <v>2506</v>
      </c>
      <c r="F237" s="332"/>
      <c r="G237" s="328" t="s">
        <v>2503</v>
      </c>
    </row>
    <row r="238" spans="1:7" ht="15" hidden="1" x14ac:dyDescent="0.2">
      <c r="A238" s="298" t="s">
        <v>2658</v>
      </c>
      <c r="B238" s="299" t="s">
        <v>2659</v>
      </c>
      <c r="C238" s="298" t="s">
        <v>2230</v>
      </c>
      <c r="D238" s="317">
        <v>60</v>
      </c>
      <c r="E238" s="291"/>
      <c r="F238" s="291"/>
      <c r="G238" s="298" t="s">
        <v>2503</v>
      </c>
    </row>
    <row r="239" spans="1:7" ht="18" hidden="1" x14ac:dyDescent="0.25">
      <c r="A239" s="302"/>
      <c r="B239" s="299" t="s">
        <v>2660</v>
      </c>
      <c r="C239" s="302"/>
      <c r="D239" s="302"/>
      <c r="E239" s="302"/>
      <c r="F239" s="302"/>
      <c r="G239" s="302"/>
    </row>
    <row r="240" spans="1:7" ht="30" hidden="1" x14ac:dyDescent="0.25">
      <c r="A240" s="298" t="s">
        <v>2661</v>
      </c>
      <c r="B240" s="299" t="s">
        <v>2518</v>
      </c>
      <c r="C240" s="298" t="s">
        <v>2466</v>
      </c>
      <c r="D240" s="317">
        <v>12</v>
      </c>
      <c r="E240" s="303" t="s">
        <v>2491</v>
      </c>
      <c r="F240" s="302"/>
      <c r="G240" s="298" t="s">
        <v>2503</v>
      </c>
    </row>
    <row r="241" spans="1:7" ht="30" hidden="1" x14ac:dyDescent="0.25">
      <c r="A241" s="298" t="s">
        <v>2662</v>
      </c>
      <c r="B241" s="299" t="s">
        <v>2520</v>
      </c>
      <c r="C241" s="298" t="s">
        <v>2466</v>
      </c>
      <c r="D241" s="317">
        <v>12</v>
      </c>
      <c r="E241" s="303" t="s">
        <v>2491</v>
      </c>
      <c r="F241" s="302"/>
      <c r="G241" s="298" t="s">
        <v>2503</v>
      </c>
    </row>
    <row r="242" spans="1:7" ht="33" hidden="1" x14ac:dyDescent="0.25">
      <c r="A242" s="298" t="s">
        <v>2663</v>
      </c>
      <c r="B242" s="287" t="s">
        <v>2588</v>
      </c>
      <c r="C242" s="300" t="s">
        <v>2466</v>
      </c>
      <c r="D242" s="301">
        <v>4</v>
      </c>
      <c r="E242" s="302"/>
      <c r="F242" s="302"/>
      <c r="G242" s="302"/>
    </row>
    <row r="243" spans="1:7" hidden="1" x14ac:dyDescent="0.2">
      <c r="A243" s="291"/>
      <c r="B243" s="291"/>
      <c r="C243" s="291"/>
      <c r="D243" s="291"/>
      <c r="E243" s="291"/>
      <c r="F243" s="291"/>
      <c r="G243" s="291"/>
    </row>
    <row r="244" spans="1:7" ht="15" hidden="1" x14ac:dyDescent="0.2">
      <c r="A244" s="298" t="s">
        <v>2664</v>
      </c>
      <c r="B244" s="299" t="s">
        <v>2665</v>
      </c>
      <c r="C244" s="291"/>
      <c r="D244" s="291"/>
      <c r="E244" s="291"/>
      <c r="F244" s="291"/>
      <c r="G244" s="291"/>
    </row>
    <row r="245" spans="1:7" ht="15" hidden="1" x14ac:dyDescent="0.2">
      <c r="A245" s="298" t="s">
        <v>2666</v>
      </c>
      <c r="B245" s="299" t="s">
        <v>2667</v>
      </c>
      <c r="C245" s="291"/>
      <c r="D245" s="291"/>
      <c r="E245" s="291"/>
      <c r="F245" s="291"/>
      <c r="G245" s="291"/>
    </row>
    <row r="246" spans="1:7" ht="33" hidden="1" x14ac:dyDescent="0.25">
      <c r="A246" s="298" t="s">
        <v>2668</v>
      </c>
      <c r="B246" s="287" t="s">
        <v>2669</v>
      </c>
      <c r="C246" s="300" t="s">
        <v>2230</v>
      </c>
      <c r="D246" s="301">
        <v>20</v>
      </c>
      <c r="E246" s="303" t="s">
        <v>2670</v>
      </c>
      <c r="F246" s="302"/>
      <c r="G246" s="300" t="s">
        <v>2671</v>
      </c>
    </row>
    <row r="247" spans="1:7" ht="33" hidden="1" x14ac:dyDescent="0.25">
      <c r="A247" s="298" t="s">
        <v>2672</v>
      </c>
      <c r="B247" s="287" t="s">
        <v>2588</v>
      </c>
      <c r="C247" s="300" t="s">
        <v>2466</v>
      </c>
      <c r="D247" s="301">
        <v>4</v>
      </c>
      <c r="E247" s="302"/>
      <c r="F247" s="302"/>
      <c r="G247" s="302"/>
    </row>
    <row r="248" spans="1:7" hidden="1" x14ac:dyDescent="0.2">
      <c r="A248" s="291"/>
      <c r="B248" s="291"/>
      <c r="C248" s="291"/>
      <c r="D248" s="291"/>
      <c r="E248" s="291"/>
      <c r="F248" s="291"/>
      <c r="G248" s="291"/>
    </row>
    <row r="249" spans="1:7" ht="15" hidden="1" x14ac:dyDescent="0.2">
      <c r="A249" s="298" t="s">
        <v>2673</v>
      </c>
      <c r="B249" s="299" t="s">
        <v>2674</v>
      </c>
      <c r="C249" s="291"/>
      <c r="D249" s="291"/>
      <c r="E249" s="291"/>
      <c r="F249" s="291"/>
      <c r="G249" s="291"/>
    </row>
    <row r="250" spans="1:7" ht="33" hidden="1" x14ac:dyDescent="0.25">
      <c r="A250" s="298" t="s">
        <v>2675</v>
      </c>
      <c r="B250" s="287" t="s">
        <v>2676</v>
      </c>
      <c r="C250" s="300" t="s">
        <v>2230</v>
      </c>
      <c r="D250" s="301">
        <v>342</v>
      </c>
      <c r="E250" s="303" t="s">
        <v>2670</v>
      </c>
      <c r="F250" s="302"/>
      <c r="G250" s="300" t="s">
        <v>2677</v>
      </c>
    </row>
    <row r="251" spans="1:7" ht="30" hidden="1" x14ac:dyDescent="0.25">
      <c r="A251" s="298" t="s">
        <v>2678</v>
      </c>
      <c r="B251" s="299" t="s">
        <v>2565</v>
      </c>
      <c r="C251" s="298" t="s">
        <v>2466</v>
      </c>
      <c r="D251" s="317">
        <v>6</v>
      </c>
      <c r="E251" s="303" t="s">
        <v>2506</v>
      </c>
      <c r="F251" s="302"/>
      <c r="G251" s="299" t="s">
        <v>2566</v>
      </c>
    </row>
    <row r="252" spans="1:7" ht="30" hidden="1" x14ac:dyDescent="0.25">
      <c r="A252" s="298" t="s">
        <v>2679</v>
      </c>
      <c r="B252" s="299" t="s">
        <v>2680</v>
      </c>
      <c r="C252" s="298" t="s">
        <v>2466</v>
      </c>
      <c r="D252" s="317">
        <v>4</v>
      </c>
      <c r="E252" s="303" t="s">
        <v>2506</v>
      </c>
      <c r="F252" s="302"/>
      <c r="G252" s="299" t="s">
        <v>2681</v>
      </c>
    </row>
    <row r="253" spans="1:7" s="333" customFormat="1" ht="30" x14ac:dyDescent="0.25">
      <c r="A253" s="328" t="s">
        <v>2682</v>
      </c>
      <c r="B253" s="329" t="s">
        <v>2512</v>
      </c>
      <c r="C253" s="328" t="s">
        <v>2466</v>
      </c>
      <c r="D253" s="330">
        <v>8</v>
      </c>
      <c r="E253" s="331" t="s">
        <v>2506</v>
      </c>
      <c r="F253" s="332"/>
      <c r="G253" s="328" t="s">
        <v>2503</v>
      </c>
    </row>
    <row r="254" spans="1:7" s="333" customFormat="1" ht="30" x14ac:dyDescent="0.25">
      <c r="A254" s="328" t="s">
        <v>2683</v>
      </c>
      <c r="B254" s="329" t="s">
        <v>2514</v>
      </c>
      <c r="C254" s="328" t="s">
        <v>2466</v>
      </c>
      <c r="D254" s="330">
        <v>6</v>
      </c>
      <c r="E254" s="331" t="s">
        <v>2506</v>
      </c>
      <c r="F254" s="332"/>
      <c r="G254" s="328" t="s">
        <v>2503</v>
      </c>
    </row>
    <row r="255" spans="1:7" ht="18" hidden="1" x14ac:dyDescent="0.25">
      <c r="A255" s="298" t="s">
        <v>2684</v>
      </c>
      <c r="B255" s="299" t="s">
        <v>2574</v>
      </c>
      <c r="C255" s="300" t="s">
        <v>2230</v>
      </c>
      <c r="D255" s="301">
        <v>70</v>
      </c>
      <c r="E255" s="302"/>
      <c r="F255" s="302"/>
      <c r="G255" s="300" t="s">
        <v>2503</v>
      </c>
    </row>
    <row r="256" spans="1:7" ht="30" hidden="1" x14ac:dyDescent="0.25">
      <c r="A256" s="298" t="s">
        <v>2685</v>
      </c>
      <c r="B256" s="299" t="s">
        <v>2518</v>
      </c>
      <c r="C256" s="298" t="s">
        <v>2466</v>
      </c>
      <c r="D256" s="317">
        <v>14</v>
      </c>
      <c r="E256" s="303" t="s">
        <v>2491</v>
      </c>
      <c r="F256" s="302"/>
      <c r="G256" s="298" t="s">
        <v>2503</v>
      </c>
    </row>
    <row r="257" spans="1:7" ht="30" hidden="1" x14ac:dyDescent="0.25">
      <c r="A257" s="298" t="s">
        <v>2686</v>
      </c>
      <c r="B257" s="287" t="s">
        <v>2579</v>
      </c>
      <c r="C257" s="298" t="s">
        <v>2466</v>
      </c>
      <c r="D257" s="317">
        <v>14</v>
      </c>
      <c r="E257" s="303" t="s">
        <v>2491</v>
      </c>
      <c r="F257" s="302"/>
      <c r="G257" s="298" t="s">
        <v>2503</v>
      </c>
    </row>
    <row r="258" spans="1:7" hidden="1" x14ac:dyDescent="0.2">
      <c r="A258" s="291"/>
      <c r="B258" s="291"/>
      <c r="C258" s="291"/>
      <c r="D258" s="291"/>
      <c r="E258" s="291"/>
      <c r="F258" s="291"/>
      <c r="G258" s="291"/>
    </row>
    <row r="259" spans="1:7" ht="15" hidden="1" x14ac:dyDescent="0.2">
      <c r="A259" s="298" t="s">
        <v>2687</v>
      </c>
      <c r="B259" s="299" t="s">
        <v>2688</v>
      </c>
      <c r="C259" s="291"/>
      <c r="D259" s="291"/>
      <c r="E259" s="291"/>
      <c r="F259" s="291"/>
      <c r="G259" s="291"/>
    </row>
    <row r="260" spans="1:7" ht="15" hidden="1" x14ac:dyDescent="0.2">
      <c r="A260" s="298" t="s">
        <v>2689</v>
      </c>
      <c r="B260" s="299" t="s">
        <v>2690</v>
      </c>
      <c r="C260" s="298" t="s">
        <v>2230</v>
      </c>
      <c r="D260" s="317">
        <v>414</v>
      </c>
      <c r="E260" s="299" t="s">
        <v>2251</v>
      </c>
      <c r="F260" s="291"/>
      <c r="G260" s="298" t="s">
        <v>2671</v>
      </c>
    </row>
    <row r="261" spans="1:7" ht="18" hidden="1" x14ac:dyDescent="0.25">
      <c r="A261" s="302"/>
      <c r="B261" s="299" t="s">
        <v>2691</v>
      </c>
      <c r="C261" s="302"/>
      <c r="D261" s="302"/>
      <c r="E261" s="299" t="s">
        <v>2692</v>
      </c>
      <c r="F261" s="302"/>
      <c r="G261" s="302"/>
    </row>
    <row r="262" spans="1:7" ht="30" hidden="1" x14ac:dyDescent="0.25">
      <c r="A262" s="298" t="s">
        <v>2693</v>
      </c>
      <c r="B262" s="299" t="s">
        <v>2565</v>
      </c>
      <c r="C262" s="298" t="s">
        <v>2466</v>
      </c>
      <c r="D262" s="319">
        <v>5</v>
      </c>
      <c r="E262" s="303" t="s">
        <v>2506</v>
      </c>
      <c r="F262" s="302"/>
      <c r="G262" s="299" t="s">
        <v>2566</v>
      </c>
    </row>
    <row r="263" spans="1:7" ht="30" hidden="1" x14ac:dyDescent="0.25">
      <c r="A263" s="298" t="s">
        <v>2694</v>
      </c>
      <c r="B263" s="299" t="s">
        <v>2509</v>
      </c>
      <c r="C263" s="298" t="s">
        <v>2466</v>
      </c>
      <c r="D263" s="319">
        <v>4</v>
      </c>
      <c r="E263" s="303" t="s">
        <v>2506</v>
      </c>
      <c r="F263" s="302"/>
      <c r="G263" s="299" t="s">
        <v>2510</v>
      </c>
    </row>
    <row r="264" spans="1:7" ht="30" hidden="1" x14ac:dyDescent="0.25">
      <c r="A264" s="298" t="s">
        <v>2695</v>
      </c>
      <c r="B264" s="287" t="s">
        <v>2642</v>
      </c>
      <c r="C264" s="298" t="s">
        <v>2466</v>
      </c>
      <c r="D264" s="319">
        <v>2</v>
      </c>
      <c r="E264" s="303" t="s">
        <v>2506</v>
      </c>
      <c r="F264" s="302"/>
      <c r="G264" s="303" t="s">
        <v>2570</v>
      </c>
    </row>
    <row r="265" spans="1:7" s="333" customFormat="1" ht="30" x14ac:dyDescent="0.25">
      <c r="A265" s="328" t="s">
        <v>2696</v>
      </c>
      <c r="B265" s="329" t="s">
        <v>2512</v>
      </c>
      <c r="C265" s="328" t="s">
        <v>2466</v>
      </c>
      <c r="D265" s="334">
        <v>4</v>
      </c>
      <c r="E265" s="331" t="s">
        <v>2506</v>
      </c>
      <c r="F265" s="332"/>
      <c r="G265" s="328" t="s">
        <v>2503</v>
      </c>
    </row>
    <row r="266" spans="1:7" s="333" customFormat="1" ht="30" x14ac:dyDescent="0.25">
      <c r="A266" s="328" t="s">
        <v>2697</v>
      </c>
      <c r="B266" s="329" t="s">
        <v>2514</v>
      </c>
      <c r="C266" s="328" t="s">
        <v>2466</v>
      </c>
      <c r="D266" s="334">
        <v>9</v>
      </c>
      <c r="E266" s="331" t="s">
        <v>2506</v>
      </c>
      <c r="F266" s="332"/>
      <c r="G266" s="328" t="s">
        <v>2503</v>
      </c>
    </row>
    <row r="267" spans="1:7" ht="18" hidden="1" x14ac:dyDescent="0.25">
      <c r="A267" s="298" t="s">
        <v>2698</v>
      </c>
      <c r="B267" s="299" t="s">
        <v>2574</v>
      </c>
      <c r="C267" s="300" t="s">
        <v>2230</v>
      </c>
      <c r="D267" s="318">
        <v>65</v>
      </c>
      <c r="E267" s="302"/>
      <c r="F267" s="302"/>
      <c r="G267" s="300" t="s">
        <v>2503</v>
      </c>
    </row>
    <row r="268" spans="1:7" ht="30" hidden="1" x14ac:dyDescent="0.25">
      <c r="A268" s="298" t="s">
        <v>2699</v>
      </c>
      <c r="B268" s="287" t="s">
        <v>2700</v>
      </c>
      <c r="C268" s="298" t="s">
        <v>2466</v>
      </c>
      <c r="D268" s="319">
        <v>13</v>
      </c>
      <c r="E268" s="303" t="s">
        <v>2491</v>
      </c>
      <c r="F268" s="302"/>
      <c r="G268" s="298" t="s">
        <v>2503</v>
      </c>
    </row>
    <row r="269" spans="1:7" ht="30" hidden="1" x14ac:dyDescent="0.25">
      <c r="A269" s="298" t="s">
        <v>2701</v>
      </c>
      <c r="B269" s="299" t="s">
        <v>2520</v>
      </c>
      <c r="C269" s="298" t="s">
        <v>2466</v>
      </c>
      <c r="D269" s="319">
        <v>13</v>
      </c>
      <c r="E269" s="303" t="s">
        <v>2491</v>
      </c>
      <c r="F269" s="302"/>
      <c r="G269" s="298" t="s">
        <v>2503</v>
      </c>
    </row>
    <row r="270" spans="1:7" ht="18" hidden="1" x14ac:dyDescent="0.25">
      <c r="A270" s="298" t="s">
        <v>2702</v>
      </c>
      <c r="B270" s="299" t="s">
        <v>2502</v>
      </c>
      <c r="C270" s="300" t="s">
        <v>2466</v>
      </c>
      <c r="D270" s="318">
        <v>4</v>
      </c>
      <c r="E270" s="302"/>
      <c r="F270" s="302"/>
      <c r="G270" s="302"/>
    </row>
    <row r="271" spans="1:7" hidden="1" x14ac:dyDescent="0.2">
      <c r="A271" s="291"/>
      <c r="B271" s="291"/>
      <c r="C271" s="291"/>
      <c r="D271" s="291"/>
      <c r="E271" s="291"/>
      <c r="F271" s="291"/>
      <c r="G271" s="291"/>
    </row>
    <row r="272" spans="1:7" ht="15" hidden="1" x14ac:dyDescent="0.2">
      <c r="A272" s="298" t="s">
        <v>2703</v>
      </c>
      <c r="B272" s="299" t="s">
        <v>2318</v>
      </c>
      <c r="C272" s="291"/>
      <c r="D272" s="291"/>
      <c r="E272" s="291"/>
      <c r="F272" s="291"/>
      <c r="G272" s="291"/>
    </row>
    <row r="273" spans="1:7" ht="15" hidden="1" x14ac:dyDescent="0.2">
      <c r="A273" s="298" t="s">
        <v>2704</v>
      </c>
      <c r="B273" s="299" t="s">
        <v>2705</v>
      </c>
      <c r="C273" s="291"/>
      <c r="D273" s="291"/>
      <c r="E273" s="291"/>
      <c r="F273" s="291"/>
      <c r="G273" s="291"/>
    </row>
    <row r="274" spans="1:7" ht="30" hidden="1" x14ac:dyDescent="0.25">
      <c r="A274" s="298" t="s">
        <v>2706</v>
      </c>
      <c r="B274" s="299" t="s">
        <v>2707</v>
      </c>
      <c r="C274" s="300" t="s">
        <v>2230</v>
      </c>
      <c r="D274" s="318">
        <v>31</v>
      </c>
      <c r="E274" s="303" t="s">
        <v>2322</v>
      </c>
      <c r="F274" s="302"/>
      <c r="G274" s="300" t="s">
        <v>2677</v>
      </c>
    </row>
    <row r="275" spans="1:7" ht="33" hidden="1" x14ac:dyDescent="0.25">
      <c r="A275" s="298" t="s">
        <v>2708</v>
      </c>
      <c r="B275" s="287" t="s">
        <v>2709</v>
      </c>
      <c r="C275" s="300" t="s">
        <v>2466</v>
      </c>
      <c r="D275" s="318">
        <v>4</v>
      </c>
      <c r="E275" s="302"/>
      <c r="F275" s="302"/>
      <c r="G275" s="302"/>
    </row>
    <row r="276" spans="1:7" hidden="1" x14ac:dyDescent="0.2">
      <c r="A276" s="291"/>
      <c r="B276" s="291"/>
      <c r="C276" s="291"/>
      <c r="D276" s="291"/>
      <c r="E276" s="291"/>
      <c r="F276" s="291"/>
      <c r="G276" s="291"/>
    </row>
    <row r="277" spans="1:7" ht="15" hidden="1" x14ac:dyDescent="0.2">
      <c r="A277" s="298" t="s">
        <v>2710</v>
      </c>
      <c r="B277" s="299" t="s">
        <v>2320</v>
      </c>
      <c r="C277" s="291"/>
      <c r="D277" s="291"/>
      <c r="E277" s="291"/>
      <c r="F277" s="291"/>
      <c r="G277" s="291"/>
    </row>
    <row r="278" spans="1:7" ht="33" hidden="1" x14ac:dyDescent="0.25">
      <c r="A278" s="298" t="s">
        <v>2711</v>
      </c>
      <c r="B278" s="287" t="s">
        <v>2712</v>
      </c>
      <c r="C278" s="300" t="s">
        <v>2230</v>
      </c>
      <c r="D278" s="318">
        <v>49</v>
      </c>
      <c r="E278" s="303" t="s">
        <v>2322</v>
      </c>
      <c r="F278" s="306" t="s">
        <v>2713</v>
      </c>
      <c r="G278" s="300" t="s">
        <v>2714</v>
      </c>
    </row>
    <row r="279" spans="1:7" ht="33" hidden="1" x14ac:dyDescent="0.25">
      <c r="A279" s="298" t="s">
        <v>2715</v>
      </c>
      <c r="B279" s="287" t="s">
        <v>2716</v>
      </c>
      <c r="C279" s="300" t="s">
        <v>2230</v>
      </c>
      <c r="D279" s="318">
        <v>47</v>
      </c>
      <c r="E279" s="303" t="s">
        <v>2322</v>
      </c>
      <c r="F279" s="287"/>
      <c r="G279" s="300" t="s">
        <v>2714</v>
      </c>
    </row>
    <row r="280" spans="1:7" ht="48" hidden="1" x14ac:dyDescent="0.25">
      <c r="A280" s="298" t="s">
        <v>2717</v>
      </c>
      <c r="B280" s="287" t="s">
        <v>2718</v>
      </c>
      <c r="C280" s="300" t="s">
        <v>2230</v>
      </c>
      <c r="D280" s="301">
        <v>10</v>
      </c>
      <c r="E280" s="304" t="s">
        <v>2322</v>
      </c>
      <c r="F280" s="287"/>
      <c r="G280" s="300" t="s">
        <v>2719</v>
      </c>
    </row>
    <row r="281" spans="1:7" ht="30" hidden="1" x14ac:dyDescent="0.25">
      <c r="A281" s="298" t="s">
        <v>2720</v>
      </c>
      <c r="B281" s="287" t="s">
        <v>2721</v>
      </c>
      <c r="C281" s="300" t="s">
        <v>2230</v>
      </c>
      <c r="D281" s="301">
        <v>10</v>
      </c>
      <c r="E281" s="303" t="s">
        <v>2322</v>
      </c>
      <c r="F281" s="302"/>
      <c r="G281" s="299" t="s">
        <v>2722</v>
      </c>
    </row>
    <row r="282" spans="1:7" ht="48" hidden="1" x14ac:dyDescent="0.25">
      <c r="A282" s="298" t="s">
        <v>2723</v>
      </c>
      <c r="B282" s="287" t="s">
        <v>2724</v>
      </c>
      <c r="C282" s="300" t="s">
        <v>2230</v>
      </c>
      <c r="D282" s="301">
        <v>2</v>
      </c>
      <c r="E282" s="287"/>
      <c r="F282" s="287"/>
      <c r="G282" s="300" t="s">
        <v>2714</v>
      </c>
    </row>
    <row r="283" spans="1:7" ht="48" hidden="1" x14ac:dyDescent="0.25">
      <c r="A283" s="298" t="s">
        <v>2725</v>
      </c>
      <c r="B283" s="287" t="s">
        <v>2726</v>
      </c>
      <c r="C283" s="300" t="s">
        <v>2230</v>
      </c>
      <c r="D283" s="301">
        <v>16</v>
      </c>
      <c r="E283" s="287"/>
      <c r="F283" s="287"/>
      <c r="G283" s="300" t="s">
        <v>2714</v>
      </c>
    </row>
    <row r="284" spans="1:7" ht="30" hidden="1" x14ac:dyDescent="0.25">
      <c r="A284" s="298" t="s">
        <v>2727</v>
      </c>
      <c r="B284" s="287" t="s">
        <v>2487</v>
      </c>
      <c r="C284" s="300" t="s">
        <v>2466</v>
      </c>
      <c r="D284" s="301">
        <v>2</v>
      </c>
      <c r="E284" s="303" t="s">
        <v>2485</v>
      </c>
      <c r="F284" s="302"/>
      <c r="G284" s="303" t="s">
        <v>2606</v>
      </c>
    </row>
    <row r="285" spans="1:7" ht="30" hidden="1" x14ac:dyDescent="0.25">
      <c r="A285" s="298" t="s">
        <v>2728</v>
      </c>
      <c r="B285" s="287" t="s">
        <v>2729</v>
      </c>
      <c r="C285" s="300" t="s">
        <v>2466</v>
      </c>
      <c r="D285" s="301">
        <v>2</v>
      </c>
      <c r="E285" s="303" t="s">
        <v>2491</v>
      </c>
      <c r="F285" s="302"/>
      <c r="G285" s="302"/>
    </row>
    <row r="286" spans="1:7" ht="30" hidden="1" x14ac:dyDescent="0.25">
      <c r="A286" s="298" t="s">
        <v>2730</v>
      </c>
      <c r="B286" s="287" t="s">
        <v>2550</v>
      </c>
      <c r="C286" s="300" t="s">
        <v>2466</v>
      </c>
      <c r="D286" s="301">
        <v>2</v>
      </c>
      <c r="E286" s="303" t="s">
        <v>2491</v>
      </c>
      <c r="F286" s="302"/>
      <c r="G286" s="302"/>
    </row>
    <row r="287" spans="1:7" ht="15" hidden="1" x14ac:dyDescent="0.25">
      <c r="A287" s="298" t="s">
        <v>2731</v>
      </c>
      <c r="B287" s="299" t="s">
        <v>2613</v>
      </c>
      <c r="C287" s="298" t="s">
        <v>2466</v>
      </c>
      <c r="D287" s="317">
        <v>2</v>
      </c>
      <c r="E287" s="302"/>
      <c r="F287" s="302"/>
      <c r="G287" s="302"/>
    </row>
    <row r="288" spans="1:7" hidden="1" x14ac:dyDescent="0.2">
      <c r="A288" s="291"/>
      <c r="B288" s="291"/>
      <c r="C288" s="291"/>
      <c r="D288" s="291"/>
      <c r="E288" s="291"/>
      <c r="F288" s="291"/>
      <c r="G288" s="291"/>
    </row>
    <row r="289" spans="1:7" ht="15" hidden="1" x14ac:dyDescent="0.2">
      <c r="A289" s="298" t="s">
        <v>2732</v>
      </c>
      <c r="B289" s="299" t="s">
        <v>2733</v>
      </c>
      <c r="C289" s="291"/>
      <c r="D289" s="291"/>
      <c r="E289" s="291"/>
      <c r="F289" s="291"/>
      <c r="G289" s="291"/>
    </row>
    <row r="290" spans="1:7" ht="33" hidden="1" x14ac:dyDescent="0.25">
      <c r="A290" s="298" t="s">
        <v>2734</v>
      </c>
      <c r="B290" s="287" t="s">
        <v>2676</v>
      </c>
      <c r="C290" s="300" t="s">
        <v>2230</v>
      </c>
      <c r="D290" s="301">
        <v>570</v>
      </c>
      <c r="E290" s="303" t="s">
        <v>2322</v>
      </c>
      <c r="F290" s="302"/>
      <c r="G290" s="300" t="s">
        <v>2677</v>
      </c>
    </row>
    <row r="291" spans="1:7" ht="30" hidden="1" x14ac:dyDescent="0.25">
      <c r="A291" s="298" t="s">
        <v>2735</v>
      </c>
      <c r="B291" s="287" t="s">
        <v>2505</v>
      </c>
      <c r="C291" s="298" t="s">
        <v>2466</v>
      </c>
      <c r="D291" s="317">
        <v>9</v>
      </c>
      <c r="E291" s="303" t="s">
        <v>2506</v>
      </c>
      <c r="F291" s="302"/>
      <c r="G291" s="303" t="s">
        <v>2507</v>
      </c>
    </row>
    <row r="292" spans="1:7" ht="30" hidden="1" x14ac:dyDescent="0.25">
      <c r="A292" s="298" t="s">
        <v>2736</v>
      </c>
      <c r="B292" s="299" t="s">
        <v>2509</v>
      </c>
      <c r="C292" s="298" t="s">
        <v>2466</v>
      </c>
      <c r="D292" s="317">
        <v>4</v>
      </c>
      <c r="E292" s="303" t="s">
        <v>2506</v>
      </c>
      <c r="F292" s="302"/>
      <c r="G292" s="299" t="s">
        <v>2510</v>
      </c>
    </row>
    <row r="293" spans="1:7" ht="30" hidden="1" x14ac:dyDescent="0.25">
      <c r="A293" s="298" t="s">
        <v>2737</v>
      </c>
      <c r="B293" s="299" t="s">
        <v>2680</v>
      </c>
      <c r="C293" s="298" t="s">
        <v>2466</v>
      </c>
      <c r="D293" s="317">
        <v>4</v>
      </c>
      <c r="E293" s="303" t="s">
        <v>2506</v>
      </c>
      <c r="F293" s="302"/>
      <c r="G293" s="299" t="s">
        <v>2681</v>
      </c>
    </row>
    <row r="294" spans="1:7" s="333" customFormat="1" ht="30" x14ac:dyDescent="0.25">
      <c r="A294" s="328" t="s">
        <v>2738</v>
      </c>
      <c r="B294" s="329" t="s">
        <v>2512</v>
      </c>
      <c r="C294" s="328" t="s">
        <v>2466</v>
      </c>
      <c r="D294" s="330">
        <v>8</v>
      </c>
      <c r="E294" s="331" t="s">
        <v>2506</v>
      </c>
      <c r="F294" s="332"/>
      <c r="G294" s="328" t="s">
        <v>2503</v>
      </c>
    </row>
    <row r="295" spans="1:7" s="333" customFormat="1" ht="30" x14ac:dyDescent="0.25">
      <c r="A295" s="328" t="s">
        <v>2739</v>
      </c>
      <c r="B295" s="329" t="s">
        <v>2514</v>
      </c>
      <c r="C295" s="328" t="s">
        <v>2466</v>
      </c>
      <c r="D295" s="330">
        <v>13</v>
      </c>
      <c r="E295" s="331" t="s">
        <v>2506</v>
      </c>
      <c r="F295" s="332"/>
      <c r="G295" s="328" t="s">
        <v>2503</v>
      </c>
    </row>
    <row r="296" spans="1:7" ht="33" hidden="1" x14ac:dyDescent="0.25">
      <c r="A296" s="298" t="s">
        <v>2740</v>
      </c>
      <c r="B296" s="287" t="s">
        <v>2741</v>
      </c>
      <c r="C296" s="300" t="s">
        <v>2230</v>
      </c>
      <c r="D296" s="301">
        <v>105</v>
      </c>
      <c r="E296" s="302"/>
      <c r="F296" s="302"/>
      <c r="G296" s="300" t="s">
        <v>2503</v>
      </c>
    </row>
    <row r="297" spans="1:7" ht="30" hidden="1" x14ac:dyDescent="0.25">
      <c r="A297" s="298" t="s">
        <v>2742</v>
      </c>
      <c r="B297" s="299" t="s">
        <v>2518</v>
      </c>
      <c r="C297" s="298" t="s">
        <v>2466</v>
      </c>
      <c r="D297" s="317">
        <v>21</v>
      </c>
      <c r="E297" s="303" t="s">
        <v>2491</v>
      </c>
      <c r="F297" s="302"/>
      <c r="G297" s="298" t="s">
        <v>2503</v>
      </c>
    </row>
    <row r="298" spans="1:7" ht="30" hidden="1" x14ac:dyDescent="0.25">
      <c r="A298" s="298" t="s">
        <v>2743</v>
      </c>
      <c r="B298" s="299" t="s">
        <v>2520</v>
      </c>
      <c r="C298" s="298" t="s">
        <v>2466</v>
      </c>
      <c r="D298" s="317">
        <v>21</v>
      </c>
      <c r="E298" s="303" t="s">
        <v>2491</v>
      </c>
      <c r="F298" s="302"/>
      <c r="G298" s="298" t="s">
        <v>2503</v>
      </c>
    </row>
    <row r="299" spans="1:7" hidden="1" x14ac:dyDescent="0.2">
      <c r="A299" s="291"/>
      <c r="B299" s="291"/>
      <c r="C299" s="291"/>
      <c r="D299" s="291"/>
      <c r="E299" s="291"/>
      <c r="F299" s="291"/>
      <c r="G299" s="291"/>
    </row>
    <row r="300" spans="1:7" ht="15" hidden="1" x14ac:dyDescent="0.2">
      <c r="A300" s="298" t="s">
        <v>2744</v>
      </c>
      <c r="B300" s="299" t="s">
        <v>2339</v>
      </c>
      <c r="C300" s="291"/>
      <c r="D300" s="291"/>
      <c r="E300" s="291"/>
      <c r="F300" s="291"/>
      <c r="G300" s="291"/>
    </row>
    <row r="301" spans="1:7" ht="33" hidden="1" x14ac:dyDescent="0.25">
      <c r="A301" s="298" t="s">
        <v>2745</v>
      </c>
      <c r="B301" s="287" t="s">
        <v>2746</v>
      </c>
      <c r="C301" s="300" t="s">
        <v>2230</v>
      </c>
      <c r="D301" s="301">
        <v>230</v>
      </c>
      <c r="E301" s="303" t="s">
        <v>2342</v>
      </c>
      <c r="F301" s="306" t="s">
        <v>2747</v>
      </c>
      <c r="G301" s="300" t="s">
        <v>2748</v>
      </c>
    </row>
    <row r="302" spans="1:7" ht="33" hidden="1" x14ac:dyDescent="0.25">
      <c r="A302" s="298" t="s">
        <v>2749</v>
      </c>
      <c r="B302" s="287" t="s">
        <v>2716</v>
      </c>
      <c r="C302" s="300" t="s">
        <v>2230</v>
      </c>
      <c r="D302" s="301">
        <v>222</v>
      </c>
      <c r="E302" s="303" t="s">
        <v>2342</v>
      </c>
      <c r="F302" s="287"/>
      <c r="G302" s="300" t="s">
        <v>2714</v>
      </c>
    </row>
    <row r="303" spans="1:7" ht="48" hidden="1" x14ac:dyDescent="0.25">
      <c r="A303" s="298" t="s">
        <v>2750</v>
      </c>
      <c r="B303" s="287" t="s">
        <v>2718</v>
      </c>
      <c r="C303" s="300" t="s">
        <v>2230</v>
      </c>
      <c r="D303" s="301">
        <v>44</v>
      </c>
      <c r="E303" s="304" t="s">
        <v>2342</v>
      </c>
      <c r="F303" s="287"/>
      <c r="G303" s="306" t="s">
        <v>2751</v>
      </c>
    </row>
    <row r="304" spans="1:7" ht="30" hidden="1" x14ac:dyDescent="0.25">
      <c r="A304" s="298" t="s">
        <v>2752</v>
      </c>
      <c r="B304" s="287" t="s">
        <v>2533</v>
      </c>
      <c r="C304" s="300" t="s">
        <v>2230</v>
      </c>
      <c r="D304" s="301">
        <v>44</v>
      </c>
      <c r="E304" s="303" t="s">
        <v>2342</v>
      </c>
      <c r="F304" s="302"/>
      <c r="G304" s="287" t="s">
        <v>2753</v>
      </c>
    </row>
    <row r="305" spans="1:7" ht="48" hidden="1" x14ac:dyDescent="0.25">
      <c r="A305" s="298" t="s">
        <v>2754</v>
      </c>
      <c r="B305" s="287" t="s">
        <v>2724</v>
      </c>
      <c r="C305" s="300" t="s">
        <v>2230</v>
      </c>
      <c r="D305" s="301">
        <v>8</v>
      </c>
      <c r="E305" s="287"/>
      <c r="F305" s="287"/>
      <c r="G305" s="300" t="s">
        <v>2714</v>
      </c>
    </row>
    <row r="306" spans="1:7" ht="48" hidden="1" x14ac:dyDescent="0.25">
      <c r="A306" s="298" t="s">
        <v>2755</v>
      </c>
      <c r="B306" s="287" t="s">
        <v>2726</v>
      </c>
      <c r="C306" s="300" t="s">
        <v>2230</v>
      </c>
      <c r="D306" s="301">
        <v>22</v>
      </c>
      <c r="E306" s="287"/>
      <c r="F306" s="287"/>
      <c r="G306" s="300" t="s">
        <v>2756</v>
      </c>
    </row>
    <row r="307" spans="1:7" ht="15" hidden="1" x14ac:dyDescent="0.2">
      <c r="A307" s="298" t="s">
        <v>2757</v>
      </c>
      <c r="B307" s="299" t="s">
        <v>2758</v>
      </c>
      <c r="C307" s="298" t="s">
        <v>2466</v>
      </c>
      <c r="D307" s="317">
        <v>3</v>
      </c>
      <c r="E307" s="299" t="s">
        <v>2251</v>
      </c>
      <c r="F307" s="291"/>
      <c r="G307" s="298" t="s">
        <v>2759</v>
      </c>
    </row>
    <row r="308" spans="1:7" ht="15" hidden="1" x14ac:dyDescent="0.25">
      <c r="A308" s="302"/>
      <c r="B308" s="299" t="s">
        <v>2760</v>
      </c>
      <c r="C308" s="302"/>
      <c r="D308" s="302"/>
      <c r="E308" s="299" t="s">
        <v>2761</v>
      </c>
      <c r="F308" s="302"/>
      <c r="G308" s="299" t="s">
        <v>2762</v>
      </c>
    </row>
    <row r="309" spans="1:7" ht="30" hidden="1" x14ac:dyDescent="0.25">
      <c r="A309" s="298" t="s">
        <v>2763</v>
      </c>
      <c r="B309" s="287" t="s">
        <v>2490</v>
      </c>
      <c r="C309" s="300" t="s">
        <v>2466</v>
      </c>
      <c r="D309" s="301">
        <v>8</v>
      </c>
      <c r="E309" s="303" t="s">
        <v>2491</v>
      </c>
      <c r="F309" s="302"/>
      <c r="G309" s="302"/>
    </row>
    <row r="310" spans="1:7" ht="30" hidden="1" x14ac:dyDescent="0.25">
      <c r="A310" s="298" t="s">
        <v>2764</v>
      </c>
      <c r="B310" s="287" t="s">
        <v>2550</v>
      </c>
      <c r="C310" s="300" t="s">
        <v>2466</v>
      </c>
      <c r="D310" s="301">
        <v>8</v>
      </c>
      <c r="E310" s="303" t="s">
        <v>2491</v>
      </c>
      <c r="F310" s="302"/>
      <c r="G310" s="302"/>
    </row>
    <row r="311" spans="1:7" ht="15" hidden="1" x14ac:dyDescent="0.25">
      <c r="A311" s="298" t="s">
        <v>2765</v>
      </c>
      <c r="B311" s="299" t="s">
        <v>2613</v>
      </c>
      <c r="C311" s="298" t="s">
        <v>2466</v>
      </c>
      <c r="D311" s="317">
        <v>3</v>
      </c>
      <c r="E311" s="302"/>
      <c r="F311" s="302"/>
      <c r="G311" s="302"/>
    </row>
    <row r="312" spans="1:7" hidden="1" x14ac:dyDescent="0.2">
      <c r="A312" s="291"/>
      <c r="B312" s="291"/>
      <c r="C312" s="291"/>
      <c r="D312" s="291"/>
      <c r="E312" s="291"/>
      <c r="F312" s="291"/>
      <c r="G312" s="291"/>
    </row>
    <row r="313" spans="1:7" ht="15" hidden="1" x14ac:dyDescent="0.2">
      <c r="A313" s="298" t="s">
        <v>2766</v>
      </c>
      <c r="B313" s="299" t="s">
        <v>2767</v>
      </c>
      <c r="C313" s="291"/>
      <c r="D313" s="291"/>
      <c r="E313" s="291"/>
      <c r="F313" s="291"/>
      <c r="G313" s="291"/>
    </row>
    <row r="314" spans="1:7" ht="30" hidden="1" x14ac:dyDescent="0.25">
      <c r="A314" s="298" t="s">
        <v>2768</v>
      </c>
      <c r="B314" s="299" t="s">
        <v>2707</v>
      </c>
      <c r="C314" s="300" t="s">
        <v>2230</v>
      </c>
      <c r="D314" s="301">
        <v>342</v>
      </c>
      <c r="E314" s="303" t="s">
        <v>2769</v>
      </c>
      <c r="F314" s="302"/>
      <c r="G314" s="300" t="s">
        <v>2677</v>
      </c>
    </row>
    <row r="315" spans="1:7" ht="30" hidden="1" x14ac:dyDescent="0.25">
      <c r="A315" s="298" t="s">
        <v>2770</v>
      </c>
      <c r="B315" s="287" t="s">
        <v>2771</v>
      </c>
      <c r="C315" s="298" t="s">
        <v>2466</v>
      </c>
      <c r="D315" s="317">
        <v>3</v>
      </c>
      <c r="E315" s="303" t="s">
        <v>2491</v>
      </c>
      <c r="F315" s="302"/>
      <c r="G315" s="302"/>
    </row>
    <row r="316" spans="1:7" ht="30" hidden="1" x14ac:dyDescent="0.25">
      <c r="A316" s="298" t="s">
        <v>2772</v>
      </c>
      <c r="B316" s="299" t="s">
        <v>2561</v>
      </c>
      <c r="C316" s="300" t="s">
        <v>2466</v>
      </c>
      <c r="D316" s="301">
        <v>5</v>
      </c>
      <c r="E316" s="303" t="s">
        <v>2491</v>
      </c>
      <c r="F316" s="302"/>
      <c r="G316" s="302"/>
    </row>
    <row r="317" spans="1:7" ht="30" hidden="1" x14ac:dyDescent="0.25">
      <c r="A317" s="298" t="s">
        <v>2773</v>
      </c>
      <c r="B317" s="299" t="s">
        <v>2563</v>
      </c>
      <c r="C317" s="298" t="s">
        <v>2466</v>
      </c>
      <c r="D317" s="317">
        <v>3</v>
      </c>
      <c r="E317" s="303" t="s">
        <v>2491</v>
      </c>
      <c r="F317" s="302"/>
      <c r="G317" s="302"/>
    </row>
    <row r="318" spans="1:7" ht="30" hidden="1" x14ac:dyDescent="0.25">
      <c r="A318" s="298" t="s">
        <v>2774</v>
      </c>
      <c r="B318" s="287" t="s">
        <v>2505</v>
      </c>
      <c r="C318" s="298" t="s">
        <v>2466</v>
      </c>
      <c r="D318" s="317">
        <v>9</v>
      </c>
      <c r="E318" s="303" t="s">
        <v>2506</v>
      </c>
      <c r="F318" s="302"/>
      <c r="G318" s="303" t="s">
        <v>2507</v>
      </c>
    </row>
    <row r="319" spans="1:7" ht="30" hidden="1" x14ac:dyDescent="0.25">
      <c r="A319" s="298" t="s">
        <v>2775</v>
      </c>
      <c r="B319" s="299" t="s">
        <v>2680</v>
      </c>
      <c r="C319" s="298" t="s">
        <v>2466</v>
      </c>
      <c r="D319" s="317">
        <v>4</v>
      </c>
      <c r="E319" s="303" t="s">
        <v>2506</v>
      </c>
      <c r="F319" s="302"/>
      <c r="G319" s="299" t="s">
        <v>2681</v>
      </c>
    </row>
    <row r="320" spans="1:7" s="333" customFormat="1" ht="30" x14ac:dyDescent="0.25">
      <c r="A320" s="328" t="s">
        <v>2776</v>
      </c>
      <c r="B320" s="329" t="s">
        <v>2512</v>
      </c>
      <c r="C320" s="328" t="s">
        <v>2466</v>
      </c>
      <c r="D320" s="330">
        <v>8</v>
      </c>
      <c r="E320" s="331" t="s">
        <v>2506</v>
      </c>
      <c r="F320" s="332"/>
      <c r="G320" s="328" t="s">
        <v>2503</v>
      </c>
    </row>
    <row r="321" spans="1:7" s="333" customFormat="1" ht="30" x14ac:dyDescent="0.25">
      <c r="A321" s="328" t="s">
        <v>2777</v>
      </c>
      <c r="B321" s="329" t="s">
        <v>2514</v>
      </c>
      <c r="C321" s="328" t="s">
        <v>2466</v>
      </c>
      <c r="D321" s="330">
        <v>9</v>
      </c>
      <c r="E321" s="331" t="s">
        <v>2506</v>
      </c>
      <c r="F321" s="332"/>
      <c r="G321" s="328" t="s">
        <v>2503</v>
      </c>
    </row>
    <row r="322" spans="1:7" ht="33" hidden="1" x14ac:dyDescent="0.25">
      <c r="A322" s="298" t="s">
        <v>2778</v>
      </c>
      <c r="B322" s="287" t="s">
        <v>2516</v>
      </c>
      <c r="C322" s="300" t="s">
        <v>2230</v>
      </c>
      <c r="D322" s="301">
        <v>60</v>
      </c>
      <c r="E322" s="302"/>
      <c r="F322" s="302"/>
      <c r="G322" s="300" t="s">
        <v>2503</v>
      </c>
    </row>
    <row r="323" spans="1:7" ht="33" hidden="1" x14ac:dyDescent="0.25">
      <c r="A323" s="298" t="s">
        <v>2779</v>
      </c>
      <c r="B323" s="287" t="s">
        <v>2741</v>
      </c>
      <c r="C323" s="300" t="s">
        <v>2230</v>
      </c>
      <c r="D323" s="301">
        <v>65</v>
      </c>
      <c r="E323" s="302"/>
      <c r="F323" s="302"/>
      <c r="G323" s="302"/>
    </row>
    <row r="324" spans="1:7" ht="30" hidden="1" x14ac:dyDescent="0.25">
      <c r="A324" s="298" t="s">
        <v>2780</v>
      </c>
      <c r="B324" s="287" t="s">
        <v>2700</v>
      </c>
      <c r="C324" s="298" t="s">
        <v>2466</v>
      </c>
      <c r="D324" s="317">
        <v>12</v>
      </c>
      <c r="E324" s="303" t="s">
        <v>2491</v>
      </c>
      <c r="F324" s="302"/>
      <c r="G324" s="298" t="s">
        <v>2503</v>
      </c>
    </row>
    <row r="325" spans="1:7" ht="30" hidden="1" x14ac:dyDescent="0.25">
      <c r="A325" s="298" t="s">
        <v>2781</v>
      </c>
      <c r="B325" s="287" t="s">
        <v>2579</v>
      </c>
      <c r="C325" s="298" t="s">
        <v>2466</v>
      </c>
      <c r="D325" s="317">
        <v>12</v>
      </c>
      <c r="E325" s="303" t="s">
        <v>2491</v>
      </c>
      <c r="F325" s="302"/>
      <c r="G325" s="298" t="s">
        <v>2503</v>
      </c>
    </row>
    <row r="326" spans="1:7" ht="15" hidden="1" x14ac:dyDescent="0.2">
      <c r="A326" s="298" t="s">
        <v>2782</v>
      </c>
      <c r="B326" s="299" t="s">
        <v>2783</v>
      </c>
      <c r="C326" s="298" t="s">
        <v>2466</v>
      </c>
      <c r="D326" s="317">
        <v>4</v>
      </c>
      <c r="E326" s="291"/>
      <c r="F326" s="291"/>
      <c r="G326" s="291"/>
    </row>
    <row r="327" spans="1:7" ht="33" hidden="1" x14ac:dyDescent="0.25">
      <c r="A327" s="302"/>
      <c r="B327" s="287" t="s">
        <v>2784</v>
      </c>
      <c r="C327" s="302"/>
      <c r="D327" s="302"/>
      <c r="E327" s="302"/>
      <c r="F327" s="302"/>
      <c r="G327" s="302"/>
    </row>
    <row r="328" spans="1:7" hidden="1" x14ac:dyDescent="0.2">
      <c r="A328" s="291"/>
      <c r="B328" s="291"/>
      <c r="C328" s="291"/>
      <c r="D328" s="291"/>
      <c r="E328" s="291"/>
      <c r="F328" s="291"/>
      <c r="G328" s="291"/>
    </row>
    <row r="329" spans="1:7" ht="15" hidden="1" x14ac:dyDescent="0.2">
      <c r="A329" s="298" t="s">
        <v>2785</v>
      </c>
      <c r="B329" s="299" t="s">
        <v>2395</v>
      </c>
      <c r="C329" s="291"/>
      <c r="D329" s="291"/>
      <c r="E329" s="291"/>
      <c r="F329" s="291"/>
      <c r="G329" s="291"/>
    </row>
    <row r="330" spans="1:7" ht="15" hidden="1" x14ac:dyDescent="0.2">
      <c r="A330" s="298" t="s">
        <v>2786</v>
      </c>
      <c r="B330" s="299" t="s">
        <v>2787</v>
      </c>
      <c r="C330" s="291"/>
      <c r="D330" s="291"/>
      <c r="E330" s="291"/>
      <c r="F330" s="291"/>
      <c r="G330" s="291"/>
    </row>
    <row r="331" spans="1:7" ht="33" hidden="1" x14ac:dyDescent="0.25">
      <c r="A331" s="298" t="s">
        <v>2788</v>
      </c>
      <c r="B331" s="287" t="s">
        <v>2676</v>
      </c>
      <c r="C331" s="300" t="s">
        <v>2230</v>
      </c>
      <c r="D331" s="301">
        <v>13</v>
      </c>
      <c r="E331" s="303" t="s">
        <v>2441</v>
      </c>
      <c r="F331" s="302"/>
      <c r="G331" s="300" t="s">
        <v>2789</v>
      </c>
    </row>
    <row r="332" spans="1:7" ht="33" hidden="1" x14ac:dyDescent="0.25">
      <c r="A332" s="298" t="s">
        <v>2790</v>
      </c>
      <c r="B332" s="287" t="s">
        <v>2709</v>
      </c>
      <c r="C332" s="300" t="s">
        <v>2466</v>
      </c>
      <c r="D332" s="301">
        <v>4</v>
      </c>
      <c r="E332" s="302"/>
      <c r="F332" s="302"/>
      <c r="G332" s="302"/>
    </row>
    <row r="333" spans="1:7" hidden="1" x14ac:dyDescent="0.2">
      <c r="A333" s="291"/>
      <c r="B333" s="291"/>
      <c r="C333" s="291"/>
      <c r="D333" s="291"/>
      <c r="E333" s="291"/>
      <c r="F333" s="291"/>
      <c r="G333" s="291"/>
    </row>
    <row r="334" spans="1:7" ht="15" hidden="1" x14ac:dyDescent="0.2">
      <c r="A334" s="298" t="s">
        <v>2791</v>
      </c>
      <c r="B334" s="299" t="s">
        <v>2397</v>
      </c>
      <c r="C334" s="291"/>
      <c r="D334" s="291"/>
      <c r="E334" s="291"/>
      <c r="F334" s="291"/>
      <c r="G334" s="291"/>
    </row>
    <row r="335" spans="1:7" ht="33" hidden="1" x14ac:dyDescent="0.25">
      <c r="A335" s="298" t="s">
        <v>2792</v>
      </c>
      <c r="B335" s="287" t="s">
        <v>2793</v>
      </c>
      <c r="C335" s="300" t="s">
        <v>2230</v>
      </c>
      <c r="D335" s="301">
        <v>180</v>
      </c>
      <c r="E335" s="303" t="s">
        <v>2794</v>
      </c>
      <c r="F335" s="306" t="s">
        <v>2795</v>
      </c>
      <c r="G335" s="300" t="s">
        <v>2714</v>
      </c>
    </row>
    <row r="336" spans="1:7" ht="33" hidden="1" x14ac:dyDescent="0.25">
      <c r="A336" s="298" t="s">
        <v>2796</v>
      </c>
      <c r="B336" s="287" t="s">
        <v>2716</v>
      </c>
      <c r="C336" s="300" t="s">
        <v>2230</v>
      </c>
      <c r="D336" s="301">
        <v>172</v>
      </c>
      <c r="E336" s="303" t="s">
        <v>2794</v>
      </c>
      <c r="F336" s="287"/>
      <c r="G336" s="300" t="s">
        <v>2714</v>
      </c>
    </row>
    <row r="337" spans="1:7" ht="48" hidden="1" x14ac:dyDescent="0.25">
      <c r="A337" s="298" t="s">
        <v>2797</v>
      </c>
      <c r="B337" s="287" t="s">
        <v>2718</v>
      </c>
      <c r="C337" s="300" t="s">
        <v>2230</v>
      </c>
      <c r="D337" s="301">
        <v>40</v>
      </c>
      <c r="E337" s="287"/>
      <c r="F337" s="287"/>
      <c r="G337" s="306" t="s">
        <v>2798</v>
      </c>
    </row>
    <row r="338" spans="1:7" ht="30" hidden="1" x14ac:dyDescent="0.25">
      <c r="A338" s="298" t="s">
        <v>2799</v>
      </c>
      <c r="B338" s="287" t="s">
        <v>2721</v>
      </c>
      <c r="C338" s="300" t="s">
        <v>2230</v>
      </c>
      <c r="D338" s="301">
        <v>40</v>
      </c>
      <c r="E338" s="302"/>
      <c r="F338" s="302"/>
      <c r="G338" s="287" t="s">
        <v>2800</v>
      </c>
    </row>
    <row r="339" spans="1:7" ht="48" hidden="1" x14ac:dyDescent="0.25">
      <c r="A339" s="298" t="s">
        <v>2801</v>
      </c>
      <c r="B339" s="287" t="s">
        <v>2724</v>
      </c>
      <c r="C339" s="300" t="s">
        <v>2230</v>
      </c>
      <c r="D339" s="301">
        <v>8</v>
      </c>
      <c r="E339" s="287"/>
      <c r="F339" s="287"/>
      <c r="G339" s="300" t="s">
        <v>2714</v>
      </c>
    </row>
    <row r="340" spans="1:7" ht="33" hidden="1" x14ac:dyDescent="0.25">
      <c r="A340" s="298" t="s">
        <v>2802</v>
      </c>
      <c r="B340" s="287" t="s">
        <v>2803</v>
      </c>
      <c r="C340" s="300" t="s">
        <v>2230</v>
      </c>
      <c r="D340" s="301">
        <v>64</v>
      </c>
      <c r="E340" s="287"/>
      <c r="F340" s="287"/>
      <c r="G340" s="300" t="s">
        <v>2714</v>
      </c>
    </row>
    <row r="341" spans="1:7" ht="15" hidden="1" x14ac:dyDescent="0.2">
      <c r="A341" s="298" t="s">
        <v>2804</v>
      </c>
      <c r="B341" s="299" t="s">
        <v>2758</v>
      </c>
      <c r="C341" s="298" t="s">
        <v>2466</v>
      </c>
      <c r="D341" s="317">
        <v>7</v>
      </c>
      <c r="E341" s="299" t="s">
        <v>2251</v>
      </c>
      <c r="F341" s="291"/>
      <c r="G341" s="298" t="s">
        <v>2759</v>
      </c>
    </row>
    <row r="342" spans="1:7" ht="15" hidden="1" x14ac:dyDescent="0.25">
      <c r="A342" s="302"/>
      <c r="B342" s="299" t="s">
        <v>2760</v>
      </c>
      <c r="C342" s="302"/>
      <c r="D342" s="302"/>
      <c r="E342" s="298" t="s">
        <v>2761</v>
      </c>
      <c r="F342" s="302"/>
      <c r="G342" s="299" t="s">
        <v>2762</v>
      </c>
    </row>
    <row r="343" spans="1:7" ht="30" hidden="1" x14ac:dyDescent="0.25">
      <c r="A343" s="298" t="s">
        <v>2805</v>
      </c>
      <c r="B343" s="287" t="s">
        <v>2490</v>
      </c>
      <c r="C343" s="300" t="s">
        <v>2466</v>
      </c>
      <c r="D343" s="301">
        <v>8</v>
      </c>
      <c r="E343" s="303" t="s">
        <v>2491</v>
      </c>
      <c r="F343" s="302"/>
      <c r="G343" s="302"/>
    </row>
    <row r="344" spans="1:7" ht="30" hidden="1" x14ac:dyDescent="0.25">
      <c r="A344" s="298" t="s">
        <v>2806</v>
      </c>
      <c r="B344" s="287" t="s">
        <v>2550</v>
      </c>
      <c r="C344" s="300" t="s">
        <v>2466</v>
      </c>
      <c r="D344" s="301">
        <v>8</v>
      </c>
      <c r="E344" s="303" t="s">
        <v>2491</v>
      </c>
      <c r="F344" s="302"/>
      <c r="G344" s="302"/>
    </row>
    <row r="345" spans="1:7" ht="15" hidden="1" x14ac:dyDescent="0.25">
      <c r="A345" s="298" t="s">
        <v>2807</v>
      </c>
      <c r="B345" s="299" t="s">
        <v>2613</v>
      </c>
      <c r="C345" s="298" t="s">
        <v>2466</v>
      </c>
      <c r="D345" s="317">
        <v>7</v>
      </c>
      <c r="E345" s="302"/>
      <c r="F345" s="302"/>
      <c r="G345" s="302"/>
    </row>
    <row r="346" spans="1:7" hidden="1" x14ac:dyDescent="0.2">
      <c r="A346" s="291"/>
      <c r="B346" s="291"/>
      <c r="C346" s="291"/>
      <c r="D346" s="291"/>
      <c r="E346" s="291"/>
      <c r="F346" s="291"/>
      <c r="G346" s="291"/>
    </row>
    <row r="347" spans="1:7" ht="15" hidden="1" x14ac:dyDescent="0.2">
      <c r="A347" s="298" t="s">
        <v>2808</v>
      </c>
      <c r="B347" s="299" t="s">
        <v>2809</v>
      </c>
      <c r="C347" s="291"/>
      <c r="D347" s="291"/>
      <c r="E347" s="291"/>
      <c r="F347" s="291"/>
      <c r="G347" s="291"/>
    </row>
    <row r="348" spans="1:7" ht="30" hidden="1" x14ac:dyDescent="0.25">
      <c r="A348" s="298" t="s">
        <v>2810</v>
      </c>
      <c r="B348" s="299" t="s">
        <v>2707</v>
      </c>
      <c r="C348" s="300" t="s">
        <v>2230</v>
      </c>
      <c r="D348" s="301">
        <v>419</v>
      </c>
      <c r="E348" s="303" t="s">
        <v>2794</v>
      </c>
      <c r="F348" s="302"/>
      <c r="G348" s="320" t="s">
        <v>2671</v>
      </c>
    </row>
    <row r="349" spans="1:7" ht="30" hidden="1" x14ac:dyDescent="0.25">
      <c r="A349" s="298" t="s">
        <v>2811</v>
      </c>
      <c r="B349" s="287" t="s">
        <v>2771</v>
      </c>
      <c r="C349" s="298" t="s">
        <v>2466</v>
      </c>
      <c r="D349" s="317">
        <v>1</v>
      </c>
      <c r="E349" s="303" t="s">
        <v>2491</v>
      </c>
      <c r="F349" s="302"/>
      <c r="G349" s="302"/>
    </row>
    <row r="350" spans="1:7" ht="30" hidden="1" x14ac:dyDescent="0.25">
      <c r="A350" s="298" t="s">
        <v>2812</v>
      </c>
      <c r="B350" s="299" t="s">
        <v>2561</v>
      </c>
      <c r="C350" s="300" t="s">
        <v>2466</v>
      </c>
      <c r="D350" s="301">
        <v>1</v>
      </c>
      <c r="E350" s="303" t="s">
        <v>2491</v>
      </c>
      <c r="F350" s="302"/>
      <c r="G350" s="302"/>
    </row>
    <row r="351" spans="1:7" ht="30" hidden="1" x14ac:dyDescent="0.25">
      <c r="A351" s="298" t="s">
        <v>2813</v>
      </c>
      <c r="B351" s="299" t="s">
        <v>2563</v>
      </c>
      <c r="C351" s="298" t="s">
        <v>2466</v>
      </c>
      <c r="D351" s="317">
        <v>1</v>
      </c>
      <c r="E351" s="303" t="s">
        <v>2814</v>
      </c>
      <c r="F351" s="302"/>
      <c r="G351" s="302"/>
    </row>
    <row r="352" spans="1:7" ht="30" hidden="1" x14ac:dyDescent="0.25">
      <c r="A352" s="298" t="s">
        <v>2815</v>
      </c>
      <c r="B352" s="287" t="s">
        <v>2505</v>
      </c>
      <c r="C352" s="298" t="s">
        <v>2466</v>
      </c>
      <c r="D352" s="317">
        <v>10</v>
      </c>
      <c r="E352" s="303" t="s">
        <v>2506</v>
      </c>
      <c r="F352" s="302"/>
      <c r="G352" s="303" t="s">
        <v>2507</v>
      </c>
    </row>
    <row r="353" spans="1:7" ht="30" hidden="1" x14ac:dyDescent="0.25">
      <c r="A353" s="298" t="s">
        <v>2816</v>
      </c>
      <c r="B353" s="299" t="s">
        <v>2509</v>
      </c>
      <c r="C353" s="298" t="s">
        <v>2466</v>
      </c>
      <c r="D353" s="317">
        <v>4</v>
      </c>
      <c r="E353" s="303" t="s">
        <v>2506</v>
      </c>
      <c r="F353" s="302"/>
      <c r="G353" s="299" t="s">
        <v>2510</v>
      </c>
    </row>
    <row r="354" spans="1:7" ht="30" hidden="1" x14ac:dyDescent="0.25">
      <c r="A354" s="298" t="s">
        <v>2817</v>
      </c>
      <c r="B354" s="299" t="s">
        <v>2680</v>
      </c>
      <c r="C354" s="298" t="s">
        <v>2466</v>
      </c>
      <c r="D354" s="317">
        <v>2</v>
      </c>
      <c r="E354" s="303" t="s">
        <v>2506</v>
      </c>
      <c r="F354" s="302"/>
      <c r="G354" s="299" t="s">
        <v>2681</v>
      </c>
    </row>
    <row r="355" spans="1:7" s="333" customFormat="1" ht="30" x14ac:dyDescent="0.25">
      <c r="A355" s="328" t="s">
        <v>2818</v>
      </c>
      <c r="B355" s="329" t="s">
        <v>2512</v>
      </c>
      <c r="C355" s="328" t="s">
        <v>2466</v>
      </c>
      <c r="D355" s="330">
        <v>4</v>
      </c>
      <c r="E355" s="331" t="s">
        <v>2506</v>
      </c>
      <c r="F355" s="332"/>
      <c r="G355" s="335" t="s">
        <v>2503</v>
      </c>
    </row>
    <row r="356" spans="1:7" s="333" customFormat="1" ht="30" x14ac:dyDescent="0.25">
      <c r="A356" s="328" t="s">
        <v>2819</v>
      </c>
      <c r="B356" s="329" t="s">
        <v>2514</v>
      </c>
      <c r="C356" s="328" t="s">
        <v>2466</v>
      </c>
      <c r="D356" s="330">
        <v>14</v>
      </c>
      <c r="E356" s="331" t="s">
        <v>2506</v>
      </c>
      <c r="F356" s="332"/>
      <c r="G356" s="335" t="s">
        <v>2503</v>
      </c>
    </row>
    <row r="357" spans="1:7" ht="33" hidden="1" x14ac:dyDescent="0.25">
      <c r="A357" s="298" t="s">
        <v>2820</v>
      </c>
      <c r="B357" s="287" t="s">
        <v>2516</v>
      </c>
      <c r="C357" s="300" t="s">
        <v>2230</v>
      </c>
      <c r="D357" s="301">
        <v>85</v>
      </c>
      <c r="E357" s="302"/>
      <c r="F357" s="302"/>
      <c r="G357" s="320" t="s">
        <v>2503</v>
      </c>
    </row>
    <row r="358" spans="1:7" ht="33" hidden="1" x14ac:dyDescent="0.25">
      <c r="A358" s="298" t="s">
        <v>2821</v>
      </c>
      <c r="B358" s="287" t="s">
        <v>2741</v>
      </c>
      <c r="C358" s="300" t="s">
        <v>2230</v>
      </c>
      <c r="D358" s="301">
        <v>13</v>
      </c>
      <c r="E358" s="302"/>
      <c r="F358" s="302"/>
      <c r="G358" s="302"/>
    </row>
    <row r="359" spans="1:7" ht="30" hidden="1" x14ac:dyDescent="0.25">
      <c r="A359" s="298" t="s">
        <v>2822</v>
      </c>
      <c r="B359" s="287" t="s">
        <v>2700</v>
      </c>
      <c r="C359" s="298" t="s">
        <v>2466</v>
      </c>
      <c r="D359" s="317">
        <v>17</v>
      </c>
      <c r="E359" s="303" t="s">
        <v>2491</v>
      </c>
      <c r="F359" s="302"/>
      <c r="G359" s="321" t="s">
        <v>2503</v>
      </c>
    </row>
    <row r="360" spans="1:7" ht="15" hidden="1" x14ac:dyDescent="0.2">
      <c r="A360" s="298" t="s">
        <v>2823</v>
      </c>
      <c r="B360" s="299" t="s">
        <v>2824</v>
      </c>
      <c r="C360" s="298" t="s">
        <v>2466</v>
      </c>
      <c r="D360" s="317">
        <v>17</v>
      </c>
      <c r="E360" s="298" t="s">
        <v>2251</v>
      </c>
      <c r="F360" s="291"/>
      <c r="G360" s="321" t="s">
        <v>2503</v>
      </c>
    </row>
    <row r="361" spans="1:7" ht="15" hidden="1" x14ac:dyDescent="0.2">
      <c r="A361" s="291"/>
      <c r="B361" s="299" t="s">
        <v>2825</v>
      </c>
      <c r="C361" s="291"/>
      <c r="D361" s="291"/>
      <c r="E361" s="299" t="s">
        <v>2548</v>
      </c>
      <c r="F361" s="291"/>
      <c r="G361" s="291"/>
    </row>
    <row r="362" spans="1:7" hidden="1" x14ac:dyDescent="0.2">
      <c r="A362" s="291"/>
      <c r="B362" s="291"/>
      <c r="C362" s="291"/>
      <c r="D362" s="291"/>
      <c r="E362" s="291"/>
      <c r="F362" s="291"/>
      <c r="G362" s="291"/>
    </row>
    <row r="363" spans="1:7" ht="15" hidden="1" x14ac:dyDescent="0.2">
      <c r="A363" s="298" t="s">
        <v>2826</v>
      </c>
      <c r="B363" s="299" t="s">
        <v>2827</v>
      </c>
      <c r="C363" s="291"/>
      <c r="D363" s="291"/>
      <c r="E363" s="291"/>
      <c r="F363" s="291"/>
      <c r="G363" s="291"/>
    </row>
    <row r="364" spans="1:7" ht="33" hidden="1" x14ac:dyDescent="0.25">
      <c r="A364" s="298" t="s">
        <v>2828</v>
      </c>
      <c r="B364" s="287" t="s">
        <v>2676</v>
      </c>
      <c r="C364" s="300" t="s">
        <v>2230</v>
      </c>
      <c r="D364" s="301">
        <v>350</v>
      </c>
      <c r="E364" s="303" t="s">
        <v>2441</v>
      </c>
      <c r="F364" s="302"/>
      <c r="G364" s="300" t="s">
        <v>2677</v>
      </c>
    </row>
    <row r="365" spans="1:7" ht="30" hidden="1" x14ac:dyDescent="0.25">
      <c r="A365" s="298" t="s">
        <v>2829</v>
      </c>
      <c r="B365" s="299" t="s">
        <v>2565</v>
      </c>
      <c r="C365" s="298" t="s">
        <v>2466</v>
      </c>
      <c r="D365" s="317">
        <v>8</v>
      </c>
      <c r="E365" s="303" t="s">
        <v>2506</v>
      </c>
      <c r="F365" s="302"/>
      <c r="G365" s="299" t="s">
        <v>2566</v>
      </c>
    </row>
    <row r="366" spans="1:7" ht="30" hidden="1" x14ac:dyDescent="0.25">
      <c r="A366" s="298" t="s">
        <v>2830</v>
      </c>
      <c r="B366" s="299" t="s">
        <v>2680</v>
      </c>
      <c r="C366" s="298" t="s">
        <v>2466</v>
      </c>
      <c r="D366" s="317">
        <v>2</v>
      </c>
      <c r="E366" s="303" t="s">
        <v>2506</v>
      </c>
      <c r="F366" s="302"/>
      <c r="G366" s="299" t="s">
        <v>2681</v>
      </c>
    </row>
    <row r="367" spans="1:7" s="333" customFormat="1" ht="30" x14ac:dyDescent="0.25">
      <c r="A367" s="328" t="s">
        <v>2831</v>
      </c>
      <c r="B367" s="329" t="s">
        <v>2512</v>
      </c>
      <c r="C367" s="328" t="s">
        <v>2466</v>
      </c>
      <c r="D367" s="330">
        <v>4</v>
      </c>
      <c r="E367" s="331" t="s">
        <v>2506</v>
      </c>
      <c r="F367" s="332"/>
      <c r="G367" s="328" t="s">
        <v>2503</v>
      </c>
    </row>
    <row r="368" spans="1:7" s="333" customFormat="1" ht="30" x14ac:dyDescent="0.25">
      <c r="A368" s="328" t="s">
        <v>2832</v>
      </c>
      <c r="B368" s="329" t="s">
        <v>2514</v>
      </c>
      <c r="C368" s="328" t="s">
        <v>2466</v>
      </c>
      <c r="D368" s="330">
        <v>8</v>
      </c>
      <c r="E368" s="331" t="s">
        <v>2506</v>
      </c>
      <c r="F368" s="332"/>
      <c r="G368" s="328" t="s">
        <v>2503</v>
      </c>
    </row>
    <row r="369" spans="1:7" ht="33" hidden="1" x14ac:dyDescent="0.25">
      <c r="A369" s="298" t="s">
        <v>2833</v>
      </c>
      <c r="B369" s="287" t="s">
        <v>2516</v>
      </c>
      <c r="C369" s="300" t="s">
        <v>2230</v>
      </c>
      <c r="D369" s="301">
        <v>60</v>
      </c>
      <c r="E369" s="302"/>
      <c r="F369" s="302"/>
      <c r="G369" s="300" t="s">
        <v>2503</v>
      </c>
    </row>
    <row r="370" spans="1:7" ht="30" hidden="1" x14ac:dyDescent="0.25">
      <c r="A370" s="298" t="s">
        <v>2834</v>
      </c>
      <c r="B370" s="299" t="s">
        <v>2518</v>
      </c>
      <c r="C370" s="298" t="s">
        <v>2466</v>
      </c>
      <c r="D370" s="317">
        <v>12</v>
      </c>
      <c r="E370" s="303" t="s">
        <v>2491</v>
      </c>
      <c r="F370" s="302"/>
      <c r="G370" s="298" t="s">
        <v>2503</v>
      </c>
    </row>
    <row r="371" spans="1:7" ht="30" hidden="1" x14ac:dyDescent="0.25">
      <c r="A371" s="298" t="s">
        <v>2835</v>
      </c>
      <c r="B371" s="287" t="s">
        <v>2579</v>
      </c>
      <c r="C371" s="298" t="s">
        <v>2466</v>
      </c>
      <c r="D371" s="317">
        <v>12</v>
      </c>
      <c r="E371" s="303" t="s">
        <v>2491</v>
      </c>
      <c r="F371" s="302"/>
      <c r="G371" s="298" t="s">
        <v>2503</v>
      </c>
    </row>
    <row r="372" spans="1:7" hidden="1" x14ac:dyDescent="0.2">
      <c r="A372" s="291"/>
      <c r="B372" s="291"/>
      <c r="C372" s="291"/>
      <c r="D372" s="291"/>
      <c r="E372" s="291"/>
      <c r="F372" s="291"/>
      <c r="G372" s="291"/>
    </row>
    <row r="373" spans="1:7" ht="15" hidden="1" x14ac:dyDescent="0.25">
      <c r="A373" s="317">
        <v>3</v>
      </c>
      <c r="B373" s="322" t="s">
        <v>2836</v>
      </c>
      <c r="C373" s="323"/>
      <c r="D373" s="323"/>
      <c r="E373" s="323"/>
      <c r="F373" s="323"/>
      <c r="G373" s="324"/>
    </row>
    <row r="374" spans="1:7" ht="15" hidden="1" x14ac:dyDescent="0.2">
      <c r="A374" s="325" t="s">
        <v>2837</v>
      </c>
      <c r="B374" s="296" t="s">
        <v>2236</v>
      </c>
      <c r="C374" s="297"/>
      <c r="D374" s="297"/>
      <c r="E374" s="297"/>
      <c r="F374" s="297"/>
      <c r="G374" s="297"/>
    </row>
    <row r="375" spans="1:7" ht="30" hidden="1" x14ac:dyDescent="0.25">
      <c r="A375" s="298" t="s">
        <v>2838</v>
      </c>
      <c r="B375" s="287" t="s">
        <v>2839</v>
      </c>
      <c r="C375" s="304" t="s">
        <v>2243</v>
      </c>
      <c r="D375" s="300" t="s">
        <v>2840</v>
      </c>
      <c r="E375" s="303" t="s">
        <v>2841</v>
      </c>
      <c r="F375" s="320" t="s">
        <v>2842</v>
      </c>
      <c r="G375" s="287" t="s">
        <v>2843</v>
      </c>
    </row>
    <row r="376" spans="1:7" ht="30" hidden="1" x14ac:dyDescent="0.25">
      <c r="A376" s="298" t="s">
        <v>2844</v>
      </c>
      <c r="B376" s="299" t="s">
        <v>2845</v>
      </c>
      <c r="C376" s="304" t="s">
        <v>2243</v>
      </c>
      <c r="D376" s="300" t="s">
        <v>2840</v>
      </c>
      <c r="E376" s="303" t="s">
        <v>2841</v>
      </c>
      <c r="F376" s="320" t="s">
        <v>2842</v>
      </c>
      <c r="G376" s="302"/>
    </row>
    <row r="377" spans="1:7" ht="15" hidden="1" x14ac:dyDescent="0.2">
      <c r="A377" s="325" t="s">
        <v>2846</v>
      </c>
      <c r="B377" s="296" t="s">
        <v>2457</v>
      </c>
      <c r="C377" s="297"/>
      <c r="D377" s="297"/>
      <c r="E377" s="297"/>
      <c r="F377" s="297"/>
      <c r="G377" s="297"/>
    </row>
    <row r="378" spans="1:7" ht="30" hidden="1" x14ac:dyDescent="0.25">
      <c r="A378" s="298" t="s">
        <v>2847</v>
      </c>
      <c r="B378" s="287" t="s">
        <v>2848</v>
      </c>
      <c r="C378" s="298" t="s">
        <v>2849</v>
      </c>
      <c r="D378" s="317">
        <v>26</v>
      </c>
      <c r="E378" s="303" t="s">
        <v>2841</v>
      </c>
      <c r="F378" s="302"/>
      <c r="G378" s="302"/>
    </row>
    <row r="379" spans="1:7" ht="30" hidden="1" x14ac:dyDescent="0.25">
      <c r="A379" s="298" t="s">
        <v>2850</v>
      </c>
      <c r="B379" s="299" t="s">
        <v>2851</v>
      </c>
      <c r="C379" s="300" t="s">
        <v>2852</v>
      </c>
      <c r="D379" s="300" t="s">
        <v>2853</v>
      </c>
      <c r="E379" s="303" t="s">
        <v>2841</v>
      </c>
      <c r="F379" s="287"/>
      <c r="G379" s="287"/>
    </row>
    <row r="380" spans="1:7" ht="16.5" hidden="1" x14ac:dyDescent="0.2">
      <c r="A380" s="298" t="s">
        <v>2854</v>
      </c>
      <c r="B380" s="299" t="s">
        <v>2855</v>
      </c>
      <c r="C380" s="303" t="s">
        <v>2856</v>
      </c>
      <c r="D380" s="308">
        <v>1.4E-2</v>
      </c>
      <c r="E380" s="291"/>
      <c r="F380" s="291"/>
      <c r="G380" s="298" t="s">
        <v>2857</v>
      </c>
    </row>
    <row r="381" spans="1:7" ht="33" hidden="1" x14ac:dyDescent="0.25">
      <c r="A381" s="298" t="s">
        <v>2858</v>
      </c>
      <c r="B381" s="287" t="s">
        <v>2859</v>
      </c>
      <c r="C381" s="298" t="s">
        <v>2230</v>
      </c>
      <c r="D381" s="298" t="s">
        <v>2860</v>
      </c>
      <c r="E381" s="303" t="s">
        <v>2861</v>
      </c>
      <c r="F381" s="302"/>
      <c r="G381" s="302"/>
    </row>
    <row r="382" spans="1:7" ht="15" hidden="1" x14ac:dyDescent="0.2">
      <c r="A382" s="291"/>
      <c r="B382" s="299" t="s">
        <v>2862</v>
      </c>
      <c r="C382" s="291"/>
      <c r="D382" s="291"/>
      <c r="E382" s="291"/>
      <c r="F382" s="291"/>
      <c r="G382" s="291"/>
    </row>
    <row r="383" spans="1:7" hidden="1" x14ac:dyDescent="0.2">
      <c r="A383" s="291"/>
      <c r="B383" s="291"/>
      <c r="C383" s="291"/>
      <c r="D383" s="291"/>
      <c r="E383" s="291"/>
      <c r="F383" s="291"/>
      <c r="G383" s="291"/>
    </row>
    <row r="384" spans="1:7" ht="15" hidden="1" x14ac:dyDescent="0.25">
      <c r="A384" s="317">
        <v>4</v>
      </c>
      <c r="B384" s="322" t="s">
        <v>2863</v>
      </c>
      <c r="C384" s="323"/>
      <c r="D384" s="323"/>
      <c r="E384" s="323"/>
      <c r="F384" s="323"/>
      <c r="G384" s="324"/>
    </row>
    <row r="385" spans="1:7" ht="15" hidden="1" x14ac:dyDescent="0.2">
      <c r="A385" s="325" t="s">
        <v>2864</v>
      </c>
      <c r="B385" s="296" t="s">
        <v>2865</v>
      </c>
      <c r="C385" s="297"/>
      <c r="D385" s="297"/>
      <c r="E385" s="297"/>
      <c r="F385" s="297"/>
      <c r="G385" s="297"/>
    </row>
    <row r="386" spans="1:7" ht="60" hidden="1" x14ac:dyDescent="0.25">
      <c r="A386" s="298" t="s">
        <v>2866</v>
      </c>
      <c r="B386" s="287" t="s">
        <v>2867</v>
      </c>
      <c r="C386" s="300" t="s">
        <v>2868</v>
      </c>
      <c r="D386" s="301">
        <v>43</v>
      </c>
      <c r="E386" s="304" t="s">
        <v>2869</v>
      </c>
      <c r="F386" s="287"/>
      <c r="G386" s="287"/>
    </row>
    <row r="387" spans="1:7" ht="30" hidden="1" x14ac:dyDescent="0.25">
      <c r="A387" s="298" t="s">
        <v>2870</v>
      </c>
      <c r="B387" s="287" t="s">
        <v>2871</v>
      </c>
      <c r="C387" s="303" t="s">
        <v>2872</v>
      </c>
      <c r="D387" s="317">
        <v>199</v>
      </c>
      <c r="E387" s="302"/>
      <c r="F387" s="302"/>
      <c r="G387" s="302"/>
    </row>
    <row r="388" spans="1:7" ht="15" hidden="1" x14ac:dyDescent="0.25">
      <c r="A388" s="298" t="s">
        <v>2873</v>
      </c>
      <c r="B388" s="299" t="s">
        <v>2874</v>
      </c>
      <c r="C388" s="300" t="s">
        <v>2875</v>
      </c>
      <c r="D388" s="301">
        <v>43</v>
      </c>
      <c r="E388" s="302"/>
      <c r="F388" s="302"/>
      <c r="G388" s="302"/>
    </row>
    <row r="389" spans="1:7" hidden="1" x14ac:dyDescent="0.2">
      <c r="A389" s="291"/>
      <c r="B389" s="291"/>
      <c r="C389" s="291"/>
      <c r="D389" s="291"/>
      <c r="E389" s="291"/>
      <c r="F389" s="291"/>
      <c r="G389" s="291"/>
    </row>
    <row r="390" spans="1:7" ht="15" hidden="1" x14ac:dyDescent="0.2">
      <c r="A390" s="325" t="s">
        <v>2876</v>
      </c>
      <c r="B390" s="296" t="s">
        <v>2877</v>
      </c>
      <c r="C390" s="297"/>
      <c r="D390" s="297"/>
      <c r="E390" s="297"/>
      <c r="F390" s="297"/>
      <c r="G390" s="297"/>
    </row>
    <row r="391" spans="1:7" ht="15" hidden="1" x14ac:dyDescent="0.25">
      <c r="A391" s="298" t="s">
        <v>2878</v>
      </c>
      <c r="B391" s="299" t="s">
        <v>2879</v>
      </c>
      <c r="C391" s="300" t="s">
        <v>2880</v>
      </c>
      <c r="D391" s="301">
        <v>26</v>
      </c>
      <c r="E391" s="302"/>
      <c r="F391" s="302"/>
      <c r="G391" s="302"/>
    </row>
    <row r="392" spans="1:7" ht="30" hidden="1" x14ac:dyDescent="0.25">
      <c r="A392" s="298" t="s">
        <v>2881</v>
      </c>
      <c r="B392" s="287" t="s">
        <v>2882</v>
      </c>
      <c r="C392" s="300" t="s">
        <v>2883</v>
      </c>
      <c r="D392" s="305">
        <v>2.5099999999999998</v>
      </c>
      <c r="E392" s="302"/>
      <c r="F392" s="302"/>
      <c r="G392" s="303" t="s">
        <v>2884</v>
      </c>
    </row>
    <row r="393" spans="1:7" hidden="1" x14ac:dyDescent="0.2">
      <c r="A393" s="291"/>
      <c r="B393" s="291"/>
      <c r="C393" s="291"/>
      <c r="D393" s="291"/>
      <c r="E393" s="291"/>
      <c r="F393" s="291"/>
      <c r="G393" s="291"/>
    </row>
    <row r="397" spans="1:7" x14ac:dyDescent="0.25">
      <c r="B397" s="333"/>
      <c r="C397" s="333"/>
      <c r="D397" s="336">
        <f>D156+D157+D184+D185+D228+D229+D237+D253+D254+D265+D266+D294+D295+D320+D321+D355+D356+D367+D368</f>
        <v>197</v>
      </c>
    </row>
  </sheetData>
  <autoFilter ref="A1:G393" xr:uid="{00000000-0001-0000-0000-000000000000}">
    <filterColumn colId="1">
      <customFilters>
        <customFilter val="*установка св*"/>
      </customFilters>
    </filterColumn>
  </autoFilter>
  <mergeCells count="3">
    <mergeCell ref="B2:G2"/>
    <mergeCell ref="B373:G373"/>
    <mergeCell ref="B384:G3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Содержание</vt:lpstr>
      <vt:lpstr>ЛСР-02-01-02  Контактная сеть 3</vt:lpstr>
      <vt:lpstr>ПД КС</vt:lpstr>
      <vt:lpstr>ЛСР-02-01-01  Трамвайные пути_Т</vt:lpstr>
      <vt:lpstr>ПД ТП</vt:lpstr>
      <vt:lpstr>ЛСР-07-01-01  Наружное освещени</vt:lpstr>
      <vt:lpstr>ПД НО</vt:lpstr>
      <vt:lpstr>'ЛСР-02-01-01  Трамвайные пути_Т'!Заголовки_для_печати</vt:lpstr>
      <vt:lpstr>'ЛСР-07-01-01  Наружное освещени'!Заголовки_для_печати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Пузанова</dc:creator>
  <cp:lastModifiedBy>Admin</cp:lastModifiedBy>
  <cp:lastPrinted>2024-12-26T11:16:34Z</cp:lastPrinted>
  <dcterms:created xsi:type="dcterms:W3CDTF">2024-12-26T08:20:32Z</dcterms:created>
  <dcterms:modified xsi:type="dcterms:W3CDTF">2025-01-28T14:48:29Z</dcterms:modified>
</cp:coreProperties>
</file>