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B1F3A398-A197-42B1-9B21-D0921FC2C3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5" i="1" l="1"/>
  <c r="G255" i="1"/>
  <c r="I259" i="1"/>
  <c r="G259" i="1"/>
  <c r="J259" i="1" s="1"/>
  <c r="I258" i="1"/>
  <c r="G258" i="1"/>
  <c r="I257" i="1"/>
  <c r="I256" i="1"/>
  <c r="G256" i="1"/>
  <c r="I254" i="1"/>
  <c r="G254" i="1"/>
  <c r="I253" i="1"/>
  <c r="G253" i="1"/>
  <c r="I261" i="1"/>
  <c r="G261" i="1"/>
  <c r="I260" i="1"/>
  <c r="G260" i="1"/>
  <c r="I252" i="1"/>
  <c r="G252" i="1"/>
  <c r="I230" i="1"/>
  <c r="G230" i="1"/>
  <c r="I229" i="1"/>
  <c r="G229" i="1"/>
  <c r="J258" i="1" l="1"/>
  <c r="J255" i="1"/>
  <c r="G257" i="1"/>
  <c r="J257" i="1" s="1"/>
  <c r="J230" i="1"/>
  <c r="J256" i="1"/>
  <c r="J254" i="1"/>
  <c r="J253" i="1"/>
  <c r="J252" i="1"/>
  <c r="J260" i="1"/>
  <c r="J261" i="1"/>
  <c r="J251" i="1" s="1"/>
  <c r="J263" i="1" s="1"/>
  <c r="J229" i="1"/>
  <c r="I226" i="1" l="1"/>
  <c r="G226" i="1"/>
  <c r="I227" i="1"/>
  <c r="G227" i="1"/>
  <c r="I228" i="1"/>
  <c r="G228" i="1"/>
  <c r="I225" i="1"/>
  <c r="G225" i="1"/>
  <c r="I224" i="1"/>
  <c r="G224" i="1"/>
  <c r="I223" i="1"/>
  <c r="G223" i="1"/>
  <c r="I222" i="1"/>
  <c r="G222" i="1"/>
  <c r="I221" i="1"/>
  <c r="G221" i="1"/>
  <c r="I220" i="1"/>
  <c r="G220" i="1"/>
  <c r="I219" i="1"/>
  <c r="G219" i="1"/>
  <c r="I218" i="1"/>
  <c r="G218" i="1"/>
  <c r="I217" i="1"/>
  <c r="G217" i="1"/>
  <c r="I216" i="1"/>
  <c r="G216" i="1"/>
  <c r="I215" i="1"/>
  <c r="G215" i="1"/>
  <c r="I214" i="1"/>
  <c r="G214" i="1"/>
  <c r="I213" i="1"/>
  <c r="G213" i="1"/>
  <c r="I212" i="1"/>
  <c r="G212" i="1"/>
  <c r="I211" i="1"/>
  <c r="G211" i="1"/>
  <c r="J226" i="1" l="1"/>
  <c r="J228" i="1"/>
  <c r="J227" i="1"/>
  <c r="J223" i="1"/>
  <c r="J225" i="1"/>
  <c r="J224" i="1"/>
  <c r="J215" i="1"/>
  <c r="J222" i="1"/>
  <c r="J217" i="1"/>
  <c r="J221" i="1"/>
  <c r="J220" i="1"/>
  <c r="J219" i="1"/>
  <c r="J218" i="1"/>
  <c r="J212" i="1"/>
  <c r="J213" i="1"/>
  <c r="J216" i="1"/>
  <c r="J214" i="1"/>
  <c r="J211" i="1"/>
  <c r="I210" i="1" l="1"/>
  <c r="G210" i="1"/>
  <c r="I209" i="1"/>
  <c r="G209" i="1"/>
  <c r="I208" i="1"/>
  <c r="G208" i="1"/>
  <c r="I207" i="1"/>
  <c r="G207" i="1"/>
  <c r="I206" i="1"/>
  <c r="G206" i="1"/>
  <c r="I205" i="1"/>
  <c r="G205" i="1"/>
  <c r="I204" i="1"/>
  <c r="G204" i="1"/>
  <c r="I203" i="1"/>
  <c r="G203" i="1"/>
  <c r="J210" i="1" l="1"/>
  <c r="J203" i="1"/>
  <c r="J208" i="1"/>
  <c r="J204" i="1"/>
  <c r="J206" i="1"/>
  <c r="J209" i="1"/>
  <c r="J207" i="1"/>
  <c r="J205" i="1"/>
  <c r="I232" i="1" l="1"/>
  <c r="G232" i="1"/>
  <c r="I231" i="1"/>
  <c r="G231" i="1"/>
  <c r="I202" i="1"/>
  <c r="G202" i="1"/>
  <c r="J202" i="1" l="1"/>
  <c r="J232" i="1"/>
  <c r="J231" i="1"/>
  <c r="I243" i="1"/>
  <c r="G243" i="1"/>
  <c r="I240" i="1"/>
  <c r="G240" i="1"/>
  <c r="I236" i="1"/>
  <c r="G236" i="1"/>
  <c r="J240" i="1" l="1"/>
  <c r="J201" i="1"/>
  <c r="J243" i="1"/>
  <c r="J236" i="1"/>
  <c r="I249" i="1"/>
  <c r="G249" i="1"/>
  <c r="I248" i="1"/>
  <c r="G248" i="1"/>
  <c r="I247" i="1"/>
  <c r="G247" i="1"/>
  <c r="I246" i="1"/>
  <c r="G246" i="1"/>
  <c r="I245" i="1"/>
  <c r="G245" i="1"/>
  <c r="I244" i="1"/>
  <c r="G244" i="1"/>
  <c r="I242" i="1"/>
  <c r="G242" i="1"/>
  <c r="I241" i="1"/>
  <c r="G241" i="1"/>
  <c r="I239" i="1"/>
  <c r="G239" i="1"/>
  <c r="I238" i="1"/>
  <c r="G238" i="1"/>
  <c r="I237" i="1"/>
  <c r="G237" i="1"/>
  <c r="I235" i="1"/>
  <c r="G235" i="1"/>
  <c r="I199" i="1"/>
  <c r="G199" i="1"/>
  <c r="I198" i="1"/>
  <c r="G198" i="1"/>
  <c r="I197" i="1"/>
  <c r="G197" i="1"/>
  <c r="I196" i="1"/>
  <c r="G196" i="1"/>
  <c r="I195" i="1"/>
  <c r="G195" i="1"/>
  <c r="I192" i="1"/>
  <c r="I193" i="1"/>
  <c r="I194" i="1"/>
  <c r="G193" i="1"/>
  <c r="G192" i="1"/>
  <c r="G194" i="1"/>
  <c r="I191" i="1"/>
  <c r="G191" i="1"/>
  <c r="I190" i="1"/>
  <c r="G190" i="1"/>
  <c r="I189" i="1"/>
  <c r="G189" i="1"/>
  <c r="I188" i="1"/>
  <c r="G188" i="1"/>
  <c r="I187" i="1"/>
  <c r="G187" i="1"/>
  <c r="J194" i="1" l="1"/>
  <c r="J245" i="1"/>
  <c r="J235" i="1"/>
  <c r="J237" i="1"/>
  <c r="J187" i="1"/>
  <c r="J239" i="1"/>
  <c r="J244" i="1"/>
  <c r="J246" i="1"/>
  <c r="J247" i="1"/>
  <c r="J238" i="1"/>
  <c r="J248" i="1"/>
  <c r="J241" i="1"/>
  <c r="J249" i="1"/>
  <c r="J242" i="1"/>
  <c r="J191" i="1"/>
  <c r="J199" i="1"/>
  <c r="J198" i="1"/>
  <c r="J197" i="1"/>
  <c r="J196" i="1"/>
  <c r="J195" i="1"/>
  <c r="J193" i="1"/>
  <c r="J192" i="1"/>
  <c r="J190" i="1"/>
  <c r="J189" i="1"/>
  <c r="J188" i="1"/>
  <c r="J186" i="1" l="1"/>
  <c r="J234" i="1"/>
  <c r="I182" i="1" l="1"/>
  <c r="G182" i="1"/>
  <c r="I163" i="1"/>
  <c r="G163" i="1"/>
  <c r="I162" i="1"/>
  <c r="G162" i="1"/>
  <c r="I160" i="1"/>
  <c r="G160" i="1"/>
  <c r="I148" i="1"/>
  <c r="G148" i="1"/>
  <c r="I156" i="1"/>
  <c r="G156" i="1"/>
  <c r="I150" i="1"/>
  <c r="G150" i="1"/>
  <c r="I149" i="1"/>
  <c r="G149" i="1"/>
  <c r="I184" i="1"/>
  <c r="G184" i="1"/>
  <c r="I183" i="1"/>
  <c r="G183" i="1"/>
  <c r="I180" i="1"/>
  <c r="G180" i="1"/>
  <c r="I179" i="1"/>
  <c r="G179" i="1"/>
  <c r="I181" i="1"/>
  <c r="G181" i="1"/>
  <c r="I177" i="1"/>
  <c r="G177" i="1"/>
  <c r="I170" i="1"/>
  <c r="G170" i="1"/>
  <c r="I172" i="1"/>
  <c r="G172" i="1"/>
  <c r="I176" i="1"/>
  <c r="G176" i="1"/>
  <c r="I175" i="1"/>
  <c r="G175" i="1"/>
  <c r="I174" i="1"/>
  <c r="G174" i="1"/>
  <c r="I173" i="1"/>
  <c r="G173" i="1"/>
  <c r="I171" i="1"/>
  <c r="G171" i="1"/>
  <c r="I169" i="1"/>
  <c r="G169" i="1"/>
  <c r="I178" i="1"/>
  <c r="G178" i="1"/>
  <c r="I168" i="1"/>
  <c r="G168" i="1"/>
  <c r="I167" i="1"/>
  <c r="G167" i="1"/>
  <c r="I166" i="1"/>
  <c r="G166" i="1"/>
  <c r="I165" i="1"/>
  <c r="G165" i="1"/>
  <c r="I157" i="1"/>
  <c r="G157" i="1"/>
  <c r="I155" i="1"/>
  <c r="G155" i="1"/>
  <c r="I154" i="1"/>
  <c r="G154" i="1"/>
  <c r="I153" i="1"/>
  <c r="G153" i="1"/>
  <c r="I152" i="1"/>
  <c r="G152" i="1"/>
  <c r="I151" i="1"/>
  <c r="G151" i="1"/>
  <c r="I164" i="1"/>
  <c r="G164" i="1"/>
  <c r="I161" i="1"/>
  <c r="G161" i="1"/>
  <c r="J163" i="1" l="1"/>
  <c r="J182" i="1"/>
  <c r="J152" i="1"/>
  <c r="J148" i="1"/>
  <c r="J160" i="1"/>
  <c r="J149" i="1"/>
  <c r="J162" i="1"/>
  <c r="J150" i="1"/>
  <c r="J178" i="1"/>
  <c r="J156" i="1"/>
  <c r="J166" i="1"/>
  <c r="J164" i="1"/>
  <c r="J175" i="1"/>
  <c r="J151" i="1"/>
  <c r="J154" i="1"/>
  <c r="J165" i="1"/>
  <c r="J173" i="1"/>
  <c r="J176" i="1"/>
  <c r="J171" i="1"/>
  <c r="J177" i="1"/>
  <c r="J181" i="1"/>
  <c r="J179" i="1"/>
  <c r="J180" i="1"/>
  <c r="J155" i="1"/>
  <c r="J167" i="1"/>
  <c r="J172" i="1"/>
  <c r="J161" i="1"/>
  <c r="J174" i="1"/>
  <c r="J157" i="1"/>
  <c r="J168" i="1"/>
  <c r="J170" i="1"/>
  <c r="J183" i="1"/>
  <c r="J153" i="1"/>
  <c r="J184" i="1"/>
  <c r="J169" i="1"/>
  <c r="J147" i="1" l="1"/>
  <c r="J159" i="1"/>
  <c r="I145" i="1"/>
  <c r="G145" i="1"/>
  <c r="I144" i="1"/>
  <c r="G144" i="1"/>
  <c r="I143" i="1"/>
  <c r="G143" i="1"/>
  <c r="I142" i="1"/>
  <c r="G142" i="1"/>
  <c r="I141" i="1"/>
  <c r="G141" i="1"/>
  <c r="I140" i="1"/>
  <c r="G140" i="1"/>
  <c r="I139" i="1"/>
  <c r="G139" i="1"/>
  <c r="I138" i="1"/>
  <c r="G138" i="1"/>
  <c r="I137" i="1"/>
  <c r="G137" i="1"/>
  <c r="I136" i="1"/>
  <c r="G136" i="1"/>
  <c r="I135" i="1"/>
  <c r="G135" i="1"/>
  <c r="I134" i="1"/>
  <c r="G134" i="1"/>
  <c r="I133" i="1"/>
  <c r="G133" i="1"/>
  <c r="I132" i="1"/>
  <c r="G132" i="1"/>
  <c r="J138" i="1" l="1"/>
  <c r="J132" i="1"/>
  <c r="J134" i="1"/>
  <c r="J136" i="1"/>
  <c r="J142" i="1"/>
  <c r="J141" i="1"/>
  <c r="J135" i="1"/>
  <c r="J137" i="1"/>
  <c r="J140" i="1"/>
  <c r="J139" i="1"/>
  <c r="J133" i="1"/>
  <c r="J143" i="1"/>
  <c r="J144" i="1"/>
  <c r="J145" i="1"/>
  <c r="J131" i="1" l="1"/>
  <c r="G111" i="1"/>
  <c r="G110" i="1"/>
  <c r="G105" i="1"/>
  <c r="G106" i="1"/>
  <c r="I70" i="1" l="1"/>
  <c r="G70" i="1"/>
  <c r="I68" i="1"/>
  <c r="G68" i="1"/>
  <c r="I62" i="1"/>
  <c r="G62" i="1"/>
  <c r="I58" i="1"/>
  <c r="G58" i="1"/>
  <c r="I53" i="1"/>
  <c r="G53" i="1"/>
  <c r="I129" i="1"/>
  <c r="G129" i="1"/>
  <c r="I128" i="1"/>
  <c r="G128" i="1"/>
  <c r="I126" i="1"/>
  <c r="G126" i="1"/>
  <c r="I125" i="1"/>
  <c r="G125" i="1"/>
  <c r="I124" i="1"/>
  <c r="G124" i="1"/>
  <c r="I122" i="1"/>
  <c r="G122" i="1"/>
  <c r="I121" i="1"/>
  <c r="G121" i="1"/>
  <c r="I120" i="1"/>
  <c r="G120" i="1"/>
  <c r="I119" i="1"/>
  <c r="G119" i="1"/>
  <c r="I118" i="1"/>
  <c r="G118" i="1"/>
  <c r="I116" i="1"/>
  <c r="G116" i="1"/>
  <c r="I115" i="1"/>
  <c r="G115" i="1"/>
  <c r="I114" i="1"/>
  <c r="G114" i="1"/>
  <c r="I113" i="1"/>
  <c r="G113" i="1"/>
  <c r="I112" i="1"/>
  <c r="G112" i="1"/>
  <c r="I111" i="1"/>
  <c r="J111" i="1" s="1"/>
  <c r="I110" i="1"/>
  <c r="J110" i="1" s="1"/>
  <c r="I109" i="1"/>
  <c r="G109" i="1"/>
  <c r="I108" i="1"/>
  <c r="G108" i="1"/>
  <c r="I107" i="1"/>
  <c r="G107" i="1"/>
  <c r="I106" i="1"/>
  <c r="J106" i="1" s="1"/>
  <c r="I105" i="1"/>
  <c r="I104" i="1"/>
  <c r="G104" i="1"/>
  <c r="I103" i="1"/>
  <c r="G103" i="1"/>
  <c r="I102" i="1"/>
  <c r="G102" i="1"/>
  <c r="I101" i="1"/>
  <c r="G101" i="1"/>
  <c r="I100" i="1"/>
  <c r="G100" i="1"/>
  <c r="I99" i="1"/>
  <c r="G99" i="1"/>
  <c r="I98" i="1"/>
  <c r="G98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I87" i="1"/>
  <c r="G87" i="1"/>
  <c r="I86" i="1"/>
  <c r="G86" i="1"/>
  <c r="I85" i="1"/>
  <c r="G85" i="1"/>
  <c r="I84" i="1"/>
  <c r="G84" i="1"/>
  <c r="I83" i="1"/>
  <c r="G83" i="1"/>
  <c r="I82" i="1"/>
  <c r="G82" i="1"/>
  <c r="I81" i="1"/>
  <c r="G81" i="1"/>
  <c r="I80" i="1"/>
  <c r="G80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69" i="1"/>
  <c r="G69" i="1"/>
  <c r="I67" i="1"/>
  <c r="G67" i="1"/>
  <c r="I66" i="1"/>
  <c r="G66" i="1"/>
  <c r="I65" i="1"/>
  <c r="G65" i="1"/>
  <c r="I64" i="1"/>
  <c r="G64" i="1"/>
  <c r="I63" i="1"/>
  <c r="G63" i="1"/>
  <c r="I61" i="1"/>
  <c r="G61" i="1"/>
  <c r="I60" i="1"/>
  <c r="G60" i="1"/>
  <c r="I59" i="1"/>
  <c r="G59" i="1"/>
  <c r="I57" i="1"/>
  <c r="G57" i="1"/>
  <c r="I56" i="1"/>
  <c r="G56" i="1"/>
  <c r="I55" i="1"/>
  <c r="G55" i="1"/>
  <c r="I54" i="1"/>
  <c r="G54" i="1"/>
  <c r="I52" i="1"/>
  <c r="G52" i="1"/>
  <c r="I45" i="1"/>
  <c r="G45" i="1"/>
  <c r="I44" i="1"/>
  <c r="G44" i="1"/>
  <c r="E41" i="1"/>
  <c r="I41" i="1" s="1"/>
  <c r="I39" i="1"/>
  <c r="G39" i="1"/>
  <c r="I43" i="1"/>
  <c r="G43" i="1"/>
  <c r="I42" i="1"/>
  <c r="G42" i="1"/>
  <c r="E40" i="1"/>
  <c r="I40" i="1" s="1"/>
  <c r="I38" i="1"/>
  <c r="G38" i="1"/>
  <c r="I37" i="1"/>
  <c r="G37" i="1"/>
  <c r="I27" i="1"/>
  <c r="G2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I26" i="1"/>
  <c r="G26" i="1"/>
  <c r="I25" i="1"/>
  <c r="G25" i="1"/>
  <c r="I24" i="1"/>
  <c r="G24" i="1"/>
  <c r="I23" i="1"/>
  <c r="G23" i="1"/>
  <c r="I22" i="1"/>
  <c r="G22" i="1"/>
  <c r="I21" i="1"/>
  <c r="G21" i="1"/>
  <c r="I15" i="1"/>
  <c r="G15" i="1"/>
  <c r="I13" i="1"/>
  <c r="G13" i="1"/>
  <c r="I11" i="1"/>
  <c r="G11" i="1"/>
  <c r="I8" i="1"/>
  <c r="G8" i="1"/>
  <c r="I48" i="1"/>
  <c r="G48" i="1"/>
  <c r="I47" i="1"/>
  <c r="G47" i="1"/>
  <c r="I46" i="1"/>
  <c r="G46" i="1"/>
  <c r="I17" i="1"/>
  <c r="G17" i="1"/>
  <c r="I16" i="1"/>
  <c r="G16" i="1"/>
  <c r="I14" i="1"/>
  <c r="G14" i="1"/>
  <c r="I20" i="1"/>
  <c r="G20" i="1"/>
  <c r="I19" i="1"/>
  <c r="G19" i="1"/>
  <c r="I9" i="1"/>
  <c r="G9" i="1"/>
  <c r="I7" i="1"/>
  <c r="G7" i="1"/>
  <c r="I18" i="1"/>
  <c r="G18" i="1"/>
  <c r="I12" i="1"/>
  <c r="G12" i="1"/>
  <c r="I10" i="1"/>
  <c r="G10" i="1"/>
  <c r="I6" i="1"/>
  <c r="G6" i="1"/>
  <c r="I263" i="1" l="1"/>
  <c r="J97" i="1"/>
  <c r="J31" i="1"/>
  <c r="J64" i="1"/>
  <c r="J108" i="1"/>
  <c r="J55" i="1"/>
  <c r="J8" i="1"/>
  <c r="J67" i="1"/>
  <c r="J28" i="1"/>
  <c r="J128" i="1"/>
  <c r="J107" i="1"/>
  <c r="J26" i="1"/>
  <c r="J9" i="1"/>
  <c r="J38" i="1"/>
  <c r="J81" i="1"/>
  <c r="J91" i="1"/>
  <c r="J101" i="1"/>
  <c r="J121" i="1"/>
  <c r="J125" i="1"/>
  <c r="J120" i="1"/>
  <c r="J119" i="1"/>
  <c r="J116" i="1"/>
  <c r="J115" i="1"/>
  <c r="J105" i="1"/>
  <c r="J100" i="1"/>
  <c r="J96" i="1"/>
  <c r="J95" i="1"/>
  <c r="J88" i="1"/>
  <c r="J87" i="1"/>
  <c r="J86" i="1"/>
  <c r="J85" i="1"/>
  <c r="J77" i="1"/>
  <c r="J76" i="1"/>
  <c r="J75" i="1"/>
  <c r="J78" i="1"/>
  <c r="J70" i="1"/>
  <c r="J69" i="1"/>
  <c r="J84" i="1"/>
  <c r="J104" i="1"/>
  <c r="J124" i="1"/>
  <c r="J68" i="1"/>
  <c r="J73" i="1"/>
  <c r="J83" i="1"/>
  <c r="J93" i="1"/>
  <c r="J103" i="1"/>
  <c r="J113" i="1"/>
  <c r="J66" i="1"/>
  <c r="J126" i="1"/>
  <c r="J65" i="1"/>
  <c r="J63" i="1"/>
  <c r="J62" i="1"/>
  <c r="J61" i="1"/>
  <c r="J72" i="1"/>
  <c r="J92" i="1"/>
  <c r="J112" i="1"/>
  <c r="J58" i="1"/>
  <c r="J56" i="1"/>
  <c r="J54" i="1"/>
  <c r="J53" i="1"/>
  <c r="J52" i="1"/>
  <c r="J60" i="1"/>
  <c r="J82" i="1"/>
  <c r="J102" i="1"/>
  <c r="J114" i="1"/>
  <c r="J57" i="1"/>
  <c r="J98" i="1"/>
  <c r="J94" i="1"/>
  <c r="J89" i="1"/>
  <c r="J74" i="1"/>
  <c r="J122" i="1"/>
  <c r="J59" i="1"/>
  <c r="J80" i="1"/>
  <c r="J99" i="1"/>
  <c r="J118" i="1"/>
  <c r="J71" i="1"/>
  <c r="J90" i="1"/>
  <c r="J109" i="1"/>
  <c r="J129" i="1"/>
  <c r="J30" i="1"/>
  <c r="J45" i="1"/>
  <c r="J36" i="1"/>
  <c r="J44" i="1"/>
  <c r="G41" i="1"/>
  <c r="J41" i="1" s="1"/>
  <c r="J39" i="1"/>
  <c r="J22" i="1"/>
  <c r="J42" i="1"/>
  <c r="J43" i="1"/>
  <c r="J21" i="1"/>
  <c r="G40" i="1"/>
  <c r="J40" i="1" s="1"/>
  <c r="J34" i="1"/>
  <c r="J24" i="1"/>
  <c r="J37" i="1"/>
  <c r="J32" i="1"/>
  <c r="J35" i="1"/>
  <c r="J27" i="1"/>
  <c r="J33" i="1"/>
  <c r="J29" i="1"/>
  <c r="J25" i="1"/>
  <c r="J23" i="1"/>
  <c r="J10" i="1"/>
  <c r="J14" i="1"/>
  <c r="J19" i="1"/>
  <c r="J15" i="1"/>
  <c r="J46" i="1"/>
  <c r="J11" i="1"/>
  <c r="J13" i="1"/>
  <c r="J20" i="1"/>
  <c r="J17" i="1"/>
  <c r="J18" i="1"/>
  <c r="J47" i="1"/>
  <c r="J48" i="1"/>
  <c r="J6" i="1"/>
  <c r="J12" i="1"/>
  <c r="J16" i="1"/>
  <c r="J7" i="1"/>
  <c r="J5" i="1" l="1"/>
  <c r="G263" i="1"/>
  <c r="J50" i="1"/>
  <c r="J269" i="1" l="1"/>
</calcChain>
</file>

<file path=xl/sharedStrings.xml><?xml version="1.0" encoding="utf-8"?>
<sst xmlns="http://schemas.openxmlformats.org/spreadsheetml/2006/main" count="699" uniqueCount="346">
  <si>
    <t>№</t>
  </si>
  <si>
    <t>Наименовение</t>
  </si>
  <si>
    <t>Ед.изм</t>
  </si>
  <si>
    <t>Кол-во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</si>
  <si>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</si>
  <si>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</si>
  <si>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</si>
  <si>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</si>
  <si>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ед.</t>
  </si>
  <si>
    <t>за ед</t>
  </si>
  <si>
    <t>итого</t>
  </si>
  <si>
    <t>ИТОГО по КП</t>
  </si>
  <si>
    <t>Условия по авансированию на материалы</t>
  </si>
  <si>
    <t>Условия по авансированию на оборудование</t>
  </si>
  <si>
    <t>Условия по авансированию на мобилизацию</t>
  </si>
  <si>
    <t>Обозначение</t>
  </si>
  <si>
    <t>Сервер "Орион Про"</t>
  </si>
  <si>
    <t>компл.</t>
  </si>
  <si>
    <t>программирование</t>
  </si>
  <si>
    <t>Прибор приемно-контрольный и управления пожарный</t>
  </si>
  <si>
    <t>Сириус</t>
  </si>
  <si>
    <t>шт.</t>
  </si>
  <si>
    <t>Контроллер двухпроводной линиии связи</t>
  </si>
  <si>
    <t>С2000-КДЛ-2И</t>
  </si>
  <si>
    <t>Преобразователь интерфейсов</t>
  </si>
  <si>
    <t>RS-FX-SM40</t>
  </si>
  <si>
    <t>Шкаф пожарной сигнализации</t>
  </si>
  <si>
    <t>Аккумулятор 12 В, 17 А/ч</t>
  </si>
  <si>
    <t>Delta DTM 1217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</si>
  <si>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</si>
  <si>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</si>
  <si>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</si>
  <si>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</si>
  <si>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Извещатель пожарный дымовой оптико-электронный аналого-адресный</t>
  </si>
  <si>
    <t>ИПР 513-3АМ исп.01</t>
  </si>
  <si>
    <t>Блок разветвительно-изолирующий</t>
  </si>
  <si>
    <t>БРИЗ-Т</t>
  </si>
  <si>
    <t>Кабель огнестойкий</t>
  </si>
  <si>
    <t>м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</si>
  <si>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</si>
  <si>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</si>
  <si>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</si>
  <si>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</si>
  <si>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</si>
  <si>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</si>
  <si>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</si>
  <si>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Оповещатель охранно-пожарный звуковой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</si>
  <si>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</si>
  <si>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</si>
  <si>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</si>
  <si>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130-23-ПС. Автоматическая пожарная сигнализация</t>
  </si>
  <si>
    <t>ШПС-24 исп.12</t>
  </si>
  <si>
    <t>С2000-КДЛ-2И исп.01</t>
  </si>
  <si>
    <t>Прибор приемно-контрольный охранно-пожарный</t>
  </si>
  <si>
    <t>Сигнал-10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</si>
  <si>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</si>
  <si>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</si>
  <si>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</si>
  <si>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</si>
  <si>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</si>
  <si>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</si>
  <si>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</si>
  <si>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</si>
  <si>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</si>
  <si>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</si>
  <si>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Маяк-24-ЗМ2</t>
  </si>
  <si>
    <t>Пластина крепежная GTO H50</t>
  </si>
  <si>
    <t xml:space="preserve">Пластина для заземления PTCE 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</si>
  <si>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</si>
  <si>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</si>
  <si>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</si>
  <si>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36002K</t>
  </si>
  <si>
    <t>Угол CPO 90 горизонтальный 90° 100х50</t>
  </si>
  <si>
    <t>36662K</t>
  </si>
  <si>
    <t>Угол CS 90 вертикальный внутренний 90° 100х50</t>
  </si>
  <si>
    <t>BBA3010</t>
  </si>
  <si>
    <t>Легкая консоль потолочная DS основание 100</t>
  </si>
  <si>
    <t>BBC3010</t>
  </si>
  <si>
    <t>Легкая консоль DW основание 100</t>
  </si>
  <si>
    <t>CM430850</t>
  </si>
  <si>
    <t>Стандартный анкер с болтом М8</t>
  </si>
  <si>
    <t>Винт для электрического соединения М5х8</t>
  </si>
  <si>
    <t>CM030508</t>
  </si>
  <si>
    <t>Миниканал 25х17 TMC</t>
  </si>
  <si>
    <t>00304</t>
  </si>
  <si>
    <t xml:space="preserve">Металлорукав МПГ20 в оболочке </t>
  </si>
  <si>
    <t>Скоба металлическая однолапковая Д25</t>
  </si>
  <si>
    <t>СМО 25-26</t>
  </si>
  <si>
    <t>КПСЭнг(А)-FRHF 1х2х2,5</t>
  </si>
  <si>
    <t>КПСЭнг(А)-FRHF 2х2х1,5</t>
  </si>
  <si>
    <t>Оборудование</t>
  </si>
  <si>
    <t>Шкаф настенный 19", 15U, 600х775x600 мм, стеклянная дверь с перфорацией, цвет черный. IP20</t>
  </si>
  <si>
    <t xml:space="preserve">TWB-1566-GP-RAL9004 </t>
  </si>
  <si>
    <t>Шкаф настенный 19", 42U, 600х2055x800 мм, передняя стеклянная дверь с  перфорацией по бокам</t>
  </si>
  <si>
    <t>TTB-4268-AS-RAL9004</t>
  </si>
  <si>
    <t>Панель с щеточным кабельным вводом в пол/потолок, 65х293 мм, цвет черный</t>
  </si>
  <si>
    <t>TCB-TTB-RAL9004</t>
  </si>
  <si>
    <t>Полка/ящик для документов с замком, 2U, 483х88х460 мм, цвет черный</t>
  </si>
  <si>
    <t>TDR3-2U-460-RAL9004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</si>
  <si>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</si>
  <si>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</si>
  <si>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</si>
  <si>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</si>
  <si>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</si>
  <si>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</si>
  <si>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</si>
  <si>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 xml:space="preserve">PP3-19-24-8P8C-C5E-110D </t>
  </si>
  <si>
    <t>Коммутатор управляемый, уровень L3, 48 портов 1 Гбит/с, 4 порта SFP+, питание по Ethernet (PoE)</t>
  </si>
  <si>
    <t>Cisco Catalyst C9300L-48P-4G-E</t>
  </si>
  <si>
    <t>Источник бесперебойного питания однофазный вход/выход, 2200 ВА/1980 Вт,</t>
  </si>
  <si>
    <t>SMT2200RMI2UNC</t>
  </si>
  <si>
    <t>Источник бесперебойного питания однофазный вход/выход, 1000 ВА/800 Вт,</t>
  </si>
  <si>
    <t>INFORPRO1000IN</t>
  </si>
  <si>
    <t>Вертикальный кабельный органайзер для шкафов 42U, с крышками</t>
  </si>
  <si>
    <t>CMF-OTR-42U-89x106-C-RAL9005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</si>
  <si>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</si>
  <si>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</si>
  <si>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</si>
  <si>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</si>
  <si>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 xml:space="preserve">Автоматический выключатель 2Р, Iном 10 А, хар. С </t>
  </si>
  <si>
    <t>TX3 C10A 2П 6000</t>
  </si>
  <si>
    <t xml:space="preserve">Автоматический выключатель 2Р, Iном 16 А, хар. С </t>
  </si>
  <si>
    <t xml:space="preserve"> TX3 C16A 2П 6000</t>
  </si>
  <si>
    <t>Розетка компьютерная RJ-45 серии "Viva", установка в кабель-каналы, кат. 5е</t>
  </si>
  <si>
    <t>45037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</si>
  <si>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</si>
  <si>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</si>
  <si>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</si>
  <si>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</si>
  <si>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</si>
  <si>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</si>
  <si>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>Розетка с заземлением на DIN-рейку, Iном 16А, Uном 250 В, IP20</t>
  </si>
  <si>
    <t>MRD10-16</t>
  </si>
  <si>
    <t xml:space="preserve">Точка доступа (радиомодуль беспроводной), мощность передатчика до 20 дБм, </t>
  </si>
  <si>
    <t xml:space="preserve">UniFi AP AC Pro </t>
  </si>
  <si>
    <t>Изделия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</si>
  <si>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</si>
  <si>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</si>
  <si>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</si>
  <si>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</si>
  <si>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</si>
  <si>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</si>
  <si>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</si>
  <si>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</si>
  <si>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Короб TA-GN 100х60мм 1 канал</t>
  </si>
  <si>
    <t>м.</t>
  </si>
  <si>
    <t>Кабельный короб 110х50 мм с крышкой, ПВХ, цвет белый, L=2 м</t>
  </si>
  <si>
    <t>Разделитель (перегородка) пространства короба на секции, L=2 м</t>
  </si>
  <si>
    <t>Угол внутренний 110х50 изменяемый (70-120°), цвет белый</t>
  </si>
  <si>
    <t>01051</t>
  </si>
  <si>
    <t>Угол внешний 110х50 изменяемый (70-120°), цвет белый</t>
  </si>
  <si>
    <t>01052</t>
  </si>
  <si>
    <t xml:space="preserve">Каркас на 2 модуля для монтажа электроустановочных изделий "Viva", </t>
  </si>
  <si>
    <t>F0000A</t>
  </si>
  <si>
    <t>F1003A</t>
  </si>
  <si>
    <t>F00011</t>
  </si>
  <si>
    <t>F00015</t>
  </si>
  <si>
    <t>Накладка на стык профиля 110х50, цвет белый</t>
  </si>
  <si>
    <t>01009</t>
  </si>
  <si>
    <t>Тройник 110х50, цвет белый</t>
  </si>
  <si>
    <t>01006</t>
  </si>
  <si>
    <t>Заглушка 110х50</t>
  </si>
  <si>
    <t>01005</t>
  </si>
  <si>
    <t>Ввод в стену/потолок</t>
  </si>
  <si>
    <t>01007</t>
  </si>
  <si>
    <t>Лоток перфорированный листовой, оцинкованный 150х50 мм, L=3 м, толщина стали 0,7 мм</t>
  </si>
  <si>
    <t>35263</t>
  </si>
  <si>
    <t>Лоток перфорированный листовой, оцинкованный 150х50 мм, L=4 м, толщина стали 1 мм</t>
  </si>
  <si>
    <t>SPV40515</t>
  </si>
  <si>
    <t>Лоток перфорированный листовой, оцинкованный 100х50 мм, L=3 м, толщина 0,7 мм</t>
  </si>
  <si>
    <t>35262</t>
  </si>
  <si>
    <t>Перегородка SEP для лотка, высота 50 мм, L=3 м</t>
  </si>
  <si>
    <t>36480</t>
  </si>
  <si>
    <t>35523</t>
  </si>
  <si>
    <t>35513</t>
  </si>
  <si>
    <t>35522</t>
  </si>
  <si>
    <t xml:space="preserve">Угол горизонтальный 90° 150х50 мм в комплекте с крепежными элементами </t>
  </si>
  <si>
    <t>36003K</t>
  </si>
  <si>
    <t>Угол горизонтальный 90° 100х50 мм в комплекте с крепежными элементами</t>
  </si>
  <si>
    <t xml:space="preserve">Угол вертикальный внутренний 90° 100х50 мм в комплекте с крепежными </t>
  </si>
  <si>
    <t>BBA3015</t>
  </si>
  <si>
    <t>СМ430850</t>
  </si>
  <si>
    <t>Винт для соединения крышек лотков</t>
  </si>
  <si>
    <t>Коннектор RJ-45 кат. 5е неэкранированный</t>
  </si>
  <si>
    <t>RN5RJ45U</t>
  </si>
  <si>
    <t>Клемма проходная, пружинное соединение, 4 мм2, цвет темно-бежевый</t>
  </si>
  <si>
    <t>Клемма проходная, пружинное соединение, 4 мм2, цвет синий</t>
  </si>
  <si>
    <t>Клемма заземления, пружинное соединение, 4 мм2, цвет зеленый/желтый</t>
  </si>
  <si>
    <t>Кабельная продукция</t>
  </si>
  <si>
    <t xml:space="preserve">Кабель оптический внутриобъектовый огнестойкий, наружная оболочка </t>
  </si>
  <si>
    <t>ОКВ-нг(А)-FRHF-РД-4х16-(G.657A)</t>
  </si>
  <si>
    <t>Кабель витая пара неэкранированный U/UTP 4x2x0,51 категория 5е, материал оболочки LSZH (нг(А)-HF)</t>
  </si>
  <si>
    <t>UUTP4-C5E-S24-IN-LSZH-GY-305</t>
  </si>
  <si>
    <t>Провод силовой установочный медный в оболочке коричневого/белого цвета</t>
  </si>
  <si>
    <t>Провод силовой установочный медный в оболочке синего цвета</t>
  </si>
  <si>
    <t xml:space="preserve"> ПуГВнг(А)-LS 1х2,5</t>
  </si>
  <si>
    <t>Материалы</t>
  </si>
  <si>
    <t>Труба гофрированная d=20мм c протяжкой, лёгкая, серая</t>
  </si>
  <si>
    <t xml:space="preserve">Труба ПЛЛ гибкая гофрированная с протяжкой, не поддерживает горение, </t>
  </si>
  <si>
    <t>81820</t>
  </si>
  <si>
    <t>Держатель с защелкой и дюбелем d=20 мм</t>
  </si>
  <si>
    <t>51320</t>
  </si>
  <si>
    <t>Прочее</t>
  </si>
  <si>
    <t>130-23-СКС. Структурированная кабельная система</t>
  </si>
  <si>
    <t>предоставлет Заказчик</t>
  </si>
  <si>
    <t>01050</t>
  </si>
  <si>
    <t>01415</t>
  </si>
  <si>
    <t>Каркас на 6 модулей для монтажа электроустановочных изделий "Viva"</t>
  </si>
  <si>
    <t>Рамка универсальная 2-модульная для электроустановочных изделий"Viva"</t>
  </si>
  <si>
    <t>Рамка универсальная 6-модульная для электроустановочных изделий"Viva"</t>
  </si>
  <si>
    <t>Крышка на лоток с заземлением, основание 150 мм, L=3 м, толщина стали 0,6 мм</t>
  </si>
  <si>
    <t>Крышка на лоток с заземлением, основание 150 мм, L=2 м, толщина 0,6 мм</t>
  </si>
  <si>
    <t>Крышка на лоток с заземлением, основание 100 мм, L=3 м, толщина 0,6 мм</t>
  </si>
  <si>
    <t>Легкая консоль потолочная для лотков с основанием 150 мм</t>
  </si>
  <si>
    <t>Легкая консоль потолочная для лотков с основанием 100 мм</t>
  </si>
  <si>
    <t>DIN-рейка перфорированная OMEGA 3F 35х7,5 мм, L=2 м</t>
  </si>
  <si>
    <t>02140</t>
  </si>
  <si>
    <t>ZDU 4</t>
  </si>
  <si>
    <t>ZDU 4 BL</t>
  </si>
  <si>
    <t>ZРЕ 4</t>
  </si>
  <si>
    <t xml:space="preserve">IP-камера уличная цилиндрическая. Разрешение 2 Мп, 1/2.8" Progressive   </t>
  </si>
  <si>
    <t>DS-2CD2623G0-IZS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</si>
  <si>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</si>
  <si>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</si>
  <si>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</si>
  <si>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DS-1280ZJ-DM18</t>
  </si>
  <si>
    <t>Коммутатор управляемый, уровень L3, 16 портов PoE 10/100M RJ45</t>
  </si>
  <si>
    <t>DS-3E2318P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</si>
  <si>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</si>
  <si>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</si>
  <si>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DS-1H34-0101P PoE</t>
  </si>
  <si>
    <t>Муфта вводная dвн=20,4 мм, dнар=20,6 мм, исполнение прямолинейное, вводная резьба 1/2"</t>
  </si>
  <si>
    <t>МВП-15</t>
  </si>
  <si>
    <t>Кабель витая пара неэкранированный U/UTP 4x2x0,51 кат. 5е, материал оболочки LSZH (нг(А)-HF)</t>
  </si>
  <si>
    <t>130-23-СОТ. Система охранного телевидения</t>
  </si>
  <si>
    <t>Щит рабочего освещения</t>
  </si>
  <si>
    <t>Кабель силовой, не поддерживающий горение, безгалогенный</t>
  </si>
  <si>
    <t>ППГнг(А)-HF 5х6.0</t>
  </si>
  <si>
    <t>ППГнг(А)-HF 3х2.5</t>
  </si>
  <si>
    <t>Коробка ответвительная с кабельными вводами IP55, 150х110х70</t>
  </si>
  <si>
    <t>Кабель силовой, не поддерживающий горение, безгалогенный, огнестойкий</t>
  </si>
  <si>
    <t>ППГнг(А)-FRHF 3х2.5</t>
  </si>
  <si>
    <t>Светильник светодиодный Olymp 2.0 60град. 250Вт 5000К IP65 промышленный VARTON</t>
  </si>
  <si>
    <t>V1-I0-70608-04L07-6525050</t>
  </si>
  <si>
    <t>Блок аварийного питания EM-Recovery 300Вт IP65</t>
  </si>
  <si>
    <t>V1-EM-00478-21A01-6530000</t>
  </si>
  <si>
    <t>Труба D=20 гибкая  гофрированная не распространяющая горение, с зондом</t>
  </si>
  <si>
    <t>Держатель оцинкованный односторонний D=20 под крепёж М6</t>
  </si>
  <si>
    <t>Анкер усиленный с болтом М6</t>
  </si>
  <si>
    <t>CM460645</t>
  </si>
  <si>
    <t>Панель противопожарных устройств</t>
  </si>
  <si>
    <t>ППУ</t>
  </si>
  <si>
    <t>ЩАО</t>
  </si>
  <si>
    <t>Светодиодный светильник VARTON A070 2.0 встраиваемый/накладной 20 Вт 4000 K IP40 с рассеивателем опал</t>
  </si>
  <si>
    <t>V1-A0-0LL70-01OP0-4002040</t>
  </si>
  <si>
    <t>V1-A0-0LL70-01OPА-4002040</t>
  </si>
  <si>
    <t>Светодиодный светильник VARTON DL-01 круглый встраиваемый 190x70 мм 25 W 4000 K IP54</t>
  </si>
  <si>
    <t>V1-R0-00083-10000-4402540</t>
  </si>
  <si>
    <t>Светодиодный светильник VARTON ЖКХ круг 10 W IP65 185х70 мм антивандальный 4000 K</t>
  </si>
  <si>
    <t>V1-U0-00005-21000-6501040</t>
  </si>
  <si>
    <t>Коробка установочная ГСК 1 пост Dвнеш=68мм Н=45мм</t>
  </si>
  <si>
    <t>Тусо 10176</t>
  </si>
  <si>
    <t>Выключатель одноклавишный в стену, "Avanti", "Ванильная дымка"</t>
  </si>
  <si>
    <t>Переключатель одноклавишный в стену, "Avanti", "Ванильная дымка"</t>
  </si>
  <si>
    <t>Рамка ARTLEBEDEV, "Avanti", "Ванильная дымка", 2 модуля</t>
  </si>
  <si>
    <t>Рамка ARTLEBEDEV, "Avanti", "Ванильная дымка", 4 модуля</t>
  </si>
  <si>
    <t>Рамка ARTLEBEDEV, "Avanti", "Ванильная дымка", 6 модулей</t>
  </si>
  <si>
    <t>Рамка PDA-BN 100мм установочная на 2 модуля BRAVA</t>
  </si>
  <si>
    <t>Розетка силовая Viva 2 модуля белая</t>
  </si>
  <si>
    <t>Одноклавишный выключатель Гермес PLUS  наружный IP54</t>
  </si>
  <si>
    <t>ВС20-1-0-ГПБ</t>
  </si>
  <si>
    <t>Короб 25x30 TA-EN</t>
  </si>
  <si>
    <t>Лоток 50х100 L=3000 перфорированный</t>
  </si>
  <si>
    <t>Щит распределительный</t>
  </si>
  <si>
    <t>130-23-ЭО2. Электрическое освещение</t>
  </si>
  <si>
    <t>Итого аванс</t>
  </si>
  <si>
    <t>Срок выполнения работ</t>
  </si>
  <si>
    <t>без учета сроков поставки заказного оборудования</t>
  </si>
  <si>
    <t>с учетом срока поставки заказного оборудования</t>
  </si>
  <si>
    <t>6 месяцев</t>
  </si>
  <si>
    <t>ЦЕХ № 8, РАСПОЛОЖЕННЫЙ ПО АДРЕСУ: МОСКОВСКАЯ ОБЛАСТЬ, Г.О. МЫТИЩИ, УЛ. КОЛОНЦОВА, 4. КАПИТАЛЬНЫЙ РЕМОНТ</t>
  </si>
  <si>
    <t>130-23-ЭО1. Электрическое освещение</t>
  </si>
  <si>
    <t>ЩО</t>
  </si>
  <si>
    <t>130-23-ЭМ1. Силовое электрооборудование</t>
  </si>
  <si>
    <t>ЩУВ АБК</t>
  </si>
  <si>
    <t>ППГнг(А)-HF 5х16</t>
  </si>
  <si>
    <t>ППГнг(А)-HF 5х2.5</t>
  </si>
  <si>
    <t>ППГнг(А)-HF 4х2.5</t>
  </si>
  <si>
    <t>Металлорукав в ПВХ-изоляции</t>
  </si>
  <si>
    <t>Труба D=32 гибкая гофрированная не распространяющая горение, с зондом</t>
  </si>
  <si>
    <t>Провод силовой установочный медный гибкий в оболочке желто-зел. цвета</t>
  </si>
  <si>
    <t>ЗПГ-316.02.200-М</t>
  </si>
  <si>
    <t>Заземляющий проводник гибкий</t>
  </si>
  <si>
    <t>СМД-П 38-40</t>
  </si>
  <si>
    <t>Скоба металлическая</t>
  </si>
  <si>
    <t>ГЗШ 4х50</t>
  </si>
  <si>
    <t>Шина заземления ГЗШ 20 подключений</t>
  </si>
  <si>
    <t>Полоса стальная 40х5</t>
  </si>
  <si>
    <t>130-23-ЭМ3. Силовое электрооборудование</t>
  </si>
  <si>
    <t>ЩПВ АБК</t>
  </si>
  <si>
    <t>ЩПК АБК</t>
  </si>
  <si>
    <t>Труба гофрированная ПВХ 50 мм с протяжкой</t>
  </si>
  <si>
    <t>130-23-ЭМ2. Силовое электрооборудование</t>
  </si>
  <si>
    <t>ЩР</t>
  </si>
  <si>
    <t>Ящик силовой с рубильником ЯВЗШ 100А IP54</t>
  </si>
  <si>
    <t xml:space="preserve">ЯВЗШ-31 100А IP54 ППН-33 63А </t>
  </si>
  <si>
    <t>Щит силовой</t>
  </si>
  <si>
    <t>ЩС</t>
  </si>
  <si>
    <t>Щит управления воротами</t>
  </si>
  <si>
    <t>ЩУ1</t>
  </si>
  <si>
    <t>ЩУ2</t>
  </si>
  <si>
    <t>Щит управления компрессорами</t>
  </si>
  <si>
    <t>ЩУк</t>
  </si>
  <si>
    <t>Шкаф питания вентиляции</t>
  </si>
  <si>
    <t>ЩПВ</t>
  </si>
  <si>
    <t>ЩП СКС</t>
  </si>
  <si>
    <t>Щит питания оборудования СКС</t>
  </si>
  <si>
    <t>Ящик 12В понижающий 220В/12В 250ВА IP30 2 автомата</t>
  </si>
  <si>
    <t>ЯТП-0,25-2 У3 12В</t>
  </si>
  <si>
    <t>Кабель силовой</t>
  </si>
  <si>
    <t>ППГнг(А)-HF 5х95</t>
  </si>
  <si>
    <t>ППГнг(А)-HF 5х35</t>
  </si>
  <si>
    <t>ППГнг(А)-HF 5х10</t>
  </si>
  <si>
    <t>ППГнг(А)-HF 5х4</t>
  </si>
  <si>
    <t>ППГнг(А)-HF 5х6</t>
  </si>
  <si>
    <t>Наконечник медный</t>
  </si>
  <si>
    <t>ТМ 95-12-15</t>
  </si>
  <si>
    <t>ТМ‐35‐8‐10</t>
  </si>
  <si>
    <t>Светильник светодиодный 1000Лм 12в 10м переносной</t>
  </si>
  <si>
    <t>LED СРП-01</t>
  </si>
  <si>
    <t>Коробка ответвительная</t>
  </si>
  <si>
    <t>У2033</t>
  </si>
  <si>
    <t>РЗ-ЦП нг-LS-32</t>
  </si>
  <si>
    <t>3 месяца</t>
  </si>
  <si>
    <t>Труба стальная водогазопроводная оцинкованная Ду50</t>
  </si>
  <si>
    <t>Труба стальная водогазопроводная оцинкованная Ду80</t>
  </si>
  <si>
    <t>ГОСТ 3262-75</t>
  </si>
  <si>
    <t>130-23-ЭН. Наружное освещение</t>
  </si>
  <si>
    <t>Ящик управления освещением</t>
  </si>
  <si>
    <t>ЯУО9601-3474</t>
  </si>
  <si>
    <t>V1-I0-70589-04L07-6505050</t>
  </si>
  <si>
    <t>Светильник светодиодный промышленный FL-Pro 60° 50 Вт 5000К Вартон</t>
  </si>
  <si>
    <t>РЗ-ЦП нг-LS 25</t>
  </si>
  <si>
    <t>РЗ-ЦП нг-LS 20</t>
  </si>
  <si>
    <t xml:space="preserve">Металлорукав МПГ25 в оболочке </t>
  </si>
  <si>
    <t>Коробка клеммная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</si>
</sst>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8"/>
      <color theme="1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8"/>
      <color rgb="FFFF0000"/>
      <name val="Arial Narrow"/>
      <family val="2"/>
      <charset val="204"/>
    </font>
    <font>
      <sz val="8"/>
      <name val="Arial Narrow"/>
      <family val="2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b/>
      <sz val="9"/>
      <color theme="0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rgb="FF000000"/>
      <name val="MS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2" fillId="0" borderId="0"/>
    <xf numFmtId="0" fontId="20" fillId="0" borderId="0"/>
    <xf numFmtId="0" fontId="6" fillId="0" borderId="0"/>
  </cellStyleXfs>
  <cellXfs count="82">
    <xf numFmtId="0" fontId="0" fillId="0" borderId="0" xfId="0"/>
    <xf numFmtId="4" fontId="3" fillId="0" borderId="0" xfId="0" applyNumberFormat="1" applyFont="1"/>
    <xf numFmtId="4" fontId="2" fillId="0" borderId="0" xfId="0" applyNumberFormat="1" applyFont="1"/>
    <xf numFmtId="49" fontId="7" fillId="0" borderId="1" xfId="1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1" applyFont="1" applyBorder="1" applyAlignment="1">
      <alignment horizont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right" vertical="center" wrapText="1"/>
    </xf>
    <xf numFmtId="4" fontId="8" fillId="0" borderId="1" xfId="1" applyNumberFormat="1" applyFont="1" applyBorder="1" applyAlignment="1">
      <alignment horizontal="right" vertical="center" wrapText="1"/>
    </xf>
    <xf numFmtId="4" fontId="7" fillId="0" borderId="0" xfId="0" applyNumberFormat="1" applyFont="1"/>
    <xf numFmtId="49" fontId="7" fillId="0" borderId="1" xfId="0" applyNumberFormat="1" applyFont="1" applyBorder="1" applyAlignment="1" applyProtection="1">
      <alignment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3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4" fontId="13" fillId="0" borderId="0" xfId="0" applyNumberFormat="1" applyFont="1"/>
    <xf numFmtId="0" fontId="14" fillId="0" borderId="0" xfId="0" applyFont="1"/>
    <xf numFmtId="0" fontId="14" fillId="0" borderId="1" xfId="0" applyFont="1" applyBorder="1"/>
    <xf numFmtId="0" fontId="15" fillId="0" borderId="1" xfId="0" applyFont="1" applyBorder="1"/>
    <xf numFmtId="3" fontId="14" fillId="0" borderId="1" xfId="0" applyNumberFormat="1" applyFont="1" applyBorder="1"/>
    <xf numFmtId="0" fontId="5" fillId="0" borderId="1" xfId="0" applyFont="1" applyBorder="1"/>
    <xf numFmtId="4" fontId="2" fillId="0" borderId="1" xfId="0" applyNumberFormat="1" applyFont="1" applyBorder="1" applyAlignment="1">
      <alignment horizontal="right" vertical="center" wrapText="1"/>
    </xf>
    <xf numFmtId="3" fontId="14" fillId="0" borderId="0" xfId="0" applyNumberFormat="1" applyFont="1"/>
    <xf numFmtId="0" fontId="5" fillId="0" borderId="0" xfId="0" applyFont="1"/>
    <xf numFmtId="0" fontId="16" fillId="0" borderId="0" xfId="0" applyFont="1" applyAlignment="1">
      <alignment horizontal="right"/>
    </xf>
    <xf numFmtId="3" fontId="16" fillId="0" borderId="0" xfId="0" applyNumberFormat="1" applyFont="1"/>
    <xf numFmtId="0" fontId="17" fillId="0" borderId="0" xfId="0" applyFont="1" applyAlignment="1">
      <alignment horizontal="right"/>
    </xf>
    <xf numFmtId="9" fontId="14" fillId="0" borderId="0" xfId="0" applyNumberFormat="1" applyFont="1"/>
    <xf numFmtId="0" fontId="14" fillId="0" borderId="0" xfId="0" applyFont="1" applyAlignment="1">
      <alignment horizontal="right"/>
    </xf>
    <xf numFmtId="0" fontId="14" fillId="0" borderId="2" xfId="0" applyFont="1" applyBorder="1"/>
    <xf numFmtId="0" fontId="14" fillId="0" borderId="2" xfId="0" applyFont="1" applyBorder="1" applyAlignment="1">
      <alignment horizontal="right"/>
    </xf>
    <xf numFmtId="3" fontId="14" fillId="0" borderId="2" xfId="0" applyNumberFormat="1" applyFont="1" applyBorder="1"/>
    <xf numFmtId="0" fontId="5" fillId="0" borderId="2" xfId="0" applyFont="1" applyBorder="1"/>
    <xf numFmtId="0" fontId="15" fillId="0" borderId="0" xfId="0" applyFont="1"/>
    <xf numFmtId="0" fontId="18" fillId="2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49" fontId="7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4" fontId="7" fillId="0" borderId="0" xfId="1" applyNumberFormat="1" applyFont="1" applyAlignment="1">
      <alignment horizontal="right"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3" fontId="7" fillId="0" borderId="1" xfId="4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1" xfId="4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7" fillId="0" borderId="1" xfId="2" applyNumberFormat="1" applyFont="1" applyBorder="1" applyAlignment="1">
      <alignment horizontal="right" vertical="center" wrapText="1" shrinkToFit="1"/>
    </xf>
    <xf numFmtId="0" fontId="10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</cellXfs>
  <cellStyles count="5">
    <cellStyle name="Normal_B7087BudgetRev1A10(2).02.00" xfId="2" xr:uid="{B7ECD930-3295-443F-9721-D76730D002A7}"/>
    <cellStyle name="Обычный" xfId="0" builtinId="0"/>
    <cellStyle name="Обычный_Смета к договору Красная Пресня д.26" xfId="1" xr:uid="{484D4BA2-139E-4F55-BD81-B0E45326D63E}"/>
    <cellStyle name="Обычный_Смета к договору Красная Пресня д.26 2" xfId="4" xr:uid="{705FB13A-B6A7-430A-83EF-D2875B02A339}"/>
    <cellStyle name="Обычный_Смета к договору Красная Пресня д.26 3" xfId="3" xr:uid="{78A4B8CB-13CA-4A07-BA9A-22732F7F37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39"/>
  <sheetViews>
    <sheetView tabSelected="1" topLeftCell="A243" zoomScaleNormal="100" workbookViewId="0">
      <selection activeCell="G266" sqref="G266"/>
    </sheetView>
  </sheetViews>
  <sheetFormatPr defaultColWidth="8.7109375" defaultRowHeight="16.5" x14ac:dyDescent="0.3"/>
  <cols>
    <col min="1" max="1" width="5.28515625" style="43" customWidth="1"/>
    <col min="2" max="2" width="85.42578125" style="43" customWidth="1"/>
    <col min="3" max="3" width="35.42578125" style="43" customWidth="1"/>
    <col min="4" max="4" width="8" style="43" customWidth="1"/>
    <col min="5" max="5" width="7.85546875" style="43" customWidth="1"/>
    <col min="6" max="10" width="12.5703125" style="43" customWidth="1"/>
    <col min="11" max="11" width="18.42578125" style="50" customWidth="1"/>
    <col min="12" max="16384" width="8.7109375" style="43"/>
  </cols>
  <sheetData>
    <row r="1" spans="1:26" x14ac:dyDescent="0.3">
      <c r="B1" s="60" t="s">
        <v>280</v>
      </c>
    </row>
    <row r="2" spans="1:26" s="62" customFormat="1" ht="13.5" x14ac:dyDescent="0.25">
      <c r="A2" s="80" t="s">
        <v>0</v>
      </c>
      <c r="B2" s="80" t="s">
        <v>1</v>
      </c>
      <c r="C2" s="80" t="s">
        <v>15</v>
      </c>
      <c r="D2" s="80" t="s">
        <v>2</v>
      </c>
      <c r="E2" s="80" t="s">
        <v>3</v>
      </c>
      <c r="F2" s="80" t="s">
        <v>4</v>
      </c>
      <c r="G2" s="80"/>
      <c r="H2" s="81" t="s">
        <v>5</v>
      </c>
      <c r="I2" s="81"/>
      <c r="J2" s="80" t="s">
        <v>6</v>
      </c>
      <c r="K2" s="80" t="s">
        <v>7</v>
      </c>
    </row>
    <row r="3" spans="1:26" s="62" customFormat="1" ht="13.5" x14ac:dyDescent="0.25">
      <c r="A3" s="80"/>
      <c r="B3" s="80"/>
      <c r="C3" s="80"/>
      <c r="D3" s="80"/>
      <c r="E3" s="80"/>
      <c r="F3" s="61" t="s">
        <v>8</v>
      </c>
      <c r="G3" s="61" t="s">
        <v>10</v>
      </c>
      <c r="H3" s="61" t="s">
        <v>9</v>
      </c>
      <c r="I3" s="61" t="s">
        <v>10</v>
      </c>
      <c r="J3" s="80"/>
      <c r="K3" s="80"/>
    </row>
    <row r="4" spans="1:26" ht="14.1" customHeight="1" x14ac:dyDescent="0.3">
      <c r="A4" s="44"/>
      <c r="B4" s="45"/>
      <c r="C4" s="45"/>
      <c r="D4" s="44"/>
      <c r="E4" s="44"/>
      <c r="F4" s="46"/>
      <c r="G4" s="46"/>
      <c r="H4" s="46"/>
      <c r="I4" s="46"/>
      <c r="J4" s="46"/>
      <c r="K4" s="47"/>
    </row>
    <row r="5" spans="1:26" ht="14.1" customHeight="1" x14ac:dyDescent="0.3">
      <c r="A5" s="32"/>
      <c r="B5" s="27" t="s">
        <v>50</v>
      </c>
      <c r="C5" s="38"/>
      <c r="D5" s="33"/>
      <c r="E5" s="34"/>
      <c r="F5" s="35"/>
      <c r="G5" s="35"/>
      <c r="H5" s="36"/>
      <c r="I5" s="37"/>
      <c r="J5" s="48">
        <f>SUM(J6:J48)</f>
        <v>4266344.3599999994</v>
      </c>
      <c r="K5" s="2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1" customHeight="1" x14ac:dyDescent="0.3">
      <c r="A6" s="32"/>
      <c r="B6" s="31" t="s">
        <v>16</v>
      </c>
      <c r="C6" s="12"/>
      <c r="D6" s="33" t="s">
        <v>17</v>
      </c>
      <c r="E6" s="34">
        <v>1</v>
      </c>
      <c r="F6" s="35">
        <v>92000</v>
      </c>
      <c r="G6" s="35">
        <f t="shared" ref="G6:G48" si="0">E6*F6</f>
        <v>92000</v>
      </c>
      <c r="H6" s="35">
        <v>0</v>
      </c>
      <c r="I6" s="37">
        <f t="shared" ref="I6:I48" si="1">H6*E6</f>
        <v>0</v>
      </c>
      <c r="J6" s="35">
        <f t="shared" ref="J6:J48" si="2">G6+I6</f>
        <v>92000</v>
      </c>
      <c r="K6" s="28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1" customHeight="1" x14ac:dyDescent="0.3">
      <c r="A7" s="32"/>
      <c r="B7" s="31" t="s">
        <v>26</v>
      </c>
      <c r="C7" s="12" t="s">
        <v>51</v>
      </c>
      <c r="D7" s="33" t="s">
        <v>21</v>
      </c>
      <c r="E7" s="34">
        <v>1</v>
      </c>
      <c r="F7" s="35">
        <v>4500</v>
      </c>
      <c r="G7" s="35">
        <f t="shared" ref="G7:G20" si="3">E7*F7</f>
        <v>4500</v>
      </c>
      <c r="H7" s="36">
        <v>28173.599999999999</v>
      </c>
      <c r="I7" s="37">
        <f t="shared" ref="I7:I20" si="4">H7*E7</f>
        <v>28173.599999999999</v>
      </c>
      <c r="J7" s="35">
        <f t="shared" ref="J7:J20" si="5">G7+I7</f>
        <v>32673.599999999999</v>
      </c>
      <c r="K7" s="2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1" customHeight="1" x14ac:dyDescent="0.3">
      <c r="A8" s="32"/>
      <c r="B8" s="31" t="s">
        <v>26</v>
      </c>
      <c r="C8" s="12"/>
      <c r="D8" s="33" t="s">
        <v>21</v>
      </c>
      <c r="E8" s="34">
        <v>1</v>
      </c>
      <c r="F8" s="35">
        <v>4500</v>
      </c>
      <c r="G8" s="35">
        <f t="shared" si="3"/>
        <v>4500</v>
      </c>
      <c r="H8" s="36">
        <v>16400</v>
      </c>
      <c r="I8" s="37">
        <f t="shared" si="4"/>
        <v>16400</v>
      </c>
      <c r="J8" s="35">
        <f t="shared" si="5"/>
        <v>20900</v>
      </c>
      <c r="K8" s="2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1" customHeight="1" x14ac:dyDescent="0.3">
      <c r="A9" s="32"/>
      <c r="B9" s="29" t="s">
        <v>27</v>
      </c>
      <c r="C9" s="12" t="s">
        <v>28</v>
      </c>
      <c r="D9" s="33" t="s">
        <v>21</v>
      </c>
      <c r="E9" s="34">
        <v>4</v>
      </c>
      <c r="F9" s="35">
        <v>400</v>
      </c>
      <c r="G9" s="35">
        <f t="shared" si="3"/>
        <v>1600</v>
      </c>
      <c r="H9" s="36">
        <v>4478</v>
      </c>
      <c r="I9" s="37">
        <f t="shared" si="4"/>
        <v>17912</v>
      </c>
      <c r="J9" s="35">
        <f t="shared" si="5"/>
        <v>19512</v>
      </c>
      <c r="K9" s="2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1" customHeight="1" x14ac:dyDescent="0.3">
      <c r="A10" s="32"/>
      <c r="B10" s="31" t="s">
        <v>19</v>
      </c>
      <c r="C10" s="12" t="s">
        <v>20</v>
      </c>
      <c r="D10" s="33" t="s">
        <v>21</v>
      </c>
      <c r="E10" s="34">
        <v>1</v>
      </c>
      <c r="F10" s="35">
        <v>4500</v>
      </c>
      <c r="G10" s="35">
        <f t="shared" si="3"/>
        <v>4500</v>
      </c>
      <c r="H10" s="36">
        <v>32333.599999999999</v>
      </c>
      <c r="I10" s="37">
        <f t="shared" si="4"/>
        <v>32333.599999999999</v>
      </c>
      <c r="J10" s="35">
        <f t="shared" si="5"/>
        <v>36833.599999999999</v>
      </c>
      <c r="K10" s="2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1" customHeight="1" x14ac:dyDescent="0.3">
      <c r="A11" s="32"/>
      <c r="B11" s="29" t="s">
        <v>22</v>
      </c>
      <c r="C11" s="12" t="s">
        <v>23</v>
      </c>
      <c r="D11" s="33" t="s">
        <v>21</v>
      </c>
      <c r="E11" s="34">
        <v>1</v>
      </c>
      <c r="F11" s="35">
        <v>2600</v>
      </c>
      <c r="G11" s="35">
        <f t="shared" si="3"/>
        <v>2600</v>
      </c>
      <c r="H11" s="36">
        <v>5006.04</v>
      </c>
      <c r="I11" s="37">
        <f t="shared" si="4"/>
        <v>5006.04</v>
      </c>
      <c r="J11" s="35">
        <f t="shared" si="5"/>
        <v>7606.04</v>
      </c>
      <c r="K11" s="2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1" customHeight="1" x14ac:dyDescent="0.3">
      <c r="A12" s="32"/>
      <c r="B12" s="29" t="s">
        <v>22</v>
      </c>
      <c r="C12" s="12" t="s">
        <v>52</v>
      </c>
      <c r="D12" s="33" t="s">
        <v>21</v>
      </c>
      <c r="E12" s="34">
        <v>1</v>
      </c>
      <c r="F12" s="35">
        <v>2600</v>
      </c>
      <c r="G12" s="35">
        <f t="shared" si="3"/>
        <v>2600</v>
      </c>
      <c r="H12" s="36">
        <v>5006.04</v>
      </c>
      <c r="I12" s="37">
        <f t="shared" si="4"/>
        <v>5006.04</v>
      </c>
      <c r="J12" s="35">
        <f t="shared" si="5"/>
        <v>7606.04</v>
      </c>
      <c r="K12" s="2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1" customHeight="1" x14ac:dyDescent="0.3">
      <c r="A13" s="32"/>
      <c r="B13" s="29" t="s">
        <v>53</v>
      </c>
      <c r="C13" s="12" t="s">
        <v>54</v>
      </c>
      <c r="D13" s="33" t="s">
        <v>21</v>
      </c>
      <c r="E13" s="34">
        <v>1</v>
      </c>
      <c r="F13" s="35">
        <v>2600</v>
      </c>
      <c r="G13" s="35">
        <f t="shared" si="3"/>
        <v>2600</v>
      </c>
      <c r="H13" s="36">
        <v>3517.8</v>
      </c>
      <c r="I13" s="37">
        <f t="shared" si="4"/>
        <v>3517.8</v>
      </c>
      <c r="J13" s="35">
        <f t="shared" si="5"/>
        <v>6117.8</v>
      </c>
      <c r="K13" s="2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1" customHeight="1" x14ac:dyDescent="0.3">
      <c r="A14" s="32"/>
      <c r="B14" s="29" t="s">
        <v>33</v>
      </c>
      <c r="C14" s="12" t="s">
        <v>55</v>
      </c>
      <c r="D14" s="33" t="s">
        <v>21</v>
      </c>
      <c r="E14" s="34">
        <v>117</v>
      </c>
      <c r="F14" s="35">
        <v>1200</v>
      </c>
      <c r="G14" s="35">
        <f t="shared" si="3"/>
        <v>140400</v>
      </c>
      <c r="H14" s="35">
        <v>1801.8</v>
      </c>
      <c r="I14" s="37">
        <f t="shared" si="4"/>
        <v>210810.6</v>
      </c>
      <c r="J14" s="35">
        <f t="shared" si="5"/>
        <v>351210.6</v>
      </c>
      <c r="K14" s="2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1" customHeight="1" x14ac:dyDescent="0.3">
      <c r="A15" s="32"/>
      <c r="B15" s="31" t="s">
        <v>56</v>
      </c>
      <c r="C15" s="12" t="s">
        <v>57</v>
      </c>
      <c r="D15" s="33" t="s">
        <v>21</v>
      </c>
      <c r="E15" s="34">
        <v>22</v>
      </c>
      <c r="F15" s="35">
        <v>3400</v>
      </c>
      <c r="G15" s="35">
        <f t="shared" si="3"/>
        <v>74800</v>
      </c>
      <c r="H15" s="35">
        <v>28860</v>
      </c>
      <c r="I15" s="37">
        <f t="shared" si="4"/>
        <v>634920</v>
      </c>
      <c r="J15" s="35">
        <f t="shared" si="5"/>
        <v>709720</v>
      </c>
      <c r="K15" s="2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1" customHeight="1" x14ac:dyDescent="0.3">
      <c r="A16" s="32"/>
      <c r="B16" s="29" t="s">
        <v>58</v>
      </c>
      <c r="C16" s="12" t="s">
        <v>34</v>
      </c>
      <c r="D16" s="33" t="s">
        <v>21</v>
      </c>
      <c r="E16" s="34">
        <v>8</v>
      </c>
      <c r="F16" s="35">
        <v>1200</v>
      </c>
      <c r="G16" s="35">
        <f t="shared" si="3"/>
        <v>9600</v>
      </c>
      <c r="H16" s="35">
        <v>1094.8</v>
      </c>
      <c r="I16" s="37">
        <f t="shared" si="4"/>
        <v>8758.4</v>
      </c>
      <c r="J16" s="35">
        <f t="shared" si="5"/>
        <v>18358.400000000001</v>
      </c>
      <c r="K16" s="2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1" customHeight="1" x14ac:dyDescent="0.3">
      <c r="A17" s="32"/>
      <c r="B17" s="29" t="s">
        <v>35</v>
      </c>
      <c r="C17" s="12" t="s">
        <v>36</v>
      </c>
      <c r="D17" s="33" t="s">
        <v>21</v>
      </c>
      <c r="E17" s="34">
        <v>2</v>
      </c>
      <c r="F17" s="35">
        <v>1000</v>
      </c>
      <c r="G17" s="35">
        <f t="shared" si="3"/>
        <v>2000</v>
      </c>
      <c r="H17" s="35">
        <v>641.16</v>
      </c>
      <c r="I17" s="37">
        <f t="shared" si="4"/>
        <v>1282.32</v>
      </c>
      <c r="J17" s="35">
        <f t="shared" si="5"/>
        <v>3282.3199999999997</v>
      </c>
      <c r="K17" s="2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1" customHeight="1" x14ac:dyDescent="0.3">
      <c r="A18" s="32"/>
      <c r="B18" s="29" t="s">
        <v>24</v>
      </c>
      <c r="C18" s="12" t="s">
        <v>25</v>
      </c>
      <c r="D18" s="33" t="s">
        <v>21</v>
      </c>
      <c r="E18" s="34">
        <v>4</v>
      </c>
      <c r="F18" s="35">
        <v>3200</v>
      </c>
      <c r="G18" s="35">
        <f t="shared" si="3"/>
        <v>12800</v>
      </c>
      <c r="H18" s="36">
        <v>11575.2</v>
      </c>
      <c r="I18" s="37">
        <f t="shared" si="4"/>
        <v>46300.800000000003</v>
      </c>
      <c r="J18" s="35">
        <f t="shared" si="5"/>
        <v>59100.800000000003</v>
      </c>
      <c r="K18" s="3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1" customHeight="1" x14ac:dyDescent="0.3">
      <c r="A19" s="32"/>
      <c r="B19" s="31" t="s">
        <v>29</v>
      </c>
      <c r="C19" s="12" t="s">
        <v>30</v>
      </c>
      <c r="D19" s="33" t="s">
        <v>21</v>
      </c>
      <c r="E19" s="34">
        <v>4</v>
      </c>
      <c r="F19" s="35">
        <v>300</v>
      </c>
      <c r="G19" s="35">
        <f t="shared" si="3"/>
        <v>1200</v>
      </c>
      <c r="H19" s="36">
        <v>2412.2399999999998</v>
      </c>
      <c r="I19" s="37">
        <f t="shared" si="4"/>
        <v>9648.9599999999991</v>
      </c>
      <c r="J19" s="35">
        <f t="shared" si="5"/>
        <v>10848.96</v>
      </c>
      <c r="K19" s="2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1" customHeight="1" x14ac:dyDescent="0.3">
      <c r="A20" s="32"/>
      <c r="B20" s="31" t="s">
        <v>31</v>
      </c>
      <c r="C20" s="12" t="s">
        <v>32</v>
      </c>
      <c r="D20" s="33" t="s">
        <v>21</v>
      </c>
      <c r="E20" s="34">
        <v>4</v>
      </c>
      <c r="F20" s="35">
        <v>300</v>
      </c>
      <c r="G20" s="35">
        <f t="shared" si="3"/>
        <v>1200</v>
      </c>
      <c r="H20" s="36">
        <v>790</v>
      </c>
      <c r="I20" s="37">
        <f t="shared" si="4"/>
        <v>3160</v>
      </c>
      <c r="J20" s="35">
        <f t="shared" si="5"/>
        <v>4360</v>
      </c>
      <c r="K20" s="2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1" customHeight="1" x14ac:dyDescent="0.3">
      <c r="A21" s="32"/>
      <c r="B21" s="29" t="s">
        <v>59</v>
      </c>
      <c r="C21" s="12" t="s">
        <v>60</v>
      </c>
      <c r="D21" s="33" t="s">
        <v>21</v>
      </c>
      <c r="E21" s="34">
        <v>15</v>
      </c>
      <c r="F21" s="35">
        <v>2600</v>
      </c>
      <c r="G21" s="35">
        <f t="shared" ref="G21:G22" si="6">E21*F21</f>
        <v>39000</v>
      </c>
      <c r="H21" s="36">
        <v>1365</v>
      </c>
      <c r="I21" s="37">
        <f t="shared" ref="I21:I22" si="7">H21*E21</f>
        <v>20475</v>
      </c>
      <c r="J21" s="35">
        <f t="shared" ref="J21:J22" si="8">G21+I21</f>
        <v>59475</v>
      </c>
      <c r="K21" s="2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1" customHeight="1" x14ac:dyDescent="0.3">
      <c r="A22" s="32"/>
      <c r="B22" s="29" t="s">
        <v>61</v>
      </c>
      <c r="C22" s="12" t="s">
        <v>62</v>
      </c>
      <c r="D22" s="33" t="s">
        <v>21</v>
      </c>
      <c r="E22" s="34">
        <v>5</v>
      </c>
      <c r="F22" s="35">
        <v>1000</v>
      </c>
      <c r="G22" s="35">
        <f t="shared" si="6"/>
        <v>5000</v>
      </c>
      <c r="H22" s="35">
        <v>368</v>
      </c>
      <c r="I22" s="37">
        <f t="shared" si="7"/>
        <v>1840</v>
      </c>
      <c r="J22" s="35">
        <f t="shared" si="8"/>
        <v>6840</v>
      </c>
      <c r="K22" s="2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1" customHeight="1" x14ac:dyDescent="0.3">
      <c r="A23" s="32"/>
      <c r="B23" s="29" t="s">
        <v>61</v>
      </c>
      <c r="C23" s="12" t="s">
        <v>63</v>
      </c>
      <c r="D23" s="33" t="s">
        <v>21</v>
      </c>
      <c r="E23" s="34">
        <v>8</v>
      </c>
      <c r="F23" s="35">
        <v>1000</v>
      </c>
      <c r="G23" s="35">
        <f t="shared" ref="G23" si="9">E23*F23</f>
        <v>8000</v>
      </c>
      <c r="H23" s="35">
        <v>368</v>
      </c>
      <c r="I23" s="37">
        <f t="shared" ref="I23" si="10">H23*E23</f>
        <v>2944</v>
      </c>
      <c r="J23" s="35">
        <f t="shared" ref="J23" si="11">G23+I23</f>
        <v>10944</v>
      </c>
      <c r="K23" s="2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1" customHeight="1" x14ac:dyDescent="0.3">
      <c r="A24" s="32"/>
      <c r="B24" s="29" t="s">
        <v>61</v>
      </c>
      <c r="C24" s="12" t="s">
        <v>64</v>
      </c>
      <c r="D24" s="33" t="s">
        <v>21</v>
      </c>
      <c r="E24" s="34">
        <v>6</v>
      </c>
      <c r="F24" s="35">
        <v>1000</v>
      </c>
      <c r="G24" s="35">
        <f t="shared" ref="G24:G44" si="12">E24*F24</f>
        <v>6000</v>
      </c>
      <c r="H24" s="35">
        <v>368</v>
      </c>
      <c r="I24" s="37">
        <f t="shared" ref="I24:I44" si="13">H24*E24</f>
        <v>2208</v>
      </c>
      <c r="J24" s="35">
        <f t="shared" ref="J24:J44" si="14">G24+I24</f>
        <v>8208</v>
      </c>
      <c r="K24" s="2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1" customHeight="1" x14ac:dyDescent="0.3">
      <c r="A25" s="32"/>
      <c r="B25" s="29" t="s">
        <v>46</v>
      </c>
      <c r="C25" s="12" t="s">
        <v>65</v>
      </c>
      <c r="D25" s="33" t="s">
        <v>21</v>
      </c>
      <c r="E25" s="34">
        <v>11</v>
      </c>
      <c r="F25" s="35">
        <v>1000</v>
      </c>
      <c r="G25" s="35">
        <f t="shared" si="12"/>
        <v>11000</v>
      </c>
      <c r="H25" s="35">
        <v>402</v>
      </c>
      <c r="I25" s="37">
        <f t="shared" si="13"/>
        <v>4422</v>
      </c>
      <c r="J25" s="35">
        <f t="shared" si="14"/>
        <v>15422</v>
      </c>
      <c r="K25" s="2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1" customHeight="1" x14ac:dyDescent="0.3">
      <c r="A26" s="32"/>
      <c r="B26" s="29" t="s">
        <v>68</v>
      </c>
      <c r="C26" s="12">
        <v>35262</v>
      </c>
      <c r="D26" s="33" t="s">
        <v>38</v>
      </c>
      <c r="E26" s="34">
        <v>720</v>
      </c>
      <c r="F26" s="35">
        <v>360</v>
      </c>
      <c r="G26" s="35">
        <f t="shared" si="12"/>
        <v>259200</v>
      </c>
      <c r="H26" s="35">
        <v>452.12</v>
      </c>
      <c r="I26" s="37">
        <f t="shared" si="13"/>
        <v>325526.40000000002</v>
      </c>
      <c r="J26" s="35">
        <f t="shared" si="14"/>
        <v>584726.4</v>
      </c>
      <c r="K26" s="2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1" customHeight="1" x14ac:dyDescent="0.3">
      <c r="A27" s="32"/>
      <c r="B27" s="29" t="s">
        <v>69</v>
      </c>
      <c r="C27" s="12">
        <v>36480</v>
      </c>
      <c r="D27" s="33" t="s">
        <v>38</v>
      </c>
      <c r="E27" s="34">
        <v>720</v>
      </c>
      <c r="F27" s="35">
        <v>100</v>
      </c>
      <c r="G27" s="35">
        <f t="shared" ref="G27" si="15">E27*F27</f>
        <v>72000</v>
      </c>
      <c r="H27" s="35">
        <v>292.8</v>
      </c>
      <c r="I27" s="37">
        <f t="shared" ref="I27" si="16">H27*E27</f>
        <v>210816</v>
      </c>
      <c r="J27" s="35">
        <f t="shared" ref="J27" si="17">G27+I27</f>
        <v>282816</v>
      </c>
      <c r="K27" s="2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1" customHeight="1" x14ac:dyDescent="0.3">
      <c r="A28" s="32"/>
      <c r="B28" s="29" t="s">
        <v>70</v>
      </c>
      <c r="C28" s="12">
        <v>35522</v>
      </c>
      <c r="D28" s="33" t="s">
        <v>38</v>
      </c>
      <c r="E28" s="34">
        <v>720</v>
      </c>
      <c r="F28" s="35">
        <v>120</v>
      </c>
      <c r="G28" s="35">
        <f t="shared" si="12"/>
        <v>86400</v>
      </c>
      <c r="H28" s="35">
        <v>214.4</v>
      </c>
      <c r="I28" s="37">
        <f t="shared" si="13"/>
        <v>154368</v>
      </c>
      <c r="J28" s="35">
        <f t="shared" si="14"/>
        <v>240768</v>
      </c>
      <c r="K28" s="2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1" customHeight="1" x14ac:dyDescent="0.3">
      <c r="A29" s="32"/>
      <c r="B29" s="29" t="s">
        <v>72</v>
      </c>
      <c r="C29" s="12" t="s">
        <v>71</v>
      </c>
      <c r="D29" s="33" t="s">
        <v>21</v>
      </c>
      <c r="E29" s="34">
        <v>15</v>
      </c>
      <c r="F29" s="35">
        <v>1200</v>
      </c>
      <c r="G29" s="35">
        <f t="shared" si="12"/>
        <v>18000</v>
      </c>
      <c r="H29" s="35">
        <v>1620.8</v>
      </c>
      <c r="I29" s="37">
        <f t="shared" si="13"/>
        <v>24312</v>
      </c>
      <c r="J29" s="35">
        <f t="shared" si="14"/>
        <v>42312</v>
      </c>
      <c r="K29" s="2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1" customHeight="1" x14ac:dyDescent="0.3">
      <c r="A30" s="32"/>
      <c r="B30" s="29" t="s">
        <v>74</v>
      </c>
      <c r="C30" s="12" t="s">
        <v>73</v>
      </c>
      <c r="D30" s="33" t="s">
        <v>21</v>
      </c>
      <c r="E30" s="34">
        <v>8</v>
      </c>
      <c r="F30" s="35">
        <v>1200</v>
      </c>
      <c r="G30" s="35">
        <f t="shared" si="12"/>
        <v>9600</v>
      </c>
      <c r="H30" s="35">
        <v>1892</v>
      </c>
      <c r="I30" s="37">
        <f t="shared" si="13"/>
        <v>15136</v>
      </c>
      <c r="J30" s="35">
        <f t="shared" si="14"/>
        <v>24736</v>
      </c>
      <c r="K30" s="2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1" customHeight="1" x14ac:dyDescent="0.3">
      <c r="A31" s="32"/>
      <c r="B31" s="29" t="s">
        <v>76</v>
      </c>
      <c r="C31" s="12" t="s">
        <v>75</v>
      </c>
      <c r="D31" s="33" t="s">
        <v>21</v>
      </c>
      <c r="E31" s="34">
        <v>100</v>
      </c>
      <c r="F31" s="35">
        <v>270</v>
      </c>
      <c r="G31" s="35">
        <f t="shared" si="12"/>
        <v>27000</v>
      </c>
      <c r="H31" s="35">
        <v>350.98</v>
      </c>
      <c r="I31" s="37">
        <f t="shared" si="13"/>
        <v>35098</v>
      </c>
      <c r="J31" s="35">
        <f t="shared" si="14"/>
        <v>62098</v>
      </c>
      <c r="K31" s="2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1" customHeight="1" x14ac:dyDescent="0.3">
      <c r="A32" s="32"/>
      <c r="B32" s="29" t="s">
        <v>78</v>
      </c>
      <c r="C32" s="12" t="s">
        <v>77</v>
      </c>
      <c r="D32" s="33" t="s">
        <v>21</v>
      </c>
      <c r="E32" s="34">
        <v>300</v>
      </c>
      <c r="F32" s="35">
        <v>140</v>
      </c>
      <c r="G32" s="35">
        <f t="shared" si="12"/>
        <v>42000</v>
      </c>
      <c r="H32" s="35">
        <v>224.1</v>
      </c>
      <c r="I32" s="37">
        <f t="shared" si="13"/>
        <v>67230</v>
      </c>
      <c r="J32" s="35">
        <f t="shared" si="14"/>
        <v>109230</v>
      </c>
      <c r="K32" s="2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1" customHeight="1" x14ac:dyDescent="0.3">
      <c r="A33" s="32"/>
      <c r="B33" s="29" t="s">
        <v>66</v>
      </c>
      <c r="C33" s="12">
        <v>37301</v>
      </c>
      <c r="D33" s="33" t="s">
        <v>21</v>
      </c>
      <c r="E33" s="34">
        <v>60</v>
      </c>
      <c r="F33" s="35">
        <v>90</v>
      </c>
      <c r="G33" s="35">
        <f t="shared" si="12"/>
        <v>5400</v>
      </c>
      <c r="H33" s="35">
        <v>76</v>
      </c>
      <c r="I33" s="37">
        <f t="shared" si="13"/>
        <v>4560</v>
      </c>
      <c r="J33" s="35">
        <f t="shared" si="14"/>
        <v>9960</v>
      </c>
      <c r="K33" s="2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1" customHeight="1" x14ac:dyDescent="0.3">
      <c r="A34" s="32"/>
      <c r="B34" s="29" t="s">
        <v>67</v>
      </c>
      <c r="C34" s="12">
        <v>37501</v>
      </c>
      <c r="D34" s="33" t="s">
        <v>21</v>
      </c>
      <c r="E34" s="34">
        <v>60</v>
      </c>
      <c r="F34" s="35">
        <v>90</v>
      </c>
      <c r="G34" s="35">
        <f t="shared" si="12"/>
        <v>5400</v>
      </c>
      <c r="H34" s="35">
        <v>93</v>
      </c>
      <c r="I34" s="37">
        <f t="shared" si="13"/>
        <v>5580</v>
      </c>
      <c r="J34" s="35">
        <f t="shared" si="14"/>
        <v>10980</v>
      </c>
      <c r="K34" s="2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1" customHeight="1" x14ac:dyDescent="0.3">
      <c r="A35" s="32"/>
      <c r="B35" s="29" t="s">
        <v>80</v>
      </c>
      <c r="C35" s="12" t="s">
        <v>79</v>
      </c>
      <c r="D35" s="33" t="s">
        <v>21</v>
      </c>
      <c r="E35" s="34">
        <v>400</v>
      </c>
      <c r="F35" s="35">
        <v>25</v>
      </c>
      <c r="G35" s="35">
        <f t="shared" si="12"/>
        <v>10000</v>
      </c>
      <c r="H35" s="35">
        <v>83.02</v>
      </c>
      <c r="I35" s="37">
        <f t="shared" si="13"/>
        <v>33208</v>
      </c>
      <c r="J35" s="35">
        <f t="shared" si="14"/>
        <v>43208</v>
      </c>
      <c r="K35" s="2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1" customHeight="1" x14ac:dyDescent="0.3">
      <c r="A36" s="32"/>
      <c r="B36" s="29" t="s">
        <v>81</v>
      </c>
      <c r="C36" s="12" t="s">
        <v>82</v>
      </c>
      <c r="D36" s="33" t="s">
        <v>21</v>
      </c>
      <c r="E36" s="34">
        <v>100</v>
      </c>
      <c r="F36" s="35">
        <v>15</v>
      </c>
      <c r="G36" s="35">
        <f t="shared" si="12"/>
        <v>1500</v>
      </c>
      <c r="H36" s="35">
        <v>6.8</v>
      </c>
      <c r="I36" s="37">
        <f t="shared" si="13"/>
        <v>680</v>
      </c>
      <c r="J36" s="35">
        <f t="shared" si="14"/>
        <v>2180</v>
      </c>
      <c r="K36" s="2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1" customHeight="1" x14ac:dyDescent="0.3">
      <c r="A37" s="32"/>
      <c r="B37" s="31" t="s">
        <v>83</v>
      </c>
      <c r="C37" s="12" t="s">
        <v>84</v>
      </c>
      <c r="D37" s="33" t="s">
        <v>38</v>
      </c>
      <c r="E37" s="34">
        <v>210</v>
      </c>
      <c r="F37" s="35">
        <v>200</v>
      </c>
      <c r="G37" s="35">
        <f t="shared" si="12"/>
        <v>42000</v>
      </c>
      <c r="H37" s="35">
        <v>88.6</v>
      </c>
      <c r="I37" s="37">
        <f t="shared" si="13"/>
        <v>18606</v>
      </c>
      <c r="J37" s="35">
        <f t="shared" si="14"/>
        <v>60606</v>
      </c>
      <c r="K37" s="2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1" customHeight="1" x14ac:dyDescent="0.3">
      <c r="A38" s="32"/>
      <c r="B38" s="29" t="s">
        <v>39</v>
      </c>
      <c r="C38" s="12">
        <v>91920</v>
      </c>
      <c r="D38" s="33" t="s">
        <v>38</v>
      </c>
      <c r="E38" s="34">
        <v>300</v>
      </c>
      <c r="F38" s="35">
        <v>35</v>
      </c>
      <c r="G38" s="35">
        <f t="shared" si="12"/>
        <v>10500</v>
      </c>
      <c r="H38" s="35">
        <v>21.6</v>
      </c>
      <c r="I38" s="37">
        <f t="shared" si="13"/>
        <v>6480</v>
      </c>
      <c r="J38" s="35">
        <f t="shared" si="14"/>
        <v>16980</v>
      </c>
      <c r="K38" s="2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1" customHeight="1" x14ac:dyDescent="0.3">
      <c r="A39" s="32"/>
      <c r="B39" s="31" t="s">
        <v>85</v>
      </c>
      <c r="C39" s="12" t="s">
        <v>343</v>
      </c>
      <c r="D39" s="33" t="s">
        <v>38</v>
      </c>
      <c r="E39" s="34">
        <v>620</v>
      </c>
      <c r="F39" s="35">
        <v>55</v>
      </c>
      <c r="G39" s="35">
        <f t="shared" si="12"/>
        <v>34100</v>
      </c>
      <c r="H39" s="35">
        <v>89.24</v>
      </c>
      <c r="I39" s="37">
        <f t="shared" si="13"/>
        <v>55328.799999999996</v>
      </c>
      <c r="J39" s="35">
        <f t="shared" si="14"/>
        <v>89428.799999999988</v>
      </c>
      <c r="K39" s="28"/>
      <c r="L39" s="1"/>
      <c r="M39" s="1"/>
      <c r="N39" s="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1" customHeight="1" x14ac:dyDescent="0.3">
      <c r="A40" s="32"/>
      <c r="B40" s="29" t="s">
        <v>40</v>
      </c>
      <c r="C40" s="12" t="s">
        <v>41</v>
      </c>
      <c r="D40" s="33" t="s">
        <v>21</v>
      </c>
      <c r="E40" s="34">
        <f>E38*2</f>
        <v>600</v>
      </c>
      <c r="F40" s="35">
        <v>5</v>
      </c>
      <c r="G40" s="35">
        <f t="shared" si="12"/>
        <v>3000</v>
      </c>
      <c r="H40" s="35">
        <v>2.6</v>
      </c>
      <c r="I40" s="37">
        <f t="shared" si="13"/>
        <v>1560</v>
      </c>
      <c r="J40" s="35">
        <f t="shared" si="14"/>
        <v>4560</v>
      </c>
      <c r="K40" s="2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1" customHeight="1" x14ac:dyDescent="0.3">
      <c r="A41" s="32"/>
      <c r="B41" s="29" t="s">
        <v>86</v>
      </c>
      <c r="C41" s="12" t="s">
        <v>87</v>
      </c>
      <c r="D41" s="33" t="s">
        <v>21</v>
      </c>
      <c r="E41" s="34">
        <f>E39*2</f>
        <v>1240</v>
      </c>
      <c r="F41" s="35">
        <v>5</v>
      </c>
      <c r="G41" s="35">
        <f t="shared" ref="G41" si="18">E41*F41</f>
        <v>6200</v>
      </c>
      <c r="H41" s="35">
        <v>3.6</v>
      </c>
      <c r="I41" s="37">
        <f t="shared" ref="I41" si="19">H41*E41</f>
        <v>4464</v>
      </c>
      <c r="J41" s="35">
        <f t="shared" ref="J41" si="20">G41+I41</f>
        <v>10664</v>
      </c>
      <c r="K41" s="2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1" customHeight="1" x14ac:dyDescent="0.3">
      <c r="A42" s="32"/>
      <c r="B42" s="31" t="s">
        <v>42</v>
      </c>
      <c r="C42" s="12" t="s">
        <v>43</v>
      </c>
      <c r="D42" s="33" t="s">
        <v>21</v>
      </c>
      <c r="E42" s="34">
        <v>1800</v>
      </c>
      <c r="F42" s="35">
        <v>5</v>
      </c>
      <c r="G42" s="35">
        <f t="shared" si="12"/>
        <v>9000</v>
      </c>
      <c r="H42" s="35">
        <v>14.2</v>
      </c>
      <c r="I42" s="37">
        <f t="shared" si="13"/>
        <v>25560</v>
      </c>
      <c r="J42" s="35">
        <f t="shared" si="14"/>
        <v>34560</v>
      </c>
      <c r="K42" s="2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1" customHeight="1" x14ac:dyDescent="0.3">
      <c r="A43" s="32"/>
      <c r="B43" s="31" t="s">
        <v>44</v>
      </c>
      <c r="C43" s="12" t="s">
        <v>45</v>
      </c>
      <c r="D43" s="33" t="s">
        <v>21</v>
      </c>
      <c r="E43" s="34">
        <v>1800</v>
      </c>
      <c r="F43" s="35">
        <v>5</v>
      </c>
      <c r="G43" s="35">
        <f t="shared" si="12"/>
        <v>9000</v>
      </c>
      <c r="H43" s="35">
        <v>1.82</v>
      </c>
      <c r="I43" s="37">
        <f t="shared" si="13"/>
        <v>3276</v>
      </c>
      <c r="J43" s="35">
        <f t="shared" si="14"/>
        <v>12276</v>
      </c>
      <c r="K43" s="2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1" customHeight="1" x14ac:dyDescent="0.3">
      <c r="A44" s="32"/>
      <c r="B44" s="29" t="s">
        <v>37</v>
      </c>
      <c r="C44" s="12" t="s">
        <v>88</v>
      </c>
      <c r="D44" s="33" t="s">
        <v>38</v>
      </c>
      <c r="E44" s="34">
        <v>3800</v>
      </c>
      <c r="F44" s="35">
        <v>124</v>
      </c>
      <c r="G44" s="35">
        <f t="shared" si="12"/>
        <v>471200</v>
      </c>
      <c r="H44" s="35">
        <v>110.96</v>
      </c>
      <c r="I44" s="37">
        <f t="shared" si="13"/>
        <v>421648</v>
      </c>
      <c r="J44" s="35">
        <f t="shared" si="14"/>
        <v>892848</v>
      </c>
      <c r="K44" s="2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1" customHeight="1" x14ac:dyDescent="0.3">
      <c r="A45" s="32"/>
      <c r="B45" s="29" t="s">
        <v>37</v>
      </c>
      <c r="C45" s="12" t="s">
        <v>89</v>
      </c>
      <c r="D45" s="33" t="s">
        <v>38</v>
      </c>
      <c r="E45" s="34">
        <v>200</v>
      </c>
      <c r="F45" s="35">
        <v>124</v>
      </c>
      <c r="G45" s="35">
        <f t="shared" ref="G45" si="21">E45*F45</f>
        <v>24800</v>
      </c>
      <c r="H45" s="35">
        <v>136.94</v>
      </c>
      <c r="I45" s="37">
        <f t="shared" ref="I45" si="22">H45*E45</f>
        <v>27388</v>
      </c>
      <c r="J45" s="35">
        <f t="shared" ref="J45" si="23">G45+I45</f>
        <v>52188</v>
      </c>
      <c r="K45" s="2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1" customHeight="1" x14ac:dyDescent="0.3">
      <c r="A46" s="32"/>
      <c r="B46" s="29" t="s">
        <v>47</v>
      </c>
      <c r="C46" s="12"/>
      <c r="D46" s="33" t="s">
        <v>17</v>
      </c>
      <c r="E46" s="34">
        <v>1</v>
      </c>
      <c r="F46" s="35">
        <v>0</v>
      </c>
      <c r="G46" s="35">
        <f t="shared" si="0"/>
        <v>0</v>
      </c>
      <c r="H46" s="35">
        <v>24200</v>
      </c>
      <c r="I46" s="37">
        <f t="shared" si="1"/>
        <v>24200</v>
      </c>
      <c r="J46" s="35">
        <f t="shared" si="2"/>
        <v>24200</v>
      </c>
      <c r="K46" s="2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1" customHeight="1" x14ac:dyDescent="0.3">
      <c r="A47" s="32"/>
      <c r="B47" s="29" t="s">
        <v>48</v>
      </c>
      <c r="C47" s="12"/>
      <c r="D47" s="33" t="s">
        <v>17</v>
      </c>
      <c r="E47" s="34">
        <v>1</v>
      </c>
      <c r="F47" s="35">
        <v>96000</v>
      </c>
      <c r="G47" s="35">
        <f t="shared" si="0"/>
        <v>96000</v>
      </c>
      <c r="H47" s="35">
        <v>0</v>
      </c>
      <c r="I47" s="37">
        <f t="shared" si="1"/>
        <v>0</v>
      </c>
      <c r="J47" s="35">
        <f t="shared" si="2"/>
        <v>96000</v>
      </c>
      <c r="K47" s="2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1" customHeight="1" x14ac:dyDescent="0.3">
      <c r="A48" s="32"/>
      <c r="B48" s="29" t="s">
        <v>49</v>
      </c>
      <c r="C48" s="12"/>
      <c r="D48" s="33" t="s">
        <v>17</v>
      </c>
      <c r="E48" s="34">
        <v>1</v>
      </c>
      <c r="F48" s="35">
        <v>78000</v>
      </c>
      <c r="G48" s="35">
        <f t="shared" si="0"/>
        <v>78000</v>
      </c>
      <c r="H48" s="35">
        <v>0</v>
      </c>
      <c r="I48" s="37">
        <f t="shared" si="1"/>
        <v>0</v>
      </c>
      <c r="J48" s="35">
        <f t="shared" si="2"/>
        <v>78000</v>
      </c>
      <c r="K48" s="28"/>
      <c r="L48" s="1"/>
      <c r="M48" s="1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11" ht="14.1" customHeight="1" x14ac:dyDescent="0.3">
      <c r="A49" s="44"/>
      <c r="B49" s="45"/>
      <c r="C49" s="45"/>
      <c r="D49" s="44"/>
      <c r="E49" s="44"/>
      <c r="F49" s="46"/>
      <c r="G49" s="46"/>
      <c r="H49" s="46"/>
      <c r="I49" s="46"/>
      <c r="J49" s="46"/>
      <c r="K49" s="47"/>
    </row>
    <row r="50" spans="1:11" s="10" customFormat="1" ht="14.1" customHeight="1" x14ac:dyDescent="0.2">
      <c r="A50" s="3"/>
      <c r="B50" s="4" t="s">
        <v>203</v>
      </c>
      <c r="C50" s="5"/>
      <c r="D50" s="6"/>
      <c r="E50" s="7"/>
      <c r="F50" s="8"/>
      <c r="G50" s="8"/>
      <c r="H50" s="8"/>
      <c r="I50" s="8"/>
      <c r="J50" s="9">
        <f>SUM(J51:J129)</f>
        <v>5270915.0600000005</v>
      </c>
      <c r="K50" s="26"/>
    </row>
    <row r="51" spans="1:11" s="10" customFormat="1" ht="14.1" customHeight="1" x14ac:dyDescent="0.2">
      <c r="A51" s="3"/>
      <c r="B51" s="4" t="s">
        <v>90</v>
      </c>
      <c r="C51" s="5"/>
      <c r="D51" s="6"/>
      <c r="E51" s="7"/>
      <c r="F51" s="8"/>
      <c r="G51" s="8"/>
      <c r="H51" s="8"/>
      <c r="I51" s="8"/>
      <c r="J51" s="9"/>
      <c r="K51" s="26"/>
    </row>
    <row r="52" spans="1:11" s="10" customFormat="1" ht="14.1" customHeight="1" x14ac:dyDescent="0.2">
      <c r="A52" s="3"/>
      <c r="B52" s="11" t="s">
        <v>91</v>
      </c>
      <c r="C52" s="12" t="s">
        <v>92</v>
      </c>
      <c r="D52" s="6" t="s">
        <v>17</v>
      </c>
      <c r="E52" s="13">
        <v>4</v>
      </c>
      <c r="F52" s="8">
        <v>4500</v>
      </c>
      <c r="G52" s="8">
        <f t="shared" ref="G52:G119" si="24">E52*F52</f>
        <v>18000</v>
      </c>
      <c r="H52" s="8">
        <v>26015</v>
      </c>
      <c r="I52" s="8">
        <f t="shared" ref="I52:I119" si="25">ROUND(E52*H52,2)</f>
        <v>104060</v>
      </c>
      <c r="J52" s="8">
        <f t="shared" ref="J52:J119" si="26">G52+I52</f>
        <v>122060</v>
      </c>
      <c r="K52" s="26"/>
    </row>
    <row r="53" spans="1:11" s="10" customFormat="1" ht="14.1" customHeight="1" x14ac:dyDescent="0.2">
      <c r="A53" s="3"/>
      <c r="B53" s="11" t="s">
        <v>91</v>
      </c>
      <c r="C53" s="12" t="s">
        <v>92</v>
      </c>
      <c r="D53" s="6" t="s">
        <v>17</v>
      </c>
      <c r="E53" s="13">
        <v>1</v>
      </c>
      <c r="F53" s="8">
        <v>4500</v>
      </c>
      <c r="G53" s="8">
        <f t="shared" ref="G53" si="27">E53*F53</f>
        <v>4500</v>
      </c>
      <c r="H53" s="8">
        <v>0</v>
      </c>
      <c r="I53" s="8">
        <f t="shared" ref="I53" si="28">ROUND(E53*H53,2)</f>
        <v>0</v>
      </c>
      <c r="J53" s="8">
        <f t="shared" ref="J53" si="29">G53+I53</f>
        <v>4500</v>
      </c>
      <c r="K53" s="26" t="s">
        <v>204</v>
      </c>
    </row>
    <row r="54" spans="1:11" s="10" customFormat="1" ht="14.1" customHeight="1" x14ac:dyDescent="0.2">
      <c r="A54" s="3"/>
      <c r="B54" s="11" t="s">
        <v>93</v>
      </c>
      <c r="C54" s="12" t="s">
        <v>94</v>
      </c>
      <c r="D54" s="6" t="s">
        <v>17</v>
      </c>
      <c r="E54" s="13">
        <v>1</v>
      </c>
      <c r="F54" s="8">
        <v>4500</v>
      </c>
      <c r="G54" s="8">
        <f t="shared" si="24"/>
        <v>4500</v>
      </c>
      <c r="H54" s="8">
        <v>0</v>
      </c>
      <c r="I54" s="8">
        <f t="shared" si="25"/>
        <v>0</v>
      </c>
      <c r="J54" s="8">
        <f t="shared" si="26"/>
        <v>4500</v>
      </c>
      <c r="K54" s="26" t="s">
        <v>204</v>
      </c>
    </row>
    <row r="55" spans="1:11" s="10" customFormat="1" ht="14.1" customHeight="1" x14ac:dyDescent="0.2">
      <c r="A55" s="3"/>
      <c r="B55" s="14" t="s">
        <v>95</v>
      </c>
      <c r="C55" s="12" t="s">
        <v>96</v>
      </c>
      <c r="D55" s="12" t="s">
        <v>21</v>
      </c>
      <c r="E55" s="13">
        <v>2</v>
      </c>
      <c r="F55" s="8">
        <v>900</v>
      </c>
      <c r="G55" s="8">
        <f t="shared" si="24"/>
        <v>1800</v>
      </c>
      <c r="H55" s="8">
        <v>2672</v>
      </c>
      <c r="I55" s="8">
        <f t="shared" si="25"/>
        <v>5344</v>
      </c>
      <c r="J55" s="8">
        <f t="shared" si="26"/>
        <v>7144</v>
      </c>
      <c r="K55" s="26"/>
    </row>
    <row r="56" spans="1:11" s="10" customFormat="1" ht="14.1" customHeight="1" x14ac:dyDescent="0.2">
      <c r="A56" s="3"/>
      <c r="B56" s="14" t="s">
        <v>97</v>
      </c>
      <c r="C56" s="12" t="s">
        <v>98</v>
      </c>
      <c r="D56" s="12" t="s">
        <v>21</v>
      </c>
      <c r="E56" s="13">
        <v>1</v>
      </c>
      <c r="F56" s="8">
        <v>900</v>
      </c>
      <c r="G56" s="8">
        <f t="shared" si="24"/>
        <v>900</v>
      </c>
      <c r="H56" s="8">
        <v>6398</v>
      </c>
      <c r="I56" s="8">
        <f t="shared" si="25"/>
        <v>6398</v>
      </c>
      <c r="J56" s="8">
        <f t="shared" si="26"/>
        <v>7298</v>
      </c>
      <c r="K56" s="26"/>
    </row>
    <row r="57" spans="1:11" s="10" customFormat="1" ht="14.1" customHeight="1" x14ac:dyDescent="0.2">
      <c r="A57" s="3"/>
      <c r="B57" s="14" t="s">
        <v>99</v>
      </c>
      <c r="C57" s="12" t="s">
        <v>100</v>
      </c>
      <c r="D57" s="6" t="s">
        <v>17</v>
      </c>
      <c r="E57" s="13">
        <v>7</v>
      </c>
      <c r="F57" s="8">
        <v>3000</v>
      </c>
      <c r="G57" s="8">
        <f t="shared" si="24"/>
        <v>21000</v>
      </c>
      <c r="H57" s="8">
        <v>2768</v>
      </c>
      <c r="I57" s="8">
        <f t="shared" si="25"/>
        <v>19376</v>
      </c>
      <c r="J57" s="8">
        <f t="shared" si="26"/>
        <v>40376</v>
      </c>
      <c r="K57" s="26"/>
    </row>
    <row r="58" spans="1:11" s="10" customFormat="1" ht="14.1" customHeight="1" x14ac:dyDescent="0.2">
      <c r="A58" s="3"/>
      <c r="B58" s="14" t="s">
        <v>99</v>
      </c>
      <c r="C58" s="12" t="s">
        <v>100</v>
      </c>
      <c r="D58" s="6" t="s">
        <v>17</v>
      </c>
      <c r="E58" s="13">
        <v>1</v>
      </c>
      <c r="F58" s="8">
        <v>3000</v>
      </c>
      <c r="G58" s="8">
        <f t="shared" ref="G58" si="30">E58*F58</f>
        <v>3000</v>
      </c>
      <c r="H58" s="8">
        <v>0</v>
      </c>
      <c r="I58" s="8">
        <f t="shared" ref="I58" si="31">ROUND(E58*H58,2)</f>
        <v>0</v>
      </c>
      <c r="J58" s="8">
        <f t="shared" ref="J58" si="32">G58+I58</f>
        <v>3000</v>
      </c>
      <c r="K58" s="26" t="s">
        <v>204</v>
      </c>
    </row>
    <row r="59" spans="1:11" s="10" customFormat="1" ht="14.1" customHeight="1" x14ac:dyDescent="0.2">
      <c r="A59" s="3"/>
      <c r="B59" s="15" t="s">
        <v>101</v>
      </c>
      <c r="C59" s="12" t="s">
        <v>102</v>
      </c>
      <c r="D59" s="12" t="s">
        <v>21</v>
      </c>
      <c r="E59" s="13">
        <v>192</v>
      </c>
      <c r="F59" s="8">
        <v>25</v>
      </c>
      <c r="G59" s="8">
        <f t="shared" si="24"/>
        <v>4800</v>
      </c>
      <c r="H59" s="8">
        <v>84.2</v>
      </c>
      <c r="I59" s="8">
        <f t="shared" si="25"/>
        <v>16166.4</v>
      </c>
      <c r="J59" s="8">
        <f t="shared" si="26"/>
        <v>20966.400000000001</v>
      </c>
      <c r="K59" s="26"/>
    </row>
    <row r="60" spans="1:11" s="10" customFormat="1" ht="14.1" customHeight="1" x14ac:dyDescent="0.2">
      <c r="A60" s="3"/>
      <c r="B60" s="15" t="s">
        <v>103</v>
      </c>
      <c r="C60" s="12" t="s">
        <v>104</v>
      </c>
      <c r="D60" s="12" t="s">
        <v>21</v>
      </c>
      <c r="E60" s="13">
        <v>96</v>
      </c>
      <c r="F60" s="8">
        <v>25</v>
      </c>
      <c r="G60" s="8">
        <f t="shared" si="24"/>
        <v>2400</v>
      </c>
      <c r="H60" s="8">
        <v>60.4</v>
      </c>
      <c r="I60" s="8">
        <f t="shared" si="25"/>
        <v>5798.4</v>
      </c>
      <c r="J60" s="8">
        <f t="shared" si="26"/>
        <v>8198.4</v>
      </c>
      <c r="K60" s="26"/>
    </row>
    <row r="61" spans="1:11" s="10" customFormat="1" ht="14.1" customHeight="1" x14ac:dyDescent="0.2">
      <c r="A61" s="3"/>
      <c r="B61" s="15" t="s">
        <v>105</v>
      </c>
      <c r="C61" s="12" t="s">
        <v>106</v>
      </c>
      <c r="D61" s="12" t="s">
        <v>21</v>
      </c>
      <c r="E61" s="13">
        <v>4</v>
      </c>
      <c r="F61" s="8">
        <v>3600</v>
      </c>
      <c r="G61" s="8">
        <f t="shared" si="24"/>
        <v>14400</v>
      </c>
      <c r="H61" s="8">
        <v>4005</v>
      </c>
      <c r="I61" s="8">
        <f t="shared" si="25"/>
        <v>16020</v>
      </c>
      <c r="J61" s="8">
        <f t="shared" si="26"/>
        <v>30420</v>
      </c>
      <c r="K61" s="26"/>
    </row>
    <row r="62" spans="1:11" s="10" customFormat="1" ht="14.1" customHeight="1" x14ac:dyDescent="0.2">
      <c r="A62" s="3"/>
      <c r="B62" s="15" t="s">
        <v>105</v>
      </c>
      <c r="C62" s="12" t="s">
        <v>106</v>
      </c>
      <c r="D62" s="12" t="s">
        <v>21</v>
      </c>
      <c r="E62" s="13">
        <v>10</v>
      </c>
      <c r="F62" s="8">
        <v>3600</v>
      </c>
      <c r="G62" s="8">
        <f t="shared" ref="G62" si="33">E62*F62</f>
        <v>36000</v>
      </c>
      <c r="H62" s="8">
        <v>0</v>
      </c>
      <c r="I62" s="8">
        <f t="shared" ref="I62" si="34">ROUND(E62*H62,2)</f>
        <v>0</v>
      </c>
      <c r="J62" s="8">
        <f t="shared" ref="J62" si="35">G62+I62</f>
        <v>36000</v>
      </c>
      <c r="K62" s="26" t="s">
        <v>204</v>
      </c>
    </row>
    <row r="63" spans="1:11" s="10" customFormat="1" ht="14.1" customHeight="1" x14ac:dyDescent="0.2">
      <c r="A63" s="3"/>
      <c r="B63" s="15" t="s">
        <v>107</v>
      </c>
      <c r="C63" s="12" t="s">
        <v>108</v>
      </c>
      <c r="D63" s="12" t="s">
        <v>21</v>
      </c>
      <c r="E63" s="16">
        <v>4</v>
      </c>
      <c r="F63" s="8">
        <v>2500</v>
      </c>
      <c r="G63" s="8">
        <f t="shared" si="24"/>
        <v>10000</v>
      </c>
      <c r="H63" s="8">
        <v>0</v>
      </c>
      <c r="I63" s="8">
        <f t="shared" si="25"/>
        <v>0</v>
      </c>
      <c r="J63" s="8">
        <f t="shared" si="26"/>
        <v>10000</v>
      </c>
      <c r="K63" s="26" t="s">
        <v>204</v>
      </c>
    </row>
    <row r="64" spans="1:11" s="10" customFormat="1" ht="14.1" customHeight="1" x14ac:dyDescent="0.2">
      <c r="A64" s="3"/>
      <c r="B64" s="15" t="s">
        <v>109</v>
      </c>
      <c r="C64" s="12" t="s">
        <v>110</v>
      </c>
      <c r="D64" s="12" t="s">
        <v>21</v>
      </c>
      <c r="E64" s="16">
        <v>1</v>
      </c>
      <c r="F64" s="8">
        <v>3000</v>
      </c>
      <c r="G64" s="8">
        <f t="shared" si="24"/>
        <v>3000</v>
      </c>
      <c r="H64" s="8">
        <v>0</v>
      </c>
      <c r="I64" s="8">
        <f t="shared" si="25"/>
        <v>0</v>
      </c>
      <c r="J64" s="8">
        <f t="shared" si="26"/>
        <v>3000</v>
      </c>
      <c r="K64" s="26" t="s">
        <v>204</v>
      </c>
    </row>
    <row r="65" spans="1:11" s="10" customFormat="1" ht="14.1" customHeight="1" x14ac:dyDescent="0.2">
      <c r="A65" s="3"/>
      <c r="B65" s="15" t="s">
        <v>111</v>
      </c>
      <c r="C65" s="12" t="s">
        <v>112</v>
      </c>
      <c r="D65" s="12" t="s">
        <v>21</v>
      </c>
      <c r="E65" s="13">
        <v>5</v>
      </c>
      <c r="F65" s="8">
        <v>3000</v>
      </c>
      <c r="G65" s="8">
        <f t="shared" si="24"/>
        <v>15000</v>
      </c>
      <c r="H65" s="8">
        <v>29408</v>
      </c>
      <c r="I65" s="8">
        <f t="shared" si="25"/>
        <v>147040</v>
      </c>
      <c r="J65" s="8">
        <f t="shared" si="26"/>
        <v>162040</v>
      </c>
      <c r="K65" s="26"/>
    </row>
    <row r="66" spans="1:11" s="10" customFormat="1" ht="14.1" customHeight="1" x14ac:dyDescent="0.2">
      <c r="A66" s="3"/>
      <c r="B66" s="15" t="s">
        <v>113</v>
      </c>
      <c r="C66" s="12" t="s">
        <v>114</v>
      </c>
      <c r="D66" s="12" t="s">
        <v>21</v>
      </c>
      <c r="E66" s="13">
        <v>2</v>
      </c>
      <c r="F66" s="8">
        <v>1500</v>
      </c>
      <c r="G66" s="8">
        <f t="shared" si="24"/>
        <v>3000</v>
      </c>
      <c r="H66" s="8">
        <v>0</v>
      </c>
      <c r="I66" s="8">
        <f t="shared" si="25"/>
        <v>0</v>
      </c>
      <c r="J66" s="8">
        <f t="shared" si="26"/>
        <v>3000</v>
      </c>
      <c r="K66" s="26" t="s">
        <v>204</v>
      </c>
    </row>
    <row r="67" spans="1:11" s="10" customFormat="1" ht="14.1" customHeight="1" x14ac:dyDescent="0.2">
      <c r="A67" s="3"/>
      <c r="B67" s="17" t="s">
        <v>115</v>
      </c>
      <c r="C67" s="12" t="s">
        <v>116</v>
      </c>
      <c r="D67" s="12" t="s">
        <v>21</v>
      </c>
      <c r="E67" s="13">
        <v>11</v>
      </c>
      <c r="F67" s="8">
        <v>1500</v>
      </c>
      <c r="G67" s="8">
        <f t="shared" si="24"/>
        <v>16500</v>
      </c>
      <c r="H67" s="8">
        <v>495</v>
      </c>
      <c r="I67" s="8">
        <f t="shared" si="25"/>
        <v>5445</v>
      </c>
      <c r="J67" s="8">
        <f t="shared" si="26"/>
        <v>21945</v>
      </c>
      <c r="K67" s="26"/>
    </row>
    <row r="68" spans="1:11" s="10" customFormat="1" ht="14.1" customHeight="1" x14ac:dyDescent="0.2">
      <c r="A68" s="3"/>
      <c r="B68" s="17" t="s">
        <v>115</v>
      </c>
      <c r="C68" s="12" t="s">
        <v>116</v>
      </c>
      <c r="D68" s="12" t="s">
        <v>21</v>
      </c>
      <c r="E68" s="13">
        <v>16</v>
      </c>
      <c r="F68" s="8">
        <v>1500</v>
      </c>
      <c r="G68" s="8">
        <f t="shared" ref="G68" si="36">E68*F68</f>
        <v>24000</v>
      </c>
      <c r="H68" s="8">
        <v>0</v>
      </c>
      <c r="I68" s="8">
        <f t="shared" ref="I68" si="37">ROUND(E68*H68,2)</f>
        <v>0</v>
      </c>
      <c r="J68" s="8">
        <f t="shared" ref="J68" si="38">G68+I68</f>
        <v>24000</v>
      </c>
      <c r="K68" s="26" t="s">
        <v>204</v>
      </c>
    </row>
    <row r="69" spans="1:11" s="10" customFormat="1" ht="14.1" customHeight="1" x14ac:dyDescent="0.2">
      <c r="A69" s="3"/>
      <c r="B69" s="18" t="s">
        <v>117</v>
      </c>
      <c r="C69" s="12" t="s">
        <v>118</v>
      </c>
      <c r="D69" s="12" t="s">
        <v>21</v>
      </c>
      <c r="E69" s="13">
        <v>4</v>
      </c>
      <c r="F69" s="8">
        <v>2500</v>
      </c>
      <c r="G69" s="8">
        <f t="shared" si="24"/>
        <v>10000</v>
      </c>
      <c r="H69" s="8">
        <v>2724</v>
      </c>
      <c r="I69" s="8">
        <f t="shared" si="25"/>
        <v>10896</v>
      </c>
      <c r="J69" s="8">
        <f t="shared" si="26"/>
        <v>20896</v>
      </c>
      <c r="K69" s="26"/>
    </row>
    <row r="70" spans="1:11" s="10" customFormat="1" ht="14.1" customHeight="1" x14ac:dyDescent="0.2">
      <c r="A70" s="3"/>
      <c r="B70" s="18" t="s">
        <v>117</v>
      </c>
      <c r="C70" s="12" t="s">
        <v>118</v>
      </c>
      <c r="D70" s="12" t="s">
        <v>21</v>
      </c>
      <c r="E70" s="13">
        <v>2</v>
      </c>
      <c r="F70" s="8">
        <v>2500</v>
      </c>
      <c r="G70" s="8">
        <f t="shared" ref="G70" si="39">E70*F70</f>
        <v>5000</v>
      </c>
      <c r="H70" s="8">
        <v>0</v>
      </c>
      <c r="I70" s="8">
        <f t="shared" ref="I70" si="40">ROUND(E70*H70,2)</f>
        <v>0</v>
      </c>
      <c r="J70" s="8">
        <f t="shared" ref="J70" si="41">G70+I70</f>
        <v>5000</v>
      </c>
      <c r="K70" s="26" t="s">
        <v>204</v>
      </c>
    </row>
    <row r="71" spans="1:11" s="10" customFormat="1" ht="14.1" customHeight="1" x14ac:dyDescent="0.2">
      <c r="A71" s="3"/>
      <c r="B71" s="15" t="s">
        <v>119</v>
      </c>
      <c r="C71" s="12" t="s">
        <v>120</v>
      </c>
      <c r="D71" s="12" t="s">
        <v>21</v>
      </c>
      <c r="E71" s="16">
        <v>5</v>
      </c>
      <c r="F71" s="8">
        <v>300</v>
      </c>
      <c r="G71" s="8">
        <f t="shared" si="24"/>
        <v>1500</v>
      </c>
      <c r="H71" s="8">
        <v>1894</v>
      </c>
      <c r="I71" s="8">
        <f t="shared" si="25"/>
        <v>9470</v>
      </c>
      <c r="J71" s="8">
        <f t="shared" si="26"/>
        <v>10970</v>
      </c>
      <c r="K71" s="26"/>
    </row>
    <row r="72" spans="1:11" s="10" customFormat="1" ht="14.1" customHeight="1" x14ac:dyDescent="0.2">
      <c r="A72" s="3"/>
      <c r="B72" s="15" t="s">
        <v>121</v>
      </c>
      <c r="C72" s="12" t="s">
        <v>122</v>
      </c>
      <c r="D72" s="12" t="s">
        <v>21</v>
      </c>
      <c r="E72" s="16">
        <v>1</v>
      </c>
      <c r="F72" s="8">
        <v>300</v>
      </c>
      <c r="G72" s="8">
        <f t="shared" si="24"/>
        <v>300</v>
      </c>
      <c r="H72" s="8">
        <v>1872</v>
      </c>
      <c r="I72" s="8">
        <f t="shared" si="25"/>
        <v>1872</v>
      </c>
      <c r="J72" s="8">
        <f t="shared" si="26"/>
        <v>2172</v>
      </c>
      <c r="K72" s="26"/>
    </row>
    <row r="73" spans="1:11" s="10" customFormat="1" ht="14.1" customHeight="1" x14ac:dyDescent="0.2">
      <c r="A73" s="3"/>
      <c r="B73" s="15" t="s">
        <v>123</v>
      </c>
      <c r="C73" s="19" t="s">
        <v>124</v>
      </c>
      <c r="D73" s="12" t="s">
        <v>21</v>
      </c>
      <c r="E73" s="16">
        <v>198</v>
      </c>
      <c r="F73" s="8">
        <v>300</v>
      </c>
      <c r="G73" s="8">
        <f t="shared" si="24"/>
        <v>59400</v>
      </c>
      <c r="H73" s="8">
        <v>378</v>
      </c>
      <c r="I73" s="8">
        <f t="shared" si="25"/>
        <v>74844</v>
      </c>
      <c r="J73" s="8">
        <f t="shared" si="26"/>
        <v>134244</v>
      </c>
      <c r="K73" s="26"/>
    </row>
    <row r="74" spans="1:11" s="10" customFormat="1" ht="14.1" customHeight="1" x14ac:dyDescent="0.2">
      <c r="A74" s="3"/>
      <c r="B74" s="15" t="s">
        <v>125</v>
      </c>
      <c r="C74" s="19" t="s">
        <v>126</v>
      </c>
      <c r="D74" s="12" t="s">
        <v>21</v>
      </c>
      <c r="E74" s="16">
        <v>3</v>
      </c>
      <c r="F74" s="8">
        <v>300</v>
      </c>
      <c r="G74" s="8">
        <f t="shared" si="24"/>
        <v>900</v>
      </c>
      <c r="H74" s="8">
        <v>3826</v>
      </c>
      <c r="I74" s="8">
        <f t="shared" si="25"/>
        <v>11478</v>
      </c>
      <c r="J74" s="8">
        <f t="shared" si="26"/>
        <v>12378</v>
      </c>
      <c r="K74" s="26"/>
    </row>
    <row r="75" spans="1:11" s="10" customFormat="1" ht="14.1" customHeight="1" x14ac:dyDescent="0.2">
      <c r="A75" s="3"/>
      <c r="B75" s="15" t="s">
        <v>127</v>
      </c>
      <c r="C75" s="12" t="s">
        <v>128</v>
      </c>
      <c r="D75" s="12" t="s">
        <v>21</v>
      </c>
      <c r="E75" s="16">
        <v>5</v>
      </c>
      <c r="F75" s="8">
        <v>200</v>
      </c>
      <c r="G75" s="8">
        <f t="shared" si="24"/>
        <v>1000</v>
      </c>
      <c r="H75" s="8">
        <v>85.3</v>
      </c>
      <c r="I75" s="8">
        <f t="shared" si="25"/>
        <v>426.5</v>
      </c>
      <c r="J75" s="8">
        <f t="shared" si="26"/>
        <v>1426.5</v>
      </c>
      <c r="K75" s="26"/>
    </row>
    <row r="76" spans="1:11" s="10" customFormat="1" ht="14.1" customHeight="1" x14ac:dyDescent="0.2">
      <c r="A76" s="3"/>
      <c r="B76" s="18" t="s">
        <v>129</v>
      </c>
      <c r="C76" s="12" t="s">
        <v>130</v>
      </c>
      <c r="D76" s="12" t="s">
        <v>21</v>
      </c>
      <c r="E76" s="16">
        <v>5</v>
      </c>
      <c r="F76" s="8">
        <v>100</v>
      </c>
      <c r="G76" s="8">
        <f t="shared" si="24"/>
        <v>500</v>
      </c>
      <c r="H76" s="8">
        <v>154</v>
      </c>
      <c r="I76" s="8">
        <f t="shared" si="25"/>
        <v>770</v>
      </c>
      <c r="J76" s="8">
        <f t="shared" si="26"/>
        <v>1270</v>
      </c>
      <c r="K76" s="26"/>
    </row>
    <row r="77" spans="1:11" s="10" customFormat="1" ht="14.1" customHeight="1" x14ac:dyDescent="0.2">
      <c r="A77" s="3"/>
      <c r="B77" s="15" t="s">
        <v>131</v>
      </c>
      <c r="C77" s="12" t="s">
        <v>132</v>
      </c>
      <c r="D77" s="12" t="s">
        <v>21</v>
      </c>
      <c r="E77" s="16">
        <v>6</v>
      </c>
      <c r="F77" s="8">
        <v>300</v>
      </c>
      <c r="G77" s="8">
        <f t="shared" si="24"/>
        <v>1800</v>
      </c>
      <c r="H77" s="8">
        <v>280.86</v>
      </c>
      <c r="I77" s="8">
        <f t="shared" si="25"/>
        <v>1685.16</v>
      </c>
      <c r="J77" s="8">
        <f t="shared" si="26"/>
        <v>3485.16</v>
      </c>
      <c r="K77" s="26"/>
    </row>
    <row r="78" spans="1:11" s="10" customFormat="1" ht="14.1" customHeight="1" x14ac:dyDescent="0.2">
      <c r="A78" s="3"/>
      <c r="B78" s="15" t="s">
        <v>133</v>
      </c>
      <c r="C78" s="12" t="s">
        <v>134</v>
      </c>
      <c r="D78" s="12" t="s">
        <v>21</v>
      </c>
      <c r="E78" s="16">
        <v>5</v>
      </c>
      <c r="F78" s="8">
        <v>1200</v>
      </c>
      <c r="G78" s="8">
        <f t="shared" si="24"/>
        <v>6000</v>
      </c>
      <c r="H78" s="8">
        <v>0</v>
      </c>
      <c r="I78" s="8">
        <f t="shared" si="25"/>
        <v>0</v>
      </c>
      <c r="J78" s="8">
        <f t="shared" si="26"/>
        <v>6000</v>
      </c>
      <c r="K78" s="26" t="s">
        <v>204</v>
      </c>
    </row>
    <row r="79" spans="1:11" s="10" customFormat="1" ht="14.1" customHeight="1" x14ac:dyDescent="0.2">
      <c r="A79" s="3"/>
      <c r="B79" s="4" t="s">
        <v>135</v>
      </c>
      <c r="C79" s="19"/>
      <c r="D79" s="12"/>
      <c r="E79" s="19"/>
      <c r="F79" s="8"/>
      <c r="G79" s="8"/>
      <c r="H79" s="8"/>
      <c r="I79" s="8"/>
      <c r="J79" s="8"/>
      <c r="K79" s="26"/>
    </row>
    <row r="80" spans="1:11" s="10" customFormat="1" ht="14.1" customHeight="1" x14ac:dyDescent="0.2">
      <c r="A80" s="3"/>
      <c r="B80" s="15" t="s">
        <v>136</v>
      </c>
      <c r="C80" s="12" t="s">
        <v>137</v>
      </c>
      <c r="D80" s="12" t="s">
        <v>21</v>
      </c>
      <c r="E80" s="16">
        <v>4</v>
      </c>
      <c r="F80" s="8">
        <v>50</v>
      </c>
      <c r="G80" s="8">
        <f t="shared" si="24"/>
        <v>200</v>
      </c>
      <c r="H80" s="8">
        <v>240</v>
      </c>
      <c r="I80" s="8">
        <f t="shared" si="25"/>
        <v>960</v>
      </c>
      <c r="J80" s="8">
        <f t="shared" si="26"/>
        <v>1160</v>
      </c>
      <c r="K80" s="26"/>
    </row>
    <row r="81" spans="1:11" s="10" customFormat="1" ht="14.1" customHeight="1" x14ac:dyDescent="0.2">
      <c r="A81" s="3"/>
      <c r="B81" s="15" t="s">
        <v>138</v>
      </c>
      <c r="C81" s="12" t="s">
        <v>139</v>
      </c>
      <c r="D81" s="12" t="s">
        <v>21</v>
      </c>
      <c r="E81" s="16">
        <v>57</v>
      </c>
      <c r="F81" s="8">
        <v>50</v>
      </c>
      <c r="G81" s="8">
        <f t="shared" si="24"/>
        <v>2850</v>
      </c>
      <c r="H81" s="8">
        <v>187</v>
      </c>
      <c r="I81" s="8">
        <f t="shared" si="25"/>
        <v>10659</v>
      </c>
      <c r="J81" s="8">
        <f t="shared" si="26"/>
        <v>13509</v>
      </c>
      <c r="K81" s="26"/>
    </row>
    <row r="82" spans="1:11" s="10" customFormat="1" ht="14.1" customHeight="1" x14ac:dyDescent="0.2">
      <c r="A82" s="3"/>
      <c r="B82" s="15" t="s">
        <v>140</v>
      </c>
      <c r="C82" s="12" t="s">
        <v>141</v>
      </c>
      <c r="D82" s="12" t="s">
        <v>21</v>
      </c>
      <c r="E82" s="16">
        <v>163</v>
      </c>
      <c r="F82" s="8">
        <v>50</v>
      </c>
      <c r="G82" s="8">
        <f t="shared" si="24"/>
        <v>8150</v>
      </c>
      <c r="H82" s="8">
        <v>374</v>
      </c>
      <c r="I82" s="8">
        <f t="shared" si="25"/>
        <v>60962</v>
      </c>
      <c r="J82" s="8">
        <f t="shared" si="26"/>
        <v>69112</v>
      </c>
      <c r="K82" s="26"/>
    </row>
    <row r="83" spans="1:11" s="10" customFormat="1" ht="14.1" customHeight="1" x14ac:dyDescent="0.2">
      <c r="A83" s="3"/>
      <c r="B83" s="15" t="s">
        <v>142</v>
      </c>
      <c r="C83" s="12" t="s">
        <v>143</v>
      </c>
      <c r="D83" s="12" t="s">
        <v>21</v>
      </c>
      <c r="E83" s="16">
        <v>2</v>
      </c>
      <c r="F83" s="8">
        <v>50</v>
      </c>
      <c r="G83" s="8">
        <f t="shared" si="24"/>
        <v>100</v>
      </c>
      <c r="H83" s="8">
        <v>240</v>
      </c>
      <c r="I83" s="8">
        <f t="shared" si="25"/>
        <v>480</v>
      </c>
      <c r="J83" s="8">
        <f t="shared" si="26"/>
        <v>580</v>
      </c>
      <c r="K83" s="26"/>
    </row>
    <row r="84" spans="1:11" s="10" customFormat="1" ht="14.1" customHeight="1" x14ac:dyDescent="0.2">
      <c r="A84" s="3"/>
      <c r="B84" s="20" t="s">
        <v>144</v>
      </c>
      <c r="C84" s="5">
        <v>1786</v>
      </c>
      <c r="D84" s="12" t="s">
        <v>38</v>
      </c>
      <c r="E84" s="7">
        <v>80</v>
      </c>
      <c r="F84" s="8">
        <v>300</v>
      </c>
      <c r="G84" s="8">
        <f t="shared" si="24"/>
        <v>24000</v>
      </c>
      <c r="H84" s="8">
        <v>576</v>
      </c>
      <c r="I84" s="8">
        <f t="shared" si="25"/>
        <v>46080</v>
      </c>
      <c r="J84" s="8">
        <f t="shared" si="26"/>
        <v>70080</v>
      </c>
      <c r="K84" s="26"/>
    </row>
    <row r="85" spans="1:11" s="10" customFormat="1" ht="14.1" customHeight="1" x14ac:dyDescent="0.2">
      <c r="A85" s="3"/>
      <c r="B85" s="15" t="s">
        <v>146</v>
      </c>
      <c r="C85" s="12" t="s">
        <v>205</v>
      </c>
      <c r="D85" s="12" t="s">
        <v>38</v>
      </c>
      <c r="E85" s="16">
        <v>80</v>
      </c>
      <c r="F85" s="8">
        <v>200</v>
      </c>
      <c r="G85" s="8">
        <f t="shared" si="24"/>
        <v>16000</v>
      </c>
      <c r="H85" s="8">
        <v>878</v>
      </c>
      <c r="I85" s="8">
        <f t="shared" si="25"/>
        <v>70240</v>
      </c>
      <c r="J85" s="8">
        <f t="shared" si="26"/>
        <v>86240</v>
      </c>
      <c r="K85" s="26"/>
    </row>
    <row r="86" spans="1:11" s="10" customFormat="1" ht="14.1" customHeight="1" x14ac:dyDescent="0.2">
      <c r="A86" s="3"/>
      <c r="B86" s="15" t="s">
        <v>147</v>
      </c>
      <c r="C86" s="12" t="s">
        <v>206</v>
      </c>
      <c r="D86" s="12" t="s">
        <v>38</v>
      </c>
      <c r="E86" s="16">
        <v>80</v>
      </c>
      <c r="F86" s="8">
        <v>25</v>
      </c>
      <c r="G86" s="8">
        <f t="shared" si="24"/>
        <v>2000</v>
      </c>
      <c r="H86" s="8">
        <v>135.97999999999999</v>
      </c>
      <c r="I86" s="8">
        <f t="shared" si="25"/>
        <v>10878.4</v>
      </c>
      <c r="J86" s="8">
        <f t="shared" si="26"/>
        <v>12878.4</v>
      </c>
      <c r="K86" s="26"/>
    </row>
    <row r="87" spans="1:11" s="10" customFormat="1" ht="14.1" customHeight="1" x14ac:dyDescent="0.2">
      <c r="A87" s="3"/>
      <c r="B87" s="15" t="s">
        <v>148</v>
      </c>
      <c r="C87" s="19" t="s">
        <v>149</v>
      </c>
      <c r="D87" s="12" t="s">
        <v>21</v>
      </c>
      <c r="E87" s="16">
        <v>12</v>
      </c>
      <c r="F87" s="8">
        <v>25</v>
      </c>
      <c r="G87" s="8">
        <f t="shared" si="24"/>
        <v>300</v>
      </c>
      <c r="H87" s="8">
        <v>664.6</v>
      </c>
      <c r="I87" s="8">
        <f t="shared" si="25"/>
        <v>7975.2</v>
      </c>
      <c r="J87" s="8">
        <f t="shared" si="26"/>
        <v>8275.2000000000007</v>
      </c>
      <c r="K87" s="26"/>
    </row>
    <row r="88" spans="1:11" s="10" customFormat="1" ht="14.1" customHeight="1" x14ac:dyDescent="0.2">
      <c r="A88" s="3"/>
      <c r="B88" s="15" t="s">
        <v>150</v>
      </c>
      <c r="C88" s="19" t="s">
        <v>151</v>
      </c>
      <c r="D88" s="12" t="s">
        <v>21</v>
      </c>
      <c r="E88" s="16">
        <v>7</v>
      </c>
      <c r="F88" s="8">
        <v>25</v>
      </c>
      <c r="G88" s="8">
        <f t="shared" si="24"/>
        <v>175</v>
      </c>
      <c r="H88" s="8">
        <v>747.8</v>
      </c>
      <c r="I88" s="8">
        <f t="shared" si="25"/>
        <v>5234.6000000000004</v>
      </c>
      <c r="J88" s="8">
        <f t="shared" si="26"/>
        <v>5409.6</v>
      </c>
      <c r="K88" s="26"/>
    </row>
    <row r="89" spans="1:11" s="10" customFormat="1" ht="14.1" customHeight="1" x14ac:dyDescent="0.2">
      <c r="A89" s="3"/>
      <c r="B89" s="15" t="s">
        <v>152</v>
      </c>
      <c r="C89" s="21" t="s">
        <v>153</v>
      </c>
      <c r="D89" s="12" t="s">
        <v>21</v>
      </c>
      <c r="E89" s="16">
        <v>90</v>
      </c>
      <c r="F89" s="8">
        <v>100</v>
      </c>
      <c r="G89" s="8">
        <f t="shared" si="24"/>
        <v>9000</v>
      </c>
      <c r="H89" s="8">
        <v>80.98</v>
      </c>
      <c r="I89" s="8">
        <f t="shared" si="25"/>
        <v>7288.2</v>
      </c>
      <c r="J89" s="8">
        <f t="shared" si="26"/>
        <v>16288.2</v>
      </c>
      <c r="K89" s="26"/>
    </row>
    <row r="90" spans="1:11" s="10" customFormat="1" ht="14.1" customHeight="1" x14ac:dyDescent="0.2">
      <c r="A90" s="3"/>
      <c r="B90" s="15" t="s">
        <v>207</v>
      </c>
      <c r="C90" s="19" t="s">
        <v>154</v>
      </c>
      <c r="D90" s="12" t="s">
        <v>21</v>
      </c>
      <c r="E90" s="16">
        <v>19</v>
      </c>
      <c r="F90" s="8">
        <v>100</v>
      </c>
      <c r="G90" s="8">
        <f t="shared" si="24"/>
        <v>1900</v>
      </c>
      <c r="H90" s="8">
        <v>150</v>
      </c>
      <c r="I90" s="8">
        <f t="shared" si="25"/>
        <v>2850</v>
      </c>
      <c r="J90" s="8">
        <f t="shared" si="26"/>
        <v>4750</v>
      </c>
      <c r="K90" s="26"/>
    </row>
    <row r="91" spans="1:11" s="10" customFormat="1" ht="14.1" customHeight="1" x14ac:dyDescent="0.2">
      <c r="A91" s="3"/>
      <c r="B91" s="15" t="s">
        <v>208</v>
      </c>
      <c r="C91" s="19" t="s">
        <v>155</v>
      </c>
      <c r="D91" s="12" t="s">
        <v>21</v>
      </c>
      <c r="E91" s="16">
        <v>104</v>
      </c>
      <c r="F91" s="8">
        <v>50</v>
      </c>
      <c r="G91" s="8">
        <f t="shared" si="24"/>
        <v>5200</v>
      </c>
      <c r="H91" s="8">
        <v>83.64</v>
      </c>
      <c r="I91" s="8">
        <f t="shared" si="25"/>
        <v>8698.56</v>
      </c>
      <c r="J91" s="8">
        <f t="shared" si="26"/>
        <v>13898.56</v>
      </c>
      <c r="K91" s="26"/>
    </row>
    <row r="92" spans="1:11" s="10" customFormat="1" ht="14.1" customHeight="1" x14ac:dyDescent="0.2">
      <c r="A92" s="3"/>
      <c r="B92" s="18" t="s">
        <v>209</v>
      </c>
      <c r="C92" s="19" t="s">
        <v>156</v>
      </c>
      <c r="D92" s="12" t="s">
        <v>21</v>
      </c>
      <c r="E92" s="16">
        <v>20</v>
      </c>
      <c r="F92" s="8">
        <v>50</v>
      </c>
      <c r="G92" s="8">
        <f t="shared" si="24"/>
        <v>1000</v>
      </c>
      <c r="H92" s="8">
        <v>149.32</v>
      </c>
      <c r="I92" s="8">
        <f t="shared" si="25"/>
        <v>2986.4</v>
      </c>
      <c r="J92" s="8">
        <f t="shared" si="26"/>
        <v>3986.4</v>
      </c>
      <c r="K92" s="26"/>
    </row>
    <row r="93" spans="1:11" s="10" customFormat="1" ht="14.1" customHeight="1" x14ac:dyDescent="0.2">
      <c r="A93" s="3"/>
      <c r="B93" s="15" t="s">
        <v>157</v>
      </c>
      <c r="C93" s="19" t="s">
        <v>158</v>
      </c>
      <c r="D93" s="12" t="s">
        <v>21</v>
      </c>
      <c r="E93" s="16">
        <v>20</v>
      </c>
      <c r="F93" s="8">
        <v>25</v>
      </c>
      <c r="G93" s="8">
        <f t="shared" si="24"/>
        <v>500</v>
      </c>
      <c r="H93" s="8">
        <v>59.56</v>
      </c>
      <c r="I93" s="8">
        <f t="shared" si="25"/>
        <v>1191.2</v>
      </c>
      <c r="J93" s="8">
        <f t="shared" si="26"/>
        <v>1691.2</v>
      </c>
      <c r="K93" s="26"/>
    </row>
    <row r="94" spans="1:11" s="10" customFormat="1" ht="14.1" customHeight="1" x14ac:dyDescent="0.2">
      <c r="A94" s="3"/>
      <c r="B94" s="15" t="s">
        <v>159</v>
      </c>
      <c r="C94" s="19" t="s">
        <v>160</v>
      </c>
      <c r="D94" s="12" t="s">
        <v>21</v>
      </c>
      <c r="E94" s="16">
        <v>3</v>
      </c>
      <c r="F94" s="8">
        <v>25</v>
      </c>
      <c r="G94" s="8">
        <f t="shared" si="24"/>
        <v>75</v>
      </c>
      <c r="H94" s="8">
        <v>752.84</v>
      </c>
      <c r="I94" s="8">
        <f t="shared" si="25"/>
        <v>2258.52</v>
      </c>
      <c r="J94" s="8">
        <f t="shared" si="26"/>
        <v>2333.52</v>
      </c>
      <c r="K94" s="26"/>
    </row>
    <row r="95" spans="1:11" s="10" customFormat="1" ht="14.1" customHeight="1" x14ac:dyDescent="0.2">
      <c r="A95" s="3"/>
      <c r="B95" s="15" t="s">
        <v>161</v>
      </c>
      <c r="C95" s="19" t="s">
        <v>162</v>
      </c>
      <c r="D95" s="12" t="s">
        <v>21</v>
      </c>
      <c r="E95" s="16">
        <v>6</v>
      </c>
      <c r="F95" s="8">
        <v>25</v>
      </c>
      <c r="G95" s="8">
        <f t="shared" si="24"/>
        <v>150</v>
      </c>
      <c r="H95" s="8">
        <v>122.98</v>
      </c>
      <c r="I95" s="8">
        <f t="shared" si="25"/>
        <v>737.88</v>
      </c>
      <c r="J95" s="8">
        <f t="shared" si="26"/>
        <v>887.88</v>
      </c>
      <c r="K95" s="26"/>
    </row>
    <row r="96" spans="1:11" s="10" customFormat="1" ht="14.1" customHeight="1" x14ac:dyDescent="0.2">
      <c r="A96" s="3"/>
      <c r="B96" s="15" t="s">
        <v>163</v>
      </c>
      <c r="C96" s="19" t="s">
        <v>164</v>
      </c>
      <c r="D96" s="12" t="s">
        <v>21</v>
      </c>
      <c r="E96" s="16">
        <v>6</v>
      </c>
      <c r="F96" s="8">
        <v>25</v>
      </c>
      <c r="G96" s="8">
        <f t="shared" si="24"/>
        <v>150</v>
      </c>
      <c r="H96" s="8">
        <v>174.86</v>
      </c>
      <c r="I96" s="8">
        <f t="shared" si="25"/>
        <v>1049.1600000000001</v>
      </c>
      <c r="J96" s="8">
        <f t="shared" si="26"/>
        <v>1199.1600000000001</v>
      </c>
      <c r="K96" s="26"/>
    </row>
    <row r="97" spans="1:11" s="10" customFormat="1" ht="14.1" customHeight="1" x14ac:dyDescent="0.2">
      <c r="A97" s="3"/>
      <c r="B97" s="15" t="s">
        <v>165</v>
      </c>
      <c r="C97" s="19" t="s">
        <v>166</v>
      </c>
      <c r="D97" s="12" t="s">
        <v>38</v>
      </c>
      <c r="E97" s="22">
        <v>312</v>
      </c>
      <c r="F97" s="8">
        <v>640</v>
      </c>
      <c r="G97" s="8">
        <f t="shared" si="24"/>
        <v>199680</v>
      </c>
      <c r="H97" s="8">
        <v>724</v>
      </c>
      <c r="I97" s="8">
        <f t="shared" si="25"/>
        <v>225888</v>
      </c>
      <c r="J97" s="8">
        <f t="shared" si="26"/>
        <v>425568</v>
      </c>
      <c r="K97" s="26"/>
    </row>
    <row r="98" spans="1:11" s="10" customFormat="1" ht="14.1" customHeight="1" x14ac:dyDescent="0.2">
      <c r="A98" s="3"/>
      <c r="B98" s="15" t="s">
        <v>167</v>
      </c>
      <c r="C98" s="19" t="s">
        <v>168</v>
      </c>
      <c r="D98" s="12" t="s">
        <v>38</v>
      </c>
      <c r="E98" s="16">
        <v>16</v>
      </c>
      <c r="F98" s="8">
        <v>640</v>
      </c>
      <c r="G98" s="8">
        <f t="shared" si="24"/>
        <v>10240</v>
      </c>
      <c r="H98" s="8">
        <v>1872</v>
      </c>
      <c r="I98" s="8">
        <f t="shared" si="25"/>
        <v>29952</v>
      </c>
      <c r="J98" s="8">
        <f t="shared" si="26"/>
        <v>40192</v>
      </c>
      <c r="K98" s="26"/>
    </row>
    <row r="99" spans="1:11" s="10" customFormat="1" ht="14.1" customHeight="1" x14ac:dyDescent="0.2">
      <c r="A99" s="3"/>
      <c r="B99" s="15" t="s">
        <v>169</v>
      </c>
      <c r="C99" s="12" t="s">
        <v>170</v>
      </c>
      <c r="D99" s="12" t="s">
        <v>38</v>
      </c>
      <c r="E99" s="13">
        <v>432</v>
      </c>
      <c r="F99" s="8">
        <v>640</v>
      </c>
      <c r="G99" s="8">
        <f t="shared" si="24"/>
        <v>276480</v>
      </c>
      <c r="H99" s="8">
        <v>650</v>
      </c>
      <c r="I99" s="8">
        <f t="shared" si="25"/>
        <v>280800</v>
      </c>
      <c r="J99" s="8">
        <f t="shared" si="26"/>
        <v>557280</v>
      </c>
      <c r="K99" s="26"/>
    </row>
    <row r="100" spans="1:11" s="10" customFormat="1" ht="14.1" customHeight="1" x14ac:dyDescent="0.2">
      <c r="A100" s="3"/>
      <c r="B100" s="15" t="s">
        <v>171</v>
      </c>
      <c r="C100" s="19" t="s">
        <v>172</v>
      </c>
      <c r="D100" s="12" t="s">
        <v>38</v>
      </c>
      <c r="E100" s="16">
        <v>12</v>
      </c>
      <c r="F100" s="8">
        <v>100</v>
      </c>
      <c r="G100" s="8">
        <f t="shared" si="24"/>
        <v>1200</v>
      </c>
      <c r="H100" s="8">
        <v>282.8</v>
      </c>
      <c r="I100" s="8">
        <f t="shared" si="25"/>
        <v>3393.6</v>
      </c>
      <c r="J100" s="8">
        <f t="shared" si="26"/>
        <v>4593.6000000000004</v>
      </c>
      <c r="K100" s="26"/>
    </row>
    <row r="101" spans="1:11" s="10" customFormat="1" ht="14.1" customHeight="1" x14ac:dyDescent="0.2">
      <c r="A101" s="3"/>
      <c r="B101" s="15" t="s">
        <v>210</v>
      </c>
      <c r="C101" s="19" t="s">
        <v>173</v>
      </c>
      <c r="D101" s="12" t="s">
        <v>38</v>
      </c>
      <c r="E101" s="16">
        <v>312</v>
      </c>
      <c r="F101" s="8">
        <v>120</v>
      </c>
      <c r="G101" s="8">
        <f t="shared" si="24"/>
        <v>37440</v>
      </c>
      <c r="H101" s="8">
        <v>268</v>
      </c>
      <c r="I101" s="8">
        <f t="shared" si="25"/>
        <v>83616</v>
      </c>
      <c r="J101" s="8">
        <f t="shared" si="26"/>
        <v>121056</v>
      </c>
      <c r="K101" s="26"/>
    </row>
    <row r="102" spans="1:11" s="10" customFormat="1" ht="14.1" customHeight="1" x14ac:dyDescent="0.2">
      <c r="A102" s="3"/>
      <c r="B102" s="15" t="s">
        <v>211</v>
      </c>
      <c r="C102" s="12" t="s">
        <v>174</v>
      </c>
      <c r="D102" s="12" t="s">
        <v>38</v>
      </c>
      <c r="E102" s="13">
        <v>16</v>
      </c>
      <c r="F102" s="8">
        <v>120</v>
      </c>
      <c r="G102" s="8">
        <f t="shared" si="24"/>
        <v>1920</v>
      </c>
      <c r="H102" s="8">
        <v>267.54000000000002</v>
      </c>
      <c r="I102" s="8">
        <f t="shared" si="25"/>
        <v>4280.6400000000003</v>
      </c>
      <c r="J102" s="8">
        <f t="shared" si="26"/>
        <v>6200.64</v>
      </c>
      <c r="K102" s="26"/>
    </row>
    <row r="103" spans="1:11" s="10" customFormat="1" ht="14.1" customHeight="1" x14ac:dyDescent="0.2">
      <c r="A103" s="3"/>
      <c r="B103" s="15" t="s">
        <v>212</v>
      </c>
      <c r="C103" s="19" t="s">
        <v>175</v>
      </c>
      <c r="D103" s="12" t="s">
        <v>38</v>
      </c>
      <c r="E103" s="16">
        <v>432</v>
      </c>
      <c r="F103" s="8">
        <v>120</v>
      </c>
      <c r="G103" s="8">
        <f t="shared" si="24"/>
        <v>51840</v>
      </c>
      <c r="H103" s="8">
        <v>209.22</v>
      </c>
      <c r="I103" s="8">
        <f t="shared" si="25"/>
        <v>90383.039999999994</v>
      </c>
      <c r="J103" s="8">
        <f t="shared" si="26"/>
        <v>142223.03999999998</v>
      </c>
      <c r="K103" s="26"/>
    </row>
    <row r="104" spans="1:11" s="10" customFormat="1" ht="14.1" customHeight="1" x14ac:dyDescent="0.2">
      <c r="A104" s="3"/>
      <c r="B104" s="15" t="s">
        <v>176</v>
      </c>
      <c r="C104" s="19" t="s">
        <v>177</v>
      </c>
      <c r="D104" s="12" t="s">
        <v>21</v>
      </c>
      <c r="E104" s="16">
        <v>4</v>
      </c>
      <c r="F104" s="8">
        <v>1200</v>
      </c>
      <c r="G104" s="8">
        <f t="shared" si="24"/>
        <v>4800</v>
      </c>
      <c r="H104" s="8">
        <v>1816.9</v>
      </c>
      <c r="I104" s="8">
        <f t="shared" si="25"/>
        <v>7267.6</v>
      </c>
      <c r="J104" s="8">
        <f t="shared" si="26"/>
        <v>12067.6</v>
      </c>
      <c r="K104" s="26"/>
    </row>
    <row r="105" spans="1:11" s="10" customFormat="1" ht="14.1" customHeight="1" x14ac:dyDescent="0.2">
      <c r="A105" s="3"/>
      <c r="B105" s="15" t="s">
        <v>178</v>
      </c>
      <c r="C105" s="19" t="s">
        <v>71</v>
      </c>
      <c r="D105" s="12" t="s">
        <v>21</v>
      </c>
      <c r="E105" s="13">
        <v>3</v>
      </c>
      <c r="F105" s="35">
        <v>1200</v>
      </c>
      <c r="G105" s="35">
        <f t="shared" si="24"/>
        <v>3600</v>
      </c>
      <c r="H105" s="35">
        <v>1620.8</v>
      </c>
      <c r="I105" s="8">
        <f t="shared" si="25"/>
        <v>4862.3999999999996</v>
      </c>
      <c r="J105" s="8">
        <f t="shared" si="26"/>
        <v>8462.4</v>
      </c>
      <c r="K105" s="26"/>
    </row>
    <row r="106" spans="1:11" s="10" customFormat="1" ht="14.1" customHeight="1" x14ac:dyDescent="0.2">
      <c r="A106" s="3"/>
      <c r="B106" s="15" t="s">
        <v>179</v>
      </c>
      <c r="C106" s="12" t="s">
        <v>73</v>
      </c>
      <c r="D106" s="12" t="s">
        <v>21</v>
      </c>
      <c r="E106" s="13">
        <v>4</v>
      </c>
      <c r="F106" s="35">
        <v>1200</v>
      </c>
      <c r="G106" s="35">
        <f t="shared" si="24"/>
        <v>4800</v>
      </c>
      <c r="H106" s="35">
        <v>1892</v>
      </c>
      <c r="I106" s="8">
        <f t="shared" si="25"/>
        <v>7568</v>
      </c>
      <c r="J106" s="8">
        <f t="shared" si="26"/>
        <v>12368</v>
      </c>
      <c r="K106" s="26"/>
    </row>
    <row r="107" spans="1:11" s="10" customFormat="1" ht="14.1" customHeight="1" x14ac:dyDescent="0.2">
      <c r="A107" s="3"/>
      <c r="B107" s="15" t="s">
        <v>213</v>
      </c>
      <c r="C107" s="19" t="s">
        <v>180</v>
      </c>
      <c r="D107" s="12" t="s">
        <v>21</v>
      </c>
      <c r="E107" s="16">
        <v>300</v>
      </c>
      <c r="F107" s="8">
        <v>300</v>
      </c>
      <c r="G107" s="8">
        <f t="shared" si="24"/>
        <v>90000</v>
      </c>
      <c r="H107" s="8">
        <v>396.26</v>
      </c>
      <c r="I107" s="8">
        <f t="shared" si="25"/>
        <v>118878</v>
      </c>
      <c r="J107" s="8">
        <f t="shared" si="26"/>
        <v>208878</v>
      </c>
      <c r="K107" s="26"/>
    </row>
    <row r="108" spans="1:11" s="10" customFormat="1" ht="14.1" customHeight="1" x14ac:dyDescent="0.2">
      <c r="A108" s="3"/>
      <c r="B108" s="15" t="s">
        <v>214</v>
      </c>
      <c r="C108" s="19" t="s">
        <v>75</v>
      </c>
      <c r="D108" s="12" t="s">
        <v>21</v>
      </c>
      <c r="E108" s="16">
        <v>100</v>
      </c>
      <c r="F108" s="8">
        <v>300</v>
      </c>
      <c r="G108" s="8">
        <f t="shared" si="24"/>
        <v>30000</v>
      </c>
      <c r="H108" s="8">
        <v>350.98</v>
      </c>
      <c r="I108" s="8">
        <f t="shared" si="25"/>
        <v>35098</v>
      </c>
      <c r="J108" s="8">
        <f t="shared" si="26"/>
        <v>65098</v>
      </c>
      <c r="K108" s="26"/>
    </row>
    <row r="109" spans="1:11" s="10" customFormat="1" ht="14.1" customHeight="1" x14ac:dyDescent="0.2">
      <c r="A109" s="3"/>
      <c r="B109" s="15" t="s">
        <v>214</v>
      </c>
      <c r="C109" s="19" t="s">
        <v>77</v>
      </c>
      <c r="D109" s="12" t="s">
        <v>21</v>
      </c>
      <c r="E109" s="13">
        <v>300</v>
      </c>
      <c r="F109" s="8">
        <v>300</v>
      </c>
      <c r="G109" s="8">
        <f t="shared" si="24"/>
        <v>90000</v>
      </c>
      <c r="H109" s="8">
        <v>222.1</v>
      </c>
      <c r="I109" s="8">
        <f t="shared" si="25"/>
        <v>66630</v>
      </c>
      <c r="J109" s="8">
        <f t="shared" si="26"/>
        <v>156630</v>
      </c>
      <c r="K109" s="26"/>
    </row>
    <row r="110" spans="1:11" s="10" customFormat="1" ht="14.1" customHeight="1" x14ac:dyDescent="0.2">
      <c r="A110" s="3"/>
      <c r="B110" s="15" t="s">
        <v>80</v>
      </c>
      <c r="C110" s="12" t="s">
        <v>181</v>
      </c>
      <c r="D110" s="12" t="s">
        <v>21</v>
      </c>
      <c r="E110" s="13">
        <v>600</v>
      </c>
      <c r="F110" s="35">
        <v>25</v>
      </c>
      <c r="G110" s="35">
        <f t="shared" si="24"/>
        <v>15000</v>
      </c>
      <c r="H110" s="35">
        <v>83.02</v>
      </c>
      <c r="I110" s="8">
        <f t="shared" si="25"/>
        <v>49812</v>
      </c>
      <c r="J110" s="8">
        <f t="shared" si="26"/>
        <v>64812</v>
      </c>
      <c r="K110" s="26"/>
    </row>
    <row r="111" spans="1:11" s="10" customFormat="1" ht="14.1" customHeight="1" x14ac:dyDescent="0.2">
      <c r="A111" s="3"/>
      <c r="B111" s="15" t="s">
        <v>182</v>
      </c>
      <c r="C111" s="12" t="s">
        <v>82</v>
      </c>
      <c r="D111" s="12" t="s">
        <v>21</v>
      </c>
      <c r="E111" s="13">
        <v>200</v>
      </c>
      <c r="F111" s="35">
        <v>15</v>
      </c>
      <c r="G111" s="35">
        <f t="shared" si="24"/>
        <v>3000</v>
      </c>
      <c r="H111" s="35">
        <v>6.8</v>
      </c>
      <c r="I111" s="8">
        <f t="shared" si="25"/>
        <v>1360</v>
      </c>
      <c r="J111" s="8">
        <f t="shared" si="26"/>
        <v>4360</v>
      </c>
      <c r="K111" s="26"/>
    </row>
    <row r="112" spans="1:11" s="10" customFormat="1" ht="14.1" customHeight="1" x14ac:dyDescent="0.2">
      <c r="A112" s="3"/>
      <c r="B112" s="15" t="s">
        <v>215</v>
      </c>
      <c r="C112" s="19" t="s">
        <v>216</v>
      </c>
      <c r="D112" s="12" t="s">
        <v>21</v>
      </c>
      <c r="E112" s="16">
        <v>2</v>
      </c>
      <c r="F112" s="8">
        <v>300</v>
      </c>
      <c r="G112" s="8">
        <f t="shared" si="24"/>
        <v>600</v>
      </c>
      <c r="H112" s="8">
        <v>364.8</v>
      </c>
      <c r="I112" s="8">
        <f t="shared" si="25"/>
        <v>729.6</v>
      </c>
      <c r="J112" s="8">
        <f t="shared" si="26"/>
        <v>1329.6</v>
      </c>
      <c r="K112" s="26"/>
    </row>
    <row r="113" spans="1:11" s="10" customFormat="1" ht="14.1" customHeight="1" x14ac:dyDescent="0.2">
      <c r="A113" s="3"/>
      <c r="B113" s="15" t="s">
        <v>183</v>
      </c>
      <c r="C113" s="19" t="s">
        <v>184</v>
      </c>
      <c r="D113" s="12" t="s">
        <v>21</v>
      </c>
      <c r="E113" s="13">
        <v>500</v>
      </c>
      <c r="F113" s="8">
        <v>15</v>
      </c>
      <c r="G113" s="8">
        <f t="shared" si="24"/>
        <v>7500</v>
      </c>
      <c r="H113" s="8">
        <v>32</v>
      </c>
      <c r="I113" s="8">
        <f t="shared" si="25"/>
        <v>16000</v>
      </c>
      <c r="J113" s="8">
        <f t="shared" si="26"/>
        <v>23500</v>
      </c>
      <c r="K113" s="26"/>
    </row>
    <row r="114" spans="1:11" s="10" customFormat="1" ht="14.1" customHeight="1" x14ac:dyDescent="0.2">
      <c r="A114" s="3"/>
      <c r="B114" s="15" t="s">
        <v>185</v>
      </c>
      <c r="C114" s="19" t="s">
        <v>217</v>
      </c>
      <c r="D114" s="12" t="s">
        <v>21</v>
      </c>
      <c r="E114" s="16">
        <v>12</v>
      </c>
      <c r="F114" s="8">
        <v>15</v>
      </c>
      <c r="G114" s="8">
        <f t="shared" si="24"/>
        <v>180</v>
      </c>
      <c r="H114" s="8">
        <v>72</v>
      </c>
      <c r="I114" s="8">
        <f t="shared" si="25"/>
        <v>864</v>
      </c>
      <c r="J114" s="8">
        <f t="shared" si="26"/>
        <v>1044</v>
      </c>
      <c r="K114" s="26"/>
    </row>
    <row r="115" spans="1:11" s="10" customFormat="1" ht="14.1" customHeight="1" x14ac:dyDescent="0.2">
      <c r="A115" s="3"/>
      <c r="B115" s="15" t="s">
        <v>186</v>
      </c>
      <c r="C115" s="23" t="s">
        <v>218</v>
      </c>
      <c r="D115" s="12" t="s">
        <v>21</v>
      </c>
      <c r="E115" s="16">
        <v>12</v>
      </c>
      <c r="F115" s="8">
        <v>15</v>
      </c>
      <c r="G115" s="8">
        <f t="shared" si="24"/>
        <v>180</v>
      </c>
      <c r="H115" s="8">
        <v>72</v>
      </c>
      <c r="I115" s="8">
        <f t="shared" si="25"/>
        <v>864</v>
      </c>
      <c r="J115" s="8">
        <f t="shared" si="26"/>
        <v>1044</v>
      </c>
      <c r="K115" s="26"/>
    </row>
    <row r="116" spans="1:11" s="10" customFormat="1" ht="14.1" customHeight="1" x14ac:dyDescent="0.2">
      <c r="A116" s="3"/>
      <c r="B116" s="15" t="s">
        <v>187</v>
      </c>
      <c r="C116" s="19" t="s">
        <v>219</v>
      </c>
      <c r="D116" s="12" t="s">
        <v>21</v>
      </c>
      <c r="E116" s="16">
        <v>6</v>
      </c>
      <c r="F116" s="8">
        <v>15</v>
      </c>
      <c r="G116" s="8">
        <f t="shared" si="24"/>
        <v>90</v>
      </c>
      <c r="H116" s="8">
        <v>72</v>
      </c>
      <c r="I116" s="8">
        <f t="shared" si="25"/>
        <v>432</v>
      </c>
      <c r="J116" s="8">
        <f t="shared" si="26"/>
        <v>522</v>
      </c>
      <c r="K116" s="26"/>
    </row>
    <row r="117" spans="1:11" s="10" customFormat="1" ht="14.1" customHeight="1" x14ac:dyDescent="0.2">
      <c r="A117" s="3"/>
      <c r="B117" s="24" t="s">
        <v>188</v>
      </c>
      <c r="C117" s="19"/>
      <c r="D117" s="12"/>
      <c r="E117" s="12"/>
      <c r="F117" s="8"/>
      <c r="G117" s="8"/>
      <c r="H117" s="8"/>
      <c r="I117" s="8"/>
      <c r="J117" s="8"/>
      <c r="K117" s="26"/>
    </row>
    <row r="118" spans="1:11" s="10" customFormat="1" ht="14.1" customHeight="1" x14ac:dyDescent="0.2">
      <c r="A118" s="3"/>
      <c r="B118" s="15" t="s">
        <v>189</v>
      </c>
      <c r="C118" s="19" t="s">
        <v>190</v>
      </c>
      <c r="D118" s="12" t="s">
        <v>38</v>
      </c>
      <c r="E118" s="13">
        <v>1660</v>
      </c>
      <c r="F118" s="8">
        <v>168</v>
      </c>
      <c r="G118" s="8">
        <f t="shared" si="24"/>
        <v>278880</v>
      </c>
      <c r="H118" s="8">
        <v>34</v>
      </c>
      <c r="I118" s="8">
        <f t="shared" si="25"/>
        <v>56440</v>
      </c>
      <c r="J118" s="8">
        <f t="shared" si="26"/>
        <v>335320</v>
      </c>
      <c r="K118" s="26"/>
    </row>
    <row r="119" spans="1:11" s="10" customFormat="1" ht="14.1" customHeight="1" x14ac:dyDescent="0.2">
      <c r="A119" s="3"/>
      <c r="B119" s="18" t="s">
        <v>191</v>
      </c>
      <c r="C119" s="19" t="s">
        <v>192</v>
      </c>
      <c r="D119" s="12" t="s">
        <v>38</v>
      </c>
      <c r="E119" s="16">
        <v>11848</v>
      </c>
      <c r="F119" s="8">
        <v>98</v>
      </c>
      <c r="G119" s="8">
        <f t="shared" si="24"/>
        <v>1161104</v>
      </c>
      <c r="H119" s="8">
        <v>59.2</v>
      </c>
      <c r="I119" s="8">
        <f t="shared" si="25"/>
        <v>701401.59999999998</v>
      </c>
      <c r="J119" s="8">
        <f t="shared" si="26"/>
        <v>1862505.6</v>
      </c>
      <c r="K119" s="26"/>
    </row>
    <row r="120" spans="1:11" s="10" customFormat="1" ht="14.1" customHeight="1" x14ac:dyDescent="0.2">
      <c r="A120" s="3"/>
      <c r="B120" s="18" t="s">
        <v>193</v>
      </c>
      <c r="C120" s="19" t="s">
        <v>195</v>
      </c>
      <c r="D120" s="12" t="s">
        <v>38</v>
      </c>
      <c r="E120" s="16">
        <v>10</v>
      </c>
      <c r="F120" s="8">
        <v>124</v>
      </c>
      <c r="G120" s="8">
        <f t="shared" ref="G120:G126" si="42">E120*F120</f>
        <v>1240</v>
      </c>
      <c r="H120" s="8">
        <v>31.2</v>
      </c>
      <c r="I120" s="8">
        <f t="shared" ref="I120:I126" si="43">ROUND(E120*H120,2)</f>
        <v>312</v>
      </c>
      <c r="J120" s="8">
        <f t="shared" ref="J120:J126" si="44">G120+I120</f>
        <v>1552</v>
      </c>
      <c r="K120" s="26"/>
    </row>
    <row r="121" spans="1:11" s="10" customFormat="1" ht="14.1" customHeight="1" x14ac:dyDescent="0.2">
      <c r="A121" s="3"/>
      <c r="B121" s="15" t="s">
        <v>194</v>
      </c>
      <c r="C121" s="19" t="s">
        <v>195</v>
      </c>
      <c r="D121" s="12" t="s">
        <v>38</v>
      </c>
      <c r="E121" s="13">
        <v>10</v>
      </c>
      <c r="F121" s="8">
        <v>124</v>
      </c>
      <c r="G121" s="8">
        <f t="shared" si="42"/>
        <v>1240</v>
      </c>
      <c r="H121" s="8">
        <v>31.2</v>
      </c>
      <c r="I121" s="8">
        <f t="shared" si="43"/>
        <v>312</v>
      </c>
      <c r="J121" s="8">
        <f t="shared" si="44"/>
        <v>1552</v>
      </c>
      <c r="K121" s="26"/>
    </row>
    <row r="122" spans="1:11" s="10" customFormat="1" ht="14.1" customHeight="1" x14ac:dyDescent="0.2">
      <c r="A122" s="3"/>
      <c r="B122" s="15" t="s">
        <v>290</v>
      </c>
      <c r="C122" s="19" t="s">
        <v>195</v>
      </c>
      <c r="D122" s="12" t="s">
        <v>38</v>
      </c>
      <c r="E122" s="13">
        <v>15</v>
      </c>
      <c r="F122" s="8">
        <v>124</v>
      </c>
      <c r="G122" s="8">
        <f t="shared" si="42"/>
        <v>1860</v>
      </c>
      <c r="H122" s="8">
        <v>31.2</v>
      </c>
      <c r="I122" s="8">
        <f t="shared" si="43"/>
        <v>468</v>
      </c>
      <c r="J122" s="8">
        <f t="shared" si="44"/>
        <v>2328</v>
      </c>
      <c r="K122" s="26"/>
    </row>
    <row r="123" spans="1:11" s="10" customFormat="1" ht="14.1" customHeight="1" x14ac:dyDescent="0.2">
      <c r="A123" s="3"/>
      <c r="B123" s="24" t="s">
        <v>196</v>
      </c>
      <c r="C123" s="19"/>
      <c r="D123" s="12"/>
      <c r="E123" s="13"/>
      <c r="F123" s="8"/>
      <c r="G123" s="8"/>
      <c r="H123" s="8"/>
      <c r="I123" s="8"/>
      <c r="J123" s="8"/>
      <c r="K123" s="26"/>
    </row>
    <row r="124" spans="1:11" s="10" customFormat="1" ht="14.1" customHeight="1" x14ac:dyDescent="0.2">
      <c r="A124" s="3"/>
      <c r="B124" s="20" t="s">
        <v>197</v>
      </c>
      <c r="C124" s="5">
        <v>91920</v>
      </c>
      <c r="D124" s="6" t="s">
        <v>145</v>
      </c>
      <c r="E124" s="7">
        <v>50</v>
      </c>
      <c r="F124" s="8">
        <v>30</v>
      </c>
      <c r="G124" s="8">
        <f t="shared" si="42"/>
        <v>1500</v>
      </c>
      <c r="H124" s="8">
        <v>21.6</v>
      </c>
      <c r="I124" s="8">
        <f t="shared" si="43"/>
        <v>1080</v>
      </c>
      <c r="J124" s="8">
        <f t="shared" si="44"/>
        <v>2580</v>
      </c>
      <c r="K124" s="26"/>
    </row>
    <row r="125" spans="1:11" s="10" customFormat="1" ht="14.1" customHeight="1" x14ac:dyDescent="0.2">
      <c r="A125" s="3"/>
      <c r="B125" s="17" t="s">
        <v>198</v>
      </c>
      <c r="C125" s="12" t="s">
        <v>199</v>
      </c>
      <c r="D125" s="12" t="s">
        <v>38</v>
      </c>
      <c r="E125" s="13">
        <v>100</v>
      </c>
      <c r="F125" s="8">
        <v>30</v>
      </c>
      <c r="G125" s="8">
        <f t="shared" si="42"/>
        <v>3000</v>
      </c>
      <c r="H125" s="8">
        <v>94</v>
      </c>
      <c r="I125" s="8">
        <f t="shared" si="43"/>
        <v>9400</v>
      </c>
      <c r="J125" s="8">
        <f t="shared" si="44"/>
        <v>12400</v>
      </c>
      <c r="K125" s="26"/>
    </row>
    <row r="126" spans="1:11" s="10" customFormat="1" ht="14.1" customHeight="1" x14ac:dyDescent="0.2">
      <c r="A126" s="3"/>
      <c r="B126" s="15" t="s">
        <v>200</v>
      </c>
      <c r="C126" s="12" t="s">
        <v>201</v>
      </c>
      <c r="D126" s="12" t="s">
        <v>21</v>
      </c>
      <c r="E126" s="13">
        <v>100</v>
      </c>
      <c r="F126" s="8">
        <v>5</v>
      </c>
      <c r="G126" s="8">
        <f t="shared" si="42"/>
        <v>500</v>
      </c>
      <c r="H126" s="8">
        <v>3.8</v>
      </c>
      <c r="I126" s="8">
        <f t="shared" si="43"/>
        <v>380</v>
      </c>
      <c r="J126" s="8">
        <f t="shared" si="44"/>
        <v>880</v>
      </c>
      <c r="K126" s="26"/>
    </row>
    <row r="127" spans="1:11" s="10" customFormat="1" ht="14.1" customHeight="1" x14ac:dyDescent="0.2">
      <c r="A127" s="3"/>
      <c r="B127" s="24" t="s">
        <v>202</v>
      </c>
      <c r="C127" s="19"/>
      <c r="D127" s="12"/>
      <c r="E127" s="13"/>
      <c r="F127" s="8"/>
      <c r="G127" s="8"/>
      <c r="H127" s="8"/>
      <c r="I127" s="8"/>
      <c r="J127" s="8"/>
      <c r="K127" s="26"/>
    </row>
    <row r="128" spans="1:11" s="10" customFormat="1" ht="14.1" customHeight="1" x14ac:dyDescent="0.2">
      <c r="A128" s="3"/>
      <c r="B128" s="20" t="s">
        <v>47</v>
      </c>
      <c r="C128" s="5"/>
      <c r="D128" s="6" t="s">
        <v>17</v>
      </c>
      <c r="E128" s="7">
        <v>1</v>
      </c>
      <c r="F128" s="8">
        <v>0</v>
      </c>
      <c r="G128" s="8">
        <f t="shared" ref="G128:G129" si="45">E128*F128</f>
        <v>0</v>
      </c>
      <c r="H128" s="8">
        <v>14000</v>
      </c>
      <c r="I128" s="8">
        <f t="shared" ref="I128:I129" si="46">ROUND(E128*H128,2)</f>
        <v>14000</v>
      </c>
      <c r="J128" s="8">
        <f t="shared" ref="J128:J129" si="47">G128+I128</f>
        <v>14000</v>
      </c>
      <c r="K128" s="26"/>
    </row>
    <row r="129" spans="1:11" s="10" customFormat="1" ht="14.1" customHeight="1" x14ac:dyDescent="0.2">
      <c r="A129" s="3"/>
      <c r="B129" s="20" t="s">
        <v>48</v>
      </c>
      <c r="C129" s="5"/>
      <c r="D129" s="6" t="s">
        <v>17</v>
      </c>
      <c r="E129" s="7">
        <v>1</v>
      </c>
      <c r="F129" s="8">
        <v>162000</v>
      </c>
      <c r="G129" s="8">
        <f t="shared" si="45"/>
        <v>162000</v>
      </c>
      <c r="H129" s="8">
        <v>0</v>
      </c>
      <c r="I129" s="8">
        <f t="shared" si="46"/>
        <v>0</v>
      </c>
      <c r="J129" s="8">
        <f t="shared" si="47"/>
        <v>162000</v>
      </c>
      <c r="K129" s="26"/>
    </row>
    <row r="130" spans="1:11" s="10" customFormat="1" ht="14.1" customHeight="1" x14ac:dyDescent="0.2">
      <c r="A130" s="3"/>
      <c r="B130" s="20"/>
      <c r="C130" s="5"/>
      <c r="D130" s="6"/>
      <c r="E130" s="7"/>
      <c r="F130" s="8"/>
      <c r="G130" s="8"/>
      <c r="H130" s="8"/>
      <c r="I130" s="8"/>
      <c r="J130" s="8"/>
      <c r="K130" s="26"/>
    </row>
    <row r="131" spans="1:11" s="10" customFormat="1" ht="14.1" customHeight="1" x14ac:dyDescent="0.2">
      <c r="A131" s="3"/>
      <c r="B131" s="4" t="s">
        <v>234</v>
      </c>
      <c r="C131" s="5"/>
      <c r="D131" s="6"/>
      <c r="E131" s="7"/>
      <c r="F131" s="8"/>
      <c r="G131" s="8"/>
      <c r="H131" s="8"/>
      <c r="I131" s="8"/>
      <c r="J131" s="9">
        <f>SUM(J132:J145)</f>
        <v>1900172</v>
      </c>
      <c r="K131" s="26"/>
    </row>
    <row r="132" spans="1:11" s="10" customFormat="1" ht="14.1" customHeight="1" x14ac:dyDescent="0.2">
      <c r="A132" s="3"/>
      <c r="B132" s="20" t="s">
        <v>220</v>
      </c>
      <c r="C132" s="5" t="s">
        <v>221</v>
      </c>
      <c r="D132" s="6" t="s">
        <v>21</v>
      </c>
      <c r="E132" s="7">
        <v>10</v>
      </c>
      <c r="F132" s="8">
        <v>2800</v>
      </c>
      <c r="G132" s="8">
        <f t="shared" ref="G132:G145" si="48">E132*F132</f>
        <v>28000</v>
      </c>
      <c r="H132" s="8">
        <v>32400</v>
      </c>
      <c r="I132" s="8">
        <f t="shared" ref="I132:I145" si="49">ROUND(E132*H132,2)</f>
        <v>324000</v>
      </c>
      <c r="J132" s="8">
        <f t="shared" ref="J132:J145" si="50">G132+I132</f>
        <v>352000</v>
      </c>
      <c r="K132" s="6"/>
    </row>
    <row r="133" spans="1:11" s="10" customFormat="1" ht="14.1" customHeight="1" x14ac:dyDescent="0.2">
      <c r="A133" s="3"/>
      <c r="B133" s="20" t="s">
        <v>222</v>
      </c>
      <c r="C133" s="5" t="s">
        <v>223</v>
      </c>
      <c r="D133" s="6" t="s">
        <v>21</v>
      </c>
      <c r="E133" s="7">
        <v>24</v>
      </c>
      <c r="F133" s="8">
        <v>2800</v>
      </c>
      <c r="G133" s="8">
        <f t="shared" si="48"/>
        <v>67200</v>
      </c>
      <c r="H133" s="8">
        <v>18100</v>
      </c>
      <c r="I133" s="8">
        <f t="shared" si="49"/>
        <v>434400</v>
      </c>
      <c r="J133" s="8">
        <f t="shared" si="50"/>
        <v>501600</v>
      </c>
      <c r="K133" s="6"/>
    </row>
    <row r="134" spans="1:11" s="10" customFormat="1" ht="14.1" customHeight="1" x14ac:dyDescent="0.2">
      <c r="A134" s="3"/>
      <c r="B134" s="20" t="s">
        <v>224</v>
      </c>
      <c r="C134" s="5" t="s">
        <v>225</v>
      </c>
      <c r="D134" s="6" t="s">
        <v>21</v>
      </c>
      <c r="E134" s="25">
        <v>34</v>
      </c>
      <c r="F134" s="8">
        <v>500</v>
      </c>
      <c r="G134" s="8">
        <f t="shared" si="48"/>
        <v>17000</v>
      </c>
      <c r="H134" s="8">
        <v>3090</v>
      </c>
      <c r="I134" s="8">
        <f t="shared" si="49"/>
        <v>105060</v>
      </c>
      <c r="J134" s="8">
        <f t="shared" si="50"/>
        <v>122060</v>
      </c>
      <c r="K134" s="6"/>
    </row>
    <row r="135" spans="1:11" s="10" customFormat="1" ht="14.1" customHeight="1" x14ac:dyDescent="0.2">
      <c r="A135" s="3"/>
      <c r="B135" s="20" t="s">
        <v>226</v>
      </c>
      <c r="C135" s="5" t="s">
        <v>227</v>
      </c>
      <c r="D135" s="6" t="s">
        <v>21</v>
      </c>
      <c r="E135" s="25">
        <v>3</v>
      </c>
      <c r="F135" s="8">
        <v>2400</v>
      </c>
      <c r="G135" s="8">
        <f t="shared" si="48"/>
        <v>7200</v>
      </c>
      <c r="H135" s="8">
        <v>91200</v>
      </c>
      <c r="I135" s="8">
        <f t="shared" si="49"/>
        <v>273600</v>
      </c>
      <c r="J135" s="8">
        <f t="shared" si="50"/>
        <v>280800</v>
      </c>
      <c r="K135" s="6"/>
    </row>
    <row r="136" spans="1:11" s="10" customFormat="1" ht="14.1" customHeight="1" x14ac:dyDescent="0.2">
      <c r="A136" s="3"/>
      <c r="B136" s="20" t="s">
        <v>228</v>
      </c>
      <c r="C136" s="5"/>
      <c r="D136" s="6" t="s">
        <v>21</v>
      </c>
      <c r="E136" s="25">
        <v>34</v>
      </c>
      <c r="F136" s="8">
        <v>200</v>
      </c>
      <c r="G136" s="8">
        <f t="shared" si="48"/>
        <v>6800</v>
      </c>
      <c r="H136" s="8">
        <v>9200</v>
      </c>
      <c r="I136" s="8">
        <f t="shared" si="49"/>
        <v>312800</v>
      </c>
      <c r="J136" s="8">
        <f t="shared" si="50"/>
        <v>319600</v>
      </c>
      <c r="K136" s="6"/>
    </row>
    <row r="137" spans="1:11" s="10" customFormat="1" ht="14.1" customHeight="1" x14ac:dyDescent="0.2">
      <c r="A137" s="3"/>
      <c r="B137" s="20" t="s">
        <v>229</v>
      </c>
      <c r="C137" s="5" t="s">
        <v>230</v>
      </c>
      <c r="D137" s="6" t="s">
        <v>21</v>
      </c>
      <c r="E137" s="25">
        <v>2</v>
      </c>
      <c r="F137" s="8">
        <v>1000</v>
      </c>
      <c r="G137" s="8">
        <f t="shared" si="48"/>
        <v>2000</v>
      </c>
      <c r="H137" s="8">
        <v>3720</v>
      </c>
      <c r="I137" s="8">
        <f t="shared" si="49"/>
        <v>7440</v>
      </c>
      <c r="J137" s="8">
        <f t="shared" si="50"/>
        <v>9440</v>
      </c>
      <c r="K137" s="6"/>
    </row>
    <row r="138" spans="1:11" s="10" customFormat="1" ht="14.1" customHeight="1" x14ac:dyDescent="0.2">
      <c r="A138" s="3"/>
      <c r="B138" s="20" t="s">
        <v>127</v>
      </c>
      <c r="C138" s="5" t="s">
        <v>128</v>
      </c>
      <c r="D138" s="6" t="s">
        <v>21</v>
      </c>
      <c r="E138" s="25">
        <v>34</v>
      </c>
      <c r="F138" s="8">
        <v>200</v>
      </c>
      <c r="G138" s="8">
        <f t="shared" si="48"/>
        <v>6800</v>
      </c>
      <c r="H138" s="8">
        <v>78</v>
      </c>
      <c r="I138" s="8">
        <f t="shared" si="49"/>
        <v>2652</v>
      </c>
      <c r="J138" s="8">
        <f t="shared" si="50"/>
        <v>9452</v>
      </c>
      <c r="K138" s="6"/>
    </row>
    <row r="139" spans="1:11" s="10" customFormat="1" ht="14.1" customHeight="1" x14ac:dyDescent="0.2">
      <c r="A139" s="3"/>
      <c r="B139" s="20" t="s">
        <v>129</v>
      </c>
      <c r="C139" s="5" t="s">
        <v>130</v>
      </c>
      <c r="D139" s="6" t="s">
        <v>21</v>
      </c>
      <c r="E139" s="25">
        <v>34</v>
      </c>
      <c r="F139" s="8">
        <v>200</v>
      </c>
      <c r="G139" s="8">
        <f t="shared" si="48"/>
        <v>6800</v>
      </c>
      <c r="H139" s="8">
        <v>138</v>
      </c>
      <c r="I139" s="8">
        <f t="shared" si="49"/>
        <v>4692</v>
      </c>
      <c r="J139" s="8">
        <f t="shared" si="50"/>
        <v>11492</v>
      </c>
      <c r="K139" s="6"/>
    </row>
    <row r="140" spans="1:11" s="10" customFormat="1" ht="14.1" customHeight="1" x14ac:dyDescent="0.2">
      <c r="A140" s="3"/>
      <c r="B140" s="20" t="s">
        <v>140</v>
      </c>
      <c r="C140" s="5" t="s">
        <v>141</v>
      </c>
      <c r="D140" s="6" t="s">
        <v>21</v>
      </c>
      <c r="E140" s="25">
        <v>34</v>
      </c>
      <c r="F140" s="8">
        <v>50</v>
      </c>
      <c r="G140" s="8">
        <f t="shared" si="48"/>
        <v>1700</v>
      </c>
      <c r="H140" s="8">
        <v>374</v>
      </c>
      <c r="I140" s="8">
        <f t="shared" si="49"/>
        <v>12716</v>
      </c>
      <c r="J140" s="8">
        <f t="shared" si="50"/>
        <v>14416</v>
      </c>
      <c r="K140" s="6"/>
    </row>
    <row r="141" spans="1:11" s="10" customFormat="1" ht="14.1" customHeight="1" x14ac:dyDescent="0.2">
      <c r="A141" s="3"/>
      <c r="B141" s="20" t="s">
        <v>231</v>
      </c>
      <c r="C141" s="5" t="s">
        <v>232</v>
      </c>
      <c r="D141" s="6" t="s">
        <v>21</v>
      </c>
      <c r="E141" s="25">
        <v>34</v>
      </c>
      <c r="F141" s="8">
        <v>100</v>
      </c>
      <c r="G141" s="8">
        <f t="shared" si="48"/>
        <v>3400</v>
      </c>
      <c r="H141" s="8">
        <v>122</v>
      </c>
      <c r="I141" s="8">
        <f t="shared" si="49"/>
        <v>4148</v>
      </c>
      <c r="J141" s="8">
        <f t="shared" si="50"/>
        <v>7548</v>
      </c>
      <c r="K141" s="6"/>
    </row>
    <row r="142" spans="1:11" s="10" customFormat="1" ht="14.1" customHeight="1" x14ac:dyDescent="0.2">
      <c r="A142" s="3"/>
      <c r="B142" s="20" t="s">
        <v>233</v>
      </c>
      <c r="C142" s="5" t="s">
        <v>192</v>
      </c>
      <c r="D142" s="6" t="s">
        <v>38</v>
      </c>
      <c r="E142" s="7">
        <v>1095</v>
      </c>
      <c r="F142" s="8">
        <v>124</v>
      </c>
      <c r="G142" s="8">
        <f t="shared" si="48"/>
        <v>135780</v>
      </c>
      <c r="H142" s="8">
        <v>59.2</v>
      </c>
      <c r="I142" s="8">
        <f t="shared" si="49"/>
        <v>64824</v>
      </c>
      <c r="J142" s="8">
        <f t="shared" si="50"/>
        <v>200604</v>
      </c>
      <c r="K142" s="6"/>
    </row>
    <row r="143" spans="1:11" s="10" customFormat="1" ht="14.1" customHeight="1" x14ac:dyDescent="0.2">
      <c r="A143" s="3"/>
      <c r="B143" s="20" t="s">
        <v>197</v>
      </c>
      <c r="C143" s="5">
        <v>91920</v>
      </c>
      <c r="D143" s="6" t="s">
        <v>145</v>
      </c>
      <c r="E143" s="7">
        <v>100</v>
      </c>
      <c r="F143" s="8">
        <v>30</v>
      </c>
      <c r="G143" s="8">
        <f t="shared" si="48"/>
        <v>3000</v>
      </c>
      <c r="H143" s="8">
        <v>21.6</v>
      </c>
      <c r="I143" s="8">
        <f t="shared" si="49"/>
        <v>2160</v>
      </c>
      <c r="J143" s="8">
        <f t="shared" si="50"/>
        <v>5160</v>
      </c>
      <c r="K143" s="6"/>
    </row>
    <row r="144" spans="1:11" s="10" customFormat="1" ht="14.1" customHeight="1" x14ac:dyDescent="0.2">
      <c r="A144" s="3"/>
      <c r="B144" s="20" t="s">
        <v>47</v>
      </c>
      <c r="C144" s="5"/>
      <c r="D144" s="6" t="s">
        <v>17</v>
      </c>
      <c r="E144" s="7">
        <v>1</v>
      </c>
      <c r="F144" s="8">
        <v>0</v>
      </c>
      <c r="G144" s="8">
        <f t="shared" si="48"/>
        <v>0</v>
      </c>
      <c r="H144" s="8">
        <v>8000</v>
      </c>
      <c r="I144" s="8">
        <f t="shared" si="49"/>
        <v>8000</v>
      </c>
      <c r="J144" s="8">
        <f t="shared" si="50"/>
        <v>8000</v>
      </c>
      <c r="K144" s="6"/>
    </row>
    <row r="145" spans="1:12" s="10" customFormat="1" ht="14.1" customHeight="1" x14ac:dyDescent="0.2">
      <c r="A145" s="3"/>
      <c r="B145" s="20" t="s">
        <v>48</v>
      </c>
      <c r="C145" s="5"/>
      <c r="D145" s="6" t="s">
        <v>17</v>
      </c>
      <c r="E145" s="7">
        <v>1</v>
      </c>
      <c r="F145" s="8">
        <v>58000</v>
      </c>
      <c r="G145" s="8">
        <f t="shared" si="48"/>
        <v>58000</v>
      </c>
      <c r="H145" s="8">
        <v>0</v>
      </c>
      <c r="I145" s="8">
        <f t="shared" si="49"/>
        <v>0</v>
      </c>
      <c r="J145" s="8">
        <f t="shared" si="50"/>
        <v>58000</v>
      </c>
      <c r="K145" s="6"/>
    </row>
    <row r="146" spans="1:12" ht="14.1" customHeight="1" x14ac:dyDescent="0.3">
      <c r="A146" s="44"/>
      <c r="B146" s="45"/>
      <c r="C146" s="45"/>
      <c r="D146" s="44"/>
      <c r="E146" s="44"/>
      <c r="F146" s="46"/>
      <c r="G146" s="46"/>
      <c r="H146" s="46"/>
      <c r="I146" s="46"/>
      <c r="J146" s="46"/>
      <c r="K146" s="47"/>
    </row>
    <row r="147" spans="1:12" s="10" customFormat="1" ht="14.1" customHeight="1" collapsed="1" x14ac:dyDescent="0.2">
      <c r="A147" s="3"/>
      <c r="B147" s="4" t="s">
        <v>281</v>
      </c>
      <c r="C147" s="5"/>
      <c r="D147" s="6"/>
      <c r="E147" s="7"/>
      <c r="F147" s="8"/>
      <c r="G147" s="8"/>
      <c r="H147" s="8"/>
      <c r="I147" s="8"/>
      <c r="J147" s="9">
        <f>SUM(J148:J157)</f>
        <v>11573886.4</v>
      </c>
      <c r="K147" s="26"/>
    </row>
    <row r="148" spans="1:12" s="10" customFormat="1" ht="14.1" customHeight="1" x14ac:dyDescent="0.2">
      <c r="A148" s="39"/>
      <c r="B148" s="20" t="s">
        <v>250</v>
      </c>
      <c r="C148" s="40" t="s">
        <v>251</v>
      </c>
      <c r="D148" s="6" t="s">
        <v>21</v>
      </c>
      <c r="E148" s="7">
        <v>1</v>
      </c>
      <c r="F148" s="8">
        <v>15000</v>
      </c>
      <c r="G148" s="8">
        <f t="shared" ref="G148" si="51">E148*F148</f>
        <v>15000</v>
      </c>
      <c r="H148" s="8">
        <v>87723</v>
      </c>
      <c r="I148" s="8">
        <f t="shared" ref="I148" si="52">H148*E148</f>
        <v>87723</v>
      </c>
      <c r="J148" s="8">
        <f t="shared" ref="J148" si="53">G148+I148</f>
        <v>102723</v>
      </c>
      <c r="K148" s="41"/>
    </row>
    <row r="149" spans="1:12" s="10" customFormat="1" ht="14.1" customHeight="1" x14ac:dyDescent="0.2">
      <c r="A149" s="3"/>
      <c r="B149" s="20" t="s">
        <v>236</v>
      </c>
      <c r="C149" s="40" t="s">
        <v>237</v>
      </c>
      <c r="D149" s="6" t="s">
        <v>145</v>
      </c>
      <c r="E149" s="7">
        <v>170</v>
      </c>
      <c r="F149" s="8">
        <v>124</v>
      </c>
      <c r="G149" s="8">
        <f t="shared" ref="G149:G157" si="54">E149*F149</f>
        <v>21080</v>
      </c>
      <c r="H149" s="8">
        <v>470</v>
      </c>
      <c r="I149" s="8">
        <f t="shared" ref="I149:I156" si="55">H149*E149</f>
        <v>79900</v>
      </c>
      <c r="J149" s="8">
        <f t="shared" ref="J149:J157" si="56">G149+I149</f>
        <v>100980</v>
      </c>
      <c r="K149" s="25"/>
    </row>
    <row r="150" spans="1:12" s="10" customFormat="1" ht="14.1" customHeight="1" x14ac:dyDescent="0.2">
      <c r="A150" s="3"/>
      <c r="B150" s="20" t="s">
        <v>236</v>
      </c>
      <c r="C150" s="40" t="s">
        <v>238</v>
      </c>
      <c r="D150" s="6" t="s">
        <v>145</v>
      </c>
      <c r="E150" s="7">
        <v>560</v>
      </c>
      <c r="F150" s="8">
        <v>124</v>
      </c>
      <c r="G150" s="8">
        <f t="shared" si="54"/>
        <v>69440</v>
      </c>
      <c r="H150" s="8">
        <v>124</v>
      </c>
      <c r="I150" s="8">
        <f t="shared" si="55"/>
        <v>69440</v>
      </c>
      <c r="J150" s="8">
        <f t="shared" si="56"/>
        <v>138880</v>
      </c>
      <c r="K150" s="25"/>
    </row>
    <row r="151" spans="1:12" s="10" customFormat="1" ht="14.1" customHeight="1" x14ac:dyDescent="0.2">
      <c r="A151" s="39"/>
      <c r="B151" s="20" t="s">
        <v>242</v>
      </c>
      <c r="C151" s="40" t="s">
        <v>243</v>
      </c>
      <c r="D151" s="6" t="s">
        <v>21</v>
      </c>
      <c r="E151" s="7">
        <v>186</v>
      </c>
      <c r="F151" s="8">
        <v>1500</v>
      </c>
      <c r="G151" s="8">
        <f t="shared" si="54"/>
        <v>279000</v>
      </c>
      <c r="H151" s="8">
        <v>53364</v>
      </c>
      <c r="I151" s="8">
        <f t="shared" si="55"/>
        <v>9925704</v>
      </c>
      <c r="J151" s="8">
        <f t="shared" si="56"/>
        <v>10204704</v>
      </c>
      <c r="K151" s="41"/>
    </row>
    <row r="152" spans="1:12" s="10" customFormat="1" ht="14.1" customHeight="1" x14ac:dyDescent="0.2">
      <c r="A152" s="39"/>
      <c r="B152" s="20" t="s">
        <v>244</v>
      </c>
      <c r="C152" s="40" t="s">
        <v>245</v>
      </c>
      <c r="D152" s="6" t="s">
        <v>21</v>
      </c>
      <c r="E152" s="7">
        <v>16</v>
      </c>
      <c r="F152" s="8">
        <v>1500</v>
      </c>
      <c r="G152" s="8">
        <f t="shared" si="54"/>
        <v>24000</v>
      </c>
      <c r="H152" s="8">
        <v>51754</v>
      </c>
      <c r="I152" s="8">
        <f t="shared" si="55"/>
        <v>828064</v>
      </c>
      <c r="J152" s="8">
        <f t="shared" si="56"/>
        <v>852064</v>
      </c>
      <c r="K152" s="41"/>
    </row>
    <row r="153" spans="1:12" s="10" customFormat="1" ht="14.1" customHeight="1" x14ac:dyDescent="0.2">
      <c r="A153" s="3"/>
      <c r="B153" s="20" t="s">
        <v>246</v>
      </c>
      <c r="C153" s="40">
        <v>91920</v>
      </c>
      <c r="D153" s="6" t="s">
        <v>145</v>
      </c>
      <c r="E153" s="7">
        <v>480</v>
      </c>
      <c r="F153" s="8">
        <v>30</v>
      </c>
      <c r="G153" s="8">
        <f t="shared" si="54"/>
        <v>14400</v>
      </c>
      <c r="H153" s="8">
        <v>21.6</v>
      </c>
      <c r="I153" s="8">
        <f t="shared" si="55"/>
        <v>10368</v>
      </c>
      <c r="J153" s="8">
        <f t="shared" si="56"/>
        <v>24768</v>
      </c>
      <c r="K153" s="25"/>
    </row>
    <row r="154" spans="1:12" s="10" customFormat="1" ht="14.1" customHeight="1" x14ac:dyDescent="0.2">
      <c r="A154" s="3"/>
      <c r="B154" s="20" t="s">
        <v>247</v>
      </c>
      <c r="C154" s="40">
        <v>53332</v>
      </c>
      <c r="D154" s="6" t="s">
        <v>21</v>
      </c>
      <c r="E154" s="7">
        <v>960</v>
      </c>
      <c r="F154" s="8">
        <v>5</v>
      </c>
      <c r="G154" s="8">
        <f t="shared" si="54"/>
        <v>4800</v>
      </c>
      <c r="H154" s="8">
        <v>12.6</v>
      </c>
      <c r="I154" s="8">
        <f t="shared" si="55"/>
        <v>12096</v>
      </c>
      <c r="J154" s="8">
        <f t="shared" si="56"/>
        <v>16896</v>
      </c>
      <c r="K154" s="25"/>
      <c r="L154" s="42"/>
    </row>
    <row r="155" spans="1:12" s="10" customFormat="1" ht="14.1" customHeight="1" x14ac:dyDescent="0.2">
      <c r="A155" s="3"/>
      <c r="B155" s="20" t="s">
        <v>248</v>
      </c>
      <c r="C155" s="40" t="s">
        <v>249</v>
      </c>
      <c r="D155" s="6" t="s">
        <v>21</v>
      </c>
      <c r="E155" s="7">
        <v>960</v>
      </c>
      <c r="F155" s="8">
        <v>50</v>
      </c>
      <c r="G155" s="8">
        <f t="shared" si="54"/>
        <v>48000</v>
      </c>
      <c r="H155" s="8">
        <v>71.8</v>
      </c>
      <c r="I155" s="8">
        <f t="shared" si="55"/>
        <v>68928</v>
      </c>
      <c r="J155" s="8">
        <f t="shared" si="56"/>
        <v>116928</v>
      </c>
      <c r="K155" s="25"/>
    </row>
    <row r="156" spans="1:12" s="10" customFormat="1" ht="14.1" customHeight="1" x14ac:dyDescent="0.2">
      <c r="A156" s="39"/>
      <c r="B156" s="20" t="s">
        <v>239</v>
      </c>
      <c r="C156" s="40">
        <v>54000</v>
      </c>
      <c r="D156" s="6" t="s">
        <v>21</v>
      </c>
      <c r="E156" s="7">
        <v>5</v>
      </c>
      <c r="F156" s="8">
        <v>500</v>
      </c>
      <c r="G156" s="8">
        <f t="shared" si="54"/>
        <v>2500</v>
      </c>
      <c r="H156" s="8">
        <v>288.68</v>
      </c>
      <c r="I156" s="8">
        <f t="shared" si="55"/>
        <v>1443.4</v>
      </c>
      <c r="J156" s="8">
        <f t="shared" si="56"/>
        <v>3943.4</v>
      </c>
      <c r="K156" s="41"/>
    </row>
    <row r="157" spans="1:12" s="10" customFormat="1" ht="14.1" customHeight="1" x14ac:dyDescent="0.2">
      <c r="A157" s="3"/>
      <c r="B157" s="20" t="s">
        <v>47</v>
      </c>
      <c r="C157" s="5"/>
      <c r="D157" s="6" t="s">
        <v>17</v>
      </c>
      <c r="E157" s="7">
        <v>1</v>
      </c>
      <c r="F157" s="8">
        <v>0</v>
      </c>
      <c r="G157" s="8">
        <f t="shared" si="54"/>
        <v>0</v>
      </c>
      <c r="H157" s="8">
        <v>12000</v>
      </c>
      <c r="I157" s="8">
        <f t="shared" ref="I157" si="57">ROUND(E157*H157,2)</f>
        <v>12000</v>
      </c>
      <c r="J157" s="8">
        <f t="shared" si="56"/>
        <v>12000</v>
      </c>
      <c r="K157" s="6"/>
    </row>
    <row r="158" spans="1:12" s="10" customFormat="1" ht="14.1" customHeight="1" x14ac:dyDescent="0.2">
      <c r="A158" s="39"/>
      <c r="B158" s="20"/>
      <c r="C158" s="40"/>
      <c r="D158" s="6"/>
      <c r="E158" s="7"/>
      <c r="F158" s="8"/>
      <c r="G158" s="8"/>
      <c r="H158" s="8"/>
      <c r="I158" s="8"/>
      <c r="J158" s="8"/>
      <c r="K158" s="41"/>
    </row>
    <row r="159" spans="1:12" s="10" customFormat="1" ht="14.1" customHeight="1" collapsed="1" x14ac:dyDescent="0.2">
      <c r="A159" s="3"/>
      <c r="B159" s="4" t="s">
        <v>274</v>
      </c>
      <c r="C159" s="5"/>
      <c r="D159" s="6"/>
      <c r="E159" s="7"/>
      <c r="F159" s="8"/>
      <c r="G159" s="8"/>
      <c r="H159" s="8"/>
      <c r="I159" s="8"/>
      <c r="J159" s="9">
        <f>SUM(J160:J184)</f>
        <v>2048929.32</v>
      </c>
      <c r="K159" s="26"/>
    </row>
    <row r="160" spans="1:12" s="10" customFormat="1" ht="14.1" customHeight="1" x14ac:dyDescent="0.2">
      <c r="A160" s="39"/>
      <c r="B160" s="20" t="s">
        <v>273</v>
      </c>
      <c r="C160" s="40" t="s">
        <v>282</v>
      </c>
      <c r="D160" s="6" t="s">
        <v>21</v>
      </c>
      <c r="E160" s="7">
        <v>1</v>
      </c>
      <c r="F160" s="8">
        <v>5000</v>
      </c>
      <c r="G160" s="8">
        <f t="shared" ref="G160" si="58">E160*F160</f>
        <v>5000</v>
      </c>
      <c r="H160" s="8">
        <v>42654</v>
      </c>
      <c r="I160" s="8">
        <f t="shared" ref="I160" si="59">H160*E160</f>
        <v>42654</v>
      </c>
      <c r="J160" s="8">
        <f t="shared" ref="J160" si="60">G160+I160</f>
        <v>47654</v>
      </c>
      <c r="K160" s="41"/>
    </row>
    <row r="161" spans="1:11" s="10" customFormat="1" ht="14.1" customHeight="1" x14ac:dyDescent="0.2">
      <c r="A161" s="39"/>
      <c r="B161" s="20" t="s">
        <v>235</v>
      </c>
      <c r="C161" s="40" t="s">
        <v>252</v>
      </c>
      <c r="D161" s="6" t="s">
        <v>21</v>
      </c>
      <c r="E161" s="7">
        <v>1</v>
      </c>
      <c r="F161" s="8">
        <v>5000</v>
      </c>
      <c r="G161" s="8">
        <f t="shared" ref="G161:G163" si="61">E161*F161</f>
        <v>5000</v>
      </c>
      <c r="H161" s="8">
        <v>25600</v>
      </c>
      <c r="I161" s="8">
        <f t="shared" ref="I161:I163" si="62">H161*E161</f>
        <v>25600</v>
      </c>
      <c r="J161" s="8">
        <f t="shared" ref="J161:J163" si="63">G161+I161</f>
        <v>30600</v>
      </c>
      <c r="K161" s="41"/>
    </row>
    <row r="162" spans="1:11" s="10" customFormat="1" ht="14.1" customHeight="1" x14ac:dyDescent="0.2">
      <c r="A162" s="3"/>
      <c r="B162" s="20" t="s">
        <v>236</v>
      </c>
      <c r="C162" s="40" t="s">
        <v>324</v>
      </c>
      <c r="D162" s="6" t="s">
        <v>145</v>
      </c>
      <c r="E162" s="7">
        <v>30</v>
      </c>
      <c r="F162" s="8">
        <v>124</v>
      </c>
      <c r="G162" s="8">
        <f t="shared" si="61"/>
        <v>3720</v>
      </c>
      <c r="H162" s="8">
        <v>470</v>
      </c>
      <c r="I162" s="8">
        <f t="shared" si="62"/>
        <v>14100</v>
      </c>
      <c r="J162" s="8">
        <f t="shared" si="63"/>
        <v>17820</v>
      </c>
      <c r="K162" s="25"/>
    </row>
    <row r="163" spans="1:11" s="10" customFormat="1" ht="14.1" customHeight="1" x14ac:dyDescent="0.2">
      <c r="A163" s="3"/>
      <c r="B163" s="20" t="s">
        <v>236</v>
      </c>
      <c r="C163" s="40" t="s">
        <v>238</v>
      </c>
      <c r="D163" s="6" t="s">
        <v>145</v>
      </c>
      <c r="E163" s="7">
        <v>800</v>
      </c>
      <c r="F163" s="8">
        <v>124</v>
      </c>
      <c r="G163" s="8">
        <f t="shared" si="61"/>
        <v>99200</v>
      </c>
      <c r="H163" s="8">
        <v>124</v>
      </c>
      <c r="I163" s="8">
        <f t="shared" si="62"/>
        <v>99200</v>
      </c>
      <c r="J163" s="8">
        <f t="shared" si="63"/>
        <v>198400</v>
      </c>
      <c r="K163" s="25"/>
    </row>
    <row r="164" spans="1:11" s="10" customFormat="1" ht="14.1" customHeight="1" x14ac:dyDescent="0.2">
      <c r="A164" s="3"/>
      <c r="B164" s="20" t="s">
        <v>240</v>
      </c>
      <c r="C164" s="40" t="s">
        <v>241</v>
      </c>
      <c r="D164" s="6" t="s">
        <v>145</v>
      </c>
      <c r="E164" s="7">
        <v>260</v>
      </c>
      <c r="F164" s="8">
        <v>124</v>
      </c>
      <c r="G164" s="8">
        <f t="shared" ref="G164:G184" si="64">E164*F164</f>
        <v>32240</v>
      </c>
      <c r="H164" s="8">
        <v>168</v>
      </c>
      <c r="I164" s="8">
        <f t="shared" ref="I164:I182" si="65">H164*E164</f>
        <v>43680</v>
      </c>
      <c r="J164" s="8">
        <f t="shared" ref="J164:J184" si="66">G164+I164</f>
        <v>75920</v>
      </c>
      <c r="K164" s="25"/>
    </row>
    <row r="165" spans="1:11" s="10" customFormat="1" ht="14.1" customHeight="1" x14ac:dyDescent="0.2">
      <c r="A165" s="39"/>
      <c r="B165" s="20" t="s">
        <v>253</v>
      </c>
      <c r="C165" s="40" t="s">
        <v>254</v>
      </c>
      <c r="D165" s="6" t="s">
        <v>21</v>
      </c>
      <c r="E165" s="7">
        <v>78</v>
      </c>
      <c r="F165" s="8">
        <v>2000</v>
      </c>
      <c r="G165" s="8">
        <f t="shared" si="64"/>
        <v>156000</v>
      </c>
      <c r="H165" s="8">
        <v>4390</v>
      </c>
      <c r="I165" s="8">
        <f t="shared" si="65"/>
        <v>342420</v>
      </c>
      <c r="J165" s="8">
        <f t="shared" si="66"/>
        <v>498420</v>
      </c>
      <c r="K165" s="41"/>
    </row>
    <row r="166" spans="1:11" s="10" customFormat="1" ht="14.1" customHeight="1" x14ac:dyDescent="0.2">
      <c r="A166" s="39"/>
      <c r="B166" s="20" t="s">
        <v>253</v>
      </c>
      <c r="C166" s="40" t="s">
        <v>255</v>
      </c>
      <c r="D166" s="6" t="s">
        <v>21</v>
      </c>
      <c r="E166" s="7">
        <v>15</v>
      </c>
      <c r="F166" s="8">
        <v>2000</v>
      </c>
      <c r="G166" s="8">
        <f t="shared" si="64"/>
        <v>30000</v>
      </c>
      <c r="H166" s="8">
        <v>4390</v>
      </c>
      <c r="I166" s="8">
        <f t="shared" si="65"/>
        <v>65850</v>
      </c>
      <c r="J166" s="8">
        <f t="shared" si="66"/>
        <v>95850</v>
      </c>
      <c r="K166" s="41"/>
    </row>
    <row r="167" spans="1:11" s="10" customFormat="1" ht="14.1" customHeight="1" x14ac:dyDescent="0.2">
      <c r="A167" s="39"/>
      <c r="B167" s="20" t="s">
        <v>256</v>
      </c>
      <c r="C167" s="40" t="s">
        <v>257</v>
      </c>
      <c r="D167" s="6" t="s">
        <v>21</v>
      </c>
      <c r="E167" s="7">
        <v>41</v>
      </c>
      <c r="F167" s="8">
        <v>2000</v>
      </c>
      <c r="G167" s="8">
        <f t="shared" si="64"/>
        <v>82000</v>
      </c>
      <c r="H167" s="8">
        <v>5824</v>
      </c>
      <c r="I167" s="8">
        <f t="shared" si="65"/>
        <v>238784</v>
      </c>
      <c r="J167" s="8">
        <f t="shared" si="66"/>
        <v>320784</v>
      </c>
      <c r="K167" s="41"/>
    </row>
    <row r="168" spans="1:11" s="10" customFormat="1" ht="14.1" customHeight="1" x14ac:dyDescent="0.2">
      <c r="A168" s="39"/>
      <c r="B168" s="20" t="s">
        <v>258</v>
      </c>
      <c r="C168" s="40" t="s">
        <v>259</v>
      </c>
      <c r="D168" s="6" t="s">
        <v>21</v>
      </c>
      <c r="E168" s="7">
        <v>3</v>
      </c>
      <c r="F168" s="8">
        <v>2000</v>
      </c>
      <c r="G168" s="8">
        <f t="shared" si="64"/>
        <v>6000</v>
      </c>
      <c r="H168" s="8">
        <v>1124</v>
      </c>
      <c r="I168" s="8">
        <f t="shared" si="65"/>
        <v>3372</v>
      </c>
      <c r="J168" s="8">
        <f t="shared" si="66"/>
        <v>9372</v>
      </c>
      <c r="K168" s="41"/>
    </row>
    <row r="169" spans="1:11" s="10" customFormat="1" ht="14.1" customHeight="1" x14ac:dyDescent="0.2">
      <c r="A169" s="3"/>
      <c r="B169" s="20" t="s">
        <v>262</v>
      </c>
      <c r="C169" s="40">
        <v>4405103</v>
      </c>
      <c r="D169" s="6" t="s">
        <v>21</v>
      </c>
      <c r="E169" s="7">
        <v>14</v>
      </c>
      <c r="F169" s="8">
        <v>500</v>
      </c>
      <c r="G169" s="8">
        <f t="shared" si="64"/>
        <v>7000</v>
      </c>
      <c r="H169" s="8">
        <v>431</v>
      </c>
      <c r="I169" s="8">
        <f t="shared" si="65"/>
        <v>6034</v>
      </c>
      <c r="J169" s="8">
        <f t="shared" si="66"/>
        <v>13034</v>
      </c>
      <c r="K169" s="25"/>
    </row>
    <row r="170" spans="1:11" s="10" customFormat="1" ht="14.1" customHeight="1" x14ac:dyDescent="0.2">
      <c r="A170" s="3"/>
      <c r="B170" s="20" t="s">
        <v>269</v>
      </c>
      <c r="C170" s="40" t="s">
        <v>270</v>
      </c>
      <c r="D170" s="6" t="s">
        <v>21</v>
      </c>
      <c r="E170" s="7">
        <v>9</v>
      </c>
      <c r="F170" s="8">
        <v>500</v>
      </c>
      <c r="G170" s="8">
        <f t="shared" si="64"/>
        <v>4500</v>
      </c>
      <c r="H170" s="8">
        <v>372</v>
      </c>
      <c r="I170" s="8">
        <f t="shared" si="65"/>
        <v>3348</v>
      </c>
      <c r="J170" s="8">
        <f t="shared" si="66"/>
        <v>7848</v>
      </c>
      <c r="K170" s="25"/>
    </row>
    <row r="171" spans="1:11" s="10" customFormat="1" ht="14.1" customHeight="1" x14ac:dyDescent="0.2">
      <c r="A171" s="3"/>
      <c r="B171" s="20" t="s">
        <v>263</v>
      </c>
      <c r="C171" s="40">
        <v>4405113</v>
      </c>
      <c r="D171" s="6" t="s">
        <v>21</v>
      </c>
      <c r="E171" s="7">
        <v>15</v>
      </c>
      <c r="F171" s="8">
        <v>500</v>
      </c>
      <c r="G171" s="8">
        <f t="shared" si="64"/>
        <v>7500</v>
      </c>
      <c r="H171" s="8">
        <v>603</v>
      </c>
      <c r="I171" s="8">
        <f t="shared" si="65"/>
        <v>9045</v>
      </c>
      <c r="J171" s="8">
        <f t="shared" si="66"/>
        <v>16545</v>
      </c>
      <c r="K171" s="25"/>
    </row>
    <row r="172" spans="1:11" s="10" customFormat="1" ht="14.1" customHeight="1" x14ac:dyDescent="0.2">
      <c r="A172" s="3"/>
      <c r="B172" s="20" t="s">
        <v>268</v>
      </c>
      <c r="C172" s="40">
        <v>45005</v>
      </c>
      <c r="D172" s="6" t="s">
        <v>21</v>
      </c>
      <c r="E172" s="7">
        <v>38</v>
      </c>
      <c r="F172" s="8">
        <v>500</v>
      </c>
      <c r="G172" s="8">
        <f t="shared" si="64"/>
        <v>19000</v>
      </c>
      <c r="H172" s="8">
        <v>517.44000000000005</v>
      </c>
      <c r="I172" s="8">
        <f t="shared" si="65"/>
        <v>19662.72</v>
      </c>
      <c r="J172" s="8">
        <f t="shared" si="66"/>
        <v>38662.720000000001</v>
      </c>
      <c r="K172" s="25"/>
    </row>
    <row r="173" spans="1:11" s="10" customFormat="1" ht="14.1" customHeight="1" x14ac:dyDescent="0.2">
      <c r="A173" s="3"/>
      <c r="B173" s="20" t="s">
        <v>264</v>
      </c>
      <c r="C173" s="40">
        <v>4405902</v>
      </c>
      <c r="D173" s="6" t="s">
        <v>21</v>
      </c>
      <c r="E173" s="7">
        <v>38</v>
      </c>
      <c r="F173" s="8">
        <v>100</v>
      </c>
      <c r="G173" s="8">
        <f t="shared" si="64"/>
        <v>3800</v>
      </c>
      <c r="H173" s="8">
        <v>64.599999999999994</v>
      </c>
      <c r="I173" s="8">
        <f t="shared" si="65"/>
        <v>2454.7999999999997</v>
      </c>
      <c r="J173" s="8">
        <f t="shared" si="66"/>
        <v>6254.7999999999993</v>
      </c>
      <c r="K173" s="25"/>
    </row>
    <row r="174" spans="1:11" s="10" customFormat="1" ht="14.1" customHeight="1" x14ac:dyDescent="0.2">
      <c r="A174" s="3"/>
      <c r="B174" s="20" t="s">
        <v>265</v>
      </c>
      <c r="C174" s="40">
        <v>4405904</v>
      </c>
      <c r="D174" s="6" t="s">
        <v>21</v>
      </c>
      <c r="E174" s="7">
        <v>10</v>
      </c>
      <c r="F174" s="8">
        <v>100</v>
      </c>
      <c r="G174" s="8">
        <f t="shared" si="64"/>
        <v>1000</v>
      </c>
      <c r="H174" s="8">
        <v>144</v>
      </c>
      <c r="I174" s="8">
        <f t="shared" si="65"/>
        <v>1440</v>
      </c>
      <c r="J174" s="8">
        <f t="shared" si="66"/>
        <v>2440</v>
      </c>
      <c r="K174" s="25"/>
    </row>
    <row r="175" spans="1:11" s="10" customFormat="1" ht="14.1" customHeight="1" x14ac:dyDescent="0.2">
      <c r="A175" s="3"/>
      <c r="B175" s="20" t="s">
        <v>266</v>
      </c>
      <c r="C175" s="40">
        <v>4405906</v>
      </c>
      <c r="D175" s="6" t="s">
        <v>21</v>
      </c>
      <c r="E175" s="7">
        <v>4</v>
      </c>
      <c r="F175" s="8">
        <v>100</v>
      </c>
      <c r="G175" s="8">
        <f t="shared" si="64"/>
        <v>400</v>
      </c>
      <c r="H175" s="8">
        <v>187</v>
      </c>
      <c r="I175" s="8">
        <f t="shared" si="65"/>
        <v>748</v>
      </c>
      <c r="J175" s="8">
        <f t="shared" si="66"/>
        <v>1148</v>
      </c>
      <c r="K175" s="25"/>
    </row>
    <row r="176" spans="1:11" s="10" customFormat="1" ht="14.1" customHeight="1" x14ac:dyDescent="0.2">
      <c r="A176" s="3"/>
      <c r="B176" s="20" t="s">
        <v>267</v>
      </c>
      <c r="C176" s="40">
        <v>10453</v>
      </c>
      <c r="D176" s="6" t="s">
        <v>21</v>
      </c>
      <c r="E176" s="7">
        <v>24</v>
      </c>
      <c r="F176" s="8">
        <v>100</v>
      </c>
      <c r="G176" s="8">
        <f t="shared" si="64"/>
        <v>2400</v>
      </c>
      <c r="H176" s="8">
        <v>123</v>
      </c>
      <c r="I176" s="8">
        <f t="shared" si="65"/>
        <v>2952</v>
      </c>
      <c r="J176" s="8">
        <f t="shared" si="66"/>
        <v>5352</v>
      </c>
      <c r="K176" s="25"/>
    </row>
    <row r="177" spans="1:12" s="10" customFormat="1" ht="14.1" customHeight="1" x14ac:dyDescent="0.2">
      <c r="A177" s="39"/>
      <c r="B177" s="20" t="s">
        <v>239</v>
      </c>
      <c r="C177" s="40">
        <v>54000</v>
      </c>
      <c r="D177" s="6" t="s">
        <v>21</v>
      </c>
      <c r="E177" s="7">
        <v>100</v>
      </c>
      <c r="F177" s="8">
        <v>500</v>
      </c>
      <c r="G177" s="8">
        <f t="shared" si="64"/>
        <v>50000</v>
      </c>
      <c r="H177" s="8">
        <v>288.68</v>
      </c>
      <c r="I177" s="8">
        <f t="shared" si="65"/>
        <v>28868</v>
      </c>
      <c r="J177" s="8">
        <f t="shared" si="66"/>
        <v>78868</v>
      </c>
      <c r="K177" s="41"/>
    </row>
    <row r="178" spans="1:12" s="10" customFormat="1" ht="14.1" customHeight="1" x14ac:dyDescent="0.2">
      <c r="A178" s="3"/>
      <c r="B178" s="20" t="s">
        <v>260</v>
      </c>
      <c r="C178" s="40" t="s">
        <v>261</v>
      </c>
      <c r="D178" s="6" t="s">
        <v>21</v>
      </c>
      <c r="E178" s="7">
        <v>152</v>
      </c>
      <c r="F178" s="8">
        <v>100</v>
      </c>
      <c r="G178" s="8">
        <f t="shared" si="64"/>
        <v>15200</v>
      </c>
      <c r="H178" s="8">
        <v>17</v>
      </c>
      <c r="I178" s="8">
        <f t="shared" si="65"/>
        <v>2584</v>
      </c>
      <c r="J178" s="8">
        <f t="shared" si="66"/>
        <v>17784</v>
      </c>
      <c r="K178" s="25"/>
    </row>
    <row r="179" spans="1:12" s="10" customFormat="1" ht="14.1" customHeight="1" x14ac:dyDescent="0.2">
      <c r="A179" s="3"/>
      <c r="B179" s="20" t="s">
        <v>272</v>
      </c>
      <c r="C179" s="40">
        <v>35262</v>
      </c>
      <c r="D179" s="6" t="s">
        <v>145</v>
      </c>
      <c r="E179" s="7">
        <v>360</v>
      </c>
      <c r="F179" s="8">
        <v>640</v>
      </c>
      <c r="G179" s="8">
        <f t="shared" si="64"/>
        <v>230400</v>
      </c>
      <c r="H179" s="8">
        <v>538</v>
      </c>
      <c r="I179" s="8">
        <f t="shared" si="65"/>
        <v>193680</v>
      </c>
      <c r="J179" s="8">
        <f t="shared" si="66"/>
        <v>424080</v>
      </c>
      <c r="K179" s="25"/>
    </row>
    <row r="180" spans="1:12" s="10" customFormat="1" ht="14.1" customHeight="1" x14ac:dyDescent="0.2">
      <c r="A180" s="3"/>
      <c r="B180" s="20" t="s">
        <v>246</v>
      </c>
      <c r="C180" s="40">
        <v>91920</v>
      </c>
      <c r="D180" s="6" t="s">
        <v>145</v>
      </c>
      <c r="E180" s="7">
        <v>800</v>
      </c>
      <c r="F180" s="8">
        <v>30</v>
      </c>
      <c r="G180" s="8">
        <f t="shared" si="64"/>
        <v>24000</v>
      </c>
      <c r="H180" s="8">
        <v>21.6</v>
      </c>
      <c r="I180" s="8">
        <f t="shared" si="65"/>
        <v>17280</v>
      </c>
      <c r="J180" s="8">
        <f t="shared" si="66"/>
        <v>41280</v>
      </c>
      <c r="K180" s="25"/>
    </row>
    <row r="181" spans="1:12" s="10" customFormat="1" ht="14.1" customHeight="1" x14ac:dyDescent="0.2">
      <c r="A181" s="39"/>
      <c r="B181" s="20" t="s">
        <v>271</v>
      </c>
      <c r="C181" s="40"/>
      <c r="D181" s="6" t="s">
        <v>145</v>
      </c>
      <c r="E181" s="7">
        <v>64</v>
      </c>
      <c r="F181" s="8">
        <v>300</v>
      </c>
      <c r="G181" s="8">
        <f t="shared" si="64"/>
        <v>19200</v>
      </c>
      <c r="H181" s="8">
        <v>125.2</v>
      </c>
      <c r="I181" s="8">
        <f t="shared" si="65"/>
        <v>8012.8</v>
      </c>
      <c r="J181" s="8">
        <f t="shared" si="66"/>
        <v>27212.799999999999</v>
      </c>
      <c r="K181" s="41"/>
    </row>
    <row r="182" spans="1:12" s="10" customFormat="1" ht="14.1" customHeight="1" x14ac:dyDescent="0.2">
      <c r="A182" s="3"/>
      <c r="B182" s="20" t="s">
        <v>247</v>
      </c>
      <c r="C182" s="40">
        <v>53332</v>
      </c>
      <c r="D182" s="6" t="s">
        <v>21</v>
      </c>
      <c r="E182" s="7">
        <v>1000</v>
      </c>
      <c r="F182" s="8">
        <v>5</v>
      </c>
      <c r="G182" s="8">
        <f t="shared" si="64"/>
        <v>5000</v>
      </c>
      <c r="H182" s="8">
        <v>12.6</v>
      </c>
      <c r="I182" s="8">
        <f t="shared" si="65"/>
        <v>12600</v>
      </c>
      <c r="J182" s="8">
        <f t="shared" si="66"/>
        <v>17600</v>
      </c>
      <c r="K182" s="25"/>
      <c r="L182" s="42"/>
    </row>
    <row r="183" spans="1:12" s="10" customFormat="1" ht="14.1" customHeight="1" x14ac:dyDescent="0.2">
      <c r="A183" s="3"/>
      <c r="B183" s="20" t="s">
        <v>47</v>
      </c>
      <c r="C183" s="5"/>
      <c r="D183" s="6" t="s">
        <v>17</v>
      </c>
      <c r="E183" s="7">
        <v>1</v>
      </c>
      <c r="F183" s="8">
        <v>0</v>
      </c>
      <c r="G183" s="8">
        <f t="shared" si="64"/>
        <v>0</v>
      </c>
      <c r="H183" s="8">
        <v>14000</v>
      </c>
      <c r="I183" s="8">
        <f t="shared" ref="I183:I184" si="67">ROUND(E183*H183,2)</f>
        <v>14000</v>
      </c>
      <c r="J183" s="8">
        <f t="shared" si="66"/>
        <v>14000</v>
      </c>
      <c r="K183" s="6"/>
    </row>
    <row r="184" spans="1:12" s="10" customFormat="1" ht="14.1" customHeight="1" x14ac:dyDescent="0.2">
      <c r="A184" s="3"/>
      <c r="B184" s="20" t="s">
        <v>48</v>
      </c>
      <c r="C184" s="5"/>
      <c r="D184" s="6" t="s">
        <v>17</v>
      </c>
      <c r="E184" s="7">
        <v>1</v>
      </c>
      <c r="F184" s="8">
        <v>42000</v>
      </c>
      <c r="G184" s="8">
        <f t="shared" si="64"/>
        <v>42000</v>
      </c>
      <c r="H184" s="8">
        <v>0</v>
      </c>
      <c r="I184" s="8">
        <f t="shared" si="67"/>
        <v>0</v>
      </c>
      <c r="J184" s="8">
        <f t="shared" si="66"/>
        <v>42000</v>
      </c>
      <c r="K184" s="6"/>
    </row>
    <row r="185" spans="1:12" s="10" customFormat="1" ht="14.1" customHeight="1" x14ac:dyDescent="0.2">
      <c r="A185" s="3"/>
      <c r="B185" s="20"/>
      <c r="C185" s="5"/>
      <c r="D185" s="6"/>
      <c r="E185" s="7"/>
      <c r="F185" s="8"/>
      <c r="G185" s="8"/>
      <c r="H185" s="8"/>
      <c r="I185" s="8"/>
      <c r="J185" s="8"/>
      <c r="K185" s="6"/>
    </row>
    <row r="186" spans="1:12" s="10" customFormat="1" ht="14.1" customHeight="1" collapsed="1" x14ac:dyDescent="0.2">
      <c r="A186" s="3"/>
      <c r="B186" s="4" t="s">
        <v>283</v>
      </c>
      <c r="C186" s="5"/>
      <c r="D186" s="6"/>
      <c r="E186" s="7"/>
      <c r="F186" s="8"/>
      <c r="G186" s="8"/>
      <c r="H186" s="8"/>
      <c r="I186" s="8"/>
      <c r="J186" s="9">
        <f>SUM(J187:J199)</f>
        <v>456836</v>
      </c>
      <c r="K186" s="26"/>
    </row>
    <row r="187" spans="1:12" s="10" customFormat="1" ht="14.1" customHeight="1" x14ac:dyDescent="0.2">
      <c r="A187" s="39"/>
      <c r="B187" s="20" t="s">
        <v>273</v>
      </c>
      <c r="C187" s="40" t="s">
        <v>284</v>
      </c>
      <c r="D187" s="6" t="s">
        <v>21</v>
      </c>
      <c r="E187" s="7">
        <v>1</v>
      </c>
      <c r="F187" s="8">
        <v>5000</v>
      </c>
      <c r="G187" s="8">
        <f t="shared" ref="G187:G189" si="68">E187*F187</f>
        <v>5000</v>
      </c>
      <c r="H187" s="8">
        <v>42654</v>
      </c>
      <c r="I187" s="8">
        <f t="shared" ref="I187:I189" si="69">H187*E187</f>
        <v>42654</v>
      </c>
      <c r="J187" s="8">
        <f t="shared" ref="J187:J189" si="70">G187+I187</f>
        <v>47654</v>
      </c>
      <c r="K187" s="41"/>
    </row>
    <row r="188" spans="1:12" s="10" customFormat="1" ht="14.1" customHeight="1" x14ac:dyDescent="0.2">
      <c r="A188" s="3"/>
      <c r="B188" s="20" t="s">
        <v>236</v>
      </c>
      <c r="C188" s="40" t="s">
        <v>285</v>
      </c>
      <c r="D188" s="6" t="s">
        <v>145</v>
      </c>
      <c r="E188" s="7">
        <v>30</v>
      </c>
      <c r="F188" s="8">
        <v>142</v>
      </c>
      <c r="G188" s="8">
        <f t="shared" si="68"/>
        <v>4260</v>
      </c>
      <c r="H188" s="8">
        <v>1384</v>
      </c>
      <c r="I188" s="8">
        <f t="shared" si="69"/>
        <v>41520</v>
      </c>
      <c r="J188" s="8">
        <f t="shared" si="70"/>
        <v>45780</v>
      </c>
      <c r="K188" s="25"/>
    </row>
    <row r="189" spans="1:12" s="10" customFormat="1" ht="14.1" customHeight="1" x14ac:dyDescent="0.2">
      <c r="A189" s="3"/>
      <c r="B189" s="20" t="s">
        <v>236</v>
      </c>
      <c r="C189" s="40" t="s">
        <v>286</v>
      </c>
      <c r="D189" s="6" t="s">
        <v>145</v>
      </c>
      <c r="E189" s="7">
        <v>185</v>
      </c>
      <c r="F189" s="8">
        <v>124</v>
      </c>
      <c r="G189" s="8">
        <f t="shared" si="68"/>
        <v>22940</v>
      </c>
      <c r="H189" s="8">
        <v>212</v>
      </c>
      <c r="I189" s="8">
        <f t="shared" si="69"/>
        <v>39220</v>
      </c>
      <c r="J189" s="8">
        <f t="shared" si="70"/>
        <v>62160</v>
      </c>
      <c r="K189" s="25"/>
    </row>
    <row r="190" spans="1:12" s="10" customFormat="1" ht="14.1" customHeight="1" x14ac:dyDescent="0.2">
      <c r="A190" s="3"/>
      <c r="B190" s="20" t="s">
        <v>236</v>
      </c>
      <c r="C190" s="40" t="s">
        <v>287</v>
      </c>
      <c r="D190" s="6" t="s">
        <v>145</v>
      </c>
      <c r="E190" s="7">
        <v>60</v>
      </c>
      <c r="F190" s="8">
        <v>124</v>
      </c>
      <c r="G190" s="8">
        <f t="shared" ref="G190:G192" si="71">E190*F190</f>
        <v>7440</v>
      </c>
      <c r="H190" s="8">
        <v>194</v>
      </c>
      <c r="I190" s="8">
        <f t="shared" ref="I190:I195" si="72">H190*E190</f>
        <v>11640</v>
      </c>
      <c r="J190" s="8">
        <f t="shared" ref="J190:J192" si="73">G190+I190</f>
        <v>19080</v>
      </c>
      <c r="K190" s="25"/>
    </row>
    <row r="191" spans="1:12" s="10" customFormat="1" ht="14.1" customHeight="1" x14ac:dyDescent="0.2">
      <c r="A191" s="3"/>
      <c r="B191" s="20" t="s">
        <v>272</v>
      </c>
      <c r="C191" s="40">
        <v>35262</v>
      </c>
      <c r="D191" s="6" t="s">
        <v>145</v>
      </c>
      <c r="E191" s="7">
        <v>120</v>
      </c>
      <c r="F191" s="8">
        <v>640</v>
      </c>
      <c r="G191" s="8">
        <f t="shared" si="71"/>
        <v>76800</v>
      </c>
      <c r="H191" s="8">
        <v>538</v>
      </c>
      <c r="I191" s="8">
        <f t="shared" si="72"/>
        <v>64560</v>
      </c>
      <c r="J191" s="8">
        <f t="shared" si="73"/>
        <v>141360</v>
      </c>
      <c r="K191" s="25"/>
    </row>
    <row r="192" spans="1:12" s="10" customFormat="1" ht="14.1" customHeight="1" x14ac:dyDescent="0.2">
      <c r="A192" s="3"/>
      <c r="B192" s="20" t="s">
        <v>289</v>
      </c>
      <c r="C192" s="40">
        <v>91932</v>
      </c>
      <c r="D192" s="6" t="s">
        <v>145</v>
      </c>
      <c r="E192" s="7">
        <v>200</v>
      </c>
      <c r="F192" s="8">
        <v>30</v>
      </c>
      <c r="G192" s="8">
        <f t="shared" si="71"/>
        <v>6000</v>
      </c>
      <c r="H192" s="8">
        <v>45</v>
      </c>
      <c r="I192" s="8">
        <f t="shared" si="72"/>
        <v>9000</v>
      </c>
      <c r="J192" s="8">
        <f t="shared" si="73"/>
        <v>15000</v>
      </c>
      <c r="K192" s="25"/>
    </row>
    <row r="193" spans="1:12" s="10" customFormat="1" ht="14.1" customHeight="1" x14ac:dyDescent="0.2">
      <c r="A193" s="3"/>
      <c r="B193" s="15" t="s">
        <v>292</v>
      </c>
      <c r="C193" s="78" t="s">
        <v>291</v>
      </c>
      <c r="D193" s="12" t="s">
        <v>21</v>
      </c>
      <c r="E193" s="13">
        <v>40</v>
      </c>
      <c r="F193" s="8">
        <v>200</v>
      </c>
      <c r="G193" s="8">
        <f t="shared" ref="G193" si="74">E193*F193</f>
        <v>8000</v>
      </c>
      <c r="H193" s="8">
        <v>524</v>
      </c>
      <c r="I193" s="8">
        <f t="shared" si="72"/>
        <v>20960</v>
      </c>
      <c r="J193" s="8">
        <f t="shared" ref="J193" si="75">G193+I193</f>
        <v>28960</v>
      </c>
      <c r="K193" s="6"/>
    </row>
    <row r="194" spans="1:12" s="10" customFormat="1" ht="14.1" customHeight="1" x14ac:dyDescent="0.2">
      <c r="A194" s="39"/>
      <c r="B194" s="69" t="s">
        <v>288</v>
      </c>
      <c r="C194" s="70" t="s">
        <v>332</v>
      </c>
      <c r="D194" s="71" t="s">
        <v>38</v>
      </c>
      <c r="E194" s="72">
        <v>50</v>
      </c>
      <c r="F194" s="73">
        <v>50</v>
      </c>
      <c r="G194" s="74">
        <f>E194*F194</f>
        <v>2500</v>
      </c>
      <c r="H194" s="75">
        <v>128.24</v>
      </c>
      <c r="I194" s="8">
        <f t="shared" si="72"/>
        <v>6412</v>
      </c>
      <c r="J194" s="74">
        <f>G194+I194</f>
        <v>8912</v>
      </c>
      <c r="K194" s="77"/>
    </row>
    <row r="195" spans="1:12" s="10" customFormat="1" ht="14.1" customHeight="1" x14ac:dyDescent="0.2">
      <c r="A195" s="3"/>
      <c r="B195" s="20" t="s">
        <v>294</v>
      </c>
      <c r="C195" s="40" t="s">
        <v>293</v>
      </c>
      <c r="D195" s="6" t="s">
        <v>21</v>
      </c>
      <c r="E195" s="7">
        <v>250</v>
      </c>
      <c r="F195" s="8">
        <v>25</v>
      </c>
      <c r="G195" s="8">
        <f t="shared" ref="G195" si="76">E195*F195</f>
        <v>6250</v>
      </c>
      <c r="H195" s="8">
        <v>28.32</v>
      </c>
      <c r="I195" s="8">
        <f t="shared" si="72"/>
        <v>7080</v>
      </c>
      <c r="J195" s="8">
        <f t="shared" ref="J195" si="77">G195+I195</f>
        <v>13330</v>
      </c>
      <c r="K195" s="25"/>
      <c r="L195" s="42"/>
    </row>
    <row r="196" spans="1:12" s="10" customFormat="1" ht="14.1" customHeight="1" x14ac:dyDescent="0.2">
      <c r="A196" s="3"/>
      <c r="B196" s="20" t="s">
        <v>296</v>
      </c>
      <c r="C196" s="5" t="s">
        <v>295</v>
      </c>
      <c r="D196" s="6" t="s">
        <v>21</v>
      </c>
      <c r="E196" s="7">
        <v>1</v>
      </c>
      <c r="F196" s="8">
        <v>2000</v>
      </c>
      <c r="G196" s="8">
        <f t="shared" ref="G196:G199" si="78">E196*F196</f>
        <v>2000</v>
      </c>
      <c r="H196" s="8">
        <v>7240</v>
      </c>
      <c r="I196" s="8">
        <f t="shared" ref="I196" si="79">H196*E196</f>
        <v>7240</v>
      </c>
      <c r="J196" s="8">
        <f t="shared" ref="J196" si="80">G196+I196</f>
        <v>9240</v>
      </c>
      <c r="K196" s="6"/>
    </row>
    <row r="197" spans="1:12" s="10" customFormat="1" ht="14.1" customHeight="1" x14ac:dyDescent="0.2">
      <c r="A197" s="3"/>
      <c r="B197" s="20" t="s">
        <v>297</v>
      </c>
      <c r="C197" s="5"/>
      <c r="D197" s="6" t="s">
        <v>38</v>
      </c>
      <c r="E197" s="7">
        <v>40</v>
      </c>
      <c r="F197" s="8">
        <v>350</v>
      </c>
      <c r="G197" s="8">
        <f t="shared" si="78"/>
        <v>14000</v>
      </c>
      <c r="H197" s="8">
        <v>284</v>
      </c>
      <c r="I197" s="8">
        <f t="shared" ref="I197" si="81">H197*E197</f>
        <v>11360</v>
      </c>
      <c r="J197" s="8">
        <f t="shared" ref="J197:J199" si="82">G197+I197</f>
        <v>25360</v>
      </c>
      <c r="K197" s="6"/>
    </row>
    <row r="198" spans="1:12" s="10" customFormat="1" ht="14.1" customHeight="1" x14ac:dyDescent="0.2">
      <c r="A198" s="3"/>
      <c r="B198" s="20" t="s">
        <v>47</v>
      </c>
      <c r="C198" s="5"/>
      <c r="D198" s="6" t="s">
        <v>17</v>
      </c>
      <c r="E198" s="7">
        <v>1</v>
      </c>
      <c r="F198" s="8">
        <v>0</v>
      </c>
      <c r="G198" s="8">
        <f t="shared" si="78"/>
        <v>0</v>
      </c>
      <c r="H198" s="8">
        <v>8000</v>
      </c>
      <c r="I198" s="8">
        <f t="shared" ref="I198:I199" si="83">ROUND(E198*H198,2)</f>
        <v>8000</v>
      </c>
      <c r="J198" s="8">
        <f t="shared" si="82"/>
        <v>8000</v>
      </c>
      <c r="K198" s="6"/>
    </row>
    <row r="199" spans="1:12" s="10" customFormat="1" ht="14.1" customHeight="1" x14ac:dyDescent="0.2">
      <c r="A199" s="3"/>
      <c r="B199" s="20" t="s">
        <v>48</v>
      </c>
      <c r="C199" s="5"/>
      <c r="D199" s="6" t="s">
        <v>17</v>
      </c>
      <c r="E199" s="7">
        <v>1</v>
      </c>
      <c r="F199" s="8">
        <v>32000</v>
      </c>
      <c r="G199" s="8">
        <f t="shared" si="78"/>
        <v>32000</v>
      </c>
      <c r="H199" s="8">
        <v>0</v>
      </c>
      <c r="I199" s="8">
        <f t="shared" si="83"/>
        <v>0</v>
      </c>
      <c r="J199" s="8">
        <f t="shared" si="82"/>
        <v>32000</v>
      </c>
      <c r="K199" s="6"/>
    </row>
    <row r="200" spans="1:12" s="10" customFormat="1" ht="14.1" customHeight="1" x14ac:dyDescent="0.2">
      <c r="A200" s="39"/>
      <c r="B200" s="69"/>
      <c r="C200" s="70"/>
      <c r="D200" s="71"/>
      <c r="E200" s="72"/>
      <c r="F200" s="73"/>
      <c r="G200" s="74"/>
      <c r="H200" s="75"/>
      <c r="I200" s="8"/>
      <c r="J200" s="74"/>
      <c r="K200" s="77"/>
    </row>
    <row r="201" spans="1:12" s="10" customFormat="1" ht="14.1" customHeight="1" collapsed="1" x14ac:dyDescent="0.2">
      <c r="A201" s="3"/>
      <c r="B201" s="4" t="s">
        <v>302</v>
      </c>
      <c r="C201" s="5"/>
      <c r="D201" s="6"/>
      <c r="E201" s="7"/>
      <c r="F201" s="8"/>
      <c r="G201" s="8"/>
      <c r="H201" s="8"/>
      <c r="I201" s="8"/>
      <c r="J201" s="9">
        <f>SUM(J202:J232)</f>
        <v>10397341.800000001</v>
      </c>
      <c r="K201" s="26"/>
    </row>
    <row r="202" spans="1:12" s="10" customFormat="1" ht="14.1" customHeight="1" x14ac:dyDescent="0.2">
      <c r="A202" s="39"/>
      <c r="B202" s="20" t="s">
        <v>273</v>
      </c>
      <c r="C202" s="40" t="s">
        <v>303</v>
      </c>
      <c r="D202" s="6" t="s">
        <v>21</v>
      </c>
      <c r="E202" s="7">
        <v>19</v>
      </c>
      <c r="F202" s="8">
        <v>5000</v>
      </c>
      <c r="G202" s="8">
        <f t="shared" ref="G202:G232" si="84">E202*F202</f>
        <v>95000</v>
      </c>
      <c r="H202" s="8">
        <v>18960</v>
      </c>
      <c r="I202" s="8">
        <f t="shared" ref="I202:I204" si="85">H202*E202</f>
        <v>360240</v>
      </c>
      <c r="J202" s="8">
        <f t="shared" ref="J202:J232" si="86">G202+I202</f>
        <v>455240</v>
      </c>
      <c r="K202" s="41"/>
    </row>
    <row r="203" spans="1:12" s="10" customFormat="1" ht="12.75" x14ac:dyDescent="0.2">
      <c r="A203" s="39"/>
      <c r="B203" s="20" t="s">
        <v>304</v>
      </c>
      <c r="C203" s="40" t="s">
        <v>305</v>
      </c>
      <c r="D203" s="6" t="s">
        <v>21</v>
      </c>
      <c r="E203" s="7">
        <v>65</v>
      </c>
      <c r="F203" s="8">
        <v>2500</v>
      </c>
      <c r="G203" s="8">
        <f t="shared" si="84"/>
        <v>162500</v>
      </c>
      <c r="H203" s="8">
        <v>5998</v>
      </c>
      <c r="I203" s="8">
        <f t="shared" si="85"/>
        <v>389870</v>
      </c>
      <c r="J203" s="8">
        <f t="shared" si="86"/>
        <v>552370</v>
      </c>
      <c r="K203" s="41"/>
    </row>
    <row r="204" spans="1:12" s="10" customFormat="1" ht="12.75" x14ac:dyDescent="0.2">
      <c r="A204" s="39"/>
      <c r="B204" s="20" t="s">
        <v>306</v>
      </c>
      <c r="C204" s="40" t="s">
        <v>307</v>
      </c>
      <c r="D204" s="6" t="s">
        <v>21</v>
      </c>
      <c r="E204" s="7">
        <v>1</v>
      </c>
      <c r="F204" s="8">
        <v>5000</v>
      </c>
      <c r="G204" s="8">
        <f t="shared" si="84"/>
        <v>5000</v>
      </c>
      <c r="H204" s="8">
        <v>37179</v>
      </c>
      <c r="I204" s="8">
        <f t="shared" si="85"/>
        <v>37179</v>
      </c>
      <c r="J204" s="8">
        <f t="shared" si="86"/>
        <v>42179</v>
      </c>
      <c r="K204" s="41"/>
    </row>
    <row r="205" spans="1:12" s="10" customFormat="1" ht="14.1" customHeight="1" x14ac:dyDescent="0.2">
      <c r="A205" s="39"/>
      <c r="B205" s="20" t="s">
        <v>308</v>
      </c>
      <c r="C205" s="40" t="s">
        <v>309</v>
      </c>
      <c r="D205" s="6" t="s">
        <v>21</v>
      </c>
      <c r="E205" s="7">
        <v>1</v>
      </c>
      <c r="F205" s="8">
        <v>5000</v>
      </c>
      <c r="G205" s="8">
        <f t="shared" ref="G205" si="87">E205*F205</f>
        <v>5000</v>
      </c>
      <c r="H205" s="8">
        <v>39982</v>
      </c>
      <c r="I205" s="8">
        <f t="shared" ref="I205" si="88">H205*E205</f>
        <v>39982</v>
      </c>
      <c r="J205" s="8">
        <f t="shared" ref="J205" si="89">G205+I205</f>
        <v>44982</v>
      </c>
      <c r="K205" s="41"/>
    </row>
    <row r="206" spans="1:12" s="10" customFormat="1" ht="14.1" customHeight="1" x14ac:dyDescent="0.2">
      <c r="A206" s="39"/>
      <c r="B206" s="20" t="s">
        <v>308</v>
      </c>
      <c r="C206" s="40" t="s">
        <v>310</v>
      </c>
      <c r="D206" s="6" t="s">
        <v>21</v>
      </c>
      <c r="E206" s="7">
        <v>1</v>
      </c>
      <c r="F206" s="8">
        <v>5000</v>
      </c>
      <c r="G206" s="8">
        <f t="shared" ref="G206" si="90">E206*F206</f>
        <v>5000</v>
      </c>
      <c r="H206" s="8">
        <v>39982</v>
      </c>
      <c r="I206" s="8">
        <f t="shared" ref="I206" si="91">H206*E206</f>
        <v>39982</v>
      </c>
      <c r="J206" s="8">
        <f t="shared" ref="J206" si="92">G206+I206</f>
        <v>44982</v>
      </c>
      <c r="K206" s="41"/>
    </row>
    <row r="207" spans="1:12" s="10" customFormat="1" ht="14.1" customHeight="1" x14ac:dyDescent="0.2">
      <c r="A207" s="39"/>
      <c r="B207" s="20" t="s">
        <v>311</v>
      </c>
      <c r="C207" s="40" t="s">
        <v>312</v>
      </c>
      <c r="D207" s="6" t="s">
        <v>21</v>
      </c>
      <c r="E207" s="7">
        <v>2</v>
      </c>
      <c r="F207" s="8">
        <v>5000</v>
      </c>
      <c r="G207" s="8">
        <f t="shared" ref="G207:G208" si="93">E207*F207</f>
        <v>10000</v>
      </c>
      <c r="H207" s="8">
        <v>58964</v>
      </c>
      <c r="I207" s="8">
        <f t="shared" ref="I207:I208" si="94">H207*E207</f>
        <v>117928</v>
      </c>
      <c r="J207" s="8">
        <f t="shared" ref="J207:J208" si="95">G207+I207</f>
        <v>127928</v>
      </c>
      <c r="K207" s="41"/>
    </row>
    <row r="208" spans="1:12" s="10" customFormat="1" ht="14.1" customHeight="1" x14ac:dyDescent="0.2">
      <c r="A208" s="39"/>
      <c r="B208" s="20" t="s">
        <v>313</v>
      </c>
      <c r="C208" s="40" t="s">
        <v>314</v>
      </c>
      <c r="D208" s="6" t="s">
        <v>21</v>
      </c>
      <c r="E208" s="7">
        <v>1</v>
      </c>
      <c r="F208" s="8">
        <v>5000</v>
      </c>
      <c r="G208" s="8">
        <f t="shared" si="93"/>
        <v>5000</v>
      </c>
      <c r="H208" s="8">
        <v>56820</v>
      </c>
      <c r="I208" s="8">
        <f t="shared" si="94"/>
        <v>56820</v>
      </c>
      <c r="J208" s="8">
        <f t="shared" si="95"/>
        <v>61820</v>
      </c>
      <c r="K208" s="41"/>
    </row>
    <row r="209" spans="1:11" s="10" customFormat="1" ht="14.1" customHeight="1" x14ac:dyDescent="0.2">
      <c r="A209" s="39"/>
      <c r="B209" s="20" t="s">
        <v>316</v>
      </c>
      <c r="C209" s="40" t="s">
        <v>315</v>
      </c>
      <c r="D209" s="6" t="s">
        <v>21</v>
      </c>
      <c r="E209" s="7">
        <v>1</v>
      </c>
      <c r="F209" s="8">
        <v>5000</v>
      </c>
      <c r="G209" s="8">
        <f t="shared" ref="G209:G211" si="96">E209*F209</f>
        <v>5000</v>
      </c>
      <c r="H209" s="8">
        <v>42834</v>
      </c>
      <c r="I209" s="8">
        <f t="shared" ref="I209:I211" si="97">H209*E209</f>
        <v>42834</v>
      </c>
      <c r="J209" s="8">
        <f t="shared" ref="J209:J211" si="98">G209+I209</f>
        <v>47834</v>
      </c>
      <c r="K209" s="41"/>
    </row>
    <row r="210" spans="1:11" s="10" customFormat="1" ht="12.75" x14ac:dyDescent="0.2">
      <c r="A210" s="3"/>
      <c r="B210" s="20" t="s">
        <v>317</v>
      </c>
      <c r="C210" s="40" t="s">
        <v>318</v>
      </c>
      <c r="D210" s="6" t="s">
        <v>21</v>
      </c>
      <c r="E210" s="7">
        <v>32</v>
      </c>
      <c r="F210" s="8">
        <v>2500</v>
      </c>
      <c r="G210" s="8">
        <f t="shared" si="96"/>
        <v>80000</v>
      </c>
      <c r="H210" s="8">
        <v>4540</v>
      </c>
      <c r="I210" s="8">
        <f t="shared" si="97"/>
        <v>145280</v>
      </c>
      <c r="J210" s="8">
        <f t="shared" si="98"/>
        <v>225280</v>
      </c>
      <c r="K210" s="25"/>
    </row>
    <row r="211" spans="1:11" s="10" customFormat="1" ht="12.75" x14ac:dyDescent="0.2">
      <c r="A211" s="39"/>
      <c r="B211" s="69" t="s">
        <v>319</v>
      </c>
      <c r="C211" s="70" t="s">
        <v>320</v>
      </c>
      <c r="D211" s="71" t="s">
        <v>38</v>
      </c>
      <c r="E211" s="72">
        <v>100</v>
      </c>
      <c r="F211" s="73">
        <v>240</v>
      </c>
      <c r="G211" s="74">
        <f t="shared" si="96"/>
        <v>24000</v>
      </c>
      <c r="H211" s="75">
        <v>6684</v>
      </c>
      <c r="I211" s="76">
        <f t="shared" si="97"/>
        <v>668400</v>
      </c>
      <c r="J211" s="74">
        <f t="shared" si="98"/>
        <v>692400</v>
      </c>
      <c r="K211" s="77"/>
    </row>
    <row r="212" spans="1:11" s="10" customFormat="1" ht="14.1" customHeight="1" x14ac:dyDescent="0.2">
      <c r="A212" s="39"/>
      <c r="B212" s="69" t="s">
        <v>319</v>
      </c>
      <c r="C212" s="70" t="s">
        <v>321</v>
      </c>
      <c r="D212" s="71" t="s">
        <v>38</v>
      </c>
      <c r="E212" s="72">
        <v>610</v>
      </c>
      <c r="F212" s="73">
        <v>240</v>
      </c>
      <c r="G212" s="74">
        <f t="shared" ref="G212:G213" si="99">E212*F212</f>
        <v>146400</v>
      </c>
      <c r="H212" s="75">
        <v>2682</v>
      </c>
      <c r="I212" s="76">
        <f t="shared" ref="I212:I213" si="100">H212*E212</f>
        <v>1636020</v>
      </c>
      <c r="J212" s="74">
        <f t="shared" ref="J212:J213" si="101">G212+I212</f>
        <v>1782420</v>
      </c>
      <c r="K212" s="41"/>
    </row>
    <row r="213" spans="1:11" s="10" customFormat="1" ht="14.1" customHeight="1" x14ac:dyDescent="0.2">
      <c r="A213" s="39"/>
      <c r="B213" s="69" t="s">
        <v>319</v>
      </c>
      <c r="C213" s="70" t="s">
        <v>285</v>
      </c>
      <c r="D213" s="71" t="s">
        <v>38</v>
      </c>
      <c r="E213" s="72">
        <v>260</v>
      </c>
      <c r="F213" s="8">
        <v>142</v>
      </c>
      <c r="G213" s="8">
        <f t="shared" si="99"/>
        <v>36920</v>
      </c>
      <c r="H213" s="8">
        <v>1384</v>
      </c>
      <c r="I213" s="8">
        <f t="shared" si="100"/>
        <v>359840</v>
      </c>
      <c r="J213" s="8">
        <f t="shared" si="101"/>
        <v>396760</v>
      </c>
      <c r="K213" s="41"/>
    </row>
    <row r="214" spans="1:11" s="10" customFormat="1" ht="14.1" customHeight="1" x14ac:dyDescent="0.2">
      <c r="A214" s="39"/>
      <c r="B214" s="69" t="s">
        <v>319</v>
      </c>
      <c r="C214" s="70" t="s">
        <v>322</v>
      </c>
      <c r="D214" s="71" t="s">
        <v>38</v>
      </c>
      <c r="E214" s="72">
        <v>1610</v>
      </c>
      <c r="F214" s="8">
        <v>124</v>
      </c>
      <c r="G214" s="8">
        <f t="shared" ref="G214:G219" si="102">E214*F214</f>
        <v>199640</v>
      </c>
      <c r="H214" s="8">
        <v>792</v>
      </c>
      <c r="I214" s="8">
        <f t="shared" ref="I214:I219" si="103">H214*E214</f>
        <v>1275120</v>
      </c>
      <c r="J214" s="8">
        <f t="shared" ref="J214:J219" si="104">G214+I214</f>
        <v>1474760</v>
      </c>
      <c r="K214" s="41"/>
    </row>
    <row r="215" spans="1:11" s="10" customFormat="1" ht="14.1" customHeight="1" x14ac:dyDescent="0.2">
      <c r="A215" s="39"/>
      <c r="B215" s="69" t="s">
        <v>319</v>
      </c>
      <c r="C215" s="40" t="s">
        <v>324</v>
      </c>
      <c r="D215" s="71" t="s">
        <v>38</v>
      </c>
      <c r="E215" s="7">
        <v>40</v>
      </c>
      <c r="F215" s="8">
        <v>124</v>
      </c>
      <c r="G215" s="8">
        <f t="shared" si="102"/>
        <v>4960</v>
      </c>
      <c r="H215" s="8">
        <v>470</v>
      </c>
      <c r="I215" s="8">
        <f t="shared" si="103"/>
        <v>18800</v>
      </c>
      <c r="J215" s="8">
        <f t="shared" si="104"/>
        <v>23760</v>
      </c>
      <c r="K215" s="41"/>
    </row>
    <row r="216" spans="1:11" s="10" customFormat="1" ht="14.1" customHeight="1" x14ac:dyDescent="0.2">
      <c r="A216" s="39"/>
      <c r="B216" s="69" t="s">
        <v>319</v>
      </c>
      <c r="C216" s="70" t="s">
        <v>323</v>
      </c>
      <c r="D216" s="71" t="s">
        <v>38</v>
      </c>
      <c r="E216" s="72">
        <v>760</v>
      </c>
      <c r="F216" s="73">
        <v>124</v>
      </c>
      <c r="G216" s="74">
        <f t="shared" si="102"/>
        <v>94240</v>
      </c>
      <c r="H216" s="75">
        <v>332</v>
      </c>
      <c r="I216" s="76">
        <f t="shared" si="103"/>
        <v>252320</v>
      </c>
      <c r="J216" s="74">
        <f t="shared" si="104"/>
        <v>346560</v>
      </c>
      <c r="K216" s="41"/>
    </row>
    <row r="217" spans="1:11" s="10" customFormat="1" ht="14.1" customHeight="1" x14ac:dyDescent="0.2">
      <c r="A217" s="39"/>
      <c r="B217" s="69" t="s">
        <v>319</v>
      </c>
      <c r="C217" s="40" t="s">
        <v>286</v>
      </c>
      <c r="D217" s="6" t="s">
        <v>38</v>
      </c>
      <c r="E217" s="7">
        <v>210</v>
      </c>
      <c r="F217" s="8">
        <v>124</v>
      </c>
      <c r="G217" s="8">
        <f t="shared" si="102"/>
        <v>26040</v>
      </c>
      <c r="H217" s="8">
        <v>212</v>
      </c>
      <c r="I217" s="8">
        <f t="shared" si="103"/>
        <v>44520</v>
      </c>
      <c r="J217" s="8">
        <f t="shared" si="104"/>
        <v>70560</v>
      </c>
      <c r="K217" s="41"/>
    </row>
    <row r="218" spans="1:11" s="10" customFormat="1" ht="14.1" customHeight="1" x14ac:dyDescent="0.2">
      <c r="A218" s="39"/>
      <c r="B218" s="69" t="s">
        <v>319</v>
      </c>
      <c r="C218" s="40" t="s">
        <v>238</v>
      </c>
      <c r="D218" s="6" t="s">
        <v>38</v>
      </c>
      <c r="E218" s="7">
        <v>1320</v>
      </c>
      <c r="F218" s="8">
        <v>124</v>
      </c>
      <c r="G218" s="8">
        <f t="shared" si="102"/>
        <v>163680</v>
      </c>
      <c r="H218" s="8">
        <v>124</v>
      </c>
      <c r="I218" s="8">
        <f t="shared" si="103"/>
        <v>163680</v>
      </c>
      <c r="J218" s="8">
        <f t="shared" si="104"/>
        <v>327360</v>
      </c>
      <c r="K218" s="41"/>
    </row>
    <row r="219" spans="1:11" s="10" customFormat="1" ht="14.1" customHeight="1" x14ac:dyDescent="0.2">
      <c r="A219" s="39"/>
      <c r="B219" s="69" t="s">
        <v>325</v>
      </c>
      <c r="C219" s="40" t="s">
        <v>326</v>
      </c>
      <c r="D219" s="6" t="s">
        <v>21</v>
      </c>
      <c r="E219" s="7">
        <v>20</v>
      </c>
      <c r="F219" s="8">
        <v>200</v>
      </c>
      <c r="G219" s="8">
        <f t="shared" si="102"/>
        <v>4000</v>
      </c>
      <c r="H219" s="8">
        <v>154</v>
      </c>
      <c r="I219" s="8">
        <f t="shared" si="103"/>
        <v>3080</v>
      </c>
      <c r="J219" s="8">
        <f t="shared" si="104"/>
        <v>7080</v>
      </c>
      <c r="K219" s="41"/>
    </row>
    <row r="220" spans="1:11" s="10" customFormat="1" ht="14.1" customHeight="1" x14ac:dyDescent="0.2">
      <c r="A220" s="39"/>
      <c r="B220" s="69" t="s">
        <v>325</v>
      </c>
      <c r="C220" s="40" t="s">
        <v>327</v>
      </c>
      <c r="D220" s="6" t="s">
        <v>21</v>
      </c>
      <c r="E220" s="7">
        <v>250</v>
      </c>
      <c r="F220" s="8">
        <v>200</v>
      </c>
      <c r="G220" s="8">
        <f t="shared" ref="G220" si="105">E220*F220</f>
        <v>50000</v>
      </c>
      <c r="H220" s="8">
        <v>62</v>
      </c>
      <c r="I220" s="8">
        <f t="shared" ref="I220" si="106">H220*E220</f>
        <v>15500</v>
      </c>
      <c r="J220" s="8">
        <f t="shared" ref="J220" si="107">G220+I220</f>
        <v>65500</v>
      </c>
      <c r="K220" s="41"/>
    </row>
    <row r="221" spans="1:11" s="10" customFormat="1" ht="14.1" customHeight="1" x14ac:dyDescent="0.2">
      <c r="A221" s="39"/>
      <c r="B221" s="20" t="s">
        <v>328</v>
      </c>
      <c r="C221" s="40" t="s">
        <v>329</v>
      </c>
      <c r="D221" s="6" t="s">
        <v>21</v>
      </c>
      <c r="E221" s="7">
        <v>32</v>
      </c>
      <c r="F221" s="8">
        <v>100</v>
      </c>
      <c r="G221" s="8">
        <f t="shared" ref="G221:G224" si="108">E221*F221</f>
        <v>3200</v>
      </c>
      <c r="H221" s="8">
        <v>2642</v>
      </c>
      <c r="I221" s="8">
        <f t="shared" ref="I221:I230" si="109">H221*E221</f>
        <v>84544</v>
      </c>
      <c r="J221" s="8">
        <f t="shared" ref="J221:J224" si="110">G221+I221</f>
        <v>87744</v>
      </c>
      <c r="K221" s="41"/>
    </row>
    <row r="222" spans="1:11" s="10" customFormat="1" ht="14.1" customHeight="1" x14ac:dyDescent="0.2">
      <c r="A222" s="3"/>
      <c r="B222" s="20" t="s">
        <v>272</v>
      </c>
      <c r="C222" s="40">
        <v>35262</v>
      </c>
      <c r="D222" s="6" t="s">
        <v>38</v>
      </c>
      <c r="E222" s="7">
        <v>645</v>
      </c>
      <c r="F222" s="8">
        <v>640</v>
      </c>
      <c r="G222" s="8">
        <f t="shared" si="108"/>
        <v>412800</v>
      </c>
      <c r="H222" s="8">
        <v>538</v>
      </c>
      <c r="I222" s="8">
        <f t="shared" si="109"/>
        <v>347010</v>
      </c>
      <c r="J222" s="8">
        <f t="shared" si="110"/>
        <v>759810</v>
      </c>
      <c r="K222" s="25"/>
    </row>
    <row r="223" spans="1:11" s="10" customFormat="1" ht="14.1" customHeight="1" x14ac:dyDescent="0.2">
      <c r="A223" s="39"/>
      <c r="B223" s="20" t="s">
        <v>330</v>
      </c>
      <c r="C223" s="40" t="s">
        <v>331</v>
      </c>
      <c r="D223" s="6" t="s">
        <v>21</v>
      </c>
      <c r="E223" s="7">
        <v>20</v>
      </c>
      <c r="F223" s="8">
        <v>900</v>
      </c>
      <c r="G223" s="8">
        <f t="shared" si="108"/>
        <v>18000</v>
      </c>
      <c r="H223" s="8">
        <v>15842</v>
      </c>
      <c r="I223" s="8">
        <f t="shared" si="109"/>
        <v>316840</v>
      </c>
      <c r="J223" s="8">
        <f t="shared" si="110"/>
        <v>334840</v>
      </c>
      <c r="K223" s="41"/>
    </row>
    <row r="224" spans="1:11" s="10" customFormat="1" ht="14.1" customHeight="1" x14ac:dyDescent="0.2">
      <c r="A224" s="3"/>
      <c r="B224" s="20" t="s">
        <v>289</v>
      </c>
      <c r="C224" s="40">
        <v>91932</v>
      </c>
      <c r="D224" s="6" t="s">
        <v>38</v>
      </c>
      <c r="E224" s="7">
        <v>860</v>
      </c>
      <c r="F224" s="8">
        <v>30</v>
      </c>
      <c r="G224" s="8">
        <f t="shared" si="108"/>
        <v>25800</v>
      </c>
      <c r="H224" s="8">
        <v>45</v>
      </c>
      <c r="I224" s="8">
        <f t="shared" si="109"/>
        <v>38700</v>
      </c>
      <c r="J224" s="8">
        <f t="shared" si="110"/>
        <v>64500</v>
      </c>
      <c r="K224" s="25"/>
    </row>
    <row r="225" spans="1:12" s="10" customFormat="1" ht="14.1" customHeight="1" x14ac:dyDescent="0.2">
      <c r="A225" s="39"/>
      <c r="B225" s="69" t="s">
        <v>288</v>
      </c>
      <c r="C225" s="70" t="s">
        <v>332</v>
      </c>
      <c r="D225" s="71" t="s">
        <v>38</v>
      </c>
      <c r="E225" s="72">
        <v>400</v>
      </c>
      <c r="F225" s="73">
        <v>50</v>
      </c>
      <c r="G225" s="74">
        <f>E225*F225</f>
        <v>20000</v>
      </c>
      <c r="H225" s="75">
        <v>128.24</v>
      </c>
      <c r="I225" s="8">
        <f t="shared" si="109"/>
        <v>51296</v>
      </c>
      <c r="J225" s="74">
        <f>G225+I225</f>
        <v>71296</v>
      </c>
      <c r="K225" s="77"/>
    </row>
    <row r="226" spans="1:12" s="10" customFormat="1" ht="14.1" customHeight="1" x14ac:dyDescent="0.2">
      <c r="A226" s="3"/>
      <c r="B226" s="20" t="s">
        <v>294</v>
      </c>
      <c r="C226" s="40" t="s">
        <v>293</v>
      </c>
      <c r="D226" s="6" t="s">
        <v>21</v>
      </c>
      <c r="E226" s="7">
        <v>1240</v>
      </c>
      <c r="F226" s="8">
        <v>25</v>
      </c>
      <c r="G226" s="8">
        <f t="shared" ref="G226" si="111">E226*F226</f>
        <v>31000</v>
      </c>
      <c r="H226" s="8">
        <v>28.32</v>
      </c>
      <c r="I226" s="8">
        <f t="shared" si="109"/>
        <v>35116.800000000003</v>
      </c>
      <c r="J226" s="8">
        <f t="shared" ref="J226" si="112">G226+I226</f>
        <v>66116.800000000003</v>
      </c>
      <c r="K226" s="25"/>
      <c r="L226" s="42"/>
    </row>
    <row r="227" spans="1:12" s="10" customFormat="1" ht="14.1" customHeight="1" x14ac:dyDescent="0.2">
      <c r="A227" s="3"/>
      <c r="B227" s="15" t="s">
        <v>292</v>
      </c>
      <c r="C227" s="78" t="s">
        <v>291</v>
      </c>
      <c r="D227" s="12" t="s">
        <v>21</v>
      </c>
      <c r="E227" s="13">
        <v>120</v>
      </c>
      <c r="F227" s="8">
        <v>200</v>
      </c>
      <c r="G227" s="8">
        <f t="shared" ref="G227" si="113">E227*F227</f>
        <v>24000</v>
      </c>
      <c r="H227" s="8">
        <v>524</v>
      </c>
      <c r="I227" s="8">
        <f t="shared" si="109"/>
        <v>62880</v>
      </c>
      <c r="J227" s="8">
        <f t="shared" ref="J227" si="114">G227+I227</f>
        <v>86880</v>
      </c>
      <c r="K227" s="6"/>
    </row>
    <row r="228" spans="1:12" s="10" customFormat="1" ht="14.1" customHeight="1" x14ac:dyDescent="0.2">
      <c r="A228" s="3"/>
      <c r="B228" s="20" t="s">
        <v>297</v>
      </c>
      <c r="C228" s="5"/>
      <c r="D228" s="6" t="s">
        <v>38</v>
      </c>
      <c r="E228" s="7">
        <v>1050</v>
      </c>
      <c r="F228" s="8">
        <v>350</v>
      </c>
      <c r="G228" s="8">
        <f t="shared" ref="G228:G230" si="115">E228*F228</f>
        <v>367500</v>
      </c>
      <c r="H228" s="8">
        <v>284</v>
      </c>
      <c r="I228" s="8">
        <f t="shared" si="109"/>
        <v>298200</v>
      </c>
      <c r="J228" s="8">
        <f t="shared" ref="J228:J230" si="116">G228+I228</f>
        <v>665700</v>
      </c>
      <c r="K228" s="6"/>
    </row>
    <row r="229" spans="1:12" s="10" customFormat="1" ht="14.1" customHeight="1" x14ac:dyDescent="0.2">
      <c r="A229" s="39"/>
      <c r="B229" s="20" t="s">
        <v>335</v>
      </c>
      <c r="C229" s="25" t="s">
        <v>336</v>
      </c>
      <c r="D229" s="6" t="s">
        <v>38</v>
      </c>
      <c r="E229" s="25">
        <v>40</v>
      </c>
      <c r="F229" s="8">
        <v>980</v>
      </c>
      <c r="G229" s="75">
        <f t="shared" si="115"/>
        <v>39200</v>
      </c>
      <c r="H229" s="79">
        <v>1724</v>
      </c>
      <c r="I229" s="75">
        <f t="shared" si="109"/>
        <v>68960</v>
      </c>
      <c r="J229" s="75">
        <f t="shared" si="116"/>
        <v>108160</v>
      </c>
      <c r="K229" s="41"/>
    </row>
    <row r="230" spans="1:12" s="10" customFormat="1" ht="14.1" customHeight="1" x14ac:dyDescent="0.2">
      <c r="A230" s="39"/>
      <c r="B230" s="20" t="s">
        <v>334</v>
      </c>
      <c r="C230" s="25" t="s">
        <v>336</v>
      </c>
      <c r="D230" s="6" t="s">
        <v>38</v>
      </c>
      <c r="E230" s="25">
        <v>780</v>
      </c>
      <c r="F230" s="8">
        <v>800</v>
      </c>
      <c r="G230" s="75">
        <f t="shared" si="115"/>
        <v>624000</v>
      </c>
      <c r="H230" s="79">
        <v>834</v>
      </c>
      <c r="I230" s="75">
        <f t="shared" si="109"/>
        <v>650520</v>
      </c>
      <c r="J230" s="75">
        <f t="shared" si="116"/>
        <v>1274520</v>
      </c>
      <c r="K230" s="41"/>
    </row>
    <row r="231" spans="1:12" s="10" customFormat="1" ht="14.1" customHeight="1" x14ac:dyDescent="0.2">
      <c r="A231" s="3"/>
      <c r="B231" s="20" t="s">
        <v>47</v>
      </c>
      <c r="C231" s="5"/>
      <c r="D231" s="6" t="s">
        <v>17</v>
      </c>
      <c r="E231" s="7">
        <v>1</v>
      </c>
      <c r="F231" s="8">
        <v>0</v>
      </c>
      <c r="G231" s="8">
        <f t="shared" si="84"/>
        <v>0</v>
      </c>
      <c r="H231" s="8">
        <v>26000</v>
      </c>
      <c r="I231" s="8">
        <f t="shared" ref="I231:I232" si="117">ROUND(E231*H231,2)</f>
        <v>26000</v>
      </c>
      <c r="J231" s="8">
        <f t="shared" si="86"/>
        <v>26000</v>
      </c>
      <c r="K231" s="6"/>
    </row>
    <row r="232" spans="1:12" s="10" customFormat="1" ht="14.1" customHeight="1" x14ac:dyDescent="0.2">
      <c r="A232" s="3"/>
      <c r="B232" s="20" t="s">
        <v>48</v>
      </c>
      <c r="C232" s="5"/>
      <c r="D232" s="6" t="s">
        <v>17</v>
      </c>
      <c r="E232" s="7">
        <v>1</v>
      </c>
      <c r="F232" s="8">
        <v>62000</v>
      </c>
      <c r="G232" s="8">
        <f t="shared" si="84"/>
        <v>62000</v>
      </c>
      <c r="H232" s="8">
        <v>0</v>
      </c>
      <c r="I232" s="8">
        <f t="shared" si="117"/>
        <v>0</v>
      </c>
      <c r="J232" s="8">
        <f t="shared" si="86"/>
        <v>62000</v>
      </c>
      <c r="K232" s="6"/>
    </row>
    <row r="233" spans="1:12" s="10" customFormat="1" ht="14.1" customHeight="1" x14ac:dyDescent="0.2">
      <c r="A233" s="3"/>
      <c r="B233" s="20"/>
      <c r="C233" s="5"/>
      <c r="D233" s="6"/>
      <c r="E233" s="7"/>
      <c r="F233" s="8"/>
      <c r="G233" s="8"/>
      <c r="H233" s="8"/>
      <c r="I233" s="8"/>
      <c r="J233" s="8"/>
      <c r="K233" s="6"/>
    </row>
    <row r="234" spans="1:12" s="10" customFormat="1" ht="14.1" customHeight="1" collapsed="1" x14ac:dyDescent="0.2">
      <c r="A234" s="3"/>
      <c r="B234" s="4" t="s">
        <v>298</v>
      </c>
      <c r="C234" s="5"/>
      <c r="D234" s="6"/>
      <c r="E234" s="7"/>
      <c r="F234" s="8"/>
      <c r="G234" s="8"/>
      <c r="H234" s="8"/>
      <c r="I234" s="8"/>
      <c r="J234" s="9">
        <f>SUM(J235:J249)</f>
        <v>1557792</v>
      </c>
      <c r="K234" s="26"/>
    </row>
    <row r="235" spans="1:12" s="10" customFormat="1" ht="14.1" customHeight="1" x14ac:dyDescent="0.2">
      <c r="A235" s="39"/>
      <c r="B235" s="20" t="s">
        <v>273</v>
      </c>
      <c r="C235" s="40" t="s">
        <v>299</v>
      </c>
      <c r="D235" s="6" t="s">
        <v>21</v>
      </c>
      <c r="E235" s="7">
        <v>1</v>
      </c>
      <c r="F235" s="8">
        <v>5000</v>
      </c>
      <c r="G235" s="8">
        <f t="shared" ref="G235:G244" si="118">E235*F235</f>
        <v>5000</v>
      </c>
      <c r="H235" s="8">
        <v>42654</v>
      </c>
      <c r="I235" s="8">
        <f t="shared" ref="I235:I247" si="119">H235*E235</f>
        <v>42654</v>
      </c>
      <c r="J235" s="8">
        <f t="shared" ref="J235:J244" si="120">G235+I235</f>
        <v>47654</v>
      </c>
      <c r="K235" s="41"/>
    </row>
    <row r="236" spans="1:12" s="10" customFormat="1" ht="14.1" customHeight="1" x14ac:dyDescent="0.2">
      <c r="A236" s="39"/>
      <c r="B236" s="20" t="s">
        <v>273</v>
      </c>
      <c r="C236" s="40" t="s">
        <v>300</v>
      </c>
      <c r="D236" s="6" t="s">
        <v>21</v>
      </c>
      <c r="E236" s="7">
        <v>1</v>
      </c>
      <c r="F236" s="8">
        <v>5000</v>
      </c>
      <c r="G236" s="8">
        <f t="shared" ref="G236" si="121">E236*F236</f>
        <v>5000</v>
      </c>
      <c r="H236" s="8">
        <v>42654</v>
      </c>
      <c r="I236" s="8">
        <f t="shared" ref="I236" si="122">H236*E236</f>
        <v>42654</v>
      </c>
      <c r="J236" s="8">
        <f t="shared" ref="J236" si="123">G236+I236</f>
        <v>47654</v>
      </c>
      <c r="K236" s="41"/>
    </row>
    <row r="237" spans="1:12" s="10" customFormat="1" ht="14.1" customHeight="1" x14ac:dyDescent="0.2">
      <c r="A237" s="3"/>
      <c r="B237" s="20" t="s">
        <v>236</v>
      </c>
      <c r="C237" s="40" t="s">
        <v>285</v>
      </c>
      <c r="D237" s="6" t="s">
        <v>145</v>
      </c>
      <c r="E237" s="7">
        <v>300</v>
      </c>
      <c r="F237" s="8">
        <v>142</v>
      </c>
      <c r="G237" s="8">
        <f t="shared" si="118"/>
        <v>42600</v>
      </c>
      <c r="H237" s="8">
        <v>1384</v>
      </c>
      <c r="I237" s="8">
        <f t="shared" si="119"/>
        <v>415200</v>
      </c>
      <c r="J237" s="8">
        <f t="shared" si="120"/>
        <v>457800</v>
      </c>
      <c r="K237" s="25"/>
    </row>
    <row r="238" spans="1:12" s="10" customFormat="1" ht="14.1" customHeight="1" x14ac:dyDescent="0.2">
      <c r="A238" s="3"/>
      <c r="B238" s="20" t="s">
        <v>236</v>
      </c>
      <c r="C238" s="40" t="s">
        <v>286</v>
      </c>
      <c r="D238" s="6" t="s">
        <v>145</v>
      </c>
      <c r="E238" s="7">
        <v>85</v>
      </c>
      <c r="F238" s="8">
        <v>124</v>
      </c>
      <c r="G238" s="8">
        <f t="shared" si="118"/>
        <v>10540</v>
      </c>
      <c r="H238" s="8">
        <v>212</v>
      </c>
      <c r="I238" s="8">
        <f t="shared" si="119"/>
        <v>18020</v>
      </c>
      <c r="J238" s="8">
        <f t="shared" si="120"/>
        <v>28560</v>
      </c>
      <c r="K238" s="25"/>
    </row>
    <row r="239" spans="1:12" s="10" customFormat="1" ht="14.1" customHeight="1" x14ac:dyDescent="0.2">
      <c r="A239" s="3"/>
      <c r="B239" s="20" t="s">
        <v>236</v>
      </c>
      <c r="C239" s="40" t="s">
        <v>287</v>
      </c>
      <c r="D239" s="6" t="s">
        <v>145</v>
      </c>
      <c r="E239" s="7">
        <v>320</v>
      </c>
      <c r="F239" s="8">
        <v>124</v>
      </c>
      <c r="G239" s="8">
        <f t="shared" si="118"/>
        <v>39680</v>
      </c>
      <c r="H239" s="8">
        <v>194</v>
      </c>
      <c r="I239" s="8">
        <f t="shared" si="119"/>
        <v>62080</v>
      </c>
      <c r="J239" s="8">
        <f t="shared" si="120"/>
        <v>101760</v>
      </c>
      <c r="K239" s="25"/>
    </row>
    <row r="240" spans="1:12" s="10" customFormat="1" ht="14.1" customHeight="1" x14ac:dyDescent="0.2">
      <c r="A240" s="3"/>
      <c r="B240" s="20" t="s">
        <v>236</v>
      </c>
      <c r="C240" s="40" t="s">
        <v>238</v>
      </c>
      <c r="D240" s="6" t="s">
        <v>145</v>
      </c>
      <c r="E240" s="7">
        <v>1170</v>
      </c>
      <c r="F240" s="8">
        <v>124</v>
      </c>
      <c r="G240" s="8">
        <f t="shared" si="118"/>
        <v>145080</v>
      </c>
      <c r="H240" s="8">
        <v>124</v>
      </c>
      <c r="I240" s="8">
        <f t="shared" si="119"/>
        <v>145080</v>
      </c>
      <c r="J240" s="8">
        <f t="shared" si="120"/>
        <v>290160</v>
      </c>
      <c r="K240" s="25"/>
    </row>
    <row r="241" spans="1:26" s="10" customFormat="1" ht="14.1" customHeight="1" x14ac:dyDescent="0.2">
      <c r="A241" s="3"/>
      <c r="B241" s="20" t="s">
        <v>272</v>
      </c>
      <c r="C241" s="40">
        <v>35262</v>
      </c>
      <c r="D241" s="6" t="s">
        <v>145</v>
      </c>
      <c r="E241" s="7">
        <v>300</v>
      </c>
      <c r="F241" s="8">
        <v>640</v>
      </c>
      <c r="G241" s="8">
        <f t="shared" si="118"/>
        <v>192000</v>
      </c>
      <c r="H241" s="8">
        <v>538</v>
      </c>
      <c r="I241" s="8">
        <f t="shared" si="119"/>
        <v>161400</v>
      </c>
      <c r="J241" s="8">
        <f t="shared" si="120"/>
        <v>353400</v>
      </c>
      <c r="K241" s="25"/>
    </row>
    <row r="242" spans="1:26" s="10" customFormat="1" ht="14.1" customHeight="1" x14ac:dyDescent="0.2">
      <c r="A242" s="3"/>
      <c r="B242" s="20" t="s">
        <v>289</v>
      </c>
      <c r="C242" s="40">
        <v>91932</v>
      </c>
      <c r="D242" s="6" t="s">
        <v>145</v>
      </c>
      <c r="E242" s="7">
        <v>320</v>
      </c>
      <c r="F242" s="8">
        <v>30</v>
      </c>
      <c r="G242" s="8">
        <f t="shared" si="118"/>
        <v>9600</v>
      </c>
      <c r="H242" s="8">
        <v>45</v>
      </c>
      <c r="I242" s="8">
        <f t="shared" si="119"/>
        <v>14400</v>
      </c>
      <c r="J242" s="8">
        <f t="shared" si="120"/>
        <v>24000</v>
      </c>
      <c r="K242" s="25"/>
    </row>
    <row r="243" spans="1:26" s="10" customFormat="1" ht="14.1" customHeight="1" x14ac:dyDescent="0.2">
      <c r="A243" s="3"/>
      <c r="B243" s="20" t="s">
        <v>301</v>
      </c>
      <c r="C243" s="40">
        <v>91950</v>
      </c>
      <c r="D243" s="6" t="s">
        <v>145</v>
      </c>
      <c r="E243" s="7">
        <v>60</v>
      </c>
      <c r="F243" s="8">
        <v>40</v>
      </c>
      <c r="G243" s="8">
        <f t="shared" ref="G243" si="124">E243*F243</f>
        <v>2400</v>
      </c>
      <c r="H243" s="8">
        <v>100</v>
      </c>
      <c r="I243" s="8">
        <f t="shared" ref="I243" si="125">H243*E243</f>
        <v>6000</v>
      </c>
      <c r="J243" s="8">
        <f t="shared" ref="J243" si="126">G243+I243</f>
        <v>8400</v>
      </c>
      <c r="K243" s="25"/>
    </row>
    <row r="244" spans="1:26" s="10" customFormat="1" ht="14.1" customHeight="1" x14ac:dyDescent="0.2">
      <c r="A244" s="3"/>
      <c r="B244" s="15" t="s">
        <v>292</v>
      </c>
      <c r="C244" s="78" t="s">
        <v>291</v>
      </c>
      <c r="D244" s="12" t="s">
        <v>21</v>
      </c>
      <c r="E244" s="13">
        <v>123</v>
      </c>
      <c r="F244" s="8">
        <v>200</v>
      </c>
      <c r="G244" s="8">
        <f t="shared" si="118"/>
        <v>24600</v>
      </c>
      <c r="H244" s="8">
        <v>524</v>
      </c>
      <c r="I244" s="8">
        <f t="shared" si="119"/>
        <v>64452</v>
      </c>
      <c r="J244" s="8">
        <f t="shared" si="120"/>
        <v>89052</v>
      </c>
      <c r="K244" s="6"/>
    </row>
    <row r="245" spans="1:26" s="10" customFormat="1" ht="14.1" customHeight="1" x14ac:dyDescent="0.2">
      <c r="A245" s="39"/>
      <c r="B245" s="69" t="s">
        <v>288</v>
      </c>
      <c r="C245" s="70" t="s">
        <v>332</v>
      </c>
      <c r="D245" s="71" t="s">
        <v>38</v>
      </c>
      <c r="E245" s="72">
        <v>160</v>
      </c>
      <c r="F245" s="73">
        <v>50</v>
      </c>
      <c r="G245" s="74">
        <f>E245*F245</f>
        <v>8000</v>
      </c>
      <c r="H245" s="75">
        <v>128.24</v>
      </c>
      <c r="I245" s="8">
        <f t="shared" si="119"/>
        <v>20518.400000000001</v>
      </c>
      <c r="J245" s="74">
        <f>G245+I245</f>
        <v>28518.400000000001</v>
      </c>
      <c r="K245" s="77"/>
    </row>
    <row r="246" spans="1:26" s="10" customFormat="1" ht="14.1" customHeight="1" x14ac:dyDescent="0.2">
      <c r="A246" s="3"/>
      <c r="B246" s="20" t="s">
        <v>294</v>
      </c>
      <c r="C246" s="40" t="s">
        <v>293</v>
      </c>
      <c r="D246" s="6" t="s">
        <v>21</v>
      </c>
      <c r="E246" s="7">
        <v>480</v>
      </c>
      <c r="F246" s="8">
        <v>25</v>
      </c>
      <c r="G246" s="8">
        <f t="shared" ref="G246:G249" si="127">E246*F246</f>
        <v>12000</v>
      </c>
      <c r="H246" s="8">
        <v>28.32</v>
      </c>
      <c r="I246" s="8">
        <f t="shared" si="119"/>
        <v>13593.6</v>
      </c>
      <c r="J246" s="8">
        <f t="shared" ref="J246:J249" si="128">G246+I246</f>
        <v>25593.599999999999</v>
      </c>
      <c r="K246" s="25"/>
      <c r="L246" s="42"/>
    </row>
    <row r="247" spans="1:26" s="10" customFormat="1" ht="14.1" customHeight="1" x14ac:dyDescent="0.2">
      <c r="A247" s="3"/>
      <c r="B247" s="20" t="s">
        <v>296</v>
      </c>
      <c r="C247" s="5" t="s">
        <v>295</v>
      </c>
      <c r="D247" s="6" t="s">
        <v>21</v>
      </c>
      <c r="E247" s="7">
        <v>1</v>
      </c>
      <c r="F247" s="8">
        <v>2000</v>
      </c>
      <c r="G247" s="8">
        <f t="shared" si="127"/>
        <v>2000</v>
      </c>
      <c r="H247" s="8">
        <v>7240</v>
      </c>
      <c r="I247" s="8">
        <f t="shared" si="119"/>
        <v>7240</v>
      </c>
      <c r="J247" s="8">
        <f t="shared" si="128"/>
        <v>9240</v>
      </c>
      <c r="K247" s="6"/>
    </row>
    <row r="248" spans="1:26" s="10" customFormat="1" ht="14.1" customHeight="1" x14ac:dyDescent="0.2">
      <c r="A248" s="3"/>
      <c r="B248" s="20" t="s">
        <v>47</v>
      </c>
      <c r="C248" s="5"/>
      <c r="D248" s="6" t="s">
        <v>17</v>
      </c>
      <c r="E248" s="7">
        <v>1</v>
      </c>
      <c r="F248" s="8">
        <v>0</v>
      </c>
      <c r="G248" s="8">
        <f t="shared" si="127"/>
        <v>0</v>
      </c>
      <c r="H248" s="8">
        <v>14000</v>
      </c>
      <c r="I248" s="8">
        <f t="shared" ref="I248:I249" si="129">ROUND(E248*H248,2)</f>
        <v>14000</v>
      </c>
      <c r="J248" s="8">
        <f t="shared" si="128"/>
        <v>14000</v>
      </c>
      <c r="K248" s="6"/>
    </row>
    <row r="249" spans="1:26" s="10" customFormat="1" ht="14.1" customHeight="1" x14ac:dyDescent="0.2">
      <c r="A249" s="3"/>
      <c r="B249" s="20" t="s">
        <v>48</v>
      </c>
      <c r="C249" s="5"/>
      <c r="D249" s="6" t="s">
        <v>17</v>
      </c>
      <c r="E249" s="7">
        <v>1</v>
      </c>
      <c r="F249" s="8">
        <v>32000</v>
      </c>
      <c r="G249" s="8">
        <f t="shared" si="127"/>
        <v>32000</v>
      </c>
      <c r="H249" s="8">
        <v>0</v>
      </c>
      <c r="I249" s="8">
        <f t="shared" si="129"/>
        <v>0</v>
      </c>
      <c r="J249" s="8">
        <f t="shared" si="128"/>
        <v>32000</v>
      </c>
      <c r="K249" s="6"/>
    </row>
    <row r="250" spans="1:26" s="10" customFormat="1" ht="14.1" customHeight="1" x14ac:dyDescent="0.2">
      <c r="A250" s="3"/>
      <c r="B250" s="20"/>
      <c r="C250" s="5"/>
      <c r="D250" s="6"/>
      <c r="E250" s="7"/>
      <c r="F250" s="8"/>
      <c r="G250" s="8"/>
      <c r="H250" s="8"/>
      <c r="I250" s="8"/>
      <c r="J250" s="8"/>
      <c r="K250" s="6"/>
    </row>
    <row r="251" spans="1:26" s="10" customFormat="1" ht="14.1" customHeight="1" collapsed="1" x14ac:dyDescent="0.2">
      <c r="A251" s="3"/>
      <c r="B251" s="4" t="s">
        <v>337</v>
      </c>
      <c r="C251" s="5"/>
      <c r="D251" s="6"/>
      <c r="E251" s="7"/>
      <c r="F251" s="8"/>
      <c r="G251" s="8"/>
      <c r="H251" s="8"/>
      <c r="I251" s="8"/>
      <c r="J251" s="9">
        <f>SUM(J252:J261)</f>
        <v>965365.8</v>
      </c>
      <c r="K251" s="26"/>
    </row>
    <row r="252" spans="1:26" s="10" customFormat="1" ht="14.1" customHeight="1" x14ac:dyDescent="0.2">
      <c r="A252" s="39"/>
      <c r="B252" s="20" t="s">
        <v>338</v>
      </c>
      <c r="C252" s="40" t="s">
        <v>339</v>
      </c>
      <c r="D252" s="6" t="s">
        <v>21</v>
      </c>
      <c r="E252" s="7">
        <v>1</v>
      </c>
      <c r="F252" s="8">
        <v>5000</v>
      </c>
      <c r="G252" s="8">
        <f t="shared" ref="G252:G261" si="130">E252*F252</f>
        <v>5000</v>
      </c>
      <c r="H252" s="8">
        <v>21834</v>
      </c>
      <c r="I252" s="8">
        <f t="shared" ref="I252:I259" si="131">H252*E252</f>
        <v>21834</v>
      </c>
      <c r="J252" s="8">
        <f t="shared" ref="J252:J261" si="132">G252+I252</f>
        <v>26834</v>
      </c>
      <c r="K252" s="41"/>
    </row>
    <row r="253" spans="1:26" s="10" customFormat="1" ht="14.1" customHeight="1" x14ac:dyDescent="0.2">
      <c r="A253" s="3"/>
      <c r="B253" s="20" t="s">
        <v>236</v>
      </c>
      <c r="C253" s="40" t="s">
        <v>238</v>
      </c>
      <c r="D253" s="6" t="s">
        <v>145</v>
      </c>
      <c r="E253" s="7">
        <v>350</v>
      </c>
      <c r="F253" s="8">
        <v>164</v>
      </c>
      <c r="G253" s="8">
        <f t="shared" si="130"/>
        <v>57400</v>
      </c>
      <c r="H253" s="8">
        <v>124</v>
      </c>
      <c r="I253" s="8">
        <f t="shared" si="131"/>
        <v>43400</v>
      </c>
      <c r="J253" s="8">
        <f t="shared" si="132"/>
        <v>100800</v>
      </c>
      <c r="K253" s="25"/>
    </row>
    <row r="254" spans="1:26" s="10" customFormat="1" ht="14.1" customHeight="1" x14ac:dyDescent="0.2">
      <c r="A254" s="39"/>
      <c r="B254" s="20" t="s">
        <v>341</v>
      </c>
      <c r="C254" s="40" t="s">
        <v>340</v>
      </c>
      <c r="D254" s="6" t="s">
        <v>21</v>
      </c>
      <c r="E254" s="7">
        <v>23</v>
      </c>
      <c r="F254" s="8">
        <v>3500</v>
      </c>
      <c r="G254" s="8">
        <f t="shared" si="130"/>
        <v>80500</v>
      </c>
      <c r="H254" s="8">
        <v>22724</v>
      </c>
      <c r="I254" s="8">
        <f t="shared" si="131"/>
        <v>522652</v>
      </c>
      <c r="J254" s="8">
        <f t="shared" si="132"/>
        <v>603152</v>
      </c>
      <c r="K254" s="41"/>
    </row>
    <row r="255" spans="1:26" s="10" customFormat="1" ht="14.1" customHeight="1" x14ac:dyDescent="0.2">
      <c r="A255" s="39"/>
      <c r="B255" s="20" t="s">
        <v>345</v>
      </c>
      <c r="C255" s="40"/>
      <c r="D255" s="6" t="s">
        <v>21</v>
      </c>
      <c r="E255" s="7">
        <v>23</v>
      </c>
      <c r="F255" s="8">
        <v>1500</v>
      </c>
      <c r="G255" s="8">
        <f t="shared" ref="G255" si="133">E255*F255</f>
        <v>34500</v>
      </c>
      <c r="H255" s="8">
        <v>2984.6</v>
      </c>
      <c r="I255" s="8">
        <f t="shared" ref="I255" si="134">H255*E255</f>
        <v>68645.8</v>
      </c>
      <c r="J255" s="8">
        <f t="shared" ref="J255" si="135">G255+I255</f>
        <v>103145.8</v>
      </c>
      <c r="K255" s="41"/>
    </row>
    <row r="256" spans="1:26" ht="14.1" customHeight="1" x14ac:dyDescent="0.3">
      <c r="A256" s="32"/>
      <c r="B256" s="31" t="s">
        <v>344</v>
      </c>
      <c r="C256" s="12" t="s">
        <v>342</v>
      </c>
      <c r="D256" s="33" t="s">
        <v>38</v>
      </c>
      <c r="E256" s="34">
        <v>350</v>
      </c>
      <c r="F256" s="35">
        <v>80</v>
      </c>
      <c r="G256" s="35">
        <f t="shared" si="130"/>
        <v>28000</v>
      </c>
      <c r="H256" s="35">
        <v>92</v>
      </c>
      <c r="I256" s="37">
        <f t="shared" si="131"/>
        <v>32200</v>
      </c>
      <c r="J256" s="35">
        <f t="shared" si="132"/>
        <v>60200</v>
      </c>
      <c r="K256" s="28"/>
      <c r="L256" s="1"/>
      <c r="M256" s="1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1" customHeight="1" x14ac:dyDescent="0.3">
      <c r="A257" s="32"/>
      <c r="B257" s="29" t="s">
        <v>86</v>
      </c>
      <c r="C257" s="12" t="s">
        <v>87</v>
      </c>
      <c r="D257" s="33" t="s">
        <v>21</v>
      </c>
      <c r="E257" s="34">
        <v>700</v>
      </c>
      <c r="F257" s="35">
        <v>5</v>
      </c>
      <c r="G257" s="35">
        <f t="shared" si="130"/>
        <v>3500</v>
      </c>
      <c r="H257" s="35">
        <v>3.6</v>
      </c>
      <c r="I257" s="37">
        <f t="shared" si="131"/>
        <v>2520</v>
      </c>
      <c r="J257" s="35">
        <f t="shared" si="132"/>
        <v>6020</v>
      </c>
      <c r="K257" s="2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1" customHeight="1" x14ac:dyDescent="0.3">
      <c r="A258" s="32"/>
      <c r="B258" s="31" t="s">
        <v>42</v>
      </c>
      <c r="C258" s="12" t="s">
        <v>43</v>
      </c>
      <c r="D258" s="33" t="s">
        <v>21</v>
      </c>
      <c r="E258" s="34">
        <v>700</v>
      </c>
      <c r="F258" s="35">
        <v>5</v>
      </c>
      <c r="G258" s="35">
        <f t="shared" si="130"/>
        <v>3500</v>
      </c>
      <c r="H258" s="35">
        <v>14.2</v>
      </c>
      <c r="I258" s="37">
        <f t="shared" si="131"/>
        <v>9940</v>
      </c>
      <c r="J258" s="35">
        <f t="shared" si="132"/>
        <v>13440</v>
      </c>
      <c r="K258" s="2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1" customHeight="1" x14ac:dyDescent="0.3">
      <c r="A259" s="32"/>
      <c r="B259" s="31" t="s">
        <v>44</v>
      </c>
      <c r="C259" s="12" t="s">
        <v>45</v>
      </c>
      <c r="D259" s="33" t="s">
        <v>21</v>
      </c>
      <c r="E259" s="34">
        <v>700</v>
      </c>
      <c r="F259" s="35">
        <v>5</v>
      </c>
      <c r="G259" s="35">
        <f t="shared" si="130"/>
        <v>3500</v>
      </c>
      <c r="H259" s="35">
        <v>1.82</v>
      </c>
      <c r="I259" s="37">
        <f t="shared" si="131"/>
        <v>1274</v>
      </c>
      <c r="J259" s="35">
        <f t="shared" si="132"/>
        <v>4774</v>
      </c>
      <c r="K259" s="2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s="10" customFormat="1" ht="14.1" customHeight="1" x14ac:dyDescent="0.2">
      <c r="A260" s="3"/>
      <c r="B260" s="20" t="s">
        <v>47</v>
      </c>
      <c r="C260" s="5"/>
      <c r="D260" s="6" t="s">
        <v>17</v>
      </c>
      <c r="E260" s="7">
        <v>1</v>
      </c>
      <c r="F260" s="8">
        <v>0</v>
      </c>
      <c r="G260" s="8">
        <f t="shared" si="130"/>
        <v>0</v>
      </c>
      <c r="H260" s="8">
        <v>15000</v>
      </c>
      <c r="I260" s="8">
        <f t="shared" ref="I260:I261" si="136">ROUND(E260*H260,2)</f>
        <v>15000</v>
      </c>
      <c r="J260" s="8">
        <f t="shared" si="132"/>
        <v>15000</v>
      </c>
      <c r="K260" s="6"/>
    </row>
    <row r="261" spans="1:26" s="10" customFormat="1" ht="14.1" customHeight="1" x14ac:dyDescent="0.2">
      <c r="A261" s="3"/>
      <c r="B261" s="20" t="s">
        <v>48</v>
      </c>
      <c r="C261" s="5"/>
      <c r="D261" s="6" t="s">
        <v>17</v>
      </c>
      <c r="E261" s="7">
        <v>1</v>
      </c>
      <c r="F261" s="8">
        <v>32000</v>
      </c>
      <c r="G261" s="8">
        <f t="shared" si="130"/>
        <v>32000</v>
      </c>
      <c r="H261" s="8">
        <v>0</v>
      </c>
      <c r="I261" s="8">
        <f t="shared" si="136"/>
        <v>0</v>
      </c>
      <c r="J261" s="8">
        <f t="shared" si="132"/>
        <v>32000</v>
      </c>
      <c r="K261" s="6"/>
    </row>
    <row r="262" spans="1:26" s="10" customFormat="1" ht="14.1" customHeight="1" x14ac:dyDescent="0.2">
      <c r="A262" s="63"/>
      <c r="B262" s="64"/>
      <c r="C262" s="65"/>
      <c r="D262" s="66"/>
      <c r="E262" s="67"/>
      <c r="F262" s="68"/>
      <c r="G262" s="68"/>
      <c r="H262" s="68"/>
      <c r="I262" s="68"/>
      <c r="J262" s="68"/>
      <c r="K262" s="66"/>
    </row>
    <row r="263" spans="1:26" x14ac:dyDescent="0.3">
      <c r="B263" s="51" t="s">
        <v>11</v>
      </c>
      <c r="C263" s="51"/>
      <c r="F263" s="49"/>
      <c r="G263" s="49">
        <f>SUM(G6:G262)</f>
        <v>9914954</v>
      </c>
      <c r="H263" s="49"/>
      <c r="I263" s="49">
        <f>SUM(I6:I262)</f>
        <v>28522628.740000002</v>
      </c>
      <c r="J263" s="52">
        <f>J5+J50+J131+J147+J159+J186+J201+J234+J251</f>
        <v>38437582.739999995</v>
      </c>
    </row>
    <row r="264" spans="1:26" x14ac:dyDescent="0.3">
      <c r="F264" s="49"/>
      <c r="G264" s="49"/>
      <c r="H264" s="49"/>
      <c r="I264" s="49"/>
      <c r="J264" s="49"/>
    </row>
    <row r="265" spans="1:26" x14ac:dyDescent="0.3">
      <c r="B265" s="53" t="s">
        <v>12</v>
      </c>
      <c r="C265" s="53"/>
      <c r="F265" s="49"/>
      <c r="G265" s="49"/>
      <c r="H265" s="49"/>
      <c r="I265" s="54">
        <v>0.5</v>
      </c>
      <c r="J265" s="49"/>
    </row>
    <row r="266" spans="1:26" x14ac:dyDescent="0.3">
      <c r="B266" s="53" t="s">
        <v>13</v>
      </c>
      <c r="C266" s="53"/>
      <c r="F266" s="49"/>
      <c r="G266" s="49"/>
      <c r="H266" s="49"/>
      <c r="I266" s="54">
        <v>0.75</v>
      </c>
      <c r="J266" s="49"/>
    </row>
    <row r="267" spans="1:26" x14ac:dyDescent="0.3">
      <c r="B267" s="53" t="s">
        <v>14</v>
      </c>
      <c r="C267" s="53"/>
      <c r="F267" s="49"/>
      <c r="G267" s="49"/>
      <c r="H267" s="49"/>
      <c r="I267" s="54">
        <v>0.3</v>
      </c>
      <c r="J267" s="49"/>
    </row>
    <row r="268" spans="1:26" x14ac:dyDescent="0.3">
      <c r="F268" s="49"/>
      <c r="G268" s="49"/>
      <c r="H268" s="49"/>
      <c r="I268" s="49"/>
      <c r="J268" s="49"/>
    </row>
    <row r="269" spans="1:26" x14ac:dyDescent="0.3">
      <c r="B269" s="55" t="s">
        <v>275</v>
      </c>
      <c r="F269" s="49"/>
      <c r="G269" s="49"/>
      <c r="H269" s="49"/>
      <c r="I269" s="49"/>
      <c r="J269" s="49">
        <f>ROUND(J263*0.4,-2)</f>
        <v>15375000</v>
      </c>
    </row>
    <row r="270" spans="1:26" x14ac:dyDescent="0.3">
      <c r="F270" s="49"/>
      <c r="G270" s="49"/>
      <c r="H270" s="49"/>
      <c r="I270" s="49"/>
      <c r="J270" s="49"/>
    </row>
    <row r="271" spans="1:26" x14ac:dyDescent="0.3">
      <c r="B271" s="55" t="s">
        <v>276</v>
      </c>
      <c r="F271" s="49"/>
      <c r="G271" s="49"/>
      <c r="H271" s="49"/>
      <c r="I271" s="49"/>
    </row>
    <row r="272" spans="1:26" x14ac:dyDescent="0.3">
      <c r="A272" s="56"/>
      <c r="B272" s="57" t="s">
        <v>277</v>
      </c>
      <c r="C272" s="56"/>
      <c r="D272" s="56"/>
      <c r="E272" s="56"/>
      <c r="F272" s="58"/>
      <c r="G272" s="58"/>
      <c r="H272" s="58"/>
      <c r="I272" s="58"/>
      <c r="J272" s="58" t="s">
        <v>333</v>
      </c>
      <c r="K272" s="59"/>
    </row>
    <row r="273" spans="1:11" x14ac:dyDescent="0.3">
      <c r="A273" s="56"/>
      <c r="B273" s="57" t="s">
        <v>278</v>
      </c>
      <c r="C273" s="56"/>
      <c r="D273" s="56"/>
      <c r="E273" s="56"/>
      <c r="F273" s="58"/>
      <c r="G273" s="58"/>
      <c r="H273" s="58"/>
      <c r="I273" s="58"/>
      <c r="J273" s="58" t="s">
        <v>279</v>
      </c>
      <c r="K273" s="59"/>
    </row>
    <row r="274" spans="1:11" x14ac:dyDescent="0.3">
      <c r="F274" s="49"/>
      <c r="G274" s="49"/>
      <c r="H274" s="49"/>
      <c r="I274" s="49"/>
      <c r="J274" s="49"/>
    </row>
    <row r="275" spans="1:11" x14ac:dyDescent="0.3">
      <c r="F275" s="49"/>
      <c r="G275" s="49"/>
      <c r="H275" s="49"/>
      <c r="I275" s="49"/>
      <c r="J275" s="49"/>
    </row>
    <row r="276" spans="1:11" x14ac:dyDescent="0.3">
      <c r="F276" s="49"/>
      <c r="G276" s="49"/>
      <c r="H276" s="49"/>
      <c r="I276" s="49"/>
      <c r="J276" s="49"/>
    </row>
    <row r="277" spans="1:11" x14ac:dyDescent="0.3">
      <c r="F277" s="49"/>
      <c r="G277" s="49"/>
      <c r="H277" s="49"/>
      <c r="I277" s="49"/>
      <c r="J277" s="49"/>
    </row>
    <row r="278" spans="1:11" x14ac:dyDescent="0.3">
      <c r="F278" s="49"/>
      <c r="G278" s="49"/>
      <c r="H278" s="49"/>
      <c r="I278" s="49"/>
      <c r="J278" s="49"/>
    </row>
    <row r="279" spans="1:11" x14ac:dyDescent="0.3">
      <c r="F279" s="49"/>
      <c r="G279" s="49"/>
      <c r="H279" s="49"/>
      <c r="I279" s="49"/>
      <c r="J279" s="49"/>
    </row>
    <row r="280" spans="1:11" x14ac:dyDescent="0.3">
      <c r="F280" s="49"/>
      <c r="G280" s="49"/>
      <c r="H280" s="49"/>
      <c r="I280" s="49"/>
      <c r="J280" s="49"/>
    </row>
    <row r="281" spans="1:11" x14ac:dyDescent="0.3">
      <c r="F281" s="49"/>
      <c r="G281" s="49"/>
      <c r="H281" s="49"/>
      <c r="I281" s="49"/>
      <c r="J281" s="49"/>
    </row>
    <row r="282" spans="1:11" x14ac:dyDescent="0.3">
      <c r="F282" s="49"/>
      <c r="G282" s="49"/>
      <c r="H282" s="49"/>
      <c r="I282" s="49"/>
      <c r="J282" s="49"/>
    </row>
    <row r="283" spans="1:11" x14ac:dyDescent="0.3">
      <c r="F283" s="49"/>
      <c r="G283" s="49"/>
      <c r="H283" s="49"/>
      <c r="I283" s="49"/>
      <c r="J283" s="49"/>
    </row>
    <row r="284" spans="1:11" x14ac:dyDescent="0.3">
      <c r="F284" s="49"/>
      <c r="G284" s="49"/>
      <c r="H284" s="49"/>
      <c r="I284" s="49"/>
      <c r="J284" s="49"/>
    </row>
    <row r="285" spans="1:11" x14ac:dyDescent="0.3">
      <c r="F285" s="49"/>
      <c r="G285" s="49"/>
      <c r="H285" s="49"/>
      <c r="I285" s="49"/>
      <c r="J285" s="49"/>
    </row>
    <row r="286" spans="1:11" x14ac:dyDescent="0.3">
      <c r="F286" s="49"/>
      <c r="G286" s="49"/>
      <c r="H286" s="49"/>
      <c r="I286" s="49"/>
      <c r="J286" s="49"/>
    </row>
    <row r="287" spans="1:11" x14ac:dyDescent="0.3">
      <c r="F287" s="49"/>
      <c r="G287" s="49"/>
      <c r="H287" s="49"/>
      <c r="I287" s="49"/>
      <c r="J287" s="49"/>
    </row>
    <row r="288" spans="1:11" x14ac:dyDescent="0.3">
      <c r="F288" s="49"/>
      <c r="G288" s="49"/>
      <c r="H288" s="49"/>
      <c r="I288" s="49"/>
      <c r="J288" s="49"/>
    </row>
    <row r="289" spans="6:10" x14ac:dyDescent="0.3">
      <c r="F289" s="49"/>
      <c r="G289" s="49"/>
      <c r="H289" s="49"/>
      <c r="I289" s="49"/>
      <c r="J289" s="49"/>
    </row>
    <row r="290" spans="6:10" x14ac:dyDescent="0.3">
      <c r="F290" s="49"/>
      <c r="G290" s="49"/>
      <c r="H290" s="49"/>
      <c r="I290" s="49"/>
      <c r="J290" s="49"/>
    </row>
    <row r="291" spans="6:10" x14ac:dyDescent="0.3">
      <c r="F291" s="49"/>
      <c r="G291" s="49"/>
      <c r="H291" s="49"/>
      <c r="I291" s="49"/>
      <c r="J291" s="49"/>
    </row>
    <row r="292" spans="6:10" x14ac:dyDescent="0.3">
      <c r="F292" s="49"/>
      <c r="G292" s="49"/>
      <c r="H292" s="49"/>
      <c r="I292" s="49"/>
      <c r="J292" s="49"/>
    </row>
    <row r="293" spans="6:10" x14ac:dyDescent="0.3">
      <c r="F293" s="49"/>
      <c r="G293" s="49"/>
      <c r="H293" s="49"/>
      <c r="I293" s="49"/>
      <c r="J293" s="49"/>
    </row>
    <row r="294" spans="6:10" x14ac:dyDescent="0.3">
      <c r="F294" s="49"/>
      <c r="G294" s="49"/>
      <c r="H294" s="49"/>
      <c r="I294" s="49"/>
      <c r="J294" s="49"/>
    </row>
    <row r="295" spans="6:10" x14ac:dyDescent="0.3">
      <c r="F295" s="49"/>
      <c r="G295" s="49"/>
      <c r="H295" s="49"/>
      <c r="I295" s="49"/>
      <c r="J295" s="49"/>
    </row>
    <row r="296" spans="6:10" x14ac:dyDescent="0.3">
      <c r="F296" s="49"/>
      <c r="G296" s="49"/>
      <c r="H296" s="49"/>
      <c r="I296" s="49"/>
      <c r="J296" s="49"/>
    </row>
    <row r="297" spans="6:10" x14ac:dyDescent="0.3">
      <c r="F297" s="49"/>
      <c r="G297" s="49"/>
      <c r="H297" s="49"/>
      <c r="I297" s="49"/>
      <c r="J297" s="49"/>
    </row>
    <row r="298" spans="6:10" x14ac:dyDescent="0.3">
      <c r="F298" s="49"/>
      <c r="G298" s="49"/>
      <c r="H298" s="49"/>
      <c r="I298" s="49"/>
      <c r="J298" s="49"/>
    </row>
    <row r="299" spans="6:10" x14ac:dyDescent="0.3">
      <c r="F299" s="49"/>
      <c r="G299" s="49"/>
      <c r="H299" s="49"/>
      <c r="I299" s="49"/>
      <c r="J299" s="49"/>
    </row>
    <row r="300" spans="6:10" x14ac:dyDescent="0.3">
      <c r="F300" s="49"/>
      <c r="G300" s="49"/>
      <c r="H300" s="49"/>
      <c r="I300" s="49"/>
      <c r="J300" s="49"/>
    </row>
    <row r="301" spans="6:10" x14ac:dyDescent="0.3">
      <c r="F301" s="49"/>
      <c r="G301" s="49"/>
      <c r="H301" s="49"/>
      <c r="I301" s="49"/>
      <c r="J301" s="49"/>
    </row>
    <row r="302" spans="6:10" x14ac:dyDescent="0.3">
      <c r="F302" s="49"/>
      <c r="G302" s="49"/>
      <c r="H302" s="49"/>
      <c r="I302" s="49"/>
      <c r="J302" s="49"/>
    </row>
    <row r="303" spans="6:10" x14ac:dyDescent="0.3">
      <c r="F303" s="49"/>
      <c r="G303" s="49"/>
      <c r="H303" s="49"/>
      <c r="I303" s="49"/>
      <c r="J303" s="49"/>
    </row>
    <row r="304" spans="6:10" x14ac:dyDescent="0.3">
      <c r="F304" s="49"/>
      <c r="G304" s="49"/>
      <c r="H304" s="49"/>
      <c r="I304" s="49"/>
      <c r="J304" s="49"/>
    </row>
    <row r="305" spans="6:10" x14ac:dyDescent="0.3">
      <c r="F305" s="49"/>
      <c r="G305" s="49"/>
      <c r="H305" s="49"/>
      <c r="I305" s="49"/>
      <c r="J305" s="49"/>
    </row>
    <row r="306" spans="6:10" x14ac:dyDescent="0.3">
      <c r="F306" s="49"/>
      <c r="G306" s="49"/>
      <c r="H306" s="49"/>
      <c r="I306" s="49"/>
      <c r="J306" s="49"/>
    </row>
    <row r="307" spans="6:10" x14ac:dyDescent="0.3">
      <c r="F307" s="49"/>
      <c r="G307" s="49"/>
      <c r="H307" s="49"/>
      <c r="I307" s="49"/>
      <c r="J307" s="49"/>
    </row>
    <row r="308" spans="6:10" x14ac:dyDescent="0.3">
      <c r="F308" s="49"/>
      <c r="G308" s="49"/>
      <c r="H308" s="49"/>
      <c r="I308" s="49"/>
      <c r="J308" s="49"/>
    </row>
    <row r="309" spans="6:10" x14ac:dyDescent="0.3">
      <c r="F309" s="49"/>
      <c r="G309" s="49"/>
      <c r="H309" s="49"/>
      <c r="I309" s="49"/>
      <c r="J309" s="49"/>
    </row>
    <row r="310" spans="6:10" x14ac:dyDescent="0.3">
      <c r="F310" s="49"/>
      <c r="G310" s="49"/>
      <c r="H310" s="49"/>
      <c r="I310" s="49"/>
      <c r="J310" s="49"/>
    </row>
    <row r="311" spans="6:10" x14ac:dyDescent="0.3">
      <c r="F311" s="49"/>
      <c r="G311" s="49"/>
      <c r="H311" s="49"/>
      <c r="I311" s="49"/>
      <c r="J311" s="49"/>
    </row>
    <row r="312" spans="6:10" x14ac:dyDescent="0.3">
      <c r="F312" s="49"/>
      <c r="G312" s="49"/>
      <c r="H312" s="49"/>
      <c r="I312" s="49"/>
      <c r="J312" s="49"/>
    </row>
    <row r="313" spans="6:10" x14ac:dyDescent="0.3">
      <c r="F313" s="49"/>
      <c r="G313" s="49"/>
      <c r="H313" s="49"/>
      <c r="I313" s="49"/>
      <c r="J313" s="49"/>
    </row>
    <row r="314" spans="6:10" x14ac:dyDescent="0.3">
      <c r="F314" s="49"/>
      <c r="G314" s="49"/>
      <c r="H314" s="49"/>
      <c r="I314" s="49"/>
      <c r="J314" s="49"/>
    </row>
    <row r="315" spans="6:10" x14ac:dyDescent="0.3">
      <c r="F315" s="49"/>
      <c r="G315" s="49"/>
      <c r="H315" s="49"/>
      <c r="I315" s="49"/>
      <c r="J315" s="49"/>
    </row>
    <row r="316" spans="6:10" x14ac:dyDescent="0.3">
      <c r="F316" s="49"/>
      <c r="G316" s="49"/>
      <c r="H316" s="49"/>
      <c r="I316" s="49"/>
      <c r="J316" s="49"/>
    </row>
    <row r="317" spans="6:10" x14ac:dyDescent="0.3">
      <c r="F317" s="49"/>
      <c r="G317" s="49"/>
      <c r="H317" s="49"/>
      <c r="I317" s="49"/>
      <c r="J317" s="49"/>
    </row>
    <row r="318" spans="6:10" x14ac:dyDescent="0.3">
      <c r="F318" s="49"/>
      <c r="G318" s="49"/>
      <c r="H318" s="49"/>
      <c r="I318" s="49"/>
      <c r="J318" s="49"/>
    </row>
    <row r="319" spans="6:10" x14ac:dyDescent="0.3">
      <c r="F319" s="49"/>
      <c r="G319" s="49"/>
      <c r="H319" s="49"/>
      <c r="I319" s="49"/>
      <c r="J319" s="49"/>
    </row>
    <row r="320" spans="6:10" x14ac:dyDescent="0.3">
      <c r="F320" s="49"/>
      <c r="G320" s="49"/>
      <c r="H320" s="49"/>
      <c r="I320" s="49"/>
      <c r="J320" s="49"/>
    </row>
    <row r="321" spans="6:10" x14ac:dyDescent="0.3">
      <c r="F321" s="49"/>
      <c r="G321" s="49"/>
      <c r="H321" s="49"/>
      <c r="I321" s="49"/>
      <c r="J321" s="49"/>
    </row>
    <row r="322" spans="6:10" x14ac:dyDescent="0.3">
      <c r="F322" s="49"/>
      <c r="G322" s="49"/>
      <c r="H322" s="49"/>
      <c r="I322" s="49"/>
      <c r="J322" s="49"/>
    </row>
    <row r="323" spans="6:10" x14ac:dyDescent="0.3">
      <c r="F323" s="49"/>
      <c r="G323" s="49"/>
      <c r="H323" s="49"/>
      <c r="I323" s="49"/>
      <c r="J323" s="49"/>
    </row>
    <row r="324" spans="6:10" x14ac:dyDescent="0.3">
      <c r="F324" s="49"/>
      <c r="G324" s="49"/>
      <c r="H324" s="49"/>
      <c r="I324" s="49"/>
      <c r="J324" s="49"/>
    </row>
    <row r="325" spans="6:10" x14ac:dyDescent="0.3">
      <c r="F325" s="49"/>
      <c r="G325" s="49"/>
      <c r="H325" s="49"/>
      <c r="I325" s="49"/>
      <c r="J325" s="49"/>
    </row>
    <row r="326" spans="6:10" x14ac:dyDescent="0.3">
      <c r="F326" s="49"/>
      <c r="G326" s="49"/>
      <c r="H326" s="49"/>
      <c r="I326" s="49"/>
      <c r="J326" s="49"/>
    </row>
    <row r="327" spans="6:10" x14ac:dyDescent="0.3">
      <c r="F327" s="49"/>
      <c r="G327" s="49"/>
      <c r="H327" s="49"/>
      <c r="I327" s="49"/>
      <c r="J327" s="49"/>
    </row>
    <row r="328" spans="6:10" x14ac:dyDescent="0.3">
      <c r="F328" s="49"/>
      <c r="G328" s="49"/>
      <c r="H328" s="49"/>
      <c r="I328" s="49"/>
      <c r="J328" s="49"/>
    </row>
    <row r="329" spans="6:10" x14ac:dyDescent="0.3">
      <c r="F329" s="49"/>
      <c r="G329" s="49"/>
      <c r="H329" s="49"/>
      <c r="I329" s="49"/>
      <c r="J329" s="49"/>
    </row>
    <row r="330" spans="6:10" x14ac:dyDescent="0.3">
      <c r="F330" s="49"/>
      <c r="G330" s="49"/>
      <c r="H330" s="49"/>
      <c r="I330" s="49"/>
      <c r="J330" s="49"/>
    </row>
    <row r="331" spans="6:10" x14ac:dyDescent="0.3">
      <c r="F331" s="49"/>
      <c r="G331" s="49"/>
      <c r="H331" s="49"/>
      <c r="I331" s="49"/>
      <c r="J331" s="49"/>
    </row>
    <row r="332" spans="6:10" x14ac:dyDescent="0.3">
      <c r="F332" s="49"/>
      <c r="G332" s="49"/>
      <c r="H332" s="49"/>
      <c r="I332" s="49"/>
      <c r="J332" s="49"/>
    </row>
    <row r="333" spans="6:10" x14ac:dyDescent="0.3">
      <c r="F333" s="49"/>
      <c r="G333" s="49"/>
      <c r="H333" s="49"/>
      <c r="I333" s="49"/>
      <c r="J333" s="49"/>
    </row>
    <row r="334" spans="6:10" x14ac:dyDescent="0.3">
      <c r="F334" s="49"/>
      <c r="G334" s="49"/>
      <c r="H334" s="49"/>
      <c r="I334" s="49"/>
      <c r="J334" s="49"/>
    </row>
    <row r="335" spans="6:10" x14ac:dyDescent="0.3">
      <c r="F335" s="49"/>
      <c r="G335" s="49"/>
      <c r="H335" s="49"/>
      <c r="I335" s="49"/>
      <c r="J335" s="49"/>
    </row>
    <row r="336" spans="6:10" x14ac:dyDescent="0.3">
      <c r="F336" s="49"/>
      <c r="G336" s="49"/>
      <c r="H336" s="49"/>
      <c r="I336" s="49"/>
      <c r="J336" s="49"/>
    </row>
    <row r="337" spans="6:10" x14ac:dyDescent="0.3">
      <c r="F337" s="49"/>
      <c r="G337" s="49"/>
      <c r="H337" s="49"/>
      <c r="I337" s="49"/>
      <c r="J337" s="49"/>
    </row>
    <row r="338" spans="6:10" x14ac:dyDescent="0.3">
      <c r="F338" s="49"/>
      <c r="G338" s="49"/>
      <c r="H338" s="49"/>
      <c r="I338" s="49"/>
      <c r="J338" s="49"/>
    </row>
    <row r="339" spans="6:10" x14ac:dyDescent="0.3">
      <c r="F339" s="49"/>
      <c r="G339" s="49"/>
      <c r="H339" s="49"/>
      <c r="I339" s="49"/>
      <c r="J339" s="49"/>
    </row>
    <row r="340" spans="6:10" x14ac:dyDescent="0.3">
      <c r="F340" s="49"/>
      <c r="G340" s="49"/>
      <c r="H340" s="49"/>
      <c r="I340" s="49"/>
      <c r="J340" s="49"/>
    </row>
    <row r="341" spans="6:10" x14ac:dyDescent="0.3">
      <c r="F341" s="49"/>
      <c r="G341" s="49"/>
      <c r="H341" s="49"/>
      <c r="I341" s="49"/>
      <c r="J341" s="49"/>
    </row>
    <row r="342" spans="6:10" x14ac:dyDescent="0.3">
      <c r="F342" s="49"/>
      <c r="G342" s="49"/>
      <c r="H342" s="49"/>
      <c r="I342" s="49"/>
      <c r="J342" s="49"/>
    </row>
    <row r="343" spans="6:10" x14ac:dyDescent="0.3">
      <c r="F343" s="49"/>
      <c r="G343" s="49"/>
      <c r="H343" s="49"/>
      <c r="I343" s="49"/>
      <c r="J343" s="49"/>
    </row>
    <row r="344" spans="6:10" x14ac:dyDescent="0.3">
      <c r="F344" s="49"/>
      <c r="G344" s="49"/>
      <c r="H344" s="49"/>
      <c r="I344" s="49"/>
      <c r="J344" s="49"/>
    </row>
    <row r="345" spans="6:10" x14ac:dyDescent="0.3">
      <c r="F345" s="49"/>
      <c r="G345" s="49"/>
      <c r="H345" s="49"/>
      <c r="I345" s="49"/>
      <c r="J345" s="49"/>
    </row>
    <row r="346" spans="6:10" x14ac:dyDescent="0.3">
      <c r="F346" s="49"/>
      <c r="G346" s="49"/>
      <c r="H346" s="49"/>
      <c r="I346" s="49"/>
      <c r="J346" s="49"/>
    </row>
    <row r="347" spans="6:10" x14ac:dyDescent="0.3">
      <c r="F347" s="49"/>
      <c r="G347" s="49"/>
      <c r="H347" s="49"/>
      <c r="I347" s="49"/>
      <c r="J347" s="49"/>
    </row>
    <row r="348" spans="6:10" x14ac:dyDescent="0.3">
      <c r="F348" s="49"/>
      <c r="G348" s="49"/>
      <c r="H348" s="49"/>
      <c r="I348" s="49"/>
      <c r="J348" s="49"/>
    </row>
    <row r="349" spans="6:10" x14ac:dyDescent="0.3">
      <c r="F349" s="49"/>
      <c r="G349" s="49"/>
      <c r="H349" s="49"/>
      <c r="I349" s="49"/>
      <c r="J349" s="49"/>
    </row>
    <row r="350" spans="6:10" x14ac:dyDescent="0.3">
      <c r="F350" s="49"/>
      <c r="G350" s="49"/>
      <c r="H350" s="49"/>
      <c r="I350" s="49"/>
      <c r="J350" s="49"/>
    </row>
    <row r="351" spans="6:10" x14ac:dyDescent="0.3">
      <c r="F351" s="49"/>
      <c r="G351" s="49"/>
      <c r="H351" s="49"/>
      <c r="I351" s="49"/>
      <c r="J351" s="49"/>
    </row>
    <row r="352" spans="6:10" x14ac:dyDescent="0.3">
      <c r="F352" s="49"/>
      <c r="G352" s="49"/>
      <c r="H352" s="49"/>
      <c r="I352" s="49"/>
      <c r="J352" s="49"/>
    </row>
    <row r="353" spans="6:10" x14ac:dyDescent="0.3">
      <c r="F353" s="49"/>
      <c r="G353" s="49"/>
      <c r="H353" s="49"/>
      <c r="I353" s="49"/>
      <c r="J353" s="49"/>
    </row>
    <row r="354" spans="6:10" x14ac:dyDescent="0.3">
      <c r="F354" s="49"/>
      <c r="G354" s="49"/>
      <c r="H354" s="49"/>
      <c r="I354" s="49"/>
      <c r="J354" s="49"/>
    </row>
    <row r="355" spans="6:10" x14ac:dyDescent="0.3">
      <c r="F355" s="49"/>
      <c r="G355" s="49"/>
      <c r="H355" s="49"/>
      <c r="I355" s="49"/>
      <c r="J355" s="49"/>
    </row>
    <row r="356" spans="6:10" x14ac:dyDescent="0.3">
      <c r="F356" s="49"/>
      <c r="G356" s="49"/>
      <c r="H356" s="49"/>
      <c r="I356" s="49"/>
      <c r="J356" s="49"/>
    </row>
    <row r="357" spans="6:10" x14ac:dyDescent="0.3">
      <c r="F357" s="49"/>
      <c r="G357" s="49"/>
      <c r="H357" s="49"/>
      <c r="I357" s="49"/>
      <c r="J357" s="49"/>
    </row>
    <row r="358" spans="6:10" x14ac:dyDescent="0.3">
      <c r="F358" s="49"/>
      <c r="G358" s="49"/>
      <c r="H358" s="49"/>
      <c r="I358" s="49"/>
      <c r="J358" s="49"/>
    </row>
    <row r="359" spans="6:10" x14ac:dyDescent="0.3">
      <c r="F359" s="49"/>
      <c r="G359" s="49"/>
      <c r="H359" s="49"/>
      <c r="I359" s="49"/>
      <c r="J359" s="49"/>
    </row>
    <row r="360" spans="6:10" x14ac:dyDescent="0.3">
      <c r="F360" s="49"/>
      <c r="G360" s="49"/>
      <c r="H360" s="49"/>
      <c r="I360" s="49"/>
      <c r="J360" s="49"/>
    </row>
    <row r="361" spans="6:10" x14ac:dyDescent="0.3">
      <c r="F361" s="49"/>
      <c r="G361" s="49"/>
      <c r="H361" s="49"/>
      <c r="I361" s="49"/>
      <c r="J361" s="49"/>
    </row>
    <row r="362" spans="6:10" x14ac:dyDescent="0.3">
      <c r="F362" s="49"/>
      <c r="G362" s="49"/>
      <c r="H362" s="49"/>
      <c r="I362" s="49"/>
      <c r="J362" s="49"/>
    </row>
    <row r="363" spans="6:10" x14ac:dyDescent="0.3">
      <c r="F363" s="49"/>
      <c r="G363" s="49"/>
      <c r="H363" s="49"/>
      <c r="I363" s="49"/>
      <c r="J363" s="49"/>
    </row>
    <row r="364" spans="6:10" x14ac:dyDescent="0.3">
      <c r="F364" s="49"/>
      <c r="G364" s="49"/>
      <c r="H364" s="49"/>
      <c r="I364" s="49"/>
      <c r="J364" s="49"/>
    </row>
    <row r="365" spans="6:10" x14ac:dyDescent="0.3">
      <c r="F365" s="49"/>
      <c r="G365" s="49"/>
      <c r="H365" s="49"/>
      <c r="I365" s="49"/>
      <c r="J365" s="49"/>
    </row>
    <row r="366" spans="6:10" x14ac:dyDescent="0.3">
      <c r="F366" s="49"/>
      <c r="G366" s="49"/>
      <c r="H366" s="49"/>
      <c r="I366" s="49"/>
      <c r="J366" s="49"/>
    </row>
    <row r="367" spans="6:10" x14ac:dyDescent="0.3">
      <c r="F367" s="49"/>
      <c r="G367" s="49"/>
      <c r="H367" s="49"/>
      <c r="I367" s="49"/>
      <c r="J367" s="49"/>
    </row>
    <row r="368" spans="6:10" x14ac:dyDescent="0.3">
      <c r="F368" s="49"/>
      <c r="G368" s="49"/>
      <c r="H368" s="49"/>
      <c r="I368" s="49"/>
      <c r="J368" s="49"/>
    </row>
    <row r="369" spans="6:10" x14ac:dyDescent="0.3">
      <c r="F369" s="49"/>
      <c r="G369" s="49"/>
      <c r="H369" s="49"/>
      <c r="I369" s="49"/>
      <c r="J369" s="49"/>
    </row>
    <row r="370" spans="6:10" x14ac:dyDescent="0.3">
      <c r="F370" s="49"/>
      <c r="G370" s="49"/>
      <c r="H370" s="49"/>
      <c r="I370" s="49"/>
      <c r="J370" s="49"/>
    </row>
    <row r="371" spans="6:10" x14ac:dyDescent="0.3">
      <c r="F371" s="49"/>
      <c r="G371" s="49"/>
      <c r="H371" s="49"/>
      <c r="I371" s="49"/>
      <c r="J371" s="49"/>
    </row>
    <row r="372" spans="6:10" x14ac:dyDescent="0.3">
      <c r="F372" s="49"/>
      <c r="G372" s="49"/>
      <c r="H372" s="49"/>
      <c r="I372" s="49"/>
      <c r="J372" s="49"/>
    </row>
    <row r="373" spans="6:10" x14ac:dyDescent="0.3">
      <c r="F373" s="49"/>
      <c r="G373" s="49"/>
      <c r="H373" s="49"/>
      <c r="I373" s="49"/>
      <c r="J373" s="49"/>
    </row>
    <row r="374" spans="6:10" x14ac:dyDescent="0.3">
      <c r="F374" s="49"/>
      <c r="G374" s="49"/>
      <c r="H374" s="49"/>
      <c r="I374" s="49"/>
      <c r="J374" s="49"/>
    </row>
    <row r="375" spans="6:10" x14ac:dyDescent="0.3">
      <c r="F375" s="49"/>
      <c r="G375" s="49"/>
      <c r="H375" s="49"/>
      <c r="I375" s="49"/>
      <c r="J375" s="49"/>
    </row>
    <row r="376" spans="6:10" x14ac:dyDescent="0.3">
      <c r="F376" s="49"/>
      <c r="G376" s="49"/>
      <c r="H376" s="49"/>
      <c r="I376" s="49"/>
      <c r="J376" s="49"/>
    </row>
    <row r="377" spans="6:10" x14ac:dyDescent="0.3">
      <c r="F377" s="49"/>
      <c r="G377" s="49"/>
      <c r="H377" s="49"/>
      <c r="I377" s="49"/>
      <c r="J377" s="49"/>
    </row>
    <row r="378" spans="6:10" x14ac:dyDescent="0.3">
      <c r="F378" s="49"/>
      <c r="G378" s="49"/>
      <c r="H378" s="49"/>
      <c r="I378" s="49"/>
      <c r="J378" s="49"/>
    </row>
    <row r="379" spans="6:10" x14ac:dyDescent="0.3">
      <c r="F379" s="49"/>
      <c r="G379" s="49"/>
      <c r="H379" s="49"/>
      <c r="I379" s="49"/>
      <c r="J379" s="49"/>
    </row>
    <row r="380" spans="6:10" x14ac:dyDescent="0.3">
      <c r="F380" s="49"/>
      <c r="G380" s="49"/>
      <c r="H380" s="49"/>
      <c r="I380" s="49"/>
      <c r="J380" s="49"/>
    </row>
    <row r="381" spans="6:10" x14ac:dyDescent="0.3">
      <c r="F381" s="49"/>
      <c r="G381" s="49"/>
      <c r="H381" s="49"/>
      <c r="I381" s="49"/>
      <c r="J381" s="49"/>
    </row>
    <row r="382" spans="6:10" x14ac:dyDescent="0.3">
      <c r="F382" s="49"/>
      <c r="G382" s="49"/>
      <c r="H382" s="49"/>
      <c r="I382" s="49"/>
      <c r="J382" s="49"/>
    </row>
    <row r="383" spans="6:10" x14ac:dyDescent="0.3">
      <c r="F383" s="49"/>
      <c r="G383" s="49"/>
      <c r="H383" s="49"/>
      <c r="I383" s="49"/>
      <c r="J383" s="49"/>
    </row>
    <row r="384" spans="6:10" x14ac:dyDescent="0.3">
      <c r="F384" s="49"/>
      <c r="G384" s="49"/>
      <c r="H384" s="49"/>
      <c r="I384" s="49"/>
      <c r="J384" s="49"/>
    </row>
    <row r="385" spans="6:10" x14ac:dyDescent="0.3">
      <c r="F385" s="49"/>
      <c r="G385" s="49"/>
      <c r="H385" s="49"/>
      <c r="I385" s="49"/>
      <c r="J385" s="49"/>
    </row>
    <row r="386" spans="6:10" x14ac:dyDescent="0.3">
      <c r="F386" s="49"/>
      <c r="G386" s="49"/>
      <c r="H386" s="49"/>
      <c r="I386" s="49"/>
      <c r="J386" s="49"/>
    </row>
    <row r="387" spans="6:10" x14ac:dyDescent="0.3">
      <c r="F387" s="49"/>
      <c r="G387" s="49"/>
      <c r="H387" s="49"/>
      <c r="I387" s="49"/>
      <c r="J387" s="49"/>
    </row>
    <row r="388" spans="6:10" x14ac:dyDescent="0.3">
      <c r="F388" s="49"/>
      <c r="G388" s="49"/>
      <c r="H388" s="49"/>
      <c r="I388" s="49"/>
      <c r="J388" s="49"/>
    </row>
    <row r="389" spans="6:10" x14ac:dyDescent="0.3">
      <c r="F389" s="49"/>
      <c r="G389" s="49"/>
      <c r="H389" s="49"/>
      <c r="I389" s="49"/>
      <c r="J389" s="49"/>
    </row>
    <row r="390" spans="6:10" x14ac:dyDescent="0.3">
      <c r="F390" s="49"/>
      <c r="G390" s="49"/>
      <c r="H390" s="49"/>
      <c r="I390" s="49"/>
      <c r="J390" s="49"/>
    </row>
    <row r="391" spans="6:10" x14ac:dyDescent="0.3">
      <c r="F391" s="49"/>
      <c r="G391" s="49"/>
      <c r="H391" s="49"/>
      <c r="I391" s="49"/>
      <c r="J391" s="49"/>
    </row>
    <row r="392" spans="6:10" x14ac:dyDescent="0.3">
      <c r="F392" s="49"/>
      <c r="G392" s="49"/>
      <c r="H392" s="49"/>
      <c r="I392" s="49"/>
      <c r="J392" s="49"/>
    </row>
    <row r="393" spans="6:10" x14ac:dyDescent="0.3">
      <c r="F393" s="49"/>
      <c r="G393" s="49"/>
      <c r="H393" s="49"/>
      <c r="I393" s="49"/>
      <c r="J393" s="49"/>
    </row>
    <row r="394" spans="6:10" x14ac:dyDescent="0.3">
      <c r="F394" s="49"/>
      <c r="G394" s="49"/>
      <c r="H394" s="49"/>
      <c r="I394" s="49"/>
      <c r="J394" s="49"/>
    </row>
    <row r="395" spans="6:10" x14ac:dyDescent="0.3">
      <c r="F395" s="49"/>
      <c r="G395" s="49"/>
      <c r="H395" s="49"/>
      <c r="I395" s="49"/>
      <c r="J395" s="49"/>
    </row>
    <row r="396" spans="6:10" x14ac:dyDescent="0.3">
      <c r="F396" s="49"/>
      <c r="G396" s="49"/>
      <c r="H396" s="49"/>
      <c r="I396" s="49"/>
      <c r="J396" s="49"/>
    </row>
    <row r="397" spans="6:10" x14ac:dyDescent="0.3">
      <c r="F397" s="49"/>
      <c r="G397" s="49"/>
      <c r="H397" s="49"/>
      <c r="I397" s="49"/>
      <c r="J397" s="49"/>
    </row>
    <row r="398" spans="6:10" x14ac:dyDescent="0.3">
      <c r="F398" s="49"/>
      <c r="G398" s="49"/>
      <c r="H398" s="49"/>
      <c r="I398" s="49"/>
      <c r="J398" s="49"/>
    </row>
    <row r="399" spans="6:10" x14ac:dyDescent="0.3">
      <c r="F399" s="49"/>
      <c r="G399" s="49"/>
      <c r="H399" s="49"/>
      <c r="I399" s="49"/>
      <c r="J399" s="49"/>
    </row>
    <row r="400" spans="6:10" x14ac:dyDescent="0.3">
      <c r="F400" s="49"/>
      <c r="G400" s="49"/>
      <c r="H400" s="49"/>
      <c r="I400" s="49"/>
      <c r="J400" s="49"/>
    </row>
    <row r="401" spans="6:10" x14ac:dyDescent="0.3">
      <c r="F401" s="49"/>
      <c r="G401" s="49"/>
      <c r="H401" s="49"/>
      <c r="I401" s="49"/>
      <c r="J401" s="49"/>
    </row>
    <row r="402" spans="6:10" x14ac:dyDescent="0.3">
      <c r="F402" s="49"/>
      <c r="G402" s="49"/>
      <c r="H402" s="49"/>
      <c r="I402" s="49"/>
      <c r="J402" s="49"/>
    </row>
    <row r="403" spans="6:10" x14ac:dyDescent="0.3">
      <c r="F403" s="49"/>
      <c r="G403" s="49"/>
      <c r="H403" s="49"/>
      <c r="I403" s="49"/>
      <c r="J403" s="49"/>
    </row>
    <row r="404" spans="6:10" x14ac:dyDescent="0.3">
      <c r="F404" s="49"/>
      <c r="G404" s="49"/>
      <c r="H404" s="49"/>
      <c r="I404" s="49"/>
      <c r="J404" s="49"/>
    </row>
    <row r="405" spans="6:10" x14ac:dyDescent="0.3">
      <c r="F405" s="49"/>
      <c r="G405" s="49"/>
      <c r="H405" s="49"/>
      <c r="I405" s="49"/>
      <c r="J405" s="49"/>
    </row>
    <row r="406" spans="6:10" x14ac:dyDescent="0.3">
      <c r="F406" s="49"/>
      <c r="G406" s="49"/>
      <c r="H406" s="49"/>
      <c r="I406" s="49"/>
      <c r="J406" s="49"/>
    </row>
    <row r="407" spans="6:10" x14ac:dyDescent="0.3">
      <c r="F407" s="49"/>
      <c r="G407" s="49"/>
      <c r="H407" s="49"/>
      <c r="I407" s="49"/>
      <c r="J407" s="49"/>
    </row>
    <row r="408" spans="6:10" x14ac:dyDescent="0.3">
      <c r="F408" s="49"/>
      <c r="G408" s="49"/>
      <c r="H408" s="49"/>
      <c r="I408" s="49"/>
      <c r="J408" s="49"/>
    </row>
    <row r="409" spans="6:10" x14ac:dyDescent="0.3">
      <c r="F409" s="49"/>
      <c r="G409" s="49"/>
      <c r="H409" s="49"/>
      <c r="I409" s="49"/>
      <c r="J409" s="49"/>
    </row>
    <row r="410" spans="6:10" x14ac:dyDescent="0.3">
      <c r="F410" s="49"/>
      <c r="G410" s="49"/>
      <c r="H410" s="49"/>
      <c r="I410" s="49"/>
      <c r="J410" s="49"/>
    </row>
    <row r="411" spans="6:10" x14ac:dyDescent="0.3">
      <c r="F411" s="49"/>
      <c r="G411" s="49"/>
      <c r="H411" s="49"/>
      <c r="I411" s="49"/>
      <c r="J411" s="49"/>
    </row>
    <row r="412" spans="6:10" x14ac:dyDescent="0.3">
      <c r="F412" s="49"/>
      <c r="G412" s="49"/>
      <c r="H412" s="49"/>
      <c r="I412" s="49"/>
      <c r="J412" s="49"/>
    </row>
    <row r="413" spans="6:10" x14ac:dyDescent="0.3">
      <c r="F413" s="49"/>
      <c r="G413" s="49"/>
      <c r="H413" s="49"/>
      <c r="I413" s="49"/>
      <c r="J413" s="49"/>
    </row>
    <row r="414" spans="6:10" x14ac:dyDescent="0.3">
      <c r="F414" s="49"/>
      <c r="G414" s="49"/>
      <c r="H414" s="49"/>
      <c r="I414" s="49"/>
      <c r="J414" s="49"/>
    </row>
    <row r="415" spans="6:10" x14ac:dyDescent="0.3">
      <c r="F415" s="49"/>
      <c r="G415" s="49"/>
      <c r="H415" s="49"/>
      <c r="I415" s="49"/>
      <c r="J415" s="49"/>
    </row>
    <row r="416" spans="6:10" x14ac:dyDescent="0.3">
      <c r="F416" s="49"/>
      <c r="G416" s="49"/>
      <c r="H416" s="49"/>
      <c r="I416" s="49"/>
      <c r="J416" s="49"/>
    </row>
    <row r="417" spans="6:10" x14ac:dyDescent="0.3">
      <c r="F417" s="49"/>
      <c r="G417" s="49"/>
      <c r="H417" s="49"/>
      <c r="I417" s="49"/>
      <c r="J417" s="49"/>
    </row>
    <row r="418" spans="6:10" x14ac:dyDescent="0.3">
      <c r="F418" s="49"/>
      <c r="G418" s="49"/>
      <c r="H418" s="49"/>
      <c r="I418" s="49"/>
      <c r="J418" s="49"/>
    </row>
    <row r="419" spans="6:10" x14ac:dyDescent="0.3">
      <c r="F419" s="49"/>
      <c r="G419" s="49"/>
      <c r="H419" s="49"/>
      <c r="I419" s="49"/>
      <c r="J419" s="49"/>
    </row>
    <row r="420" spans="6:10" x14ac:dyDescent="0.3">
      <c r="F420" s="49"/>
      <c r="G420" s="49"/>
      <c r="H420" s="49"/>
      <c r="I420" s="49"/>
      <c r="J420" s="49"/>
    </row>
    <row r="421" spans="6:10" x14ac:dyDescent="0.3">
      <c r="F421" s="49"/>
      <c r="G421" s="49"/>
      <c r="H421" s="49"/>
      <c r="I421" s="49"/>
      <c r="J421" s="49"/>
    </row>
    <row r="422" spans="6:10" x14ac:dyDescent="0.3">
      <c r="F422" s="49"/>
      <c r="G422" s="49"/>
      <c r="H422" s="49"/>
      <c r="I422" s="49"/>
      <c r="J422" s="49"/>
    </row>
    <row r="423" spans="6:10" x14ac:dyDescent="0.3">
      <c r="F423" s="49"/>
      <c r="G423" s="49"/>
      <c r="H423" s="49"/>
      <c r="I423" s="49"/>
      <c r="J423" s="49"/>
    </row>
    <row r="424" spans="6:10" x14ac:dyDescent="0.3">
      <c r="F424" s="49"/>
      <c r="G424" s="49"/>
      <c r="H424" s="49"/>
      <c r="I424" s="49"/>
      <c r="J424" s="49"/>
    </row>
    <row r="425" spans="6:10" x14ac:dyDescent="0.3">
      <c r="F425" s="49"/>
      <c r="G425" s="49"/>
      <c r="H425" s="49"/>
      <c r="I425" s="49"/>
      <c r="J425" s="49"/>
    </row>
    <row r="426" spans="6:10" x14ac:dyDescent="0.3">
      <c r="F426" s="49"/>
      <c r="G426" s="49"/>
      <c r="H426" s="49"/>
      <c r="I426" s="49"/>
      <c r="J426" s="49"/>
    </row>
    <row r="427" spans="6:10" x14ac:dyDescent="0.3">
      <c r="F427" s="49"/>
      <c r="G427" s="49"/>
      <c r="H427" s="49"/>
      <c r="I427" s="49"/>
      <c r="J427" s="49"/>
    </row>
    <row r="428" spans="6:10" x14ac:dyDescent="0.3">
      <c r="F428" s="49"/>
      <c r="G428" s="49"/>
      <c r="H428" s="49"/>
      <c r="I428" s="49"/>
      <c r="J428" s="49"/>
    </row>
    <row r="429" spans="6:10" x14ac:dyDescent="0.3">
      <c r="F429" s="49"/>
      <c r="G429" s="49"/>
      <c r="H429" s="49"/>
      <c r="I429" s="49"/>
      <c r="J429" s="49"/>
    </row>
    <row r="430" spans="6:10" x14ac:dyDescent="0.3">
      <c r="F430" s="49"/>
      <c r="G430" s="49"/>
      <c r="H430" s="49"/>
      <c r="I430" s="49"/>
      <c r="J430" s="49"/>
    </row>
    <row r="431" spans="6:10" x14ac:dyDescent="0.3">
      <c r="F431" s="49"/>
      <c r="G431" s="49"/>
      <c r="H431" s="49"/>
      <c r="I431" s="49"/>
      <c r="J431" s="49"/>
    </row>
    <row r="432" spans="6:10" x14ac:dyDescent="0.3">
      <c r="F432" s="49"/>
      <c r="G432" s="49"/>
      <c r="H432" s="49"/>
      <c r="I432" s="49"/>
      <c r="J432" s="49"/>
    </row>
    <row r="433" spans="6:10" x14ac:dyDescent="0.3">
      <c r="F433" s="49"/>
      <c r="G433" s="49"/>
      <c r="H433" s="49"/>
      <c r="I433" s="49"/>
      <c r="J433" s="49"/>
    </row>
    <row r="434" spans="6:10" x14ac:dyDescent="0.3">
      <c r="F434" s="49"/>
      <c r="G434" s="49"/>
      <c r="H434" s="49"/>
      <c r="I434" s="49"/>
      <c r="J434" s="49"/>
    </row>
    <row r="435" spans="6:10" x14ac:dyDescent="0.3">
      <c r="F435" s="49"/>
      <c r="G435" s="49"/>
      <c r="H435" s="49"/>
      <c r="I435" s="49"/>
      <c r="J435" s="49"/>
    </row>
    <row r="436" spans="6:10" x14ac:dyDescent="0.3">
      <c r="F436" s="49"/>
      <c r="G436" s="49"/>
      <c r="H436" s="49"/>
      <c r="I436" s="49"/>
      <c r="J436" s="49"/>
    </row>
    <row r="437" spans="6:10" x14ac:dyDescent="0.3">
      <c r="F437" s="49"/>
      <c r="G437" s="49"/>
      <c r="H437" s="49"/>
      <c r="I437" s="49"/>
      <c r="J437" s="49"/>
    </row>
    <row r="438" spans="6:10" x14ac:dyDescent="0.3">
      <c r="F438" s="49"/>
      <c r="G438" s="49"/>
      <c r="H438" s="49"/>
      <c r="I438" s="49"/>
      <c r="J438" s="49"/>
    </row>
    <row r="439" spans="6:10" x14ac:dyDescent="0.3">
      <c r="F439" s="49"/>
      <c r="G439" s="49"/>
      <c r="H439" s="49"/>
      <c r="I439" s="49"/>
      <c r="J439" s="49"/>
    </row>
    <row r="440" spans="6:10" x14ac:dyDescent="0.3">
      <c r="F440" s="49"/>
      <c r="G440" s="49"/>
      <c r="H440" s="49"/>
      <c r="I440" s="49"/>
      <c r="J440" s="49"/>
    </row>
    <row r="441" spans="6:10" x14ac:dyDescent="0.3">
      <c r="F441" s="49"/>
      <c r="G441" s="49"/>
      <c r="H441" s="49"/>
      <c r="I441" s="49"/>
      <c r="J441" s="49"/>
    </row>
    <row r="442" spans="6:10" x14ac:dyDescent="0.3">
      <c r="F442" s="49"/>
      <c r="G442" s="49"/>
      <c r="H442" s="49"/>
      <c r="I442" s="49"/>
      <c r="J442" s="49"/>
    </row>
    <row r="443" spans="6:10" x14ac:dyDescent="0.3">
      <c r="F443" s="49"/>
      <c r="G443" s="49"/>
      <c r="H443" s="49"/>
      <c r="I443" s="49"/>
      <c r="J443" s="49"/>
    </row>
    <row r="444" spans="6:10" x14ac:dyDescent="0.3">
      <c r="F444" s="49"/>
      <c r="G444" s="49"/>
      <c r="H444" s="49"/>
      <c r="I444" s="49"/>
      <c r="J444" s="49"/>
    </row>
    <row r="445" spans="6:10" x14ac:dyDescent="0.3">
      <c r="F445" s="49"/>
      <c r="G445" s="49"/>
      <c r="H445" s="49"/>
      <c r="I445" s="49"/>
      <c r="J445" s="49"/>
    </row>
    <row r="446" spans="6:10" x14ac:dyDescent="0.3">
      <c r="F446" s="49"/>
      <c r="G446" s="49"/>
      <c r="H446" s="49"/>
      <c r="I446" s="49"/>
      <c r="J446" s="49"/>
    </row>
    <row r="447" spans="6:10" x14ac:dyDescent="0.3">
      <c r="F447" s="49"/>
      <c r="G447" s="49"/>
      <c r="H447" s="49"/>
      <c r="I447" s="49"/>
      <c r="J447" s="49"/>
    </row>
    <row r="448" spans="6:10" x14ac:dyDescent="0.3">
      <c r="F448" s="49"/>
      <c r="G448" s="49"/>
      <c r="H448" s="49"/>
      <c r="I448" s="49"/>
      <c r="J448" s="49"/>
    </row>
    <row r="449" spans="6:10" x14ac:dyDescent="0.3">
      <c r="F449" s="49"/>
      <c r="G449" s="49"/>
      <c r="H449" s="49"/>
      <c r="I449" s="49"/>
      <c r="J449" s="49"/>
    </row>
    <row r="450" spans="6:10" x14ac:dyDescent="0.3">
      <c r="F450" s="49"/>
      <c r="G450" s="49"/>
      <c r="H450" s="49"/>
      <c r="I450" s="49"/>
      <c r="J450" s="49"/>
    </row>
    <row r="451" spans="6:10" x14ac:dyDescent="0.3">
      <c r="F451" s="49"/>
      <c r="G451" s="49"/>
      <c r="H451" s="49"/>
      <c r="I451" s="49"/>
      <c r="J451" s="49"/>
    </row>
    <row r="452" spans="6:10" x14ac:dyDescent="0.3">
      <c r="F452" s="49"/>
      <c r="G452" s="49"/>
      <c r="H452" s="49"/>
      <c r="I452" s="49"/>
      <c r="J452" s="49"/>
    </row>
    <row r="453" spans="6:10" x14ac:dyDescent="0.3">
      <c r="F453" s="49"/>
      <c r="G453" s="49"/>
      <c r="H453" s="49"/>
      <c r="I453" s="49"/>
      <c r="J453" s="49"/>
    </row>
    <row r="454" spans="6:10" x14ac:dyDescent="0.3">
      <c r="F454" s="49"/>
      <c r="G454" s="49"/>
      <c r="H454" s="49"/>
      <c r="I454" s="49"/>
      <c r="J454" s="49"/>
    </row>
    <row r="455" spans="6:10" x14ac:dyDescent="0.3">
      <c r="F455" s="49"/>
      <c r="G455" s="49"/>
      <c r="H455" s="49"/>
      <c r="I455" s="49"/>
      <c r="J455" s="49"/>
    </row>
    <row r="456" spans="6:10" x14ac:dyDescent="0.3">
      <c r="F456" s="49"/>
      <c r="G456" s="49"/>
      <c r="H456" s="49"/>
      <c r="I456" s="49"/>
      <c r="J456" s="49"/>
    </row>
    <row r="457" spans="6:10" x14ac:dyDescent="0.3">
      <c r="F457" s="49"/>
      <c r="G457" s="49"/>
      <c r="H457" s="49"/>
      <c r="I457" s="49"/>
      <c r="J457" s="49"/>
    </row>
    <row r="458" spans="6:10" x14ac:dyDescent="0.3">
      <c r="F458" s="49"/>
      <c r="G458" s="49"/>
      <c r="H458" s="49"/>
      <c r="I458" s="49"/>
      <c r="J458" s="49"/>
    </row>
    <row r="459" spans="6:10" x14ac:dyDescent="0.3">
      <c r="F459" s="49"/>
      <c r="G459" s="49"/>
      <c r="H459" s="49"/>
      <c r="I459" s="49"/>
      <c r="J459" s="49"/>
    </row>
    <row r="460" spans="6:10" x14ac:dyDescent="0.3">
      <c r="F460" s="49"/>
      <c r="G460" s="49"/>
      <c r="H460" s="49"/>
      <c r="I460" s="49"/>
      <c r="J460" s="49"/>
    </row>
    <row r="461" spans="6:10" x14ac:dyDescent="0.3">
      <c r="F461" s="49"/>
      <c r="G461" s="49"/>
      <c r="H461" s="49"/>
      <c r="I461" s="49"/>
      <c r="J461" s="49"/>
    </row>
    <row r="462" spans="6:10" x14ac:dyDescent="0.3">
      <c r="F462" s="49"/>
      <c r="G462" s="49"/>
      <c r="H462" s="49"/>
      <c r="I462" s="49"/>
      <c r="J462" s="49"/>
    </row>
    <row r="463" spans="6:10" x14ac:dyDescent="0.3">
      <c r="F463" s="49"/>
      <c r="G463" s="49"/>
      <c r="H463" s="49"/>
      <c r="I463" s="49"/>
      <c r="J463" s="49"/>
    </row>
    <row r="464" spans="6:10" x14ac:dyDescent="0.3">
      <c r="F464" s="49"/>
      <c r="G464" s="49"/>
      <c r="H464" s="49"/>
      <c r="I464" s="49"/>
      <c r="J464" s="49"/>
    </row>
    <row r="465" spans="6:10" x14ac:dyDescent="0.3">
      <c r="F465" s="49"/>
      <c r="G465" s="49"/>
      <c r="H465" s="49"/>
      <c r="I465" s="49"/>
      <c r="J465" s="49"/>
    </row>
    <row r="466" spans="6:10" x14ac:dyDescent="0.3">
      <c r="F466" s="49"/>
      <c r="G466" s="49"/>
      <c r="H466" s="49"/>
      <c r="I466" s="49"/>
      <c r="J466" s="49"/>
    </row>
    <row r="467" spans="6:10" x14ac:dyDescent="0.3">
      <c r="F467" s="49"/>
      <c r="G467" s="49"/>
      <c r="H467" s="49"/>
      <c r="I467" s="49"/>
      <c r="J467" s="49"/>
    </row>
    <row r="468" spans="6:10" x14ac:dyDescent="0.3">
      <c r="F468" s="49"/>
      <c r="G468" s="49"/>
      <c r="H468" s="49"/>
      <c r="I468" s="49"/>
      <c r="J468" s="49"/>
    </row>
    <row r="469" spans="6:10" x14ac:dyDescent="0.3">
      <c r="F469" s="49"/>
      <c r="G469" s="49"/>
      <c r="H469" s="49"/>
      <c r="I469" s="49"/>
      <c r="J469" s="49"/>
    </row>
    <row r="470" spans="6:10" x14ac:dyDescent="0.3">
      <c r="F470" s="49"/>
      <c r="G470" s="49"/>
      <c r="H470" s="49"/>
      <c r="I470" s="49"/>
      <c r="J470" s="49"/>
    </row>
    <row r="471" spans="6:10" x14ac:dyDescent="0.3">
      <c r="F471" s="49"/>
      <c r="G471" s="49"/>
      <c r="H471" s="49"/>
      <c r="I471" s="49"/>
      <c r="J471" s="49"/>
    </row>
    <row r="472" spans="6:10" x14ac:dyDescent="0.3">
      <c r="F472" s="49"/>
      <c r="G472" s="49"/>
      <c r="H472" s="49"/>
      <c r="I472" s="49"/>
      <c r="J472" s="49"/>
    </row>
    <row r="473" spans="6:10" x14ac:dyDescent="0.3">
      <c r="F473" s="49"/>
      <c r="G473" s="49"/>
      <c r="H473" s="49"/>
      <c r="I473" s="49"/>
      <c r="J473" s="49"/>
    </row>
    <row r="474" spans="6:10" x14ac:dyDescent="0.3">
      <c r="F474" s="49"/>
      <c r="G474" s="49"/>
      <c r="H474" s="49"/>
      <c r="I474" s="49"/>
      <c r="J474" s="49"/>
    </row>
    <row r="475" spans="6:10" x14ac:dyDescent="0.3">
      <c r="F475" s="49"/>
      <c r="G475" s="49"/>
      <c r="H475" s="49"/>
      <c r="I475" s="49"/>
      <c r="J475" s="49"/>
    </row>
    <row r="476" spans="6:10" x14ac:dyDescent="0.3">
      <c r="F476" s="49"/>
      <c r="G476" s="49"/>
      <c r="H476" s="49"/>
      <c r="I476" s="49"/>
      <c r="J476" s="49"/>
    </row>
    <row r="477" spans="6:10" x14ac:dyDescent="0.3">
      <c r="F477" s="49"/>
      <c r="G477" s="49"/>
      <c r="H477" s="49"/>
      <c r="I477" s="49"/>
      <c r="J477" s="49"/>
    </row>
    <row r="478" spans="6:10" x14ac:dyDescent="0.3">
      <c r="F478" s="49"/>
      <c r="G478" s="49"/>
      <c r="H478" s="49"/>
      <c r="I478" s="49"/>
      <c r="J478" s="49"/>
    </row>
    <row r="479" spans="6:10" x14ac:dyDescent="0.3">
      <c r="F479" s="49"/>
      <c r="G479" s="49"/>
      <c r="H479" s="49"/>
      <c r="I479" s="49"/>
      <c r="J479" s="49"/>
    </row>
    <row r="480" spans="6:10" x14ac:dyDescent="0.3">
      <c r="F480" s="49"/>
      <c r="G480" s="49"/>
      <c r="H480" s="49"/>
      <c r="I480" s="49"/>
      <c r="J480" s="49"/>
    </row>
    <row r="481" spans="6:10" x14ac:dyDescent="0.3">
      <c r="F481" s="49"/>
      <c r="G481" s="49"/>
      <c r="H481" s="49"/>
      <c r="I481" s="49"/>
      <c r="J481" s="49"/>
    </row>
    <row r="482" spans="6:10" x14ac:dyDescent="0.3">
      <c r="F482" s="49"/>
      <c r="G482" s="49"/>
      <c r="H482" s="49"/>
      <c r="I482" s="49"/>
      <c r="J482" s="49"/>
    </row>
    <row r="483" spans="6:10" x14ac:dyDescent="0.3">
      <c r="F483" s="49"/>
      <c r="G483" s="49"/>
      <c r="H483" s="49"/>
      <c r="I483" s="49"/>
      <c r="J483" s="49"/>
    </row>
    <row r="484" spans="6:10" x14ac:dyDescent="0.3">
      <c r="F484" s="49"/>
      <c r="G484" s="49"/>
      <c r="H484" s="49"/>
      <c r="I484" s="49"/>
      <c r="J484" s="49"/>
    </row>
    <row r="485" spans="6:10" x14ac:dyDescent="0.3">
      <c r="F485" s="49"/>
      <c r="G485" s="49"/>
      <c r="H485" s="49"/>
      <c r="I485" s="49"/>
      <c r="J485" s="49"/>
    </row>
    <row r="486" spans="6:10" x14ac:dyDescent="0.3">
      <c r="F486" s="49"/>
      <c r="G486" s="49"/>
      <c r="H486" s="49"/>
      <c r="I486" s="49"/>
      <c r="J486" s="49"/>
    </row>
    <row r="487" spans="6:10" x14ac:dyDescent="0.3">
      <c r="F487" s="49"/>
      <c r="G487" s="49"/>
      <c r="H487" s="49"/>
      <c r="I487" s="49"/>
      <c r="J487" s="49"/>
    </row>
    <row r="488" spans="6:10" x14ac:dyDescent="0.3">
      <c r="F488" s="49"/>
      <c r="G488" s="49"/>
      <c r="H488" s="49"/>
      <c r="I488" s="49"/>
      <c r="J488" s="49"/>
    </row>
    <row r="489" spans="6:10" x14ac:dyDescent="0.3">
      <c r="F489" s="49"/>
      <c r="G489" s="49"/>
      <c r="H489" s="49"/>
      <c r="I489" s="49"/>
      <c r="J489" s="49"/>
    </row>
    <row r="490" spans="6:10" x14ac:dyDescent="0.3">
      <c r="F490" s="49"/>
      <c r="G490" s="49"/>
      <c r="H490" s="49"/>
      <c r="I490" s="49"/>
      <c r="J490" s="49"/>
    </row>
    <row r="491" spans="6:10" x14ac:dyDescent="0.3">
      <c r="F491" s="49"/>
      <c r="G491" s="49"/>
      <c r="H491" s="49"/>
      <c r="I491" s="49"/>
      <c r="J491" s="49"/>
    </row>
    <row r="492" spans="6:10" x14ac:dyDescent="0.3">
      <c r="F492" s="49"/>
      <c r="G492" s="49"/>
      <c r="H492" s="49"/>
      <c r="I492" s="49"/>
      <c r="J492" s="49"/>
    </row>
    <row r="493" spans="6:10" x14ac:dyDescent="0.3">
      <c r="F493" s="49"/>
      <c r="G493" s="49"/>
      <c r="H493" s="49"/>
      <c r="I493" s="49"/>
      <c r="J493" s="49"/>
    </row>
    <row r="494" spans="6:10" x14ac:dyDescent="0.3">
      <c r="F494" s="49"/>
      <c r="G494" s="49"/>
      <c r="H494" s="49"/>
      <c r="I494" s="49"/>
      <c r="J494" s="49"/>
    </row>
    <row r="495" spans="6:10" x14ac:dyDescent="0.3">
      <c r="F495" s="49"/>
      <c r="G495" s="49"/>
      <c r="H495" s="49"/>
      <c r="I495" s="49"/>
      <c r="J495" s="49"/>
    </row>
    <row r="496" spans="6:10" x14ac:dyDescent="0.3">
      <c r="F496" s="49"/>
      <c r="G496" s="49"/>
      <c r="H496" s="49"/>
      <c r="I496" s="49"/>
      <c r="J496" s="49"/>
    </row>
    <row r="497" spans="6:10" x14ac:dyDescent="0.3">
      <c r="F497" s="49"/>
      <c r="G497" s="49"/>
      <c r="H497" s="49"/>
      <c r="I497" s="49"/>
      <c r="J497" s="49"/>
    </row>
    <row r="498" spans="6:10" x14ac:dyDescent="0.3">
      <c r="F498" s="49"/>
      <c r="G498" s="49"/>
      <c r="H498" s="49"/>
      <c r="I498" s="49"/>
      <c r="J498" s="49"/>
    </row>
    <row r="499" spans="6:10" x14ac:dyDescent="0.3">
      <c r="F499" s="49"/>
      <c r="G499" s="49"/>
      <c r="H499" s="49"/>
      <c r="I499" s="49"/>
      <c r="J499" s="49"/>
    </row>
    <row r="500" spans="6:10" x14ac:dyDescent="0.3">
      <c r="F500" s="49"/>
      <c r="G500" s="49"/>
      <c r="H500" s="49"/>
      <c r="I500" s="49"/>
      <c r="J500" s="49"/>
    </row>
    <row r="501" spans="6:10" x14ac:dyDescent="0.3">
      <c r="F501" s="49"/>
      <c r="G501" s="49"/>
      <c r="H501" s="49"/>
      <c r="I501" s="49"/>
      <c r="J501" s="49"/>
    </row>
    <row r="502" spans="6:10" x14ac:dyDescent="0.3">
      <c r="F502" s="49"/>
      <c r="G502" s="49"/>
      <c r="H502" s="49"/>
      <c r="I502" s="49"/>
      <c r="J502" s="49"/>
    </row>
    <row r="503" spans="6:10" x14ac:dyDescent="0.3">
      <c r="F503" s="49"/>
      <c r="G503" s="49"/>
      <c r="H503" s="49"/>
      <c r="I503" s="49"/>
      <c r="J503" s="49"/>
    </row>
    <row r="504" spans="6:10" x14ac:dyDescent="0.3">
      <c r="F504" s="49"/>
      <c r="G504" s="49"/>
      <c r="H504" s="49"/>
      <c r="I504" s="49"/>
      <c r="J504" s="49"/>
    </row>
    <row r="505" spans="6:10" x14ac:dyDescent="0.3">
      <c r="F505" s="49"/>
      <c r="G505" s="49"/>
      <c r="H505" s="49"/>
      <c r="I505" s="49"/>
      <c r="J505" s="49"/>
    </row>
    <row r="506" spans="6:10" x14ac:dyDescent="0.3">
      <c r="F506" s="49"/>
      <c r="G506" s="49"/>
      <c r="H506" s="49"/>
      <c r="I506" s="49"/>
      <c r="J506" s="49"/>
    </row>
    <row r="507" spans="6:10" x14ac:dyDescent="0.3">
      <c r="F507" s="49"/>
      <c r="G507" s="49"/>
      <c r="H507" s="49"/>
      <c r="I507" s="49"/>
      <c r="J507" s="49"/>
    </row>
    <row r="508" spans="6:10" x14ac:dyDescent="0.3">
      <c r="F508" s="49"/>
      <c r="G508" s="49"/>
      <c r="H508" s="49"/>
      <c r="I508" s="49"/>
      <c r="J508" s="49"/>
    </row>
    <row r="509" spans="6:10" x14ac:dyDescent="0.3">
      <c r="F509" s="49"/>
      <c r="G509" s="49"/>
      <c r="H509" s="49"/>
      <c r="I509" s="49"/>
      <c r="J509" s="49"/>
    </row>
    <row r="510" spans="6:10" x14ac:dyDescent="0.3">
      <c r="F510" s="49"/>
      <c r="G510" s="49"/>
      <c r="H510" s="49"/>
      <c r="I510" s="49"/>
      <c r="J510" s="49"/>
    </row>
    <row r="511" spans="6:10" x14ac:dyDescent="0.3">
      <c r="F511" s="49"/>
      <c r="G511" s="49"/>
      <c r="H511" s="49"/>
      <c r="I511" s="49"/>
      <c r="J511" s="49"/>
    </row>
    <row r="512" spans="6:10" x14ac:dyDescent="0.3">
      <c r="F512" s="49"/>
      <c r="G512" s="49"/>
      <c r="H512" s="49"/>
      <c r="I512" s="49"/>
      <c r="J512" s="49"/>
    </row>
    <row r="513" spans="6:10" x14ac:dyDescent="0.3">
      <c r="F513" s="49"/>
      <c r="G513" s="49"/>
      <c r="H513" s="49"/>
      <c r="I513" s="49"/>
      <c r="J513" s="49"/>
    </row>
    <row r="514" spans="6:10" x14ac:dyDescent="0.3">
      <c r="F514" s="49"/>
      <c r="G514" s="49"/>
      <c r="H514" s="49"/>
      <c r="I514" s="49"/>
      <c r="J514" s="49"/>
    </row>
    <row r="515" spans="6:10" x14ac:dyDescent="0.3">
      <c r="F515" s="49"/>
      <c r="G515" s="49"/>
      <c r="H515" s="49"/>
      <c r="I515" s="49"/>
      <c r="J515" s="49"/>
    </row>
    <row r="516" spans="6:10" x14ac:dyDescent="0.3">
      <c r="F516" s="49"/>
      <c r="G516" s="49"/>
      <c r="H516" s="49"/>
      <c r="I516" s="49"/>
      <c r="J516" s="49"/>
    </row>
    <row r="517" spans="6:10" x14ac:dyDescent="0.3">
      <c r="F517" s="49"/>
      <c r="G517" s="49"/>
      <c r="H517" s="49"/>
      <c r="I517" s="49"/>
      <c r="J517" s="49"/>
    </row>
    <row r="518" spans="6:10" x14ac:dyDescent="0.3">
      <c r="F518" s="49"/>
      <c r="G518" s="49"/>
      <c r="H518" s="49"/>
      <c r="I518" s="49"/>
      <c r="J518" s="49"/>
    </row>
    <row r="519" spans="6:10" x14ac:dyDescent="0.3">
      <c r="F519" s="49"/>
      <c r="G519" s="49"/>
      <c r="H519" s="49"/>
      <c r="I519" s="49"/>
      <c r="J519" s="49"/>
    </row>
    <row r="520" spans="6:10" x14ac:dyDescent="0.3">
      <c r="F520" s="49"/>
      <c r="G520" s="49"/>
      <c r="H520" s="49"/>
      <c r="I520" s="49"/>
      <c r="J520" s="49"/>
    </row>
    <row r="521" spans="6:10" x14ac:dyDescent="0.3">
      <c r="F521" s="49"/>
      <c r="G521" s="49"/>
      <c r="H521" s="49"/>
      <c r="I521" s="49"/>
      <c r="J521" s="49"/>
    </row>
    <row r="522" spans="6:10" x14ac:dyDescent="0.3">
      <c r="F522" s="49"/>
      <c r="G522" s="49"/>
      <c r="H522" s="49"/>
      <c r="I522" s="49"/>
      <c r="J522" s="49"/>
    </row>
    <row r="523" spans="6:10" x14ac:dyDescent="0.3">
      <c r="F523" s="49"/>
      <c r="G523" s="49"/>
      <c r="H523" s="49"/>
      <c r="I523" s="49"/>
      <c r="J523" s="49"/>
    </row>
    <row r="524" spans="6:10" x14ac:dyDescent="0.3">
      <c r="F524" s="49"/>
      <c r="G524" s="49"/>
      <c r="H524" s="49"/>
      <c r="I524" s="49"/>
      <c r="J524" s="49"/>
    </row>
    <row r="525" spans="6:10" x14ac:dyDescent="0.3">
      <c r="F525" s="49"/>
      <c r="G525" s="49"/>
      <c r="H525" s="49"/>
      <c r="I525" s="49"/>
      <c r="J525" s="49"/>
    </row>
    <row r="526" spans="6:10" x14ac:dyDescent="0.3">
      <c r="F526" s="49"/>
      <c r="G526" s="49"/>
      <c r="H526" s="49"/>
      <c r="I526" s="49"/>
      <c r="J526" s="49"/>
    </row>
    <row r="527" spans="6:10" x14ac:dyDescent="0.3">
      <c r="F527" s="49"/>
      <c r="G527" s="49"/>
      <c r="H527" s="49"/>
      <c r="I527" s="49"/>
      <c r="J527" s="49"/>
    </row>
    <row r="528" spans="6:10" x14ac:dyDescent="0.3">
      <c r="F528" s="49"/>
      <c r="G528" s="49"/>
      <c r="H528" s="49"/>
      <c r="I528" s="49"/>
      <c r="J528" s="49"/>
    </row>
    <row r="529" spans="6:10" x14ac:dyDescent="0.3">
      <c r="F529" s="49"/>
      <c r="G529" s="49"/>
      <c r="H529" s="49"/>
      <c r="I529" s="49"/>
      <c r="J529" s="49"/>
    </row>
    <row r="530" spans="6:10" x14ac:dyDescent="0.3">
      <c r="F530" s="49"/>
      <c r="G530" s="49"/>
      <c r="H530" s="49"/>
      <c r="I530" s="49"/>
      <c r="J530" s="49"/>
    </row>
    <row r="531" spans="6:10" x14ac:dyDescent="0.3">
      <c r="F531" s="49"/>
      <c r="G531" s="49"/>
      <c r="H531" s="49"/>
      <c r="I531" s="49"/>
      <c r="J531" s="49"/>
    </row>
    <row r="532" spans="6:10" x14ac:dyDescent="0.3">
      <c r="F532" s="49"/>
      <c r="G532" s="49"/>
      <c r="H532" s="49"/>
      <c r="I532" s="49"/>
      <c r="J532" s="49"/>
    </row>
    <row r="533" spans="6:10" x14ac:dyDescent="0.3">
      <c r="F533" s="49"/>
      <c r="G533" s="49"/>
      <c r="H533" s="49"/>
      <c r="I533" s="49"/>
      <c r="J533" s="49"/>
    </row>
    <row r="534" spans="6:10" x14ac:dyDescent="0.3">
      <c r="F534" s="49"/>
      <c r="G534" s="49"/>
      <c r="H534" s="49"/>
      <c r="I534" s="49"/>
      <c r="J534" s="49"/>
    </row>
    <row r="535" spans="6:10" x14ac:dyDescent="0.3">
      <c r="F535" s="49"/>
      <c r="G535" s="49"/>
      <c r="H535" s="49"/>
      <c r="I535" s="49"/>
      <c r="J535" s="49"/>
    </row>
    <row r="536" spans="6:10" x14ac:dyDescent="0.3">
      <c r="F536" s="49"/>
      <c r="G536" s="49"/>
      <c r="H536" s="49"/>
      <c r="I536" s="49"/>
      <c r="J536" s="49"/>
    </row>
    <row r="537" spans="6:10" x14ac:dyDescent="0.3">
      <c r="F537" s="49"/>
      <c r="G537" s="49"/>
      <c r="H537" s="49"/>
      <c r="I537" s="49"/>
      <c r="J537" s="49"/>
    </row>
    <row r="538" spans="6:10" x14ac:dyDescent="0.3">
      <c r="F538" s="49"/>
      <c r="G538" s="49"/>
      <c r="H538" s="49"/>
      <c r="I538" s="49"/>
      <c r="J538" s="49"/>
    </row>
    <row r="539" spans="6:10" x14ac:dyDescent="0.3">
      <c r="F539" s="49"/>
      <c r="G539" s="49"/>
      <c r="H539" s="49"/>
      <c r="I539" s="49"/>
      <c r="J539" s="49"/>
    </row>
    <row r="540" spans="6:10" x14ac:dyDescent="0.3">
      <c r="F540" s="49"/>
      <c r="G540" s="49"/>
      <c r="H540" s="49"/>
      <c r="I540" s="49"/>
      <c r="J540" s="49"/>
    </row>
    <row r="541" spans="6:10" x14ac:dyDescent="0.3">
      <c r="F541" s="49"/>
      <c r="G541" s="49"/>
      <c r="H541" s="49"/>
      <c r="I541" s="49"/>
      <c r="J541" s="49"/>
    </row>
    <row r="542" spans="6:10" x14ac:dyDescent="0.3">
      <c r="F542" s="49"/>
      <c r="G542" s="49"/>
      <c r="H542" s="49"/>
      <c r="I542" s="49"/>
      <c r="J542" s="49"/>
    </row>
    <row r="543" spans="6:10" x14ac:dyDescent="0.3">
      <c r="F543" s="49"/>
      <c r="G543" s="49"/>
      <c r="H543" s="49"/>
      <c r="I543" s="49"/>
      <c r="J543" s="49"/>
    </row>
    <row r="544" spans="6:10" x14ac:dyDescent="0.3">
      <c r="F544" s="49"/>
      <c r="G544" s="49"/>
      <c r="H544" s="49"/>
      <c r="I544" s="49"/>
      <c r="J544" s="49"/>
    </row>
    <row r="545" spans="6:10" x14ac:dyDescent="0.3">
      <c r="F545" s="49"/>
      <c r="G545" s="49"/>
      <c r="H545" s="49"/>
      <c r="I545" s="49"/>
      <c r="J545" s="49"/>
    </row>
    <row r="546" spans="6:10" x14ac:dyDescent="0.3">
      <c r="F546" s="49"/>
      <c r="G546" s="49"/>
      <c r="H546" s="49"/>
      <c r="I546" s="49"/>
      <c r="J546" s="49"/>
    </row>
    <row r="547" spans="6:10" x14ac:dyDescent="0.3">
      <c r="F547" s="49"/>
      <c r="G547" s="49"/>
      <c r="H547" s="49"/>
      <c r="I547" s="49"/>
      <c r="J547" s="49"/>
    </row>
    <row r="548" spans="6:10" x14ac:dyDescent="0.3">
      <c r="F548" s="49"/>
      <c r="G548" s="49"/>
      <c r="H548" s="49"/>
      <c r="I548" s="49"/>
      <c r="J548" s="49"/>
    </row>
    <row r="549" spans="6:10" x14ac:dyDescent="0.3">
      <c r="F549" s="49"/>
      <c r="G549" s="49"/>
      <c r="H549" s="49"/>
      <c r="I549" s="49"/>
      <c r="J549" s="49"/>
    </row>
    <row r="550" spans="6:10" x14ac:dyDescent="0.3">
      <c r="F550" s="49"/>
      <c r="G550" s="49"/>
      <c r="H550" s="49"/>
      <c r="I550" s="49"/>
      <c r="J550" s="49"/>
    </row>
    <row r="551" spans="6:10" x14ac:dyDescent="0.3">
      <c r="F551" s="49"/>
      <c r="G551" s="49"/>
      <c r="H551" s="49"/>
      <c r="I551" s="49"/>
      <c r="J551" s="49"/>
    </row>
    <row r="552" spans="6:10" x14ac:dyDescent="0.3">
      <c r="F552" s="49"/>
      <c r="G552" s="49"/>
      <c r="H552" s="49"/>
      <c r="I552" s="49"/>
      <c r="J552" s="49"/>
    </row>
    <row r="553" spans="6:10" x14ac:dyDescent="0.3">
      <c r="F553" s="49"/>
      <c r="G553" s="49"/>
      <c r="H553" s="49"/>
      <c r="I553" s="49"/>
      <c r="J553" s="49"/>
    </row>
    <row r="554" spans="6:10" x14ac:dyDescent="0.3">
      <c r="F554" s="49"/>
      <c r="G554" s="49"/>
      <c r="H554" s="49"/>
      <c r="I554" s="49"/>
      <c r="J554" s="49"/>
    </row>
    <row r="555" spans="6:10" x14ac:dyDescent="0.3">
      <c r="F555" s="49"/>
      <c r="G555" s="49"/>
      <c r="H555" s="49"/>
      <c r="I555" s="49"/>
      <c r="J555" s="49"/>
    </row>
    <row r="556" spans="6:10" x14ac:dyDescent="0.3">
      <c r="F556" s="49"/>
      <c r="G556" s="49"/>
      <c r="H556" s="49"/>
      <c r="I556" s="49"/>
      <c r="J556" s="49"/>
    </row>
    <row r="557" spans="6:10" x14ac:dyDescent="0.3">
      <c r="F557" s="49"/>
      <c r="G557" s="49"/>
      <c r="H557" s="49"/>
      <c r="I557" s="49"/>
      <c r="J557" s="49"/>
    </row>
    <row r="558" spans="6:10" x14ac:dyDescent="0.3">
      <c r="F558" s="49"/>
      <c r="G558" s="49"/>
      <c r="H558" s="49"/>
      <c r="I558" s="49"/>
      <c r="J558" s="49"/>
    </row>
    <row r="559" spans="6:10" x14ac:dyDescent="0.3">
      <c r="F559" s="49"/>
      <c r="G559" s="49"/>
      <c r="H559" s="49"/>
      <c r="I559" s="49"/>
      <c r="J559" s="49"/>
    </row>
    <row r="560" spans="6:10" x14ac:dyDescent="0.3">
      <c r="F560" s="49"/>
      <c r="G560" s="49"/>
      <c r="H560" s="49"/>
      <c r="I560" s="49"/>
      <c r="J560" s="49"/>
    </row>
    <row r="561" spans="6:10" x14ac:dyDescent="0.3">
      <c r="F561" s="49"/>
      <c r="G561" s="49"/>
      <c r="H561" s="49"/>
      <c r="I561" s="49"/>
      <c r="J561" s="49"/>
    </row>
    <row r="562" spans="6:10" x14ac:dyDescent="0.3">
      <c r="F562" s="49"/>
      <c r="G562" s="49"/>
      <c r="H562" s="49"/>
      <c r="I562" s="49"/>
      <c r="J562" s="49"/>
    </row>
    <row r="563" spans="6:10" x14ac:dyDescent="0.3">
      <c r="F563" s="49"/>
      <c r="G563" s="49"/>
      <c r="H563" s="49"/>
      <c r="I563" s="49"/>
      <c r="J563" s="49"/>
    </row>
    <row r="564" spans="6:10" x14ac:dyDescent="0.3">
      <c r="F564" s="49"/>
      <c r="G564" s="49"/>
      <c r="H564" s="49"/>
      <c r="I564" s="49"/>
      <c r="J564" s="49"/>
    </row>
    <row r="565" spans="6:10" x14ac:dyDescent="0.3">
      <c r="F565" s="49"/>
      <c r="G565" s="49"/>
      <c r="H565" s="49"/>
      <c r="I565" s="49"/>
      <c r="J565" s="49"/>
    </row>
    <row r="566" spans="6:10" x14ac:dyDescent="0.3">
      <c r="F566" s="49"/>
      <c r="G566" s="49"/>
      <c r="H566" s="49"/>
      <c r="I566" s="49"/>
      <c r="J566" s="49"/>
    </row>
    <row r="567" spans="6:10" x14ac:dyDescent="0.3">
      <c r="F567" s="49"/>
      <c r="G567" s="49"/>
      <c r="H567" s="49"/>
      <c r="I567" s="49"/>
      <c r="J567" s="49"/>
    </row>
    <row r="568" spans="6:10" x14ac:dyDescent="0.3">
      <c r="F568" s="49"/>
      <c r="G568" s="49"/>
      <c r="H568" s="49"/>
      <c r="I568" s="49"/>
      <c r="J568" s="49"/>
    </row>
    <row r="569" spans="6:10" x14ac:dyDescent="0.3">
      <c r="F569" s="49"/>
      <c r="G569" s="49"/>
      <c r="H569" s="49"/>
      <c r="I569" s="49"/>
      <c r="J569" s="49"/>
    </row>
    <row r="570" spans="6:10" x14ac:dyDescent="0.3">
      <c r="F570" s="49"/>
      <c r="G570" s="49"/>
      <c r="H570" s="49"/>
      <c r="I570" s="49"/>
      <c r="J570" s="49"/>
    </row>
    <row r="571" spans="6:10" x14ac:dyDescent="0.3">
      <c r="F571" s="49"/>
      <c r="G571" s="49"/>
      <c r="H571" s="49"/>
      <c r="I571" s="49"/>
      <c r="J571" s="49"/>
    </row>
    <row r="572" spans="6:10" x14ac:dyDescent="0.3">
      <c r="F572" s="49"/>
      <c r="G572" s="49"/>
      <c r="H572" s="49"/>
      <c r="I572" s="49"/>
      <c r="J572" s="49"/>
    </row>
    <row r="573" spans="6:10" x14ac:dyDescent="0.3">
      <c r="F573" s="49"/>
      <c r="G573" s="49"/>
      <c r="H573" s="49"/>
      <c r="I573" s="49"/>
      <c r="J573" s="49"/>
    </row>
    <row r="574" spans="6:10" x14ac:dyDescent="0.3">
      <c r="F574" s="49"/>
      <c r="G574" s="49"/>
      <c r="H574" s="49"/>
      <c r="I574" s="49"/>
      <c r="J574" s="49"/>
    </row>
    <row r="575" spans="6:10" x14ac:dyDescent="0.3">
      <c r="F575" s="49"/>
      <c r="G575" s="49"/>
      <c r="H575" s="49"/>
      <c r="I575" s="49"/>
      <c r="J575" s="49"/>
    </row>
    <row r="576" spans="6:10" x14ac:dyDescent="0.3">
      <c r="F576" s="49"/>
      <c r="G576" s="49"/>
      <c r="H576" s="49"/>
      <c r="I576" s="49"/>
      <c r="J576" s="49"/>
    </row>
    <row r="577" spans="6:10" x14ac:dyDescent="0.3">
      <c r="F577" s="49"/>
      <c r="G577" s="49"/>
      <c r="H577" s="49"/>
      <c r="I577" s="49"/>
      <c r="J577" s="49"/>
    </row>
    <row r="578" spans="6:10" x14ac:dyDescent="0.3">
      <c r="F578" s="49"/>
      <c r="G578" s="49"/>
      <c r="H578" s="49"/>
      <c r="I578" s="49"/>
      <c r="J578" s="49"/>
    </row>
    <row r="579" spans="6:10" x14ac:dyDescent="0.3">
      <c r="F579" s="49"/>
      <c r="G579" s="49"/>
      <c r="H579" s="49"/>
      <c r="I579" s="49"/>
      <c r="J579" s="49"/>
    </row>
    <row r="580" spans="6:10" x14ac:dyDescent="0.3">
      <c r="F580" s="49"/>
      <c r="G580" s="49"/>
      <c r="H580" s="49"/>
      <c r="I580" s="49"/>
      <c r="J580" s="49"/>
    </row>
    <row r="581" spans="6:10" x14ac:dyDescent="0.3">
      <c r="F581" s="49"/>
      <c r="G581" s="49"/>
      <c r="H581" s="49"/>
      <c r="I581" s="49"/>
      <c r="J581" s="49"/>
    </row>
    <row r="582" spans="6:10" x14ac:dyDescent="0.3">
      <c r="F582" s="49"/>
      <c r="G582" s="49"/>
      <c r="H582" s="49"/>
      <c r="I582" s="49"/>
      <c r="J582" s="49"/>
    </row>
    <row r="583" spans="6:10" x14ac:dyDescent="0.3">
      <c r="F583" s="49"/>
      <c r="G583" s="49"/>
      <c r="H583" s="49"/>
      <c r="I583" s="49"/>
      <c r="J583" s="49"/>
    </row>
    <row r="584" spans="6:10" x14ac:dyDescent="0.3">
      <c r="F584" s="49"/>
      <c r="G584" s="49"/>
      <c r="H584" s="49"/>
      <c r="I584" s="49"/>
      <c r="J584" s="49"/>
    </row>
    <row r="585" spans="6:10" x14ac:dyDescent="0.3">
      <c r="F585" s="49"/>
      <c r="G585" s="49"/>
      <c r="H585" s="49"/>
      <c r="I585" s="49"/>
      <c r="J585" s="49"/>
    </row>
    <row r="586" spans="6:10" x14ac:dyDescent="0.3">
      <c r="F586" s="49"/>
      <c r="G586" s="49"/>
      <c r="H586" s="49"/>
      <c r="I586" s="49"/>
      <c r="J586" s="49"/>
    </row>
    <row r="587" spans="6:10" x14ac:dyDescent="0.3">
      <c r="F587" s="49"/>
      <c r="G587" s="49"/>
      <c r="H587" s="49"/>
      <c r="I587" s="49"/>
      <c r="J587" s="49"/>
    </row>
    <row r="588" spans="6:10" x14ac:dyDescent="0.3">
      <c r="F588" s="49"/>
      <c r="G588" s="49"/>
      <c r="H588" s="49"/>
      <c r="I588" s="49"/>
      <c r="J588" s="49"/>
    </row>
    <row r="589" spans="6:10" x14ac:dyDescent="0.3">
      <c r="F589" s="49"/>
      <c r="G589" s="49"/>
      <c r="H589" s="49"/>
      <c r="I589" s="49"/>
      <c r="J589" s="49"/>
    </row>
    <row r="590" spans="6:10" x14ac:dyDescent="0.3">
      <c r="F590" s="49"/>
      <c r="G590" s="49"/>
      <c r="H590" s="49"/>
      <c r="I590" s="49"/>
      <c r="J590" s="49"/>
    </row>
    <row r="591" spans="6:10" x14ac:dyDescent="0.3">
      <c r="F591" s="49"/>
      <c r="G591" s="49"/>
      <c r="H591" s="49"/>
      <c r="I591" s="49"/>
      <c r="J591" s="49"/>
    </row>
    <row r="592" spans="6:10" x14ac:dyDescent="0.3">
      <c r="F592" s="49"/>
      <c r="G592" s="49"/>
      <c r="H592" s="49"/>
      <c r="I592" s="49"/>
      <c r="J592" s="49"/>
    </row>
    <row r="593" spans="6:10" x14ac:dyDescent="0.3">
      <c r="F593" s="49"/>
      <c r="G593" s="49"/>
      <c r="H593" s="49"/>
      <c r="I593" s="49"/>
      <c r="J593" s="49"/>
    </row>
    <row r="594" spans="6:10" x14ac:dyDescent="0.3">
      <c r="F594" s="49"/>
      <c r="G594" s="49"/>
      <c r="H594" s="49"/>
      <c r="I594" s="49"/>
      <c r="J594" s="49"/>
    </row>
    <row r="595" spans="6:10" x14ac:dyDescent="0.3">
      <c r="F595" s="49"/>
      <c r="G595" s="49"/>
      <c r="H595" s="49"/>
      <c r="I595" s="49"/>
      <c r="J595" s="49"/>
    </row>
    <row r="596" spans="6:10" x14ac:dyDescent="0.3">
      <c r="F596" s="49"/>
      <c r="G596" s="49"/>
      <c r="H596" s="49"/>
      <c r="I596" s="49"/>
      <c r="J596" s="49"/>
    </row>
    <row r="597" spans="6:10" x14ac:dyDescent="0.3">
      <c r="F597" s="49"/>
      <c r="G597" s="49"/>
      <c r="H597" s="49"/>
      <c r="I597" s="49"/>
      <c r="J597" s="49"/>
    </row>
    <row r="598" spans="6:10" x14ac:dyDescent="0.3">
      <c r="F598" s="49"/>
      <c r="G598" s="49"/>
      <c r="H598" s="49"/>
      <c r="I598" s="49"/>
      <c r="J598" s="49"/>
    </row>
    <row r="599" spans="6:10" x14ac:dyDescent="0.3">
      <c r="F599" s="49"/>
      <c r="G599" s="49"/>
      <c r="H599" s="49"/>
      <c r="I599" s="49"/>
      <c r="J599" s="49"/>
    </row>
    <row r="600" spans="6:10" x14ac:dyDescent="0.3">
      <c r="F600" s="49"/>
      <c r="G600" s="49"/>
      <c r="H600" s="49"/>
      <c r="I600" s="49"/>
      <c r="J600" s="49"/>
    </row>
    <row r="601" spans="6:10" x14ac:dyDescent="0.3">
      <c r="F601" s="49"/>
      <c r="G601" s="49"/>
      <c r="H601" s="49"/>
      <c r="I601" s="49"/>
      <c r="J601" s="49"/>
    </row>
    <row r="602" spans="6:10" x14ac:dyDescent="0.3">
      <c r="F602" s="49"/>
      <c r="G602" s="49"/>
      <c r="H602" s="49"/>
      <c r="I602" s="49"/>
      <c r="J602" s="49"/>
    </row>
    <row r="603" spans="6:10" x14ac:dyDescent="0.3">
      <c r="F603" s="49"/>
      <c r="G603" s="49"/>
      <c r="H603" s="49"/>
      <c r="I603" s="49"/>
      <c r="J603" s="49"/>
    </row>
    <row r="604" spans="6:10" x14ac:dyDescent="0.3">
      <c r="F604" s="49"/>
      <c r="G604" s="49"/>
      <c r="H604" s="49"/>
      <c r="I604" s="49"/>
      <c r="J604" s="49"/>
    </row>
    <row r="605" spans="6:10" x14ac:dyDescent="0.3">
      <c r="F605" s="49"/>
      <c r="G605" s="49"/>
      <c r="H605" s="49"/>
      <c r="I605" s="49"/>
      <c r="J605" s="49"/>
    </row>
    <row r="606" spans="6:10" x14ac:dyDescent="0.3">
      <c r="F606" s="49"/>
      <c r="G606" s="49"/>
      <c r="H606" s="49"/>
      <c r="I606" s="49"/>
      <c r="J606" s="49"/>
    </row>
    <row r="607" spans="6:10" x14ac:dyDescent="0.3">
      <c r="F607" s="49"/>
      <c r="G607" s="49"/>
      <c r="H607" s="49"/>
      <c r="I607" s="49"/>
      <c r="J607" s="49"/>
    </row>
    <row r="608" spans="6:10" x14ac:dyDescent="0.3">
      <c r="F608" s="49"/>
      <c r="G608" s="49"/>
      <c r="H608" s="49"/>
      <c r="I608" s="49"/>
      <c r="J608" s="49"/>
    </row>
    <row r="609" spans="6:10" x14ac:dyDescent="0.3">
      <c r="F609" s="49"/>
      <c r="G609" s="49"/>
      <c r="H609" s="49"/>
      <c r="I609" s="49"/>
      <c r="J609" s="49"/>
    </row>
    <row r="610" spans="6:10" x14ac:dyDescent="0.3">
      <c r="F610" s="49"/>
      <c r="G610" s="49"/>
      <c r="H610" s="49"/>
      <c r="I610" s="49"/>
      <c r="J610" s="49"/>
    </row>
    <row r="611" spans="6:10" x14ac:dyDescent="0.3">
      <c r="F611" s="49"/>
      <c r="G611" s="49"/>
      <c r="H611" s="49"/>
      <c r="I611" s="49"/>
      <c r="J611" s="49"/>
    </row>
    <row r="612" spans="6:10" x14ac:dyDescent="0.3">
      <c r="F612" s="49"/>
      <c r="G612" s="49"/>
      <c r="H612" s="49"/>
      <c r="I612" s="49"/>
      <c r="J612" s="49"/>
    </row>
    <row r="613" spans="6:10" x14ac:dyDescent="0.3">
      <c r="F613" s="49"/>
      <c r="G613" s="49"/>
      <c r="H613" s="49"/>
      <c r="I613" s="49"/>
      <c r="J613" s="49"/>
    </row>
    <row r="614" spans="6:10" x14ac:dyDescent="0.3">
      <c r="F614" s="49"/>
      <c r="G614" s="49"/>
      <c r="H614" s="49"/>
      <c r="I614" s="49"/>
      <c r="J614" s="49"/>
    </row>
    <row r="615" spans="6:10" x14ac:dyDescent="0.3">
      <c r="F615" s="49"/>
      <c r="G615" s="49"/>
      <c r="H615" s="49"/>
      <c r="I615" s="49"/>
      <c r="J615" s="49"/>
    </row>
    <row r="616" spans="6:10" x14ac:dyDescent="0.3">
      <c r="F616" s="49"/>
      <c r="G616" s="49"/>
      <c r="H616" s="49"/>
      <c r="I616" s="49"/>
      <c r="J616" s="49"/>
    </row>
    <row r="617" spans="6:10" x14ac:dyDescent="0.3">
      <c r="F617" s="49"/>
      <c r="G617" s="49"/>
      <c r="H617" s="49"/>
      <c r="I617" s="49"/>
      <c r="J617" s="49"/>
    </row>
    <row r="618" spans="6:10" x14ac:dyDescent="0.3">
      <c r="F618" s="49"/>
      <c r="G618" s="49"/>
      <c r="H618" s="49"/>
      <c r="I618" s="49"/>
      <c r="J618" s="49"/>
    </row>
    <row r="619" spans="6:10" x14ac:dyDescent="0.3">
      <c r="F619" s="49"/>
      <c r="G619" s="49"/>
      <c r="H619" s="49"/>
      <c r="I619" s="49"/>
      <c r="J619" s="49"/>
    </row>
    <row r="620" spans="6:10" x14ac:dyDescent="0.3">
      <c r="F620" s="49"/>
      <c r="G620" s="49"/>
      <c r="H620" s="49"/>
      <c r="I620" s="49"/>
      <c r="J620" s="49"/>
    </row>
    <row r="621" spans="6:10" x14ac:dyDescent="0.3">
      <c r="F621" s="49"/>
      <c r="G621" s="49"/>
      <c r="H621" s="49"/>
      <c r="I621" s="49"/>
      <c r="J621" s="49"/>
    </row>
    <row r="622" spans="6:10" x14ac:dyDescent="0.3">
      <c r="F622" s="49"/>
      <c r="G622" s="49"/>
      <c r="H622" s="49"/>
      <c r="I622" s="49"/>
      <c r="J622" s="49"/>
    </row>
    <row r="623" spans="6:10" x14ac:dyDescent="0.3">
      <c r="F623" s="49"/>
      <c r="G623" s="49"/>
      <c r="H623" s="49"/>
      <c r="I623" s="49"/>
      <c r="J623" s="49"/>
    </row>
    <row r="624" spans="6:10" x14ac:dyDescent="0.3">
      <c r="F624" s="49"/>
      <c r="G624" s="49"/>
      <c r="H624" s="49"/>
      <c r="I624" s="49"/>
      <c r="J624" s="49"/>
    </row>
    <row r="625" spans="6:10" x14ac:dyDescent="0.3">
      <c r="F625" s="49"/>
      <c r="G625" s="49"/>
      <c r="H625" s="49"/>
      <c r="I625" s="49"/>
      <c r="J625" s="49"/>
    </row>
    <row r="626" spans="6:10" x14ac:dyDescent="0.3">
      <c r="F626" s="49"/>
      <c r="G626" s="49"/>
      <c r="H626" s="49"/>
      <c r="I626" s="49"/>
      <c r="J626" s="49"/>
    </row>
    <row r="627" spans="6:10" x14ac:dyDescent="0.3">
      <c r="F627" s="49"/>
      <c r="G627" s="49"/>
      <c r="H627" s="49"/>
      <c r="I627" s="49"/>
      <c r="J627" s="49"/>
    </row>
    <row r="628" spans="6:10" x14ac:dyDescent="0.3">
      <c r="F628" s="49"/>
      <c r="G628" s="49"/>
      <c r="H628" s="49"/>
      <c r="I628" s="49"/>
      <c r="J628" s="49"/>
    </row>
    <row r="629" spans="6:10" x14ac:dyDescent="0.3">
      <c r="F629" s="49"/>
      <c r="G629" s="49"/>
      <c r="H629" s="49"/>
      <c r="I629" s="49"/>
      <c r="J629" s="49"/>
    </row>
    <row r="630" spans="6:10" x14ac:dyDescent="0.3">
      <c r="F630" s="49"/>
      <c r="G630" s="49"/>
      <c r="H630" s="49"/>
      <c r="I630" s="49"/>
      <c r="J630" s="49"/>
    </row>
    <row r="631" spans="6:10" x14ac:dyDescent="0.3">
      <c r="F631" s="49"/>
      <c r="G631" s="49"/>
      <c r="H631" s="49"/>
      <c r="I631" s="49"/>
      <c r="J631" s="49"/>
    </row>
    <row r="632" spans="6:10" x14ac:dyDescent="0.3">
      <c r="F632" s="49"/>
      <c r="G632" s="49"/>
      <c r="H632" s="49"/>
      <c r="I632" s="49"/>
      <c r="J632" s="49"/>
    </row>
    <row r="633" spans="6:10" x14ac:dyDescent="0.3">
      <c r="F633" s="49"/>
      <c r="G633" s="49"/>
      <c r="H633" s="49"/>
      <c r="I633" s="49"/>
      <c r="J633" s="49"/>
    </row>
    <row r="634" spans="6:10" x14ac:dyDescent="0.3">
      <c r="F634" s="49"/>
      <c r="G634" s="49"/>
      <c r="H634" s="49"/>
      <c r="I634" s="49"/>
      <c r="J634" s="49"/>
    </row>
    <row r="635" spans="6:10" x14ac:dyDescent="0.3">
      <c r="F635" s="49"/>
      <c r="G635" s="49"/>
      <c r="H635" s="49"/>
      <c r="I635" s="49"/>
      <c r="J635" s="49"/>
    </row>
    <row r="636" spans="6:10" x14ac:dyDescent="0.3">
      <c r="F636" s="49"/>
      <c r="G636" s="49"/>
      <c r="H636" s="49"/>
      <c r="I636" s="49"/>
      <c r="J636" s="49"/>
    </row>
    <row r="637" spans="6:10" x14ac:dyDescent="0.3">
      <c r="F637" s="49"/>
      <c r="G637" s="49"/>
      <c r="H637" s="49"/>
      <c r="I637" s="49"/>
      <c r="J637" s="49"/>
    </row>
    <row r="638" spans="6:10" x14ac:dyDescent="0.3">
      <c r="F638" s="49"/>
      <c r="G638" s="49"/>
      <c r="H638" s="49"/>
      <c r="I638" s="49"/>
      <c r="J638" s="49"/>
    </row>
    <row r="639" spans="6:10" x14ac:dyDescent="0.3">
      <c r="F639" s="49"/>
      <c r="G639" s="49"/>
      <c r="H639" s="49"/>
      <c r="I639" s="49"/>
      <c r="J639" s="49"/>
    </row>
    <row r="640" spans="6:10" x14ac:dyDescent="0.3">
      <c r="F640" s="49"/>
      <c r="G640" s="49"/>
      <c r="H640" s="49"/>
      <c r="I640" s="49"/>
      <c r="J640" s="49"/>
    </row>
    <row r="641" spans="6:10" x14ac:dyDescent="0.3">
      <c r="F641" s="49"/>
      <c r="G641" s="49"/>
      <c r="H641" s="49"/>
      <c r="I641" s="49"/>
      <c r="J641" s="49"/>
    </row>
    <row r="642" spans="6:10" x14ac:dyDescent="0.3">
      <c r="F642" s="49"/>
      <c r="G642" s="49"/>
      <c r="H642" s="49"/>
      <c r="I642" s="49"/>
      <c r="J642" s="49"/>
    </row>
    <row r="643" spans="6:10" x14ac:dyDescent="0.3">
      <c r="F643" s="49"/>
      <c r="G643" s="49"/>
      <c r="H643" s="49"/>
      <c r="I643" s="49"/>
      <c r="J643" s="49"/>
    </row>
    <row r="644" spans="6:10" x14ac:dyDescent="0.3">
      <c r="F644" s="49"/>
      <c r="G644" s="49"/>
      <c r="H644" s="49"/>
      <c r="I644" s="49"/>
      <c r="J644" s="49"/>
    </row>
    <row r="645" spans="6:10" x14ac:dyDescent="0.3">
      <c r="F645" s="49"/>
      <c r="G645" s="49"/>
      <c r="H645" s="49"/>
      <c r="I645" s="49"/>
      <c r="J645" s="49"/>
    </row>
    <row r="646" spans="6:10" x14ac:dyDescent="0.3">
      <c r="F646" s="49"/>
      <c r="G646" s="49"/>
      <c r="H646" s="49"/>
      <c r="I646" s="49"/>
      <c r="J646" s="49"/>
    </row>
    <row r="647" spans="6:10" x14ac:dyDescent="0.3">
      <c r="F647" s="49"/>
      <c r="G647" s="49"/>
      <c r="H647" s="49"/>
      <c r="I647" s="49"/>
      <c r="J647" s="49"/>
    </row>
    <row r="648" spans="6:10" x14ac:dyDescent="0.3">
      <c r="F648" s="49"/>
      <c r="G648" s="49"/>
      <c r="H648" s="49"/>
      <c r="I648" s="49"/>
      <c r="J648" s="49"/>
    </row>
    <row r="649" spans="6:10" x14ac:dyDescent="0.3">
      <c r="F649" s="49"/>
      <c r="G649" s="49"/>
      <c r="H649" s="49"/>
      <c r="I649" s="49"/>
      <c r="J649" s="49"/>
    </row>
    <row r="650" spans="6:10" x14ac:dyDescent="0.3">
      <c r="F650" s="49"/>
      <c r="G650" s="49"/>
      <c r="H650" s="49"/>
      <c r="I650" s="49"/>
      <c r="J650" s="49"/>
    </row>
    <row r="651" spans="6:10" x14ac:dyDescent="0.3">
      <c r="F651" s="49"/>
      <c r="G651" s="49"/>
      <c r="H651" s="49"/>
      <c r="I651" s="49"/>
      <c r="J651" s="49"/>
    </row>
    <row r="652" spans="6:10" x14ac:dyDescent="0.3">
      <c r="F652" s="49"/>
      <c r="G652" s="49"/>
      <c r="H652" s="49"/>
      <c r="I652" s="49"/>
      <c r="J652" s="49"/>
    </row>
    <row r="653" spans="6:10" x14ac:dyDescent="0.3">
      <c r="F653" s="49"/>
      <c r="G653" s="49"/>
      <c r="H653" s="49"/>
      <c r="I653" s="49"/>
      <c r="J653" s="49"/>
    </row>
    <row r="654" spans="6:10" x14ac:dyDescent="0.3">
      <c r="F654" s="49"/>
      <c r="G654" s="49"/>
      <c r="H654" s="49"/>
      <c r="I654" s="49"/>
      <c r="J654" s="49"/>
    </row>
    <row r="655" spans="6:10" x14ac:dyDescent="0.3">
      <c r="F655" s="49"/>
      <c r="G655" s="49"/>
      <c r="H655" s="49"/>
      <c r="I655" s="49"/>
      <c r="J655" s="49"/>
    </row>
    <row r="656" spans="6:10" x14ac:dyDescent="0.3">
      <c r="F656" s="49"/>
      <c r="G656" s="49"/>
      <c r="H656" s="49"/>
      <c r="I656" s="49"/>
      <c r="J656" s="49"/>
    </row>
    <row r="657" spans="6:10" x14ac:dyDescent="0.3">
      <c r="F657" s="49"/>
      <c r="G657" s="49"/>
      <c r="H657" s="49"/>
      <c r="I657" s="49"/>
      <c r="J657" s="49"/>
    </row>
    <row r="658" spans="6:10" x14ac:dyDescent="0.3">
      <c r="F658" s="49"/>
      <c r="G658" s="49"/>
      <c r="H658" s="49"/>
      <c r="I658" s="49"/>
      <c r="J658" s="49"/>
    </row>
    <row r="659" spans="6:10" x14ac:dyDescent="0.3">
      <c r="F659" s="49"/>
      <c r="G659" s="49"/>
      <c r="H659" s="49"/>
      <c r="I659" s="49"/>
      <c r="J659" s="49"/>
    </row>
    <row r="660" spans="6:10" x14ac:dyDescent="0.3">
      <c r="F660" s="49"/>
      <c r="G660" s="49"/>
      <c r="H660" s="49"/>
      <c r="I660" s="49"/>
      <c r="J660" s="49"/>
    </row>
    <row r="661" spans="6:10" x14ac:dyDescent="0.3">
      <c r="F661" s="49"/>
      <c r="G661" s="49"/>
      <c r="H661" s="49"/>
      <c r="I661" s="49"/>
      <c r="J661" s="49"/>
    </row>
    <row r="662" spans="6:10" x14ac:dyDescent="0.3">
      <c r="F662" s="49"/>
      <c r="G662" s="49"/>
      <c r="H662" s="49"/>
      <c r="I662" s="49"/>
      <c r="J662" s="49"/>
    </row>
    <row r="663" spans="6:10" x14ac:dyDescent="0.3">
      <c r="F663" s="49"/>
      <c r="G663" s="49"/>
      <c r="H663" s="49"/>
      <c r="I663" s="49"/>
      <c r="J663" s="49"/>
    </row>
    <row r="664" spans="6:10" x14ac:dyDescent="0.3">
      <c r="F664" s="49"/>
      <c r="G664" s="49"/>
      <c r="H664" s="49"/>
      <c r="I664" s="49"/>
      <c r="J664" s="49"/>
    </row>
    <row r="665" spans="6:10" x14ac:dyDescent="0.3">
      <c r="F665" s="49"/>
      <c r="G665" s="49"/>
      <c r="H665" s="49"/>
      <c r="I665" s="49"/>
      <c r="J665" s="49"/>
    </row>
    <row r="666" spans="6:10" x14ac:dyDescent="0.3">
      <c r="F666" s="49"/>
      <c r="G666" s="49"/>
      <c r="H666" s="49"/>
      <c r="I666" s="49"/>
      <c r="J666" s="49"/>
    </row>
    <row r="667" spans="6:10" x14ac:dyDescent="0.3">
      <c r="F667" s="49"/>
      <c r="G667" s="49"/>
      <c r="H667" s="49"/>
      <c r="I667" s="49"/>
      <c r="J667" s="49"/>
    </row>
    <row r="668" spans="6:10" x14ac:dyDescent="0.3">
      <c r="F668" s="49"/>
      <c r="G668" s="49"/>
      <c r="H668" s="49"/>
      <c r="I668" s="49"/>
      <c r="J668" s="49"/>
    </row>
    <row r="669" spans="6:10" x14ac:dyDescent="0.3">
      <c r="F669" s="49"/>
      <c r="G669" s="49"/>
      <c r="H669" s="49"/>
      <c r="I669" s="49"/>
      <c r="J669" s="49"/>
    </row>
    <row r="670" spans="6:10" x14ac:dyDescent="0.3">
      <c r="F670" s="49"/>
      <c r="G670" s="49"/>
      <c r="H670" s="49"/>
      <c r="I670" s="49"/>
      <c r="J670" s="49"/>
    </row>
    <row r="671" spans="6:10" x14ac:dyDescent="0.3">
      <c r="F671" s="49"/>
      <c r="G671" s="49"/>
      <c r="H671" s="49"/>
      <c r="I671" s="49"/>
      <c r="J671" s="49"/>
    </row>
    <row r="672" spans="6:10" x14ac:dyDescent="0.3">
      <c r="F672" s="49"/>
      <c r="G672" s="49"/>
      <c r="H672" s="49"/>
      <c r="I672" s="49"/>
      <c r="J672" s="49"/>
    </row>
    <row r="673" spans="6:10" x14ac:dyDescent="0.3">
      <c r="F673" s="49"/>
      <c r="G673" s="49"/>
      <c r="H673" s="49"/>
      <c r="I673" s="49"/>
      <c r="J673" s="49"/>
    </row>
    <row r="674" spans="6:10" x14ac:dyDescent="0.3">
      <c r="F674" s="49"/>
      <c r="G674" s="49"/>
      <c r="H674" s="49"/>
      <c r="I674" s="49"/>
      <c r="J674" s="49"/>
    </row>
    <row r="675" spans="6:10" x14ac:dyDescent="0.3">
      <c r="F675" s="49"/>
      <c r="G675" s="49"/>
      <c r="H675" s="49"/>
      <c r="I675" s="49"/>
      <c r="J675" s="49"/>
    </row>
    <row r="676" spans="6:10" x14ac:dyDescent="0.3">
      <c r="F676" s="49"/>
      <c r="G676" s="49"/>
      <c r="H676" s="49"/>
      <c r="I676" s="49"/>
      <c r="J676" s="49"/>
    </row>
    <row r="677" spans="6:10" x14ac:dyDescent="0.3">
      <c r="F677" s="49"/>
      <c r="G677" s="49"/>
      <c r="H677" s="49"/>
      <c r="I677" s="49"/>
      <c r="J677" s="49"/>
    </row>
    <row r="678" spans="6:10" x14ac:dyDescent="0.3">
      <c r="F678" s="49"/>
      <c r="G678" s="49"/>
      <c r="H678" s="49"/>
      <c r="I678" s="49"/>
      <c r="J678" s="49"/>
    </row>
    <row r="679" spans="6:10" x14ac:dyDescent="0.3">
      <c r="F679" s="49"/>
      <c r="G679" s="49"/>
      <c r="H679" s="49"/>
      <c r="I679" s="49"/>
      <c r="J679" s="49"/>
    </row>
    <row r="680" spans="6:10" x14ac:dyDescent="0.3">
      <c r="F680" s="49"/>
      <c r="G680" s="49"/>
      <c r="H680" s="49"/>
      <c r="I680" s="49"/>
      <c r="J680" s="49"/>
    </row>
    <row r="681" spans="6:10" x14ac:dyDescent="0.3">
      <c r="F681" s="49"/>
      <c r="G681" s="49"/>
      <c r="H681" s="49"/>
      <c r="I681" s="49"/>
      <c r="J681" s="49"/>
    </row>
    <row r="682" spans="6:10" x14ac:dyDescent="0.3">
      <c r="F682" s="49"/>
      <c r="G682" s="49"/>
      <c r="H682" s="49"/>
      <c r="I682" s="49"/>
      <c r="J682" s="49"/>
    </row>
    <row r="683" spans="6:10" x14ac:dyDescent="0.3">
      <c r="F683" s="49"/>
      <c r="G683" s="49"/>
      <c r="H683" s="49"/>
      <c r="I683" s="49"/>
      <c r="J683" s="49"/>
    </row>
    <row r="684" spans="6:10" x14ac:dyDescent="0.3">
      <c r="F684" s="49"/>
      <c r="G684" s="49"/>
      <c r="H684" s="49"/>
      <c r="I684" s="49"/>
      <c r="J684" s="49"/>
    </row>
    <row r="685" spans="6:10" x14ac:dyDescent="0.3">
      <c r="F685" s="49"/>
      <c r="G685" s="49"/>
      <c r="H685" s="49"/>
      <c r="I685" s="49"/>
      <c r="J685" s="49"/>
    </row>
    <row r="686" spans="6:10" x14ac:dyDescent="0.3">
      <c r="F686" s="49"/>
      <c r="G686" s="49"/>
      <c r="H686" s="49"/>
      <c r="I686" s="49"/>
      <c r="J686" s="49"/>
    </row>
    <row r="687" spans="6:10" x14ac:dyDescent="0.3">
      <c r="F687" s="49"/>
      <c r="G687" s="49"/>
      <c r="H687" s="49"/>
      <c r="I687" s="49"/>
      <c r="J687" s="49"/>
    </row>
    <row r="688" spans="6:10" x14ac:dyDescent="0.3">
      <c r="F688" s="49"/>
      <c r="G688" s="49"/>
      <c r="H688" s="49"/>
      <c r="I688" s="49"/>
      <c r="J688" s="49"/>
    </row>
    <row r="689" spans="6:10" x14ac:dyDescent="0.3">
      <c r="F689" s="49"/>
      <c r="G689" s="49"/>
      <c r="H689" s="49"/>
      <c r="I689" s="49"/>
      <c r="J689" s="49"/>
    </row>
    <row r="690" spans="6:10" x14ac:dyDescent="0.3">
      <c r="F690" s="49"/>
      <c r="G690" s="49"/>
      <c r="H690" s="49"/>
      <c r="I690" s="49"/>
      <c r="J690" s="49"/>
    </row>
    <row r="691" spans="6:10" x14ac:dyDescent="0.3">
      <c r="F691" s="49"/>
      <c r="G691" s="49"/>
      <c r="H691" s="49"/>
      <c r="I691" s="49"/>
      <c r="J691" s="49"/>
    </row>
    <row r="692" spans="6:10" x14ac:dyDescent="0.3">
      <c r="F692" s="49"/>
      <c r="G692" s="49"/>
      <c r="H692" s="49"/>
      <c r="I692" s="49"/>
      <c r="J692" s="49"/>
    </row>
    <row r="693" spans="6:10" x14ac:dyDescent="0.3">
      <c r="F693" s="49"/>
      <c r="G693" s="49"/>
      <c r="H693" s="49"/>
      <c r="I693" s="49"/>
      <c r="J693" s="49"/>
    </row>
    <row r="694" spans="6:10" x14ac:dyDescent="0.3">
      <c r="F694" s="49"/>
      <c r="G694" s="49"/>
      <c r="H694" s="49"/>
      <c r="I694" s="49"/>
      <c r="J694" s="49"/>
    </row>
    <row r="695" spans="6:10" x14ac:dyDescent="0.3">
      <c r="F695" s="49"/>
      <c r="G695" s="49"/>
      <c r="H695" s="49"/>
      <c r="I695" s="49"/>
      <c r="J695" s="49"/>
    </row>
    <row r="696" spans="6:10" x14ac:dyDescent="0.3">
      <c r="F696" s="49"/>
      <c r="G696" s="49"/>
      <c r="H696" s="49"/>
      <c r="I696" s="49"/>
      <c r="J696" s="49"/>
    </row>
    <row r="697" spans="6:10" x14ac:dyDescent="0.3">
      <c r="F697" s="49"/>
      <c r="G697" s="49"/>
      <c r="H697" s="49"/>
      <c r="I697" s="49"/>
      <c r="J697" s="49"/>
    </row>
    <row r="698" spans="6:10" x14ac:dyDescent="0.3">
      <c r="F698" s="49"/>
      <c r="G698" s="49"/>
      <c r="H698" s="49"/>
      <c r="I698" s="49"/>
      <c r="J698" s="49"/>
    </row>
    <row r="699" spans="6:10" x14ac:dyDescent="0.3">
      <c r="F699" s="49"/>
      <c r="G699" s="49"/>
      <c r="H699" s="49"/>
      <c r="I699" s="49"/>
      <c r="J699" s="49"/>
    </row>
    <row r="700" spans="6:10" x14ac:dyDescent="0.3">
      <c r="F700" s="49"/>
      <c r="G700" s="49"/>
      <c r="H700" s="49"/>
      <c r="I700" s="49"/>
      <c r="J700" s="49"/>
    </row>
    <row r="701" spans="6:10" x14ac:dyDescent="0.3">
      <c r="F701" s="49"/>
      <c r="G701" s="49"/>
      <c r="H701" s="49"/>
      <c r="I701" s="49"/>
      <c r="J701" s="49"/>
    </row>
    <row r="702" spans="6:10" x14ac:dyDescent="0.3">
      <c r="F702" s="49"/>
      <c r="G702" s="49"/>
      <c r="H702" s="49"/>
      <c r="I702" s="49"/>
      <c r="J702" s="49"/>
    </row>
    <row r="703" spans="6:10" x14ac:dyDescent="0.3">
      <c r="F703" s="49"/>
      <c r="G703" s="49"/>
      <c r="H703" s="49"/>
      <c r="I703" s="49"/>
      <c r="J703" s="49"/>
    </row>
    <row r="704" spans="6:10" x14ac:dyDescent="0.3">
      <c r="F704" s="49"/>
      <c r="G704" s="49"/>
      <c r="H704" s="49"/>
      <c r="I704" s="49"/>
      <c r="J704" s="49"/>
    </row>
    <row r="705" spans="6:10" x14ac:dyDescent="0.3">
      <c r="F705" s="49"/>
      <c r="G705" s="49"/>
      <c r="H705" s="49"/>
      <c r="I705" s="49"/>
      <c r="J705" s="49"/>
    </row>
    <row r="706" spans="6:10" x14ac:dyDescent="0.3">
      <c r="F706" s="49"/>
      <c r="G706" s="49"/>
      <c r="H706" s="49"/>
      <c r="I706" s="49"/>
      <c r="J706" s="49"/>
    </row>
    <row r="707" spans="6:10" x14ac:dyDescent="0.3">
      <c r="F707" s="49"/>
      <c r="G707" s="49"/>
      <c r="H707" s="49"/>
      <c r="I707" s="49"/>
      <c r="J707" s="49"/>
    </row>
    <row r="708" spans="6:10" x14ac:dyDescent="0.3">
      <c r="F708" s="49"/>
      <c r="G708" s="49"/>
      <c r="H708" s="49"/>
      <c r="I708" s="49"/>
      <c r="J708" s="49"/>
    </row>
    <row r="709" spans="6:10" x14ac:dyDescent="0.3">
      <c r="F709" s="49"/>
      <c r="G709" s="49"/>
      <c r="H709" s="49"/>
      <c r="I709" s="49"/>
      <c r="J709" s="49"/>
    </row>
    <row r="710" spans="6:10" x14ac:dyDescent="0.3">
      <c r="F710" s="49"/>
      <c r="G710" s="49"/>
      <c r="H710" s="49"/>
      <c r="I710" s="49"/>
      <c r="J710" s="49"/>
    </row>
    <row r="711" spans="6:10" x14ac:dyDescent="0.3">
      <c r="F711" s="49"/>
      <c r="G711" s="49"/>
      <c r="H711" s="49"/>
      <c r="I711" s="49"/>
      <c r="J711" s="49"/>
    </row>
    <row r="712" spans="6:10" x14ac:dyDescent="0.3">
      <c r="F712" s="49"/>
      <c r="G712" s="49"/>
      <c r="H712" s="49"/>
      <c r="I712" s="49"/>
      <c r="J712" s="49"/>
    </row>
    <row r="713" spans="6:10" x14ac:dyDescent="0.3">
      <c r="F713" s="49"/>
      <c r="G713" s="49"/>
      <c r="H713" s="49"/>
      <c r="I713" s="49"/>
      <c r="J713" s="49"/>
    </row>
    <row r="714" spans="6:10" x14ac:dyDescent="0.3">
      <c r="F714" s="49"/>
      <c r="G714" s="49"/>
      <c r="H714" s="49"/>
      <c r="I714" s="49"/>
      <c r="J714" s="49"/>
    </row>
    <row r="715" spans="6:10" x14ac:dyDescent="0.3">
      <c r="F715" s="49"/>
      <c r="G715" s="49"/>
      <c r="H715" s="49"/>
      <c r="I715" s="49"/>
      <c r="J715" s="49"/>
    </row>
    <row r="716" spans="6:10" x14ac:dyDescent="0.3">
      <c r="F716" s="49"/>
      <c r="G716" s="49"/>
      <c r="H716" s="49"/>
      <c r="I716" s="49"/>
      <c r="J716" s="49"/>
    </row>
    <row r="717" spans="6:10" x14ac:dyDescent="0.3">
      <c r="F717" s="49"/>
      <c r="G717" s="49"/>
      <c r="H717" s="49"/>
      <c r="I717" s="49"/>
      <c r="J717" s="49"/>
    </row>
    <row r="718" spans="6:10" x14ac:dyDescent="0.3">
      <c r="F718" s="49"/>
      <c r="G718" s="49"/>
      <c r="H718" s="49"/>
      <c r="I718" s="49"/>
      <c r="J718" s="49"/>
    </row>
    <row r="719" spans="6:10" x14ac:dyDescent="0.3">
      <c r="F719" s="49"/>
      <c r="G719" s="49"/>
      <c r="H719" s="49"/>
      <c r="I719" s="49"/>
      <c r="J719" s="49"/>
    </row>
    <row r="720" spans="6:10" x14ac:dyDescent="0.3">
      <c r="F720" s="49"/>
      <c r="G720" s="49"/>
      <c r="H720" s="49"/>
      <c r="I720" s="49"/>
      <c r="J720" s="49"/>
    </row>
    <row r="721" spans="6:10" x14ac:dyDescent="0.3">
      <c r="F721" s="49"/>
      <c r="G721" s="49"/>
      <c r="H721" s="49"/>
      <c r="I721" s="49"/>
      <c r="J721" s="49"/>
    </row>
    <row r="722" spans="6:10" x14ac:dyDescent="0.3">
      <c r="F722" s="49"/>
      <c r="G722" s="49"/>
      <c r="H722" s="49"/>
      <c r="I722" s="49"/>
      <c r="J722" s="49"/>
    </row>
    <row r="723" spans="6:10" x14ac:dyDescent="0.3">
      <c r="F723" s="49"/>
      <c r="G723" s="49"/>
      <c r="H723" s="49"/>
      <c r="I723" s="49"/>
      <c r="J723" s="49"/>
    </row>
    <row r="724" spans="6:10" x14ac:dyDescent="0.3">
      <c r="F724" s="49"/>
      <c r="G724" s="49"/>
      <c r="H724" s="49"/>
      <c r="I724" s="49"/>
      <c r="J724" s="49"/>
    </row>
    <row r="725" spans="6:10" x14ac:dyDescent="0.3">
      <c r="F725" s="49"/>
      <c r="G725" s="49"/>
      <c r="H725" s="49"/>
      <c r="I725" s="49"/>
      <c r="J725" s="49"/>
    </row>
    <row r="726" spans="6:10" x14ac:dyDescent="0.3">
      <c r="F726" s="49"/>
      <c r="G726" s="49"/>
      <c r="H726" s="49"/>
      <c r="I726" s="49"/>
      <c r="J726" s="49"/>
    </row>
    <row r="727" spans="6:10" x14ac:dyDescent="0.3">
      <c r="F727" s="49"/>
      <c r="G727" s="49"/>
      <c r="H727" s="49"/>
      <c r="I727" s="49"/>
      <c r="J727" s="49"/>
    </row>
    <row r="728" spans="6:10" x14ac:dyDescent="0.3">
      <c r="F728" s="49"/>
      <c r="G728" s="49"/>
      <c r="H728" s="49"/>
      <c r="I728" s="49"/>
      <c r="J728" s="49"/>
    </row>
    <row r="729" spans="6:10" x14ac:dyDescent="0.3">
      <c r="F729" s="49"/>
      <c r="G729" s="49"/>
      <c r="H729" s="49"/>
      <c r="I729" s="49"/>
      <c r="J729" s="49"/>
    </row>
    <row r="730" spans="6:10" x14ac:dyDescent="0.3">
      <c r="F730" s="49"/>
      <c r="G730" s="49"/>
      <c r="H730" s="49"/>
      <c r="I730" s="49"/>
      <c r="J730" s="49"/>
    </row>
    <row r="731" spans="6:10" x14ac:dyDescent="0.3">
      <c r="F731" s="49"/>
      <c r="G731" s="49"/>
      <c r="H731" s="49"/>
      <c r="I731" s="49"/>
      <c r="J731" s="49"/>
    </row>
    <row r="732" spans="6:10" x14ac:dyDescent="0.3">
      <c r="F732" s="49"/>
      <c r="G732" s="49"/>
      <c r="H732" s="49"/>
      <c r="I732" s="49"/>
      <c r="J732" s="49"/>
    </row>
    <row r="733" spans="6:10" x14ac:dyDescent="0.3">
      <c r="F733" s="49"/>
      <c r="G733" s="49"/>
      <c r="H733" s="49"/>
      <c r="I733" s="49"/>
      <c r="J733" s="49"/>
    </row>
    <row r="734" spans="6:10" x14ac:dyDescent="0.3">
      <c r="F734" s="49"/>
      <c r="G734" s="49"/>
      <c r="H734" s="49"/>
      <c r="I734" s="49"/>
      <c r="J734" s="49"/>
    </row>
    <row r="735" spans="6:10" x14ac:dyDescent="0.3">
      <c r="F735" s="49"/>
      <c r="G735" s="49"/>
      <c r="H735" s="49"/>
      <c r="I735" s="49"/>
      <c r="J735" s="49"/>
    </row>
    <row r="736" spans="6:10" x14ac:dyDescent="0.3">
      <c r="F736" s="49"/>
      <c r="G736" s="49"/>
      <c r="H736" s="49"/>
      <c r="I736" s="49"/>
      <c r="J736" s="49"/>
    </row>
    <row r="737" spans="6:10" x14ac:dyDescent="0.3">
      <c r="F737" s="49"/>
      <c r="G737" s="49"/>
      <c r="H737" s="49"/>
      <c r="I737" s="49"/>
      <c r="J737" s="49"/>
    </row>
    <row r="738" spans="6:10" x14ac:dyDescent="0.3">
      <c r="F738" s="49"/>
      <c r="G738" s="49"/>
      <c r="H738" s="49"/>
      <c r="I738" s="49"/>
      <c r="J738" s="49"/>
    </row>
    <row r="739" spans="6:10" x14ac:dyDescent="0.3">
      <c r="F739" s="49"/>
      <c r="G739" s="49"/>
      <c r="H739" s="49"/>
      <c r="I739" s="49"/>
      <c r="J739" s="49"/>
    </row>
  </sheetData>
  <mergeCells count="9">
    <mergeCell ref="A2:A3"/>
    <mergeCell ref="C2:C3"/>
    <mergeCell ref="J2:J3"/>
    <mergeCell ref="K2:K3"/>
    <mergeCell ref="F2:G2"/>
    <mergeCell ref="H2:I2"/>
    <mergeCell ref="B2:B3"/>
    <mergeCell ref="D2:D3"/>
    <mergeCell ref="E2:E3"/>
  </mergeCells>
  <phoneticPr fontId="1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fitToHeight="5" orientation="landscape" r:id="rId1"/>
  <headerFooter>
    <oddFooter>&amp;R&amp;P</oddFooter>
  </headerFooter>
  <ignoredErrors>
    <ignoredError sqref="C37 C85:C103 C73 C112 C125:C1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2023-07-05T07:33:53Z</dcterms:modified>
</cp:coreProperties>
</file>