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rp.suek.ru\Share\MSK_Архив_СД_УТЭ_АО_НТК\2.2 ЕТУ\Мин удобрения\1632 Береговые объекты\2.1.3 (07.04.042)\1632-2021-2.1.3-КМ_07.04.042\1632-2021-2.1.3-КМ_07.04.042-П-01-02\"/>
    </mc:Choice>
  </mc:AlternateContent>
  <bookViews>
    <workbookView xWindow="0" yWindow="0" windowWidth="19455" windowHeight="9795"/>
  </bookViews>
  <sheets>
    <sheet name="Лист1" sheetId="1" r:id="rId1"/>
    <sheet name="Лист2" sheetId="3" r:id="rId2"/>
    <sheet name="Лист3" sheetId="5" r:id="rId3"/>
  </sheets>
  <definedNames>
    <definedName name="_xlnm.Print_Area" localSheetId="0">Лист1!$A$1:$F$20</definedName>
    <definedName name="_xlnm.Print_Area" localSheetId="1">Лист2!$A$1:$G$4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3" l="1"/>
  <c r="B4" i="3"/>
  <c r="G3" i="3" l="1"/>
  <c r="B3" i="3"/>
  <c r="A3" i="3"/>
  <c r="A2" i="3"/>
  <c r="B2" i="3" l="1"/>
  <c r="G2" i="3" l="1"/>
</calcChain>
</file>

<file path=xl/sharedStrings.xml><?xml version="1.0" encoding="utf-8"?>
<sst xmlns="http://schemas.openxmlformats.org/spreadsheetml/2006/main" count="60" uniqueCount="45">
  <si>
    <t>Экспертиза сметной документации</t>
  </si>
  <si>
    <t>№ сметы</t>
  </si>
  <si>
    <t>Пункт сметы</t>
  </si>
  <si>
    <t>Замечания</t>
  </si>
  <si>
    <t>Примечания</t>
  </si>
  <si>
    <t>Наименование подразделения</t>
  </si>
  <si>
    <t xml:space="preserve">Вид проверки                           </t>
  </si>
  <si>
    <t>сметы 2023 г.</t>
  </si>
  <si>
    <t>номер сметы</t>
  </si>
  <si>
    <t>наименование</t>
  </si>
  <si>
    <t>статус</t>
  </si>
  <si>
    <t>дата рассмотрения</t>
  </si>
  <si>
    <t>проверяющий</t>
  </si>
  <si>
    <t>согласовано</t>
  </si>
  <si>
    <t xml:space="preserve">Ответ </t>
  </si>
  <si>
    <t>Сметная группа Управление технической экспертизы</t>
  </si>
  <si>
    <t>Объект</t>
  </si>
  <si>
    <t>№ TRM</t>
  </si>
  <si>
    <t>дата TRM</t>
  </si>
  <si>
    <t>замечания</t>
  </si>
  <si>
    <t>Главный специалист Управления технической экспертизы</t>
  </si>
  <si>
    <t>С.В. Суржик</t>
  </si>
  <si>
    <t>8-923-320-92-76</t>
  </si>
  <si>
    <t>ТЦ</t>
  </si>
  <si>
    <t>БЦ</t>
  </si>
  <si>
    <r>
      <t xml:space="preserve">Просим Вас исполнить требования к СД, изложенные в регламентирующем документе </t>
    </r>
    <r>
      <rPr>
        <b/>
        <sz val="10"/>
        <rFont val="Times New Roman"/>
        <family val="1"/>
        <charset val="204"/>
      </rPr>
      <t>"Технические требования к формированию сметной документации в программном комплексе "Гранд-смета"</t>
    </r>
  </si>
  <si>
    <t>Ко всем сметам</t>
  </si>
  <si>
    <t>*После снятия вышеуказанных вопросов УТЭ оставляет за собой право на уточнения и выставление новых замечаний</t>
  </si>
  <si>
    <t>Тел.раб. +7-391-290-65-50 доб. 53-983</t>
  </si>
  <si>
    <t>Просим Вас предоставить прайс-листы на материалы и оборудование учтенные вс смете согласно требований п. 13 Приложения № 3 к Приложению 1.2 к Договору подряда № 314-21/82А от 28.06.2021</t>
  </si>
  <si>
    <t>к Металлопрокату</t>
  </si>
  <si>
    <t>к смете</t>
  </si>
  <si>
    <t>1632-2021-2.1.3-КМ Арх. № 15919</t>
  </si>
  <si>
    <t>Конструкции металлические. Конвейерная галерея №3. Терминал по перевалке минеральных удобрений в морском торговом порту Усть-Луга. Береговые объекты терминала</t>
  </si>
  <si>
    <t>1632-2021-2.1.3-КМ_07.04.042</t>
  </si>
  <si>
    <t>Просим Вас привести в соответствие Общую массу МК по смете согласно РД (2108,8)</t>
  </si>
  <si>
    <t>Антикоррозионная обработка - Просим скорректировать объем согласно РД (47659,6) и вычесть из объема покраски ПФ-115 объем ОЗК согласно отдельного проекта</t>
  </si>
  <si>
    <t>п. 144-147</t>
  </si>
  <si>
    <t>п. 73</t>
  </si>
  <si>
    <t>Монтаж фахверка - Просим скорректировать объем согласно РД (99,3)</t>
  </si>
  <si>
    <t>Замечание принимается. Откорректировано.</t>
  </si>
  <si>
    <t>Уточнения</t>
  </si>
  <si>
    <t>Принято</t>
  </si>
  <si>
    <t>Просим Вас скорретировать объем согласно РД п. 147 Огрунтовка 47659,6- м3 (п. 149 Окраска ПФ-115 - 20565,2 м2 - верно)</t>
  </si>
  <si>
    <t>1632-2021-2.1.3-КМ_07.04.042-П-01-02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</si>
</sst>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rgb="FF4A4A4A"/>
      <name val="Arial"/>
      <family val="2"/>
      <charset val="204"/>
    </font>
    <font>
      <b/>
      <sz val="11"/>
      <color rgb="FF4A4A4A"/>
      <name val="Inherit"/>
    </font>
    <font>
      <b/>
      <sz val="11"/>
      <color rgb="FF4A4A4A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2" fillId="0" borderId="0"/>
  </cellStyleXfs>
  <cellXfs count="42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" fontId="0" fillId="0" borderId="1" xfId="0" applyNumberFormat="1" applyBorder="1"/>
    <xf numFmtId="0" fontId="7" fillId="0" borderId="1" xfId="0" applyNumberFormat="1" applyFont="1" applyBorder="1" applyAlignment="1">
      <alignment vertical="center" wrapText="1"/>
    </xf>
    <xf numFmtId="49" fontId="13" fillId="0" borderId="1" xfId="2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15" fillId="0" borderId="1" xfId="1" applyNumberFormat="1" applyFont="1" applyFill="1" applyBorder="1" applyAlignment="1" applyProtection="1">
      <alignment horizontal="center" vertical="center"/>
      <protection locked="0"/>
    </xf>
    <xf numFmtId="49" fontId="15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 wrapText="1"/>
    </xf>
    <xf numFmtId="49" fontId="15" fillId="0" borderId="0" xfId="1" applyNumberFormat="1" applyFont="1" applyFill="1" applyBorder="1" applyAlignment="1" applyProtection="1">
      <alignment horizontal="center" vertical="center" wrapText="1"/>
      <protection locked="0"/>
    </xf>
    <xf numFmtId="49" fontId="13" fillId="0" borderId="0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/>
    <xf numFmtId="0" fontId="1" fillId="0" borderId="0" xfId="0" applyFont="1" applyFill="1" applyAlignment="1">
      <alignment vertic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left" wrapText="1"/>
    </xf>
    <xf numFmtId="0" fontId="2" fillId="0" borderId="0" xfId="0" applyFont="1" applyFill="1" applyAlignment="1">
      <alignment wrapText="1"/>
    </xf>
    <xf numFmtId="0" fontId="2" fillId="0" borderId="2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center" wrapText="1"/>
    </xf>
    <xf numFmtId="0" fontId="0" fillId="0" borderId="0" xfId="0" applyFill="1" applyBorder="1"/>
    <xf numFmtId="0" fontId="5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view="pageBreakPreview" zoomScaleNormal="100" zoomScaleSheetLayoutView="100" workbookViewId="0">
      <selection activeCell="F11" sqref="F11"/>
    </sheetView>
  </sheetViews>
  <sheetFormatPr defaultRowHeight="15"/>
  <cols>
    <col min="1" max="1" width="16.42578125" style="19" customWidth="1"/>
    <col min="2" max="2" width="19.7109375" style="19" customWidth="1"/>
    <col min="3" max="3" width="108.28515625" style="19" customWidth="1"/>
    <col min="4" max="4" width="25.7109375" style="19" bestFit="1" customWidth="1"/>
    <col min="5" max="5" width="12.5703125" style="19" customWidth="1"/>
    <col min="6" max="6" width="41.5703125" style="19" bestFit="1" customWidth="1"/>
    <col min="7" max="7" width="9.5703125" style="19" bestFit="1" customWidth="1"/>
    <col min="8" max="8" width="10" style="19" bestFit="1" customWidth="1"/>
    <col min="9" max="16384" width="9.140625" style="19"/>
  </cols>
  <sheetData>
    <row r="1" spans="1:6" ht="22.5">
      <c r="A1" s="39" t="s">
        <v>0</v>
      </c>
      <c r="B1" s="39"/>
      <c r="C1" s="39"/>
      <c r="D1" s="39"/>
      <c r="E1" s="39"/>
      <c r="F1" s="37"/>
    </row>
    <row r="2" spans="1:6">
      <c r="A2" s="20"/>
      <c r="B2" s="20"/>
      <c r="C2" s="20"/>
      <c r="D2" s="20"/>
      <c r="E2" s="20"/>
      <c r="F2" s="20"/>
    </row>
    <row r="3" spans="1:6">
      <c r="A3" s="21" t="s">
        <v>5</v>
      </c>
      <c r="B3" s="20"/>
      <c r="C3" s="22" t="s">
        <v>15</v>
      </c>
      <c r="D3" s="20"/>
      <c r="E3" s="20"/>
      <c r="F3" s="20"/>
    </row>
    <row r="4" spans="1:6" ht="36.75" customHeight="1">
      <c r="A4" s="21" t="s">
        <v>16</v>
      </c>
      <c r="B4" s="20"/>
      <c r="C4" s="23" t="s">
        <v>33</v>
      </c>
      <c r="D4" s="24"/>
      <c r="E4" s="20" t="s">
        <v>32</v>
      </c>
    </row>
    <row r="5" spans="1:6">
      <c r="A5" s="21" t="s">
        <v>6</v>
      </c>
      <c r="B5" s="20"/>
      <c r="C5" s="25" t="s">
        <v>7</v>
      </c>
      <c r="D5" s="20"/>
      <c r="E5" s="20"/>
      <c r="F5" s="20"/>
    </row>
    <row r="6" spans="1:6">
      <c r="A6" s="20"/>
      <c r="B6" s="20"/>
      <c r="C6" s="20"/>
      <c r="D6" s="20"/>
      <c r="E6" s="20"/>
      <c r="F6" s="20"/>
    </row>
    <row r="7" spans="1:6">
      <c r="A7" s="26" t="s">
        <v>1</v>
      </c>
      <c r="B7" s="27" t="s">
        <v>2</v>
      </c>
      <c r="C7" s="27" t="s">
        <v>3</v>
      </c>
      <c r="D7" s="28" t="s">
        <v>14</v>
      </c>
      <c r="E7" s="27" t="s">
        <v>41</v>
      </c>
      <c r="F7" s="27" t="s">
        <v>4</v>
      </c>
    </row>
    <row r="8" spans="1:6" ht="46.5" customHeight="1">
      <c r="A8" s="13" t="s">
        <v>34</v>
      </c>
      <c r="B8" s="14" t="s">
        <v>26</v>
      </c>
      <c r="C8" s="12" t="s">
        <v>25</v>
      </c>
      <c r="D8" s="29" t="s">
        <v>40</v>
      </c>
      <c r="E8" s="38" t="s">
        <v>42</v>
      </c>
      <c r="F8" s="31"/>
    </row>
    <row r="9" spans="1:6" ht="30">
      <c r="A9" s="13" t="s">
        <v>34</v>
      </c>
      <c r="B9" s="15" t="s">
        <v>30</v>
      </c>
      <c r="C9" s="12" t="s">
        <v>29</v>
      </c>
      <c r="D9" s="29" t="s">
        <v>40</v>
      </c>
      <c r="E9" s="38" t="s">
        <v>42</v>
      </c>
      <c r="F9" s="31"/>
    </row>
    <row r="10" spans="1:6" ht="30">
      <c r="A10" s="13" t="s">
        <v>34</v>
      </c>
      <c r="B10" s="15" t="s">
        <v>38</v>
      </c>
      <c r="C10" s="12" t="s">
        <v>39</v>
      </c>
      <c r="D10" s="29" t="s">
        <v>40</v>
      </c>
      <c r="E10" s="38" t="s">
        <v>42</v>
      </c>
      <c r="F10" s="31"/>
    </row>
    <row r="11" spans="1:6" ht="180">
      <c r="A11" s="13" t="s">
        <v>34</v>
      </c>
      <c r="B11" s="15" t="s">
        <v>37</v>
      </c>
      <c r="C11" s="12" t="s">
        <v>36</v>
      </c>
      <c r="D11" s="29" t="s">
        <v>40</v>
      </c>
      <c r="E11" s="30" t="s">
        <v>43</v>
      </c>
      <c r="F11" s="38" t="s">
        <v>42</v>
      </c>
    </row>
    <row r="12" spans="1:6" ht="30">
      <c r="A12" s="13" t="s">
        <v>34</v>
      </c>
      <c r="B12" s="15" t="s">
        <v>31</v>
      </c>
      <c r="C12" s="12" t="s">
        <v>35</v>
      </c>
      <c r="D12" s="29" t="s">
        <v>40</v>
      </c>
      <c r="E12" s="38" t="s">
        <v>42</v>
      </c>
      <c r="F12" s="31"/>
    </row>
    <row r="13" spans="1:6">
      <c r="A13" s="16"/>
      <c r="B13" s="17"/>
      <c r="C13" s="18"/>
      <c r="D13" s="32"/>
      <c r="E13" s="33"/>
      <c r="F13" s="33"/>
    </row>
    <row r="15" spans="1:6">
      <c r="A15" s="19" t="s">
        <v>20</v>
      </c>
      <c r="D15" s="19" t="s">
        <v>21</v>
      </c>
    </row>
    <row r="17" spans="1:5">
      <c r="A17" s="19" t="s">
        <v>27</v>
      </c>
      <c r="D17" s="19" t="s">
        <v>28</v>
      </c>
    </row>
    <row r="18" spans="1:5">
      <c r="D18" s="19" t="s">
        <v>22</v>
      </c>
    </row>
    <row r="26" spans="1:5">
      <c r="B26" s="34"/>
      <c r="C26" s="34"/>
    </row>
    <row r="28" spans="1:5">
      <c r="D28" s="35"/>
      <c r="E28" s="35"/>
    </row>
    <row r="29" spans="1:5">
      <c r="C29" s="35"/>
      <c r="D29" s="35"/>
      <c r="E29" s="35"/>
    </row>
    <row r="30" spans="1:5">
      <c r="A30" s="41"/>
      <c r="B30" s="41"/>
      <c r="C30" s="41"/>
      <c r="D30" s="35"/>
      <c r="E30" s="35"/>
    </row>
    <row r="31" spans="1:5">
      <c r="A31" s="40"/>
      <c r="B31" s="40"/>
      <c r="C31" s="40"/>
      <c r="D31" s="35"/>
      <c r="E31" s="35"/>
    </row>
    <row r="32" spans="1:5">
      <c r="A32" s="41"/>
      <c r="B32" s="41"/>
      <c r="C32" s="41"/>
      <c r="D32" s="35"/>
      <c r="E32" s="35"/>
    </row>
    <row r="33" spans="2:5">
      <c r="C33" s="36"/>
      <c r="D33" s="35"/>
      <c r="E33" s="35"/>
    </row>
    <row r="34" spans="2:5">
      <c r="C34" s="35"/>
      <c r="D34" s="35"/>
      <c r="E34" s="35"/>
    </row>
    <row r="35" spans="2:5">
      <c r="C35" s="35"/>
      <c r="D35" s="35"/>
      <c r="E35" s="35"/>
    </row>
    <row r="36" spans="2:5">
      <c r="B36" s="40"/>
      <c r="C36" s="40"/>
      <c r="D36" s="40"/>
    </row>
  </sheetData>
  <mergeCells count="5">
    <mergeCell ref="A1:E1"/>
    <mergeCell ref="B36:D36"/>
    <mergeCell ref="A31:C31"/>
    <mergeCell ref="A30:C30"/>
    <mergeCell ref="A32:C32"/>
  </mergeCells>
  <pageMargins left="0.31496062992125984" right="0.31496062992125984" top="0.55118110236220474" bottom="0.35433070866141736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view="pageBreakPreview" zoomScaleNormal="100" zoomScaleSheetLayoutView="100" workbookViewId="0">
      <selection activeCell="B18" sqref="B18"/>
    </sheetView>
  </sheetViews>
  <sheetFormatPr defaultRowHeight="15"/>
  <cols>
    <col min="1" max="1" width="27" customWidth="1"/>
    <col min="2" max="2" width="24.140625" customWidth="1"/>
    <col min="3" max="3" width="13.42578125" customWidth="1"/>
    <col min="4" max="4" width="11.28515625" customWidth="1"/>
    <col min="5" max="5" width="15.140625" customWidth="1"/>
    <col min="6" max="6" width="15.5703125" customWidth="1"/>
    <col min="7" max="7" width="22.85546875" customWidth="1"/>
    <col min="8" max="8" width="15.7109375" customWidth="1"/>
    <col min="9" max="9" width="13.5703125" customWidth="1"/>
  </cols>
  <sheetData>
    <row r="1" spans="1:9" ht="31.5">
      <c r="A1" s="1" t="s">
        <v>8</v>
      </c>
      <c r="B1" s="1" t="s">
        <v>9</v>
      </c>
      <c r="C1" s="2" t="s">
        <v>17</v>
      </c>
      <c r="D1" s="2" t="s">
        <v>18</v>
      </c>
      <c r="E1" s="1" t="s">
        <v>10</v>
      </c>
      <c r="F1" s="2" t="s">
        <v>11</v>
      </c>
      <c r="G1" s="1" t="s">
        <v>12</v>
      </c>
      <c r="H1" s="8" t="s">
        <v>23</v>
      </c>
      <c r="I1" s="9" t="s">
        <v>24</v>
      </c>
    </row>
    <row r="2" spans="1:9" ht="132" customHeight="1">
      <c r="A2" s="11" t="str">
        <f>+Лист1!A8</f>
        <v>1632-2021-2.1.3-КМ_07.04.042</v>
      </c>
      <c r="B2" s="3" t="str">
        <f>+Лист1!C4</f>
        <v>Конструкции металлические. Конвейерная галерея №3. Терминал по перевалке минеральных удобрений в морском торговом порту Усть-Луга. Береговые объекты терминала</v>
      </c>
      <c r="C2" s="4"/>
      <c r="D2" s="5"/>
      <c r="E2" s="7" t="s">
        <v>19</v>
      </c>
      <c r="F2" s="5">
        <v>45308</v>
      </c>
      <c r="G2" s="6" t="str">
        <f>+Лист1!D15</f>
        <v>С.В. Суржик</v>
      </c>
      <c r="H2" s="10">
        <v>404402381</v>
      </c>
      <c r="I2" s="10">
        <v>38063852</v>
      </c>
    </row>
    <row r="3" spans="1:9" ht="132" customHeight="1">
      <c r="A3" s="11" t="str">
        <f>+A2</f>
        <v>1632-2021-2.1.3-КМ_07.04.042</v>
      </c>
      <c r="B3" s="3" t="str">
        <f>+B2</f>
        <v>Конструкции металлические. Конвейерная галерея №3. Терминал по перевалке минеральных удобрений в морском торговом порту Усть-Луга. Береговые объекты терминала</v>
      </c>
      <c r="C3" s="4"/>
      <c r="D3" s="5"/>
      <c r="E3" s="7" t="s">
        <v>19</v>
      </c>
      <c r="F3" s="5">
        <v>45344</v>
      </c>
      <c r="G3" s="6" t="str">
        <f>+G2</f>
        <v>С.В. Суржик</v>
      </c>
      <c r="H3" s="10">
        <v>365561957</v>
      </c>
      <c r="I3" s="10">
        <v>34107671</v>
      </c>
    </row>
    <row r="4" spans="1:9" ht="132" customHeight="1">
      <c r="A4" s="11" t="s">
        <v>44</v>
      </c>
      <c r="B4" s="3" t="str">
        <f>+B3</f>
        <v>Конструкции металлические. Конвейерная галерея №3. Терминал по перевалке минеральных удобрений в морском торговом порту Усть-Луга. Береговые объекты терминала</v>
      </c>
      <c r="C4" s="4"/>
      <c r="D4" s="5"/>
      <c r="E4" s="7" t="s">
        <v>13</v>
      </c>
      <c r="F4" s="5">
        <v>45348</v>
      </c>
      <c r="G4" s="6" t="str">
        <f>+G3</f>
        <v>С.В. Суржик</v>
      </c>
      <c r="H4" s="10">
        <v>367947059</v>
      </c>
      <c r="I4" s="10">
        <v>34308593</v>
      </c>
    </row>
    <row r="9" spans="1:9">
      <c r="E9" t="s">
        <v>13</v>
      </c>
    </row>
    <row r="10" spans="1:9">
      <c r="E10" t="s">
        <v>19</v>
      </c>
    </row>
  </sheetData>
  <dataValidations count="1">
    <dataValidation type="list" allowBlank="1" showInputMessage="1" showErrorMessage="1" sqref="E2:E4">
      <formula1>$E$9:$E$10</formula1>
    </dataValidation>
  </dataValidations>
  <pageMargins left="0.7" right="0.7" top="0.75" bottom="0.75" header="0.3" footer="0.3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32" sqref="H32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Лист1!Область_печати</vt:lpstr>
      <vt:lpstr>Лист2!Область_печати</vt:lpstr>
    </vt:vector>
  </TitlesOfParts>
  <Company>AO SUEK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Серова Татьяна Михайловна \ Tatiana Serova</dc:creator>
  <cp:lastModifiedBy>Суржик Сергей Васильевич</cp:lastModifiedBy>
  <cp:lastPrinted>2023-12-14T02:35:07Z</cp:lastPrinted>
  <dcterms:created xsi:type="dcterms:W3CDTF">2023-01-13T00:44:23Z</dcterms:created>
  <dcterms:modified xsi:type="dcterms:W3CDTF">2024-02-26T03:31:05Z</dcterms:modified>
</cp:coreProperties>
</file>