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.suek.ru\Share\MSK_Архив_СД_УТЭ_АО_НТК\2.2 ЕТУ\Мин удобрения\1632 Береговые объекты\2.1.0\1632-2021-2.1.0-КЖ02-07.04.030\1632-2021-2.1.0-КЖ02_07.04.030-П-01-02\"/>
    </mc:Choice>
  </mc:AlternateContent>
  <bookViews>
    <workbookView xWindow="-120" yWindow="-120" windowWidth="29040" windowHeight="15840"/>
  </bookViews>
  <sheets>
    <sheet name="Лист1" sheetId="1" r:id="rId1"/>
    <sheet name="Лист2" sheetId="3" r:id="rId2"/>
  </sheets>
  <definedNames>
    <definedName name="_xlnm.Print_Area" localSheetId="0">Лист1!$A$1:$F$24</definedName>
    <definedName name="_xlnm.Print_Area" localSheetId="1">Лист2!$A$1:$G$4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" l="1"/>
  <c r="B2" i="3" l="1"/>
  <c r="B3" i="3" s="1"/>
  <c r="B4" i="3" s="1"/>
  <c r="G2" i="3" l="1"/>
  <c r="G3" i="3" s="1"/>
  <c r="G4" i="3" s="1"/>
</calcChain>
</file>

<file path=xl/sharedStrings.xml><?xml version="1.0" encoding="utf-8"?>
<sst xmlns="http://schemas.openxmlformats.org/spreadsheetml/2006/main" count="87" uniqueCount="64">
  <si>
    <t>Экспертиза сметной документации</t>
  </si>
  <si>
    <t>№ сметы</t>
  </si>
  <si>
    <t>Пункт сметы</t>
  </si>
  <si>
    <t>Замечания</t>
  </si>
  <si>
    <t>Примечания</t>
  </si>
  <si>
    <t>Наименование подразделения</t>
  </si>
  <si>
    <t xml:space="preserve">Вид проверки                           </t>
  </si>
  <si>
    <t>сметы 2023 г.</t>
  </si>
  <si>
    <t>номер сметы</t>
  </si>
  <si>
    <t>наименование</t>
  </si>
  <si>
    <t>статус</t>
  </si>
  <si>
    <t>дата рассмотрения</t>
  </si>
  <si>
    <t>проверяющий</t>
  </si>
  <si>
    <t>согласовано</t>
  </si>
  <si>
    <t xml:space="preserve">Ответ </t>
  </si>
  <si>
    <t>Сметная группа Управление технической экспертизы</t>
  </si>
  <si>
    <t>Объект</t>
  </si>
  <si>
    <t>№ TRM</t>
  </si>
  <si>
    <t>дата TRM</t>
  </si>
  <si>
    <t>замечания</t>
  </si>
  <si>
    <t>Главный специалист Управления технической экспертизы</t>
  </si>
  <si>
    <t>С.В. Суржик</t>
  </si>
  <si>
    <t>8-923-320-92-76</t>
  </si>
  <si>
    <t>ТЦ</t>
  </si>
  <si>
    <t>БЦ</t>
  </si>
  <si>
    <r>
      <t xml:space="preserve">Просим Вас исполнить требования к СД, изложенные в регламентирующем документе </t>
    </r>
    <r>
      <rPr>
        <b/>
        <sz val="10"/>
        <rFont val="Times New Roman"/>
        <family val="1"/>
        <charset val="204"/>
      </rPr>
      <t>"Технические требования к формированию сметной документации в программном комплексе "Гранд-смета"</t>
    </r>
  </si>
  <si>
    <t>Ко всем сметам</t>
  </si>
  <si>
    <t>*После снятия вышеуказанных вопросов УТЭ оставляет за собой право на уточнения и выставление новых замечаний</t>
  </si>
  <si>
    <t>Тел.раб. +7-391-290-65-50 доб. 53-983</t>
  </si>
  <si>
    <t>Тоннель. Конструкции железобетонные. Фундаменты. Стены. Перекрытия/ Терминал по перевалке минеральных удобрений в морском торговом порту Усть-Луга. Береговые объекты терминала</t>
  </si>
  <si>
    <t>1632-2021-2.1.0-КЖ02_07.04.030</t>
  </si>
  <si>
    <t>1632-2021-2.1.0-КЖ02_0_0_RU_IFC Арх. № 18548</t>
  </si>
  <si>
    <t>Просим Вас предоставить прайс-листы на материалы и оборудование учтенные вс смете согласно требований п. 13 Приложения № 3 к Приложению 1.2 к Договору подряда № 314-21/82А от 28.06.2021</t>
  </si>
  <si>
    <t>п.3</t>
  </si>
  <si>
    <t>Установка пароизоляционного слоя из: пленки полиэтиленовой (без стекловолокнистых материалов) - не верно подобрана расценка - Просим Вас заменить на ТЕР27-04-016-02. Просим рассмотреть РД и  обосновать объем (23695+5400)*(5000+1325)</t>
  </si>
  <si>
    <t>Устройство плоских однослойных кровель из ПВХ мембран (со сваркой полотен) с укладкой разделительного слоя по утеплителю, несущее основание из: бетона  - не верно подобрана расценка - Просим Вас заменить на ТЕР12-01-002-09. Просим рассмотреть РД и  обосновать объем (23695+5400)*(5000+1325)</t>
  </si>
  <si>
    <t>Автобетононасосы: производительность 65 м3/ч - Просим Вас обосновать применение расценки. Просим обосновать объем (3,58*укладка бетона 60 %)+бетоносмеситель</t>
  </si>
  <si>
    <t>Просим Вас приложить обоснование объемов земляных работ и учесть в смете</t>
  </si>
  <si>
    <t>Устройство стяжек: бетонных толщиной 20 мм - Просим вас заменить расценку на ТЕР06-01-001-01. Просим рассмотреть РД и  обосновать объем (23695+5400)*(5000+1325)</t>
  </si>
  <si>
    <t>Установка анкерных болтов: в готовые гнезда с заделкой длиной до 1 м - Просим Вас заменить на ТЕР06-01-015-03</t>
  </si>
  <si>
    <t>п. 4, 54</t>
  </si>
  <si>
    <t>п. 6, 56</t>
  </si>
  <si>
    <t>п. 9-10, 59-60</t>
  </si>
  <si>
    <t>п. 27, 81</t>
  </si>
  <si>
    <t>п. 2, 13, 34, 44, 52, 179, 182, 187, 190</t>
  </si>
  <si>
    <t>Устройство деформационных швов в емкостных сооружениях с применением: резиновых прокладок - Просим обосновать выбор расценки согласно РД</t>
  </si>
  <si>
    <t>п. 214, 219, 221, 223, 232, 236, 238</t>
  </si>
  <si>
    <t>Земляные работы учтены в томе ПОС. Совместно с СРВ</t>
  </si>
  <si>
    <t xml:space="preserve">Замечание принимается. </t>
  </si>
  <si>
    <t>Замечание принимается</t>
  </si>
  <si>
    <t>Замечание принимается. Расценка заменена. Объем рассчитан как объем фундаментной плиты разделенный на толщину согласно листу 2</t>
  </si>
  <si>
    <t>Замечание принимается. Расценка заменена. Объем рассчитан как объем фундаментной плиты разделенный на толщину согласно листу 3</t>
  </si>
  <si>
    <t>Замечание принимается. Расценка заменена. Объем рассчитан как объем фундаментной плиты разделенный на толщину согласно листу 4</t>
  </si>
  <si>
    <t xml:space="preserve">Расценка на Инжекторную систему откорретирована. </t>
  </si>
  <si>
    <t>1632-2021-2.1.0-КЖ02_07.04.030-П-01-01</t>
  </si>
  <si>
    <t>Принято</t>
  </si>
  <si>
    <t>п. 27 Постановка болтов: строительных с гайками и шайбами - Просим Вас скорретировать объем - 48/100, пю 82 - 72/100</t>
  </si>
  <si>
    <t>Просим вас заменить расценку ТЕР06-01-068-01 Устройство деформационных швов в емкостных сооружениях с применением: резиновых прокладок - при устройстве гидрошпонок на соотвествующую</t>
  </si>
  <si>
    <t>Просим Вас предоставить прайс-листы (приложить к каждой смете отдельный файл)</t>
  </si>
  <si>
    <t>п. 90-91</t>
  </si>
  <si>
    <t>Просим Вас удалить не учитываемые позиции из сметы</t>
  </si>
  <si>
    <t>Откорректировано</t>
  </si>
  <si>
    <t>Уточнения</t>
  </si>
  <si>
    <t>1632-2021-2.1.0-КЖ02_07.04.030-П-01-02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</si>
</sst>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rgb="FF4A4A4A"/>
      <name val="Arial"/>
      <family val="2"/>
      <charset val="204"/>
    </font>
    <font>
      <b/>
      <sz val="11"/>
      <color rgb="FF4A4A4A"/>
      <name val="Inherit"/>
    </font>
    <font>
      <b/>
      <sz val="11"/>
      <color rgb="FF4A4A4A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2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/>
    <xf numFmtId="0" fontId="2" fillId="0" borderId="3" xfId="0" applyFont="1" applyBorder="1" applyAlignment="1">
      <alignment horizontal="center" vertical="center" wrapText="1"/>
    </xf>
    <xf numFmtId="49" fontId="15" fillId="0" borderId="1" xfId="1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/>
    </xf>
    <xf numFmtId="49" fontId="13" fillId="0" borderId="1" xfId="2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49" fontId="15" fillId="0" borderId="1" xfId="1" applyNumberFormat="1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2" fillId="0" borderId="4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zoomScaleNormal="100" zoomScaleSheetLayoutView="100" workbookViewId="0">
      <selection activeCell="G15" sqref="G15:G16"/>
    </sheetView>
  </sheetViews>
  <sheetFormatPr defaultRowHeight="15"/>
  <cols>
    <col min="1" max="1" width="16.42578125" customWidth="1"/>
    <col min="2" max="2" width="19.7109375" customWidth="1"/>
    <col min="3" max="3" width="90.7109375" customWidth="1"/>
    <col min="4" max="4" width="41.140625" customWidth="1"/>
    <col min="5" max="5" width="32.140625" customWidth="1"/>
    <col min="6" max="6" width="26.5703125" customWidth="1"/>
    <col min="7" max="7" width="24.140625" customWidth="1"/>
    <col min="8" max="8" width="10" bestFit="1" customWidth="1"/>
  </cols>
  <sheetData>
    <row r="1" spans="1:7" ht="22.5">
      <c r="A1" s="31" t="s">
        <v>0</v>
      </c>
      <c r="B1" s="31"/>
      <c r="C1" s="31"/>
      <c r="D1" s="31"/>
      <c r="E1" s="31"/>
      <c r="F1" s="6"/>
    </row>
    <row r="2" spans="1:7">
      <c r="A2" s="2"/>
      <c r="B2" s="2"/>
      <c r="C2" s="2"/>
      <c r="D2" s="2"/>
      <c r="E2" s="2"/>
      <c r="F2" s="2"/>
    </row>
    <row r="3" spans="1:7">
      <c r="A3" s="1" t="s">
        <v>5</v>
      </c>
      <c r="B3" s="2"/>
      <c r="C3" s="4" t="s">
        <v>15</v>
      </c>
      <c r="D3" s="2"/>
      <c r="E3" s="2"/>
      <c r="F3" s="2"/>
    </row>
    <row r="4" spans="1:7" ht="45">
      <c r="A4" s="1" t="s">
        <v>16</v>
      </c>
      <c r="B4" s="2"/>
      <c r="C4" s="27" t="s">
        <v>29</v>
      </c>
      <c r="D4" s="28"/>
      <c r="E4" s="2" t="s">
        <v>31</v>
      </c>
    </row>
    <row r="5" spans="1:7">
      <c r="A5" s="1" t="s">
        <v>6</v>
      </c>
      <c r="B5" s="2"/>
      <c r="C5" s="3" t="s">
        <v>7</v>
      </c>
      <c r="D5" s="2"/>
      <c r="E5" s="2"/>
      <c r="F5" s="2"/>
    </row>
    <row r="6" spans="1:7">
      <c r="A6" s="2"/>
      <c r="B6" s="2"/>
      <c r="C6" s="2"/>
      <c r="D6" s="2"/>
      <c r="E6" s="2"/>
      <c r="F6" s="2"/>
    </row>
    <row r="7" spans="1:7">
      <c r="A7" s="19" t="s">
        <v>1</v>
      </c>
      <c r="B7" s="7" t="s">
        <v>2</v>
      </c>
      <c r="C7" s="7" t="s">
        <v>3</v>
      </c>
      <c r="D7" s="25" t="s">
        <v>14</v>
      </c>
      <c r="E7" s="7" t="s">
        <v>3</v>
      </c>
      <c r="F7" s="7" t="s">
        <v>4</v>
      </c>
      <c r="G7" s="7" t="s">
        <v>62</v>
      </c>
    </row>
    <row r="8" spans="1:7" ht="30">
      <c r="A8" s="22" t="s">
        <v>30</v>
      </c>
      <c r="B8" s="23" t="s">
        <v>26</v>
      </c>
      <c r="C8" s="26" t="s">
        <v>25</v>
      </c>
      <c r="D8" s="16"/>
      <c r="E8" s="15"/>
      <c r="F8" s="5"/>
      <c r="G8" s="15"/>
    </row>
    <row r="9" spans="1:7" ht="30">
      <c r="A9" s="22" t="s">
        <v>30</v>
      </c>
      <c r="B9" s="23" t="s">
        <v>26</v>
      </c>
      <c r="C9" s="26" t="s">
        <v>37</v>
      </c>
      <c r="D9" s="16" t="s">
        <v>47</v>
      </c>
      <c r="E9" s="30" t="s">
        <v>55</v>
      </c>
      <c r="F9" s="5"/>
      <c r="G9" s="34"/>
    </row>
    <row r="10" spans="1:7" ht="45">
      <c r="A10" s="22" t="s">
        <v>30</v>
      </c>
      <c r="B10" s="23" t="s">
        <v>33</v>
      </c>
      <c r="C10" s="26" t="s">
        <v>32</v>
      </c>
      <c r="D10" s="16" t="s">
        <v>49</v>
      </c>
      <c r="E10" s="15" t="s">
        <v>58</v>
      </c>
      <c r="F10" s="5"/>
      <c r="G10" s="30" t="s">
        <v>55</v>
      </c>
    </row>
    <row r="11" spans="1:7" ht="30">
      <c r="A11" s="22" t="s">
        <v>30</v>
      </c>
      <c r="B11" s="29" t="s">
        <v>44</v>
      </c>
      <c r="C11" s="26" t="s">
        <v>36</v>
      </c>
      <c r="D11" s="16" t="s">
        <v>48</v>
      </c>
      <c r="E11" s="30" t="s">
        <v>55</v>
      </c>
      <c r="F11" s="5"/>
      <c r="G11" s="34"/>
    </row>
    <row r="12" spans="1:7" ht="60">
      <c r="A12" s="22" t="s">
        <v>30</v>
      </c>
      <c r="B12" s="23" t="s">
        <v>40</v>
      </c>
      <c r="C12" s="26" t="s">
        <v>34</v>
      </c>
      <c r="D12" s="16" t="s">
        <v>50</v>
      </c>
      <c r="E12" s="30" t="s">
        <v>55</v>
      </c>
      <c r="F12" s="5"/>
      <c r="G12" s="34"/>
    </row>
    <row r="13" spans="1:7" ht="60">
      <c r="A13" s="22" t="s">
        <v>30</v>
      </c>
      <c r="B13" s="23" t="s">
        <v>41</v>
      </c>
      <c r="C13" s="26" t="s">
        <v>35</v>
      </c>
      <c r="D13" s="16" t="s">
        <v>51</v>
      </c>
      <c r="E13" s="30" t="s">
        <v>55</v>
      </c>
      <c r="F13" s="5"/>
      <c r="G13" s="34"/>
    </row>
    <row r="14" spans="1:7" ht="60">
      <c r="A14" s="22" t="s">
        <v>30</v>
      </c>
      <c r="B14" s="23" t="s">
        <v>42</v>
      </c>
      <c r="C14" s="26" t="s">
        <v>38</v>
      </c>
      <c r="D14" s="16" t="s">
        <v>52</v>
      </c>
      <c r="E14" s="30" t="s">
        <v>55</v>
      </c>
      <c r="F14" s="5"/>
      <c r="G14" s="34"/>
    </row>
    <row r="15" spans="1:7" ht="75">
      <c r="A15" s="22" t="s">
        <v>30</v>
      </c>
      <c r="B15" s="23" t="s">
        <v>43</v>
      </c>
      <c r="C15" s="26" t="s">
        <v>39</v>
      </c>
      <c r="D15" s="16" t="s">
        <v>49</v>
      </c>
      <c r="E15" s="15" t="s">
        <v>56</v>
      </c>
      <c r="F15" s="5" t="s">
        <v>49</v>
      </c>
      <c r="G15" s="30" t="s">
        <v>55</v>
      </c>
    </row>
    <row r="16" spans="1:7" ht="105">
      <c r="A16" s="22" t="s">
        <v>30</v>
      </c>
      <c r="B16" s="29" t="s">
        <v>46</v>
      </c>
      <c r="C16" s="26" t="s">
        <v>45</v>
      </c>
      <c r="D16" s="16" t="s">
        <v>53</v>
      </c>
      <c r="E16" s="15" t="s">
        <v>57</v>
      </c>
      <c r="F16" s="5" t="s">
        <v>61</v>
      </c>
      <c r="G16" s="30" t="s">
        <v>55</v>
      </c>
    </row>
    <row r="17" spans="1:7" ht="45">
      <c r="A17" s="22" t="s">
        <v>54</v>
      </c>
      <c r="B17" s="29" t="s">
        <v>59</v>
      </c>
      <c r="C17" s="26" t="s">
        <v>60</v>
      </c>
      <c r="D17" s="16"/>
      <c r="E17" s="15"/>
      <c r="F17" s="5"/>
      <c r="G17" s="34"/>
    </row>
    <row r="19" spans="1:7">
      <c r="A19" t="s">
        <v>20</v>
      </c>
      <c r="D19" t="s">
        <v>21</v>
      </c>
    </row>
    <row r="21" spans="1:7">
      <c r="A21" t="s">
        <v>27</v>
      </c>
      <c r="D21" t="s">
        <v>28</v>
      </c>
    </row>
    <row r="22" spans="1:7">
      <c r="D22" t="s">
        <v>22</v>
      </c>
    </row>
    <row r="30" spans="1:7">
      <c r="B30" s="17"/>
      <c r="C30" s="17"/>
    </row>
    <row r="34" spans="1:4">
      <c r="A34" s="33"/>
      <c r="B34" s="33"/>
      <c r="C34" s="33"/>
    </row>
    <row r="35" spans="1:4">
      <c r="A35" s="32"/>
      <c r="B35" s="32"/>
      <c r="C35" s="32"/>
    </row>
    <row r="36" spans="1:4">
      <c r="A36" s="33"/>
      <c r="B36" s="33"/>
      <c r="C36" s="33"/>
    </row>
    <row r="37" spans="1:4">
      <c r="C37" s="8"/>
    </row>
    <row r="38" spans="1:4">
      <c r="A38" s="16"/>
      <c r="B38" s="18"/>
      <c r="C38" s="18"/>
    </row>
    <row r="41" spans="1:4">
      <c r="B41" s="32"/>
      <c r="C41" s="32"/>
      <c r="D41" s="32"/>
    </row>
  </sheetData>
  <mergeCells count="5">
    <mergeCell ref="A1:E1"/>
    <mergeCell ref="B41:D41"/>
    <mergeCell ref="A35:C35"/>
    <mergeCell ref="A34:C34"/>
    <mergeCell ref="A36:C36"/>
  </mergeCells>
  <phoneticPr fontId="17" type="noConversion"/>
  <pageMargins left="0.31496062992125984" right="0.31496062992125984" top="0.55118110236220474" bottom="0.35433070866141736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view="pageBreakPreview" zoomScaleNormal="100" zoomScaleSheetLayoutView="100" workbookViewId="0">
      <selection activeCell="I9" sqref="I9"/>
    </sheetView>
  </sheetViews>
  <sheetFormatPr defaultRowHeight="15"/>
  <cols>
    <col min="1" max="1" width="27" customWidth="1"/>
    <col min="2" max="2" width="24.140625" customWidth="1"/>
    <col min="3" max="3" width="13.42578125" customWidth="1"/>
    <col min="4" max="4" width="11.28515625" customWidth="1"/>
    <col min="5" max="5" width="15.140625" customWidth="1"/>
    <col min="6" max="6" width="15.5703125" customWidth="1"/>
    <col min="7" max="7" width="22.85546875" customWidth="1"/>
    <col min="8" max="8" width="15.7109375" customWidth="1"/>
    <col min="9" max="9" width="13.5703125" customWidth="1"/>
  </cols>
  <sheetData>
    <row r="1" spans="1:9" ht="31.5">
      <c r="A1" s="9" t="s">
        <v>8</v>
      </c>
      <c r="B1" s="9" t="s">
        <v>9</v>
      </c>
      <c r="C1" s="10" t="s">
        <v>17</v>
      </c>
      <c r="D1" s="10" t="s">
        <v>18</v>
      </c>
      <c r="E1" s="9" t="s">
        <v>10</v>
      </c>
      <c r="F1" s="10" t="s">
        <v>11</v>
      </c>
      <c r="G1" s="9" t="s">
        <v>12</v>
      </c>
      <c r="H1" s="10" t="s">
        <v>23</v>
      </c>
      <c r="I1" s="9" t="s">
        <v>24</v>
      </c>
    </row>
    <row r="2" spans="1:9" ht="132" customHeight="1">
      <c r="A2" s="24" t="str">
        <f>+Лист1!A10&amp;" "&amp;Лист1!E4</f>
        <v>1632-2021-2.1.0-КЖ02_07.04.030 1632-2021-2.1.0-КЖ02_0_0_RU_IFC Арх. № 18548</v>
      </c>
      <c r="B2" s="11" t="str">
        <f>+Лист1!C4</f>
        <v>Тоннель. Конструкции железобетонные. Фундаменты. Стены. Перекрытия/ Терминал по перевалке минеральных удобрений в морском торговом порту Усть-Луга. Береговые объекты терминала</v>
      </c>
      <c r="C2" s="12"/>
      <c r="D2" s="13"/>
      <c r="E2" s="20" t="s">
        <v>19</v>
      </c>
      <c r="F2" s="13">
        <v>45306</v>
      </c>
      <c r="G2" s="14" t="str">
        <f>+Лист1!D19</f>
        <v>С.В. Суржик</v>
      </c>
      <c r="H2" s="21">
        <v>22693326.579999998</v>
      </c>
      <c r="I2" s="21">
        <v>2334399.25</v>
      </c>
    </row>
    <row r="3" spans="1:9" ht="132" customHeight="1">
      <c r="A3" s="24" t="s">
        <v>54</v>
      </c>
      <c r="B3" s="11" t="str">
        <f>+B2</f>
        <v>Тоннель. Конструкции железобетонные. Фундаменты. Стены. Перекрытия/ Терминал по перевалке минеральных удобрений в морском торговом порту Усть-Луга. Береговые объекты терминала</v>
      </c>
      <c r="C3" s="12"/>
      <c r="D3" s="13"/>
      <c r="E3" s="20" t="s">
        <v>19</v>
      </c>
      <c r="F3" s="13">
        <v>45348</v>
      </c>
      <c r="G3" s="14" t="str">
        <f>+G2</f>
        <v>С.В. Суржик</v>
      </c>
      <c r="H3" s="21">
        <v>22630269.460000001</v>
      </c>
      <c r="I3" s="21">
        <v>2274541.7799999998</v>
      </c>
    </row>
    <row r="4" spans="1:9" ht="132" customHeight="1">
      <c r="A4" s="24" t="s">
        <v>63</v>
      </c>
      <c r="B4" s="11" t="str">
        <f>+B3</f>
        <v>Тоннель. Конструкции железобетонные. Фундаменты. Стены. Перекрытия/ Терминал по перевалке минеральных удобрений в морском торговом порту Усть-Луга. Береговые объекты терминала</v>
      </c>
      <c r="C4" s="12"/>
      <c r="D4" s="13"/>
      <c r="E4" s="20" t="s">
        <v>13</v>
      </c>
      <c r="F4" s="13">
        <v>45350</v>
      </c>
      <c r="G4" s="14" t="str">
        <f>+G3</f>
        <v>С.В. Суржик</v>
      </c>
      <c r="H4" s="21">
        <v>21317040.989999998</v>
      </c>
      <c r="I4" s="21">
        <v>2205505.61</v>
      </c>
    </row>
    <row r="11" spans="1:9">
      <c r="E11" t="s">
        <v>13</v>
      </c>
    </row>
    <row r="12" spans="1:9">
      <c r="E12" t="s">
        <v>19</v>
      </c>
    </row>
  </sheetData>
  <dataValidations count="1">
    <dataValidation type="list" allowBlank="1" showInputMessage="1" showErrorMessage="1" sqref="E2:E4">
      <formula1>$E$11:$E$12</formula1>
    </dataValidation>
  </dataValidation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Лист1!Область_печати</vt:lpstr>
      <vt:lpstr>Лист2!Область_печати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Серова Татьяна Михайловна \ Tatiana Serova</dc:creator>
  <cp:lastModifiedBy>Суржик Сергей Васильевич</cp:lastModifiedBy>
  <cp:lastPrinted>2023-12-14T02:35:07Z</cp:lastPrinted>
  <dcterms:created xsi:type="dcterms:W3CDTF">2023-01-13T00:44:23Z</dcterms:created>
  <dcterms:modified xsi:type="dcterms:W3CDTF">2024-02-28T09:46:31Z</dcterms:modified>
</cp:coreProperties>
</file>