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!!!КМ\разные расчеты\Очистка шпилек\"/>
    </mc:Choice>
  </mc:AlternateContent>
  <xr:revisionPtr revIDLastSave="0" documentId="13_ncr:1_{84D9AB1B-78EF-4037-93EA-D19971B746FC}" xr6:coauthVersionLast="47" xr6:coauthVersionMax="47" xr10:uidLastSave="{00000000-0000-0000-0000-000000000000}"/>
  <bookViews>
    <workbookView xWindow="28680" yWindow="1290" windowWidth="29040" windowHeight="15720" activeTab="3" xr2:uid="{00000000-000D-0000-FFFF-FFFF00000000}"/>
  </bookViews>
  <sheets>
    <sheet name="Миша" sheetId="2" r:id="rId1"/>
    <sheet name="Маша" sheetId="3" r:id="rId2"/>
    <sheet name="Объем" sheetId="4" r:id="rId3"/>
    <sheet name="очистка шпилек - Ведомость объе" sheetId="1" r:id="rId4"/>
  </sheets>
  <definedNames>
    <definedName name="_xlnm.Print_Titles" localSheetId="3">'очистка шпилек - Ведомость объе'!$5:$5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1" l="1"/>
  <c r="H32" i="4"/>
  <c r="H28" i="4"/>
  <c r="H30" i="4"/>
  <c r="H29" i="4"/>
  <c r="H25" i="4"/>
  <c r="H23" i="4"/>
  <c r="H22" i="4"/>
  <c r="H20" i="4"/>
  <c r="H17" i="4"/>
  <c r="L331" i="3"/>
  <c r="D331" i="3"/>
  <c r="D330" i="3"/>
  <c r="L329" i="3"/>
  <c r="D329" i="3"/>
  <c r="D328" i="3"/>
  <c r="L327" i="3"/>
  <c r="D327" i="3"/>
  <c r="D326" i="3"/>
  <c r="L325" i="3"/>
  <c r="D325" i="3"/>
  <c r="D324" i="3"/>
  <c r="L323" i="3"/>
  <c r="D323" i="3"/>
  <c r="D322" i="3"/>
  <c r="L321" i="3"/>
  <c r="D321" i="3"/>
  <c r="D320" i="3"/>
  <c r="L319" i="3"/>
  <c r="D319" i="3"/>
  <c r="D318" i="3"/>
  <c r="L317" i="3"/>
  <c r="D317" i="3"/>
  <c r="D316" i="3"/>
  <c r="L315" i="3"/>
  <c r="D315" i="3"/>
  <c r="L314" i="3"/>
  <c r="D314" i="3"/>
  <c r="L313" i="3"/>
  <c r="D313" i="3"/>
  <c r="L312" i="3"/>
  <c r="D312" i="3"/>
  <c r="L309" i="3"/>
  <c r="D309" i="3"/>
  <c r="L308" i="3"/>
  <c r="D308" i="3"/>
  <c r="L307" i="3"/>
  <c r="D307" i="3"/>
  <c r="L306" i="3"/>
  <c r="D306" i="3"/>
  <c r="L305" i="3"/>
  <c r="D305" i="3"/>
  <c r="L304" i="3"/>
  <c r="D304" i="3"/>
  <c r="L303" i="3"/>
  <c r="D303" i="3"/>
  <c r="L302" i="3"/>
  <c r="D302" i="3"/>
  <c r="L301" i="3"/>
  <c r="D301" i="3"/>
  <c r="L300" i="3"/>
  <c r="D300" i="3"/>
  <c r="L299" i="3"/>
  <c r="D299" i="3"/>
  <c r="L298" i="3"/>
  <c r="D298" i="3"/>
  <c r="L297" i="3"/>
  <c r="D297" i="3"/>
  <c r="L296" i="3"/>
  <c r="D296" i="3"/>
  <c r="L295" i="3"/>
  <c r="D295" i="3"/>
  <c r="L294" i="3"/>
  <c r="D294" i="3"/>
  <c r="L293" i="3"/>
  <c r="D293" i="3"/>
  <c r="L292" i="3"/>
  <c r="D292" i="3"/>
  <c r="L291" i="3"/>
  <c r="D291" i="3"/>
  <c r="L290" i="3"/>
  <c r="D290" i="3"/>
  <c r="L289" i="3"/>
  <c r="D289" i="3"/>
  <c r="L288" i="3"/>
  <c r="D288" i="3"/>
  <c r="L287" i="3"/>
  <c r="D287" i="3"/>
  <c r="L286" i="3"/>
  <c r="D286" i="3"/>
  <c r="L285" i="3"/>
  <c r="D285" i="3"/>
  <c r="L284" i="3"/>
  <c r="D284" i="3"/>
  <c r="L283" i="3"/>
  <c r="D283" i="3"/>
  <c r="L282" i="3"/>
  <c r="D282" i="3"/>
  <c r="L281" i="3"/>
  <c r="D281" i="3"/>
  <c r="L280" i="3"/>
  <c r="D280" i="3"/>
  <c r="L279" i="3"/>
  <c r="D279" i="3"/>
  <c r="L278" i="3"/>
  <c r="D278" i="3"/>
  <c r="L277" i="3"/>
  <c r="D277" i="3"/>
  <c r="L276" i="3"/>
  <c r="D276" i="3"/>
  <c r="L275" i="3"/>
  <c r="D275" i="3"/>
  <c r="L274" i="3"/>
  <c r="D274" i="3"/>
  <c r="L273" i="3"/>
  <c r="D273" i="3"/>
  <c r="L272" i="3"/>
  <c r="D272" i="3"/>
  <c r="L271" i="3"/>
  <c r="D271" i="3"/>
  <c r="L270" i="3"/>
  <c r="D270" i="3"/>
  <c r="L269" i="3"/>
  <c r="D269" i="3"/>
  <c r="L268" i="3"/>
  <c r="D268" i="3"/>
  <c r="L267" i="3"/>
  <c r="D267" i="3"/>
  <c r="L266" i="3"/>
  <c r="D266" i="3"/>
  <c r="L265" i="3"/>
  <c r="D265" i="3"/>
  <c r="L264" i="3"/>
  <c r="D264" i="3"/>
  <c r="L263" i="3"/>
  <c r="D263" i="3"/>
  <c r="L262" i="3"/>
  <c r="D262" i="3"/>
  <c r="L261" i="3"/>
  <c r="D261" i="3"/>
  <c r="L260" i="3"/>
  <c r="D260" i="3"/>
  <c r="L259" i="3"/>
  <c r="D259" i="3"/>
  <c r="L258" i="3"/>
  <c r="D258" i="3"/>
  <c r="L257" i="3"/>
  <c r="D257" i="3"/>
  <c r="L256" i="3"/>
  <c r="D256" i="3"/>
  <c r="L255" i="3"/>
  <c r="D255" i="3"/>
  <c r="L254" i="3"/>
  <c r="D254" i="3"/>
  <c r="L253" i="3"/>
  <c r="D253" i="3"/>
  <c r="L252" i="3"/>
  <c r="D252" i="3"/>
  <c r="L251" i="3"/>
  <c r="D251" i="3"/>
  <c r="L250" i="3"/>
  <c r="D250" i="3"/>
  <c r="L249" i="3"/>
  <c r="D249" i="3"/>
  <c r="L248" i="3"/>
  <c r="D248" i="3"/>
  <c r="L247" i="3"/>
  <c r="D247" i="3"/>
  <c r="L246" i="3"/>
  <c r="D246" i="3"/>
  <c r="L245" i="3"/>
  <c r="D245" i="3"/>
  <c r="L244" i="3"/>
  <c r="D244" i="3"/>
  <c r="L243" i="3"/>
  <c r="D243" i="3"/>
  <c r="L242" i="3"/>
  <c r="D242" i="3"/>
  <c r="L241" i="3"/>
  <c r="D241" i="3"/>
  <c r="L240" i="3"/>
  <c r="D240" i="3"/>
  <c r="L239" i="3"/>
  <c r="D239" i="3"/>
  <c r="L238" i="3"/>
  <c r="D238" i="3"/>
  <c r="L237" i="3"/>
  <c r="D237" i="3"/>
  <c r="L236" i="3"/>
  <c r="D236" i="3"/>
  <c r="L235" i="3"/>
  <c r="D235" i="3"/>
  <c r="L234" i="3"/>
  <c r="D234" i="3"/>
  <c r="L233" i="3"/>
  <c r="D233" i="3"/>
  <c r="L232" i="3"/>
  <c r="D232" i="3"/>
  <c r="L231" i="3"/>
  <c r="D231" i="3"/>
  <c r="L230" i="3"/>
  <c r="D230" i="3"/>
  <c r="L229" i="3"/>
  <c r="D229" i="3"/>
  <c r="L228" i="3"/>
  <c r="D228" i="3"/>
  <c r="L227" i="3"/>
  <c r="D227" i="3"/>
  <c r="L226" i="3"/>
  <c r="D226" i="3"/>
  <c r="L225" i="3"/>
  <c r="D225" i="3"/>
  <c r="L224" i="3"/>
  <c r="D224" i="3"/>
  <c r="L223" i="3"/>
  <c r="D223" i="3"/>
  <c r="L222" i="3"/>
  <c r="D222" i="3"/>
  <c r="L221" i="3"/>
  <c r="D221" i="3"/>
  <c r="L220" i="3"/>
  <c r="D220" i="3"/>
  <c r="L219" i="3"/>
  <c r="D219" i="3"/>
  <c r="L218" i="3"/>
  <c r="D218" i="3"/>
  <c r="L217" i="3"/>
  <c r="D217" i="3"/>
  <c r="L216" i="3"/>
  <c r="D216" i="3"/>
  <c r="L215" i="3"/>
  <c r="D215" i="3"/>
  <c r="L214" i="3"/>
  <c r="D214" i="3"/>
  <c r="L213" i="3"/>
  <c r="D213" i="3"/>
  <c r="L212" i="3"/>
  <c r="D212" i="3"/>
  <c r="L211" i="3"/>
  <c r="D211" i="3"/>
  <c r="L210" i="3"/>
  <c r="D210" i="3"/>
  <c r="L209" i="3"/>
  <c r="D209" i="3"/>
  <c r="L208" i="3"/>
  <c r="D208" i="3"/>
  <c r="L207" i="3"/>
  <c r="D207" i="3"/>
  <c r="L206" i="3"/>
  <c r="D206" i="3"/>
  <c r="L205" i="3"/>
  <c r="D205" i="3"/>
  <c r="L204" i="3"/>
  <c r="D204" i="3"/>
  <c r="L203" i="3"/>
  <c r="D203" i="3"/>
  <c r="L202" i="3"/>
  <c r="D202" i="3"/>
  <c r="L201" i="3"/>
  <c r="D201" i="3"/>
  <c r="L200" i="3"/>
  <c r="D200" i="3"/>
  <c r="L199" i="3"/>
  <c r="D199" i="3"/>
  <c r="L198" i="3"/>
  <c r="D198" i="3"/>
  <c r="L197" i="3"/>
  <c r="D197" i="3"/>
  <c r="L196" i="3"/>
  <c r="D196" i="3"/>
  <c r="L195" i="3"/>
  <c r="D195" i="3"/>
  <c r="L194" i="3"/>
  <c r="D194" i="3"/>
  <c r="L193" i="3"/>
  <c r="D193" i="3"/>
  <c r="L192" i="3"/>
  <c r="D192" i="3"/>
  <c r="L191" i="3"/>
  <c r="D191" i="3"/>
  <c r="L190" i="3"/>
  <c r="D190" i="3"/>
  <c r="L189" i="3"/>
  <c r="D189" i="3"/>
  <c r="L188" i="3"/>
  <c r="D188" i="3"/>
  <c r="L187" i="3"/>
  <c r="D187" i="3"/>
  <c r="L186" i="3"/>
  <c r="D186" i="3"/>
  <c r="L185" i="3"/>
  <c r="D185" i="3"/>
  <c r="L184" i="3"/>
  <c r="D184" i="3"/>
  <c r="L183" i="3"/>
  <c r="D183" i="3"/>
  <c r="L182" i="3"/>
  <c r="D182" i="3"/>
  <c r="L181" i="3"/>
  <c r="D181" i="3"/>
  <c r="L180" i="3"/>
  <c r="D180" i="3"/>
  <c r="L179" i="3"/>
  <c r="D179" i="3"/>
  <c r="L178" i="3"/>
  <c r="D178" i="3"/>
  <c r="L177" i="3"/>
  <c r="D177" i="3"/>
  <c r="L176" i="3"/>
  <c r="D176" i="3"/>
  <c r="L175" i="3"/>
  <c r="D175" i="3"/>
  <c r="L174" i="3"/>
  <c r="D174" i="3"/>
  <c r="L173" i="3"/>
  <c r="D173" i="3"/>
  <c r="L172" i="3"/>
  <c r="D172" i="3"/>
  <c r="L171" i="3"/>
  <c r="D171" i="3"/>
  <c r="L170" i="3"/>
  <c r="D170" i="3"/>
  <c r="L169" i="3"/>
  <c r="D169" i="3"/>
  <c r="L168" i="3"/>
  <c r="D168" i="3"/>
  <c r="L167" i="3"/>
  <c r="D167" i="3"/>
  <c r="L166" i="3"/>
  <c r="D166" i="3"/>
  <c r="L165" i="3"/>
  <c r="D165" i="3"/>
  <c r="L164" i="3"/>
  <c r="D164" i="3"/>
  <c r="L163" i="3"/>
  <c r="D163" i="3"/>
  <c r="L162" i="3"/>
  <c r="D162" i="3"/>
  <c r="L161" i="3"/>
  <c r="D161" i="3"/>
  <c r="L160" i="3"/>
  <c r="D160" i="3"/>
  <c r="L159" i="3"/>
  <c r="D159" i="3"/>
  <c r="L158" i="3"/>
  <c r="D158" i="3"/>
  <c r="L157" i="3"/>
  <c r="D157" i="3"/>
  <c r="L156" i="3"/>
  <c r="D156" i="3"/>
  <c r="L155" i="3"/>
  <c r="D155" i="3"/>
  <c r="L154" i="3"/>
  <c r="D154" i="3"/>
  <c r="L153" i="3"/>
  <c r="D153" i="3"/>
  <c r="L152" i="3"/>
  <c r="D152" i="3"/>
  <c r="L151" i="3"/>
  <c r="D151" i="3"/>
  <c r="L150" i="3"/>
  <c r="D150" i="3"/>
  <c r="L149" i="3"/>
  <c r="D149" i="3"/>
  <c r="L148" i="3"/>
  <c r="D148" i="3"/>
  <c r="L147" i="3"/>
  <c r="D147" i="3"/>
  <c r="L146" i="3"/>
  <c r="D146" i="3"/>
  <c r="L145" i="3"/>
  <c r="D145" i="3"/>
  <c r="L144" i="3"/>
  <c r="D144" i="3"/>
  <c r="L143" i="3"/>
  <c r="D143" i="3"/>
  <c r="L142" i="3"/>
  <c r="D142" i="3"/>
  <c r="L141" i="3"/>
  <c r="D141" i="3"/>
  <c r="L140" i="3"/>
  <c r="D140" i="3"/>
  <c r="L139" i="3"/>
  <c r="D139" i="3"/>
  <c r="L138" i="3"/>
  <c r="D138" i="3"/>
  <c r="L137" i="3"/>
  <c r="D137" i="3"/>
  <c r="L136" i="3"/>
  <c r="D136" i="3"/>
  <c r="L135" i="3"/>
  <c r="D135" i="3"/>
  <c r="L134" i="3"/>
  <c r="D134" i="3"/>
  <c r="L133" i="3"/>
  <c r="D133" i="3"/>
  <c r="L132" i="3"/>
  <c r="D132" i="3"/>
  <c r="L127" i="3"/>
  <c r="D127" i="3"/>
  <c r="L126" i="3"/>
  <c r="D126" i="3"/>
  <c r="L125" i="3"/>
  <c r="D125" i="3"/>
  <c r="L124" i="3"/>
  <c r="D124" i="3"/>
  <c r="L123" i="3"/>
  <c r="D123" i="3"/>
  <c r="L122" i="3"/>
  <c r="D122" i="3"/>
  <c r="L121" i="3"/>
  <c r="D121" i="3"/>
  <c r="L120" i="3"/>
  <c r="D120" i="3"/>
  <c r="L119" i="3"/>
  <c r="D119" i="3"/>
  <c r="L118" i="3"/>
  <c r="D118" i="3"/>
  <c r="L117" i="3"/>
  <c r="D117" i="3"/>
  <c r="L116" i="3"/>
  <c r="D116" i="3"/>
  <c r="L115" i="3"/>
  <c r="D115" i="3"/>
  <c r="L114" i="3"/>
  <c r="D114" i="3"/>
  <c r="L113" i="3"/>
  <c r="D113" i="3"/>
  <c r="L112" i="3"/>
  <c r="D112" i="3"/>
  <c r="L111" i="3"/>
  <c r="D111" i="3"/>
  <c r="L110" i="3"/>
  <c r="D110" i="3"/>
  <c r="L109" i="3"/>
  <c r="D109" i="3"/>
  <c r="L108" i="3"/>
  <c r="D108" i="3"/>
  <c r="L107" i="3"/>
  <c r="D107" i="3"/>
  <c r="L106" i="3"/>
  <c r="D106" i="3"/>
  <c r="L105" i="3"/>
  <c r="D105" i="3"/>
  <c r="L104" i="3"/>
  <c r="D104" i="3"/>
  <c r="L103" i="3"/>
  <c r="D103" i="3"/>
  <c r="L102" i="3"/>
  <c r="D102" i="3"/>
  <c r="L101" i="3"/>
  <c r="D101" i="3"/>
  <c r="L100" i="3"/>
  <c r="D100" i="3"/>
  <c r="L99" i="3"/>
  <c r="D99" i="3"/>
  <c r="L98" i="3"/>
  <c r="D98" i="3"/>
  <c r="L97" i="3"/>
  <c r="D97" i="3"/>
  <c r="L96" i="3"/>
  <c r="D96" i="3"/>
  <c r="L95" i="3"/>
  <c r="D95" i="3"/>
  <c r="L94" i="3"/>
  <c r="D94" i="3"/>
  <c r="L93" i="3"/>
  <c r="D93" i="3"/>
  <c r="L92" i="3"/>
  <c r="D92" i="3"/>
  <c r="L91" i="3"/>
  <c r="D91" i="3"/>
  <c r="L90" i="3"/>
  <c r="D90" i="3"/>
  <c r="L89" i="3"/>
  <c r="D89" i="3"/>
  <c r="L88" i="3"/>
  <c r="D88" i="3"/>
  <c r="L87" i="3"/>
  <c r="D87" i="3"/>
  <c r="L86" i="3"/>
  <c r="D86" i="3"/>
  <c r="L85" i="3"/>
  <c r="D85" i="3"/>
  <c r="L84" i="3"/>
  <c r="D84" i="3"/>
  <c r="L83" i="3"/>
  <c r="D83" i="3"/>
  <c r="L82" i="3"/>
  <c r="D82" i="3"/>
  <c r="L81" i="3"/>
  <c r="D81" i="3"/>
  <c r="L80" i="3"/>
  <c r="D80" i="3"/>
  <c r="L79" i="3"/>
  <c r="D79" i="3"/>
  <c r="L78" i="3"/>
  <c r="D78" i="3"/>
  <c r="L77" i="3"/>
  <c r="D77" i="3"/>
  <c r="L76" i="3"/>
  <c r="D76" i="3"/>
  <c r="L75" i="3"/>
  <c r="D75" i="3"/>
  <c r="L74" i="3"/>
  <c r="D74" i="3"/>
  <c r="L73" i="3"/>
  <c r="D73" i="3"/>
  <c r="L72" i="3"/>
  <c r="D72" i="3"/>
  <c r="L71" i="3"/>
  <c r="D71" i="3"/>
  <c r="L70" i="3"/>
  <c r="D70" i="3"/>
  <c r="L69" i="3"/>
  <c r="D69" i="3"/>
  <c r="L68" i="3"/>
  <c r="D68" i="3"/>
  <c r="L67" i="3"/>
  <c r="D67" i="3"/>
  <c r="L66" i="3"/>
  <c r="D66" i="3"/>
  <c r="L65" i="3"/>
  <c r="D65" i="3"/>
  <c r="L64" i="3"/>
  <c r="D64" i="3"/>
  <c r="L63" i="3"/>
  <c r="D63" i="3"/>
  <c r="L62" i="3"/>
  <c r="D62" i="3"/>
  <c r="L61" i="3"/>
  <c r="D61" i="3"/>
  <c r="L60" i="3"/>
  <c r="D60" i="3"/>
  <c r="L59" i="3"/>
  <c r="D59" i="3"/>
  <c r="L58" i="3"/>
  <c r="D58" i="3"/>
  <c r="L57" i="3"/>
  <c r="D57" i="3"/>
  <c r="L56" i="3"/>
  <c r="D56" i="3"/>
  <c r="L55" i="3"/>
  <c r="L54" i="3"/>
  <c r="D54" i="3"/>
  <c r="L53" i="3"/>
  <c r="D53" i="3"/>
  <c r="L52" i="3"/>
  <c r="D52" i="3"/>
  <c r="L51" i="3"/>
  <c r="D51" i="3"/>
  <c r="L50" i="3"/>
  <c r="D50" i="3"/>
  <c r="L49" i="3"/>
  <c r="D49" i="3"/>
  <c r="L48" i="3"/>
  <c r="D48" i="3"/>
  <c r="L47" i="3"/>
  <c r="D47" i="3"/>
  <c r="L46" i="3"/>
  <c r="D46" i="3"/>
  <c r="L45" i="3"/>
  <c r="D45" i="3"/>
  <c r="L44" i="3"/>
  <c r="D44" i="3"/>
  <c r="L43" i="3"/>
  <c r="D43" i="3"/>
  <c r="L42" i="3"/>
  <c r="D42" i="3"/>
  <c r="L41" i="3"/>
  <c r="D41" i="3"/>
  <c r="L40" i="3"/>
  <c r="D40" i="3"/>
  <c r="L39" i="3"/>
  <c r="D39" i="3"/>
  <c r="L38" i="3"/>
  <c r="D38" i="3"/>
  <c r="L37" i="3"/>
  <c r="D37" i="3"/>
  <c r="L36" i="3"/>
  <c r="D36" i="3"/>
  <c r="L35" i="3"/>
  <c r="D35" i="3"/>
  <c r="L34" i="3"/>
  <c r="D34" i="3"/>
  <c r="L33" i="3"/>
  <c r="D33" i="3"/>
  <c r="L32" i="3"/>
  <c r="D32" i="3"/>
  <c r="L31" i="3"/>
  <c r="D31" i="3"/>
  <c r="L30" i="3"/>
  <c r="D30" i="3"/>
  <c r="L29" i="3"/>
  <c r="D29" i="3"/>
  <c r="L28" i="3"/>
  <c r="D28" i="3"/>
  <c r="L27" i="3"/>
  <c r="D27" i="3"/>
  <c r="L26" i="3"/>
  <c r="D26" i="3"/>
  <c r="L25" i="3"/>
  <c r="D25" i="3"/>
  <c r="L24" i="3"/>
  <c r="D24" i="3"/>
  <c r="L23" i="3"/>
  <c r="D23" i="3"/>
  <c r="L22" i="3"/>
  <c r="D22" i="3"/>
  <c r="L21" i="3"/>
  <c r="D21" i="3"/>
  <c r="L20" i="3"/>
  <c r="D20" i="3"/>
  <c r="L19" i="3"/>
  <c r="D19" i="3"/>
  <c r="L18" i="3"/>
  <c r="D18" i="3"/>
  <c r="L17" i="3"/>
  <c r="D17" i="3"/>
  <c r="L16" i="3"/>
  <c r="D16" i="3"/>
  <c r="L15" i="3"/>
  <c r="D15" i="3"/>
  <c r="L14" i="3"/>
  <c r="D14" i="3"/>
  <c r="L13" i="3"/>
  <c r="D13" i="3"/>
  <c r="L12" i="3"/>
  <c r="D12" i="3"/>
  <c r="L11" i="3"/>
  <c r="D11" i="3"/>
  <c r="L10" i="3"/>
  <c r="D10" i="3"/>
  <c r="L9" i="3"/>
  <c r="D9" i="3"/>
  <c r="L8" i="3"/>
  <c r="D8" i="3"/>
  <c r="L7" i="3"/>
  <c r="D7" i="3"/>
  <c r="L6" i="3"/>
  <c r="D6" i="3"/>
  <c r="L5" i="3"/>
  <c r="D5" i="3"/>
  <c r="L4" i="3"/>
  <c r="D4" i="3"/>
</calcChain>
</file>

<file path=xl/sharedStrings.xml><?xml version="1.0" encoding="utf-8"?>
<sst xmlns="http://schemas.openxmlformats.org/spreadsheetml/2006/main" count="491" uniqueCount="182">
  <si>
    <t>Ведомость объёмов работ</t>
  </si>
  <si>
    <t>№ п/п</t>
  </si>
  <si>
    <t>№ в ЛСР</t>
  </si>
  <si>
    <t>Ед.
изм.</t>
  </si>
  <si>
    <t>Кол-во</t>
  </si>
  <si>
    <t>1</t>
  </si>
  <si>
    <t>Установка пароизоляционного слоя из: пленки полиэтиленовой (без стекловолокнистых материалов)/демонтаж</t>
  </si>
  <si>
    <t>100 м2 поверхности покрытия изоляции</t>
  </si>
  <si>
    <t xml:space="preserve">1 </t>
  </si>
  <si>
    <t>2</t>
  </si>
  <si>
    <t>Очистка поверхностей от стойких химических загрязнений</t>
  </si>
  <si>
    <t>100 м2 очищаемой поверхности</t>
  </si>
  <si>
    <t>3</t>
  </si>
  <si>
    <t>1 м2 очищаемой поверхности</t>
  </si>
  <si>
    <t>4</t>
  </si>
  <si>
    <t>Антикоррозийное покрытие арматуры однокомпонентным составом EMACO NANOCRETE  AP (применительно)</t>
  </si>
  <si>
    <t>100 м2 поверхности</t>
  </si>
  <si>
    <t>5</t>
  </si>
  <si>
    <t>100 м2 покрытия</t>
  </si>
  <si>
    <t>6</t>
  </si>
  <si>
    <t>Установка пароизоляционного слоя из: пленки полиэтиленовой (без стекловолокнистых материалов)</t>
  </si>
  <si>
    <t xml:space="preserve"> 1.	Освобождение защитной пленки с анкеров</t>
  </si>
  <si>
    <t xml:space="preserve"> 2.	Первичная зачистка поверхности анкеров  ручным и механическим способом от загрязнений, продуктов корозии  для последующего покрытия чистящим составом.</t>
  </si>
  <si>
    <r>
      <t>5.	Смывка/обезжиривание анкеров после обработки ручным и механическим способом.</t>
    </r>
    <r>
      <rPr>
        <sz val="12"/>
        <color rgb="FFFF0000"/>
        <rFont val="Times New Roman"/>
        <family val="1"/>
        <charset val="204"/>
      </rPr>
      <t>- обезжиривание чем, материал, расход?</t>
    </r>
  </si>
  <si>
    <t xml:space="preserve"> 7.	Обеспечение защиты (изоляция п\э пленкой) поверхности анкеров от загрязнений и осадков  </t>
  </si>
  <si>
    <r>
      <t xml:space="preserve"> 3.	Нанесение на анкеры удалителя\</t>
    </r>
    <r>
      <rPr>
        <b/>
        <u/>
        <sz val="12"/>
        <color rgb="FF7030A0"/>
        <rFont val="Times New Roman"/>
        <family val="1"/>
        <charset val="204"/>
      </rPr>
      <t>преобразователя ржавчины</t>
    </r>
    <r>
      <rPr>
        <sz val="12"/>
        <color rgb="FF000000"/>
        <rFont val="Times New Roman"/>
        <family val="1"/>
        <charset val="204"/>
      </rPr>
      <t>. -</t>
    </r>
    <r>
      <rPr>
        <sz val="12"/>
        <color rgb="FFFF0000"/>
        <rFont val="Times New Roman"/>
        <family val="1"/>
        <charset val="204"/>
      </rPr>
      <t xml:space="preserve"> материал,расход, количество, прайс.</t>
    </r>
  </si>
  <si>
    <t>Обезжиривание поверхностей аппаратов и трубопроводов диаметром до 500 мм: уайт-спиритом (или бензином?)</t>
  </si>
  <si>
    <t>накладные</t>
  </si>
  <si>
    <t>7</t>
  </si>
  <si>
    <t>Примечание (пункт по набору работ)</t>
  </si>
  <si>
    <t>Расценка</t>
  </si>
  <si>
    <r>
      <t xml:space="preserve"> 2.	Первичная зачистка поверхности анкеров  </t>
    </r>
    <r>
      <rPr>
        <b/>
        <u/>
        <sz val="12"/>
        <color theme="9"/>
        <rFont val="Times New Roman"/>
        <family val="1"/>
        <charset val="204"/>
      </rPr>
      <t xml:space="preserve">ручным и механическим </t>
    </r>
    <r>
      <rPr>
        <sz val="12"/>
        <color rgb="FF000000"/>
        <rFont val="Times New Roman"/>
        <family val="1"/>
        <charset val="204"/>
      </rPr>
      <t xml:space="preserve"> способом от загрязнений, продуктов корозии  для последующего покрытия чистящим составом -</t>
    </r>
    <r>
      <rPr>
        <sz val="12"/>
        <color rgb="FF7030A0"/>
        <rFont val="Times New Roman"/>
        <family val="1"/>
        <charset val="204"/>
      </rPr>
      <t>если применяется смывка, то эта расценка,</t>
    </r>
    <r>
      <rPr>
        <sz val="12"/>
        <color rgb="FFFF0000"/>
        <rFont val="Times New Roman"/>
        <family val="1"/>
        <charset val="204"/>
      </rPr>
      <t xml:space="preserve"> если нет, то просто </t>
    </r>
    <r>
      <rPr>
        <sz val="12"/>
        <rFont val="Times New Roman"/>
        <family val="1"/>
        <charset val="204"/>
      </rPr>
      <t>очистка щетками или очистка кварцевым песком (и чем именно механическим?) ( сколько ручным м2-для расценки очистка щетками), а сколько механическим м2 (если песком кварцевым)</t>
    </r>
  </si>
  <si>
    <r>
      <t xml:space="preserve">Сняли пленку,зачистили основную ржавчину, нанесли преобразователь ржавчины, далее снова зачистили, смыли,осмотрели и покрыли пленкой - </t>
    </r>
    <r>
      <rPr>
        <b/>
        <u/>
        <sz val="12"/>
        <color rgb="FFFF0000"/>
        <rFont val="Times New Roman"/>
        <family val="1"/>
        <charset val="204"/>
      </rPr>
      <t>так, если перевести по быстрому?</t>
    </r>
  </si>
  <si>
    <t>Очистка поверхности щетками или просто обеспылевание поверхности</t>
  </si>
  <si>
    <r>
      <t xml:space="preserve"> 4.	Основная зачистка анкеров от продуктов коррозии и загрязнений ручным и механическим способом.ручным и механическим </t>
    </r>
    <r>
      <rPr>
        <b/>
        <u/>
        <sz val="12"/>
        <color theme="9"/>
        <rFont val="Times New Roman"/>
        <family val="1"/>
        <charset val="204"/>
      </rPr>
      <t>(чем именно механическим?) ( сколько ручным м2-для расценки очистка щетками), а сколько механическим м2 (если песком кварцевым)</t>
    </r>
    <r>
      <rPr>
        <sz val="12"/>
        <color rgb="FF000000"/>
        <rFont val="Times New Roman"/>
        <family val="1"/>
        <charset val="204"/>
      </rPr>
      <t xml:space="preserve"> или это обеспылевание поверхности?</t>
    </r>
  </si>
  <si>
    <r>
      <t xml:space="preserve">6.	Обследование анкеров на предмет наличия дефектов - </t>
    </r>
    <r>
      <rPr>
        <sz val="12"/>
        <color rgb="FFFF0000"/>
        <rFont val="Times New Roman"/>
        <family val="1"/>
        <charset val="204"/>
      </rPr>
      <t>визуальный контроль, в накладных расходах</t>
    </r>
  </si>
  <si>
    <t xml:space="preserve">Очистка поверхности металлических конструкций от лакокрасочных покрытий с применением смывки  (протравочного состава) «Radical-Abbeizer» ИЛИ Очистка поверхности щетками </t>
  </si>
  <si>
    <t>возможно одной расценкой с заменой материала на преобразователь ржавчины</t>
  </si>
  <si>
    <r>
      <t>1.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Calibri"/>
        <family val="2"/>
        <charset val="204"/>
      </rPr>
      <t>Освобождение защитной пленки с анкеров.</t>
    </r>
  </si>
  <si>
    <r>
      <t>2.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Calibri"/>
        <family val="2"/>
        <charset val="204"/>
      </rPr>
      <t>Первичная зачистка поверхности анкеров  ручным и механическим способом от загрязнений, продуктов корозии  для последующего покрытия чистящим составом.</t>
    </r>
  </si>
  <si>
    <r>
      <t>3.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Calibri"/>
        <family val="2"/>
        <charset val="204"/>
      </rPr>
      <t>Нанесение на анкеры удалителя\преобразователя ржавчины.</t>
    </r>
  </si>
  <si>
    <r>
      <t>4.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Calibri"/>
        <family val="2"/>
        <charset val="204"/>
      </rPr>
      <t>Основная зачистка анкеров от продуктов коррозии и загрязнений ручным и механическим способом.</t>
    </r>
  </si>
  <si>
    <r>
      <t>5.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Calibri"/>
        <family val="2"/>
        <charset val="204"/>
      </rPr>
      <t>Смывка/обезжиривание анкеров после обработки ручным и механическим способом.</t>
    </r>
  </si>
  <si>
    <r>
      <t>6.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Calibri"/>
        <family val="2"/>
        <charset val="204"/>
      </rPr>
      <t>Обследование анкеров на предмет наличия дефектов</t>
    </r>
  </si>
  <si>
    <r>
      <t>7.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Calibri"/>
        <family val="2"/>
        <charset val="204"/>
      </rPr>
      <t xml:space="preserve">Обеспечение защиты (изоляция п\э пленкой) поверхности анкеров от загрязнений и осадков  </t>
    </r>
  </si>
  <si>
    <t>Проектный размер высоты шпилек от столба - 350мм</t>
  </si>
  <si>
    <t>Проектое отклонение шпилек - 0 мм</t>
  </si>
  <si>
    <t>Проектный размер ширины между шпильками - 220мм</t>
  </si>
  <si>
    <t>Проектная отметка бетонного столба - 3750 мм</t>
  </si>
  <si>
    <t>Ось</t>
  </si>
  <si>
    <t>Шпилька</t>
  </si>
  <si>
    <t>Фактический размер (высота) шпильки  (мм)</t>
  </si>
  <si>
    <t>Среднее отклонение размера (высоты) шпильки (мм)</t>
  </si>
  <si>
    <t>Отклонения (изгиб) шпильки от центра по буквенной оси</t>
  </si>
  <si>
    <t>Отклонения (изгиб) шпильки от центра по цифровой оси</t>
  </si>
  <si>
    <t>Среднее отклонение размера между 1-2 шпилькой (мм)</t>
  </si>
  <si>
    <t>Среднее отклонение размера между 3-4 шпилькой (мм)</t>
  </si>
  <si>
    <t>Среднее отклонение размера между 1-3 шпилькой (мм)</t>
  </si>
  <si>
    <t>Среднее отклонение размера между 2-4 шпилькой (мм)</t>
  </si>
  <si>
    <t>Фактическая отметка бетонного столба (м)</t>
  </si>
  <si>
    <t>Отклонение отметки (мм)</t>
  </si>
  <si>
    <t>1А</t>
  </si>
  <si>
    <t>1Б</t>
  </si>
  <si>
    <t>+7</t>
  </si>
  <si>
    <t>+6</t>
  </si>
  <si>
    <t>2А</t>
  </si>
  <si>
    <t>-10</t>
  </si>
  <si>
    <t>-15</t>
  </si>
  <si>
    <t>0</t>
  </si>
  <si>
    <t>2Б</t>
  </si>
  <si>
    <t>-5</t>
  </si>
  <si>
    <t>-4</t>
  </si>
  <si>
    <t>3А</t>
  </si>
  <si>
    <t>+5</t>
  </si>
  <si>
    <t>3Б</t>
  </si>
  <si>
    <t>-2</t>
  </si>
  <si>
    <t>4А</t>
  </si>
  <si>
    <t>4Б</t>
  </si>
  <si>
    <t>5А</t>
  </si>
  <si>
    <t>5Б</t>
  </si>
  <si>
    <t>6А</t>
  </si>
  <si>
    <t>6Б</t>
  </si>
  <si>
    <t>7А</t>
  </si>
  <si>
    <t>7Б</t>
  </si>
  <si>
    <t>8А</t>
  </si>
  <si>
    <t>8Б</t>
  </si>
  <si>
    <t>-12</t>
  </si>
  <si>
    <t>9А</t>
  </si>
  <si>
    <t>-6</t>
  </si>
  <si>
    <t>9Б</t>
  </si>
  <si>
    <t>+15</t>
  </si>
  <si>
    <t>+8</t>
  </si>
  <si>
    <t>10А</t>
  </si>
  <si>
    <t>10Б</t>
  </si>
  <si>
    <t>+20</t>
  </si>
  <si>
    <t>11А</t>
  </si>
  <si>
    <t>11Б</t>
  </si>
  <si>
    <t>12А</t>
  </si>
  <si>
    <t>12Б</t>
  </si>
  <si>
    <t>13А</t>
  </si>
  <si>
    <t>+10</t>
  </si>
  <si>
    <t>13Б</t>
  </si>
  <si>
    <t>14А</t>
  </si>
  <si>
    <t>14Б</t>
  </si>
  <si>
    <t>15А</t>
  </si>
  <si>
    <t>+2</t>
  </si>
  <si>
    <t>+3</t>
  </si>
  <si>
    <t>15Б</t>
  </si>
  <si>
    <t>16А</t>
  </si>
  <si>
    <t>16Б</t>
  </si>
  <si>
    <t>17А</t>
  </si>
  <si>
    <t>17Б</t>
  </si>
  <si>
    <t>-3</t>
  </si>
  <si>
    <t>18А</t>
  </si>
  <si>
    <t>18Б</t>
  </si>
  <si>
    <t>-17</t>
  </si>
  <si>
    <t>19А</t>
  </si>
  <si>
    <t>19Б</t>
  </si>
  <si>
    <t>20А</t>
  </si>
  <si>
    <t>20Б</t>
  </si>
  <si>
    <t>21А</t>
  </si>
  <si>
    <t>21Б</t>
  </si>
  <si>
    <t>22А</t>
  </si>
  <si>
    <t>22Б</t>
  </si>
  <si>
    <t>23А</t>
  </si>
  <si>
    <t>23Б</t>
  </si>
  <si>
    <t>24А</t>
  </si>
  <si>
    <t>24Б</t>
  </si>
  <si>
    <t>25А</t>
  </si>
  <si>
    <t>+4</t>
  </si>
  <si>
    <t>25Б</t>
  </si>
  <si>
    <t>26А</t>
  </si>
  <si>
    <t>26Б</t>
  </si>
  <si>
    <t>27А</t>
  </si>
  <si>
    <t>27Б</t>
  </si>
  <si>
    <t>-25</t>
  </si>
  <si>
    <t>28А</t>
  </si>
  <si>
    <t>28Б</t>
  </si>
  <si>
    <t>-20</t>
  </si>
  <si>
    <t>29А</t>
  </si>
  <si>
    <t>29Б</t>
  </si>
  <si>
    <t>30А</t>
  </si>
  <si>
    <t>30Б</t>
  </si>
  <si>
    <t>31А</t>
  </si>
  <si>
    <t>31Б</t>
  </si>
  <si>
    <t>32А</t>
  </si>
  <si>
    <t>32Б</t>
  </si>
  <si>
    <t>33А</t>
  </si>
  <si>
    <t>33Б</t>
  </si>
  <si>
    <t>34А</t>
  </si>
  <si>
    <t>34Б</t>
  </si>
  <si>
    <t>35А</t>
  </si>
  <si>
    <t>35Б</t>
  </si>
  <si>
    <t>36А</t>
  </si>
  <si>
    <t>36Б</t>
  </si>
  <si>
    <t>37А</t>
  </si>
  <si>
    <t>37Б</t>
  </si>
  <si>
    <t>38А</t>
  </si>
  <si>
    <t>38Б</t>
  </si>
  <si>
    <t>39А</t>
  </si>
  <si>
    <t>39Б</t>
  </si>
  <si>
    <t>40А</t>
  </si>
  <si>
    <t>40Б</t>
  </si>
  <si>
    <t>41А</t>
  </si>
  <si>
    <t>41Б</t>
  </si>
  <si>
    <t>шпилек всего</t>
  </si>
  <si>
    <t>длина одной проектной</t>
  </si>
  <si>
    <t>по съемке</t>
  </si>
  <si>
    <t>по проекту</t>
  </si>
  <si>
    <t>Болт М36</t>
  </si>
  <si>
    <t>Длина круга</t>
  </si>
  <si>
    <t>Площадь бок цилиндра</t>
  </si>
  <si>
    <t>Торцы</t>
  </si>
  <si>
    <t>Итого шпильки съемка м2</t>
  </si>
  <si>
    <t>100% вручную</t>
  </si>
  <si>
    <t>нет, там к формулировкам дотошные, у нас ржавчина а не хим</t>
  </si>
  <si>
    <t>так точно</t>
  </si>
  <si>
    <t>ответы</t>
  </si>
  <si>
    <t>ок</t>
  </si>
  <si>
    <t>жду ссылку от Миши, берем что справа 20л на все</t>
  </si>
  <si>
    <t>жду ссылку от Миши, берем что справа 40л на все</t>
  </si>
  <si>
    <t>м2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</si>
</sst>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7030A0"/>
      <name val="Times New Roman"/>
      <family val="1"/>
      <charset val="204"/>
    </font>
    <font>
      <b/>
      <u/>
      <sz val="12"/>
      <color rgb="FF7030A0"/>
      <name val="Times New Roman"/>
      <family val="1"/>
      <charset val="204"/>
    </font>
    <font>
      <b/>
      <u/>
      <sz val="12"/>
      <color theme="9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</font>
    <font>
      <sz val="7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4"/>
      <color theme="1"/>
      <name val="Cambria"/>
      <family val="1"/>
      <charset val="204"/>
    </font>
    <font>
      <sz val="11"/>
      <color rgb="FF002060"/>
      <name val="Calibri"/>
      <family val="2"/>
      <charset val="204"/>
    </font>
    <font>
      <sz val="8"/>
      <color rgb="FF002060"/>
      <name val="Arial"/>
      <family val="2"/>
      <charset val="204"/>
    </font>
    <font>
      <sz val="11"/>
      <color rgb="FFFF0000"/>
      <name val="Calibri"/>
      <family val="2"/>
      <charset val="204"/>
    </font>
    <font>
      <b/>
      <sz val="16"/>
      <color rgb="FF00206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81">
    <xf numFmtId="0" fontId="0" fillId="0" borderId="0" xfId="0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0" xfId="0" applyFont="1"/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center" vertical="top" wrapText="1"/>
    </xf>
    <xf numFmtId="1" fontId="5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/>
    <xf numFmtId="0" fontId="5" fillId="0" borderId="0" xfId="0" applyFont="1" applyAlignment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49" fontId="5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left" vertical="top" wrapText="1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1" fontId="5" fillId="2" borderId="1" xfId="0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horizontal="left" vertical="center" indent="5"/>
    </xf>
    <xf numFmtId="0" fontId="12" fillId="0" borderId="0" xfId="1" applyFont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0" fontId="15" fillId="0" borderId="0" xfId="1"/>
    <xf numFmtId="0" fontId="12" fillId="0" borderId="1" xfId="1" applyFont="1" applyBorder="1" applyAlignment="1">
      <alignment horizontal="center" vertical="center"/>
    </xf>
    <xf numFmtId="49" fontId="12" fillId="0" borderId="1" xfId="1" applyNumberFormat="1" applyFont="1" applyBorder="1" applyAlignment="1">
      <alignment horizontal="center" vertical="center"/>
    </xf>
    <xf numFmtId="0" fontId="12" fillId="0" borderId="0" xfId="1" applyFont="1"/>
    <xf numFmtId="0" fontId="16" fillId="3" borderId="4" xfId="1" applyFont="1" applyFill="1" applyBorder="1" applyAlignment="1">
      <alignment horizontal="center" vertical="center" wrapText="1"/>
    </xf>
    <xf numFmtId="49" fontId="16" fillId="3" borderId="4" xfId="1" applyNumberFormat="1" applyFont="1" applyFill="1" applyBorder="1" applyAlignment="1">
      <alignment horizontal="center" vertical="center" wrapText="1"/>
    </xf>
    <xf numFmtId="0" fontId="16" fillId="4" borderId="4" xfId="1" applyFont="1" applyFill="1" applyBorder="1" applyAlignment="1">
      <alignment horizontal="center" vertical="center" wrapText="1"/>
    </xf>
    <xf numFmtId="0" fontId="16" fillId="5" borderId="4" xfId="1" applyFont="1" applyFill="1" applyBorder="1" applyAlignment="1">
      <alignment horizontal="center" vertical="center" wrapText="1"/>
    </xf>
    <xf numFmtId="49" fontId="16" fillId="6" borderId="4" xfId="1" applyNumberFormat="1" applyFont="1" applyFill="1" applyBorder="1" applyAlignment="1">
      <alignment horizontal="center" vertical="center" wrapText="1"/>
    </xf>
    <xf numFmtId="0" fontId="16" fillId="7" borderId="4" xfId="1" applyFont="1" applyFill="1" applyBorder="1" applyAlignment="1">
      <alignment horizontal="center" vertical="center" wrapText="1"/>
    </xf>
    <xf numFmtId="0" fontId="17" fillId="0" borderId="0" xfId="1" applyFont="1"/>
    <xf numFmtId="0" fontId="12" fillId="3" borderId="5" xfId="1" applyFont="1" applyFill="1" applyBorder="1" applyAlignment="1">
      <alignment horizontal="center" vertical="center"/>
    </xf>
    <xf numFmtId="0" fontId="16" fillId="3" borderId="5" xfId="1" applyFont="1" applyFill="1" applyBorder="1" applyAlignment="1">
      <alignment horizontal="center" vertical="center" wrapText="1"/>
    </xf>
    <xf numFmtId="0" fontId="16" fillId="4" borderId="5" xfId="1" applyFont="1" applyFill="1" applyBorder="1" applyAlignment="1">
      <alignment horizontal="center" vertical="center" wrapText="1"/>
    </xf>
    <xf numFmtId="0" fontId="12" fillId="4" borderId="5" xfId="1" applyFont="1" applyFill="1" applyBorder="1" applyAlignment="1">
      <alignment horizontal="center" vertical="center"/>
    </xf>
    <xf numFmtId="0" fontId="16" fillId="5" borderId="5" xfId="1" applyFont="1" applyFill="1" applyBorder="1" applyAlignment="1">
      <alignment horizontal="center" vertical="center" wrapText="1"/>
    </xf>
    <xf numFmtId="49" fontId="16" fillId="6" borderId="5" xfId="1" applyNumberFormat="1" applyFont="1" applyFill="1" applyBorder="1" applyAlignment="1">
      <alignment horizontal="center" vertical="center" wrapText="1"/>
    </xf>
    <xf numFmtId="0" fontId="12" fillId="7" borderId="5" xfId="1" applyFont="1" applyFill="1" applyBorder="1" applyAlignment="1">
      <alignment horizontal="center" vertical="center"/>
    </xf>
    <xf numFmtId="0" fontId="18" fillId="0" borderId="0" xfId="1" applyFont="1"/>
    <xf numFmtId="0" fontId="16" fillId="3" borderId="1" xfId="1" applyFont="1" applyFill="1" applyBorder="1" applyAlignment="1">
      <alignment horizontal="center" vertical="center" wrapText="1"/>
    </xf>
    <xf numFmtId="0" fontId="16" fillId="4" borderId="1" xfId="1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center" vertical="center"/>
    </xf>
    <xf numFmtId="0" fontId="16" fillId="5" borderId="1" xfId="1" applyFont="1" applyFill="1" applyBorder="1" applyAlignment="1">
      <alignment horizontal="center" vertical="center" wrapText="1"/>
    </xf>
    <xf numFmtId="49" fontId="16" fillId="6" borderId="1" xfId="1" applyNumberFormat="1" applyFont="1" applyFill="1" applyBorder="1" applyAlignment="1">
      <alignment horizontal="center" vertical="center" wrapText="1"/>
    </xf>
    <xf numFmtId="0" fontId="16" fillId="7" borderId="1" xfId="1" applyFont="1" applyFill="1" applyBorder="1" applyAlignment="1">
      <alignment horizontal="center" vertical="center" wrapText="1"/>
    </xf>
    <xf numFmtId="0" fontId="12" fillId="7" borderId="1" xfId="1" applyFont="1" applyFill="1" applyBorder="1" applyAlignment="1">
      <alignment horizontal="center" vertical="center"/>
    </xf>
    <xf numFmtId="0" fontId="12" fillId="4" borderId="4" xfId="1" applyFont="1" applyFill="1" applyBorder="1" applyAlignment="1">
      <alignment horizontal="center" vertical="center"/>
    </xf>
    <xf numFmtId="0" fontId="12" fillId="7" borderId="4" xfId="1" applyFont="1" applyFill="1" applyBorder="1" applyAlignment="1">
      <alignment horizontal="center" vertical="center"/>
    </xf>
    <xf numFmtId="0" fontId="16" fillId="7" borderId="5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/>
    </xf>
    <xf numFmtId="0" fontId="12" fillId="5" borderId="1" xfId="1" applyFont="1" applyFill="1" applyBorder="1" applyAlignment="1">
      <alignment horizontal="center" vertical="center"/>
    </xf>
    <xf numFmtId="0" fontId="1" fillId="0" borderId="0" xfId="1" applyFont="1"/>
    <xf numFmtId="0" fontId="12" fillId="3" borderId="4" xfId="1" applyFont="1" applyFill="1" applyBorder="1" applyAlignment="1">
      <alignment horizontal="center" vertical="center"/>
    </xf>
    <xf numFmtId="0" fontId="12" fillId="5" borderId="4" xfId="1" applyFont="1" applyFill="1" applyBorder="1" applyAlignment="1">
      <alignment horizontal="center" vertical="center"/>
    </xf>
    <xf numFmtId="49" fontId="12" fillId="6" borderId="4" xfId="1" applyNumberFormat="1" applyFont="1" applyFill="1" applyBorder="1" applyAlignment="1">
      <alignment horizontal="center" vertical="center"/>
    </xf>
    <xf numFmtId="0" fontId="12" fillId="5" borderId="5" xfId="1" applyFont="1" applyFill="1" applyBorder="1" applyAlignment="1">
      <alignment horizontal="center" vertical="center"/>
    </xf>
    <xf numFmtId="49" fontId="12" fillId="6" borderId="5" xfId="1" applyNumberFormat="1" applyFont="1" applyFill="1" applyBorder="1" applyAlignment="1">
      <alignment horizontal="center" vertical="center"/>
    </xf>
    <xf numFmtId="49" fontId="12" fillId="6" borderId="1" xfId="1" applyNumberFormat="1" applyFont="1" applyFill="1" applyBorder="1" applyAlignment="1">
      <alignment horizontal="center" vertical="center"/>
    </xf>
    <xf numFmtId="0" fontId="19" fillId="0" borderId="0" xfId="1" applyFont="1"/>
    <xf numFmtId="0" fontId="5" fillId="0" borderId="2" xfId="0" applyNumberFormat="1" applyFont="1" applyFill="1" applyBorder="1" applyAlignment="1" applyProtection="1">
      <alignment horizontal="left" vertical="top" wrapText="1"/>
    </xf>
    <xf numFmtId="0" fontId="5" fillId="2" borderId="2" xfId="0" applyNumberFormat="1" applyFont="1" applyFill="1" applyBorder="1" applyAlignment="1" applyProtection="1">
      <alignment horizontal="left" vertical="top" wrapText="1"/>
    </xf>
    <xf numFmtId="0" fontId="20" fillId="2" borderId="1" xfId="0" applyFont="1" applyFill="1" applyBorder="1" applyAlignment="1">
      <alignment horizontal="center" vertical="center" wrapText="1"/>
    </xf>
    <xf numFmtId="0" fontId="19" fillId="2" borderId="0" xfId="1" applyFont="1" applyFill="1"/>
    <xf numFmtId="0" fontId="20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/>
    <xf numFmtId="0" fontId="12" fillId="0" borderId="1" xfId="1" applyFont="1" applyBorder="1" applyAlignment="1">
      <alignment horizontal="center" vertical="center" wrapText="1"/>
    </xf>
    <xf numFmtId="49" fontId="12" fillId="0" borderId="1" xfId="1" applyNumberFormat="1" applyFont="1" applyBorder="1" applyAlignment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/>
    </xf>
  </cellXfs>
  <cellStyles count="2">
    <cellStyle name="Обычный" xfId="0" builtinId="0"/>
    <cellStyle name="Обычный 2" xfId="1" xr:uid="{C4E9E22C-3608-4E64-ABCD-AFFDF67735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110837</xdr:colOff>
      <xdr:row>0</xdr:row>
      <xdr:rowOff>124692</xdr:rowOff>
    </xdr:from>
    <xdr:to>
      <xdr:col>6</xdr:col>
      <xdr:colOff>506635</xdr:colOff>
      <xdr:row>0</xdr:row>
      <xdr:rowOff>1856510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0A27E81-82D6-4279-9BB6-7D374F90D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5512" y="124692"/>
          <a:ext cx="2491298" cy="17318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161925</xdr:colOff>
      <xdr:row>8</xdr:row>
      <xdr:rowOff>19050</xdr:rowOff>
    </xdr:from>
    <xdr:to>
      <xdr:col>16</xdr:col>
      <xdr:colOff>142875</xdr:colOff>
      <xdr:row>10</xdr:row>
      <xdr:rowOff>571500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AB6D924-277A-4A6A-AC7E-D14EE261C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44575" y="4105275"/>
          <a:ext cx="4562475" cy="1771650"/>
        </a:xfrm>
        <a:prstGeom prst="rect">
          <a:avLst/>
        </a:prstGeom>
      </xdr:spPr>
    </xdr:pic>
    <xdr:clientData/>
  </xdr:twoCellAnchor>
  <xdr:twoCellAnchor editAs="oneCell">
    <xdr:from>
      <xdr:col>8</xdr:col>
      <xdr:colOff>276225</xdr:colOff>
      <xdr:row>8</xdr:row>
      <xdr:rowOff>1514475</xdr:rowOff>
    </xdr:from>
    <xdr:to>
      <xdr:col>42</xdr:col>
      <xdr:colOff>516129</xdr:colOff>
      <xdr:row>15</xdr:row>
      <xdr:rowOff>124649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D8F089-63A4-4DED-AD88-4BC8EAE66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58875" y="5600700"/>
          <a:ext cx="12746229" cy="5906324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43</xdr:col>
      <xdr:colOff>601910</xdr:colOff>
      <xdr:row>61</xdr:row>
      <xdr:rowOff>115221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FEA34E88-DA93-49A3-964B-A2842A71E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154150" y="11782425"/>
          <a:ext cx="13146335" cy="6601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6BD66-8102-4ADC-AE11-A4E1F80068A7}">
  <dimension ref="A6:A12"/>
  <sheetViews>
    <sheetView workbookViewId="0">
      <selection activeCell="A6" sqref="A6:A12"/>
    </sheetView>
  </sheetViews>
  <sheetFormatPr defaultRowHeight="15" x14ac:dyDescent="0.25"/>
  <cols>
    <col min="1" max="2" width="45.28515625" customWidth="1"/>
  </cols>
  <sheetData>
    <row r="6" spans="1:1" ht="18.75" x14ac:dyDescent="0.25">
      <c r="A6" s="24" t="s">
        <v>38</v>
      </c>
    </row>
    <row r="7" spans="1:1" ht="18.75" x14ac:dyDescent="0.25">
      <c r="A7" s="24" t="s">
        <v>39</v>
      </c>
    </row>
    <row r="8" spans="1:1" ht="18.75" x14ac:dyDescent="0.25">
      <c r="A8" s="24" t="s">
        <v>40</v>
      </c>
    </row>
    <row r="9" spans="1:1" ht="18.75" x14ac:dyDescent="0.25">
      <c r="A9" s="24" t="s">
        <v>41</v>
      </c>
    </row>
    <row r="10" spans="1:1" ht="18.75" x14ac:dyDescent="0.25">
      <c r="A10" s="24" t="s">
        <v>42</v>
      </c>
    </row>
    <row r="11" spans="1:1" ht="18.75" x14ac:dyDescent="0.25">
      <c r="A11" s="24" t="s">
        <v>43</v>
      </c>
    </row>
    <row r="12" spans="1:1" ht="18.75" x14ac:dyDescent="0.25">
      <c r="A12" s="24" t="s">
        <v>44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24F73-CBDD-434E-A4EF-D26DEB848738}">
  <sheetPr>
    <pageSetUpPr fitToPage="1"/>
  </sheetPr>
  <dimension ref="A1:L331"/>
  <sheetViews>
    <sheetView view="pageBreakPreview" zoomScaleNormal="85" zoomScaleSheetLayoutView="100" workbookViewId="0">
      <selection activeCell="C331" sqref="C4:C331"/>
    </sheetView>
  </sheetViews>
  <sheetFormatPr defaultColWidth="8.85546875" defaultRowHeight="15" x14ac:dyDescent="0.25"/>
  <cols>
    <col min="1" max="1" width="6.42578125" style="25" customWidth="1"/>
    <col min="2" max="2" width="8.85546875" style="26" customWidth="1"/>
    <col min="3" max="6" width="15.7109375" style="25" customWidth="1"/>
    <col min="7" max="10" width="14.28515625" style="26" customWidth="1"/>
    <col min="11" max="11" width="12.5703125" style="25" customWidth="1"/>
    <col min="12" max="12" width="11.7109375" style="25" customWidth="1"/>
    <col min="13" max="16384" width="8.85546875" style="27"/>
  </cols>
  <sheetData>
    <row r="1" spans="1:12" ht="152.44999999999999" customHeight="1" x14ac:dyDescent="0.25"/>
    <row r="2" spans="1:12" s="30" customFormat="1" ht="42" customHeight="1" x14ac:dyDescent="0.25">
      <c r="A2" s="28"/>
      <c r="B2" s="29"/>
      <c r="C2" s="76" t="s">
        <v>45</v>
      </c>
      <c r="D2" s="76"/>
      <c r="E2" s="76" t="s">
        <v>46</v>
      </c>
      <c r="F2" s="76"/>
      <c r="G2" s="77" t="s">
        <v>47</v>
      </c>
      <c r="H2" s="77"/>
      <c r="I2" s="77"/>
      <c r="J2" s="77"/>
      <c r="K2" s="76" t="s">
        <v>48</v>
      </c>
      <c r="L2" s="76"/>
    </row>
    <row r="3" spans="1:12" s="37" customFormat="1" ht="90.75" thickBot="1" x14ac:dyDescent="0.3">
      <c r="A3" s="31" t="s">
        <v>49</v>
      </c>
      <c r="B3" s="32" t="s">
        <v>50</v>
      </c>
      <c r="C3" s="33" t="s">
        <v>51</v>
      </c>
      <c r="D3" s="33" t="s">
        <v>52</v>
      </c>
      <c r="E3" s="34" t="s">
        <v>53</v>
      </c>
      <c r="F3" s="34" t="s">
        <v>54</v>
      </c>
      <c r="G3" s="35" t="s">
        <v>55</v>
      </c>
      <c r="H3" s="35" t="s">
        <v>56</v>
      </c>
      <c r="I3" s="35" t="s">
        <v>57</v>
      </c>
      <c r="J3" s="35" t="s">
        <v>58</v>
      </c>
      <c r="K3" s="36" t="s">
        <v>59</v>
      </c>
      <c r="L3" s="36" t="s">
        <v>60</v>
      </c>
    </row>
    <row r="4" spans="1:12" s="45" customFormat="1" x14ac:dyDescent="0.25">
      <c r="A4" s="38" t="s">
        <v>61</v>
      </c>
      <c r="B4" s="39">
        <v>1</v>
      </c>
      <c r="C4" s="40">
        <v>359</v>
      </c>
      <c r="D4" s="41">
        <f>C4-350</f>
        <v>9</v>
      </c>
      <c r="E4" s="42">
        <v>22</v>
      </c>
      <c r="F4" s="42">
        <v>5</v>
      </c>
      <c r="G4" s="43">
        <v>0</v>
      </c>
      <c r="H4" s="43"/>
      <c r="I4" s="43"/>
      <c r="J4" s="43"/>
      <c r="K4" s="44">
        <v>3730</v>
      </c>
      <c r="L4" s="44">
        <f>K4-3750</f>
        <v>-20</v>
      </c>
    </row>
    <row r="5" spans="1:12" s="45" customFormat="1" ht="15" customHeight="1" x14ac:dyDescent="0.25">
      <c r="A5" s="46"/>
      <c r="B5" s="46">
        <v>2</v>
      </c>
      <c r="C5" s="47">
        <v>370</v>
      </c>
      <c r="D5" s="48">
        <f t="shared" ref="D5:D127" si="0">C5-350</f>
        <v>20</v>
      </c>
      <c r="E5" s="49">
        <v>24</v>
      </c>
      <c r="F5" s="49">
        <v>8</v>
      </c>
      <c r="G5" s="50"/>
      <c r="H5" s="50">
        <v>0</v>
      </c>
      <c r="I5" s="50"/>
      <c r="J5" s="50"/>
      <c r="K5" s="51">
        <v>3729</v>
      </c>
      <c r="L5" s="52">
        <f t="shared" ref="L5:L127" si="1">K5-3750</f>
        <v>-21</v>
      </c>
    </row>
    <row r="6" spans="1:12" s="45" customFormat="1" ht="15" customHeight="1" x14ac:dyDescent="0.25">
      <c r="A6" s="46"/>
      <c r="B6" s="46">
        <v>3</v>
      </c>
      <c r="C6" s="47">
        <v>369</v>
      </c>
      <c r="D6" s="48">
        <f t="shared" si="0"/>
        <v>19</v>
      </c>
      <c r="E6" s="49">
        <v>22</v>
      </c>
      <c r="F6" s="49">
        <v>7</v>
      </c>
      <c r="G6" s="50"/>
      <c r="H6" s="50"/>
      <c r="I6" s="50">
        <v>0</v>
      </c>
      <c r="J6" s="50"/>
      <c r="K6" s="51">
        <v>3728</v>
      </c>
      <c r="L6" s="52">
        <f t="shared" si="1"/>
        <v>-22</v>
      </c>
    </row>
    <row r="7" spans="1:12" s="45" customFormat="1" ht="15" customHeight="1" thickBot="1" x14ac:dyDescent="0.3">
      <c r="A7" s="31"/>
      <c r="B7" s="31">
        <v>4</v>
      </c>
      <c r="C7" s="33">
        <v>369</v>
      </c>
      <c r="D7" s="53">
        <f t="shared" si="0"/>
        <v>19</v>
      </c>
      <c r="E7" s="34">
        <v>19</v>
      </c>
      <c r="F7" s="34">
        <v>10</v>
      </c>
      <c r="G7" s="35"/>
      <c r="H7" s="35"/>
      <c r="I7" s="35"/>
      <c r="J7" s="35">
        <v>0</v>
      </c>
      <c r="K7" s="36">
        <v>3729</v>
      </c>
      <c r="L7" s="54">
        <f t="shared" si="1"/>
        <v>-21</v>
      </c>
    </row>
    <row r="8" spans="1:12" s="45" customFormat="1" x14ac:dyDescent="0.25">
      <c r="A8" s="39" t="s">
        <v>62</v>
      </c>
      <c r="B8" s="39">
        <v>1</v>
      </c>
      <c r="C8" s="40">
        <v>378</v>
      </c>
      <c r="D8" s="41">
        <f t="shared" si="0"/>
        <v>28</v>
      </c>
      <c r="E8" s="42">
        <v>15</v>
      </c>
      <c r="F8" s="42">
        <v>14</v>
      </c>
      <c r="G8" s="43">
        <v>0</v>
      </c>
      <c r="H8" s="43"/>
      <c r="I8" s="43"/>
      <c r="J8" s="43"/>
      <c r="K8" s="55">
        <v>3725</v>
      </c>
      <c r="L8" s="44">
        <f t="shared" si="1"/>
        <v>-25</v>
      </c>
    </row>
    <row r="9" spans="1:12" s="45" customFormat="1" x14ac:dyDescent="0.25">
      <c r="A9" s="46"/>
      <c r="B9" s="46">
        <v>2</v>
      </c>
      <c r="C9" s="47">
        <v>381</v>
      </c>
      <c r="D9" s="48">
        <f t="shared" si="0"/>
        <v>31</v>
      </c>
      <c r="E9" s="49">
        <v>17</v>
      </c>
      <c r="F9" s="49">
        <v>7</v>
      </c>
      <c r="G9" s="50"/>
      <c r="H9" s="50" t="s">
        <v>63</v>
      </c>
      <c r="I9" s="50"/>
      <c r="J9" s="50"/>
      <c r="K9" s="51">
        <v>3718</v>
      </c>
      <c r="L9" s="52">
        <f t="shared" si="1"/>
        <v>-32</v>
      </c>
    </row>
    <row r="10" spans="1:12" s="58" customFormat="1" x14ac:dyDescent="0.25">
      <c r="A10" s="56"/>
      <c r="B10" s="46">
        <v>3</v>
      </c>
      <c r="C10" s="48">
        <v>375</v>
      </c>
      <c r="D10" s="48">
        <f t="shared" si="0"/>
        <v>25</v>
      </c>
      <c r="E10" s="57">
        <v>21</v>
      </c>
      <c r="F10" s="57">
        <v>5</v>
      </c>
      <c r="G10" s="50"/>
      <c r="H10" s="50"/>
      <c r="I10" s="50" t="s">
        <v>64</v>
      </c>
      <c r="J10" s="50"/>
      <c r="K10" s="52">
        <v>3727</v>
      </c>
      <c r="L10" s="52">
        <f t="shared" si="1"/>
        <v>-23</v>
      </c>
    </row>
    <row r="11" spans="1:12" s="58" customFormat="1" ht="15.75" thickBot="1" x14ac:dyDescent="0.3">
      <c r="A11" s="59"/>
      <c r="B11" s="31">
        <v>4</v>
      </c>
      <c r="C11" s="53">
        <v>374</v>
      </c>
      <c r="D11" s="53">
        <f t="shared" si="0"/>
        <v>24</v>
      </c>
      <c r="E11" s="60">
        <v>20</v>
      </c>
      <c r="F11" s="60">
        <v>1</v>
      </c>
      <c r="G11" s="61"/>
      <c r="H11" s="61"/>
      <c r="I11" s="61"/>
      <c r="J11" s="61">
        <v>0</v>
      </c>
      <c r="K11" s="54">
        <v>3727</v>
      </c>
      <c r="L11" s="54">
        <f t="shared" si="1"/>
        <v>-23</v>
      </c>
    </row>
    <row r="12" spans="1:12" s="58" customFormat="1" x14ac:dyDescent="0.25">
      <c r="A12" s="39" t="s">
        <v>65</v>
      </c>
      <c r="B12" s="39">
        <v>1</v>
      </c>
      <c r="C12" s="41">
        <v>353</v>
      </c>
      <c r="D12" s="41">
        <f t="shared" si="0"/>
        <v>3</v>
      </c>
      <c r="E12" s="62">
        <v>15</v>
      </c>
      <c r="F12" s="62">
        <v>5</v>
      </c>
      <c r="G12" s="63" t="s">
        <v>66</v>
      </c>
      <c r="H12" s="63"/>
      <c r="I12" s="63"/>
      <c r="J12" s="63"/>
      <c r="K12" s="44">
        <v>3735</v>
      </c>
      <c r="L12" s="44">
        <f t="shared" si="1"/>
        <v>-15</v>
      </c>
    </row>
    <row r="13" spans="1:12" s="58" customFormat="1" x14ac:dyDescent="0.25">
      <c r="A13" s="46"/>
      <c r="B13" s="46">
        <v>2</v>
      </c>
      <c r="C13" s="48">
        <v>364</v>
      </c>
      <c r="D13" s="48">
        <f t="shared" si="0"/>
        <v>14</v>
      </c>
      <c r="E13" s="57">
        <v>12</v>
      </c>
      <c r="F13" s="57">
        <v>0</v>
      </c>
      <c r="G13" s="64"/>
      <c r="H13" s="64" t="s">
        <v>67</v>
      </c>
      <c r="I13" s="64"/>
      <c r="J13" s="64"/>
      <c r="K13" s="52">
        <v>3732</v>
      </c>
      <c r="L13" s="52">
        <f t="shared" si="1"/>
        <v>-18</v>
      </c>
    </row>
    <row r="14" spans="1:12" s="58" customFormat="1" x14ac:dyDescent="0.25">
      <c r="A14" s="56"/>
      <c r="B14" s="46">
        <v>3</v>
      </c>
      <c r="C14" s="48">
        <v>359</v>
      </c>
      <c r="D14" s="48">
        <f t="shared" si="0"/>
        <v>9</v>
      </c>
      <c r="E14" s="57">
        <v>14</v>
      </c>
      <c r="F14" s="57">
        <v>3</v>
      </c>
      <c r="G14" s="64"/>
      <c r="H14" s="64"/>
      <c r="I14" s="64" t="s">
        <v>68</v>
      </c>
      <c r="J14" s="64"/>
      <c r="K14" s="52">
        <v>3729</v>
      </c>
      <c r="L14" s="52">
        <f t="shared" si="1"/>
        <v>-21</v>
      </c>
    </row>
    <row r="15" spans="1:12" s="58" customFormat="1" ht="15.75" thickBot="1" x14ac:dyDescent="0.3">
      <c r="A15" s="59"/>
      <c r="B15" s="31">
        <v>4</v>
      </c>
      <c r="C15" s="53">
        <v>365</v>
      </c>
      <c r="D15" s="53">
        <f t="shared" si="0"/>
        <v>15</v>
      </c>
      <c r="E15" s="60">
        <v>12</v>
      </c>
      <c r="F15" s="60">
        <v>2</v>
      </c>
      <c r="G15" s="61"/>
      <c r="H15" s="61"/>
      <c r="I15" s="61"/>
      <c r="J15" s="61">
        <v>0</v>
      </c>
      <c r="K15" s="54">
        <v>3728</v>
      </c>
      <c r="L15" s="54">
        <f t="shared" si="1"/>
        <v>-22</v>
      </c>
    </row>
    <row r="16" spans="1:12" s="58" customFormat="1" x14ac:dyDescent="0.25">
      <c r="A16" s="56" t="s">
        <v>69</v>
      </c>
      <c r="B16" s="39">
        <v>1</v>
      </c>
      <c r="C16" s="41">
        <v>347</v>
      </c>
      <c r="D16" s="41">
        <f t="shared" si="0"/>
        <v>-3</v>
      </c>
      <c r="E16" s="62">
        <v>9</v>
      </c>
      <c r="F16" s="62">
        <v>17</v>
      </c>
      <c r="G16" s="63" t="s">
        <v>70</v>
      </c>
      <c r="H16" s="63"/>
      <c r="I16" s="63"/>
      <c r="J16" s="63"/>
      <c r="K16" s="44">
        <v>3746</v>
      </c>
      <c r="L16" s="44">
        <f t="shared" si="1"/>
        <v>-4</v>
      </c>
    </row>
    <row r="17" spans="1:12" s="58" customFormat="1" x14ac:dyDescent="0.25">
      <c r="A17" s="56"/>
      <c r="B17" s="46">
        <v>2</v>
      </c>
      <c r="C17" s="48">
        <v>348</v>
      </c>
      <c r="D17" s="48">
        <f t="shared" si="0"/>
        <v>-2</v>
      </c>
      <c r="E17" s="57">
        <v>10</v>
      </c>
      <c r="F17" s="57">
        <v>9</v>
      </c>
      <c r="G17" s="64"/>
      <c r="H17" s="64" t="s">
        <v>71</v>
      </c>
      <c r="I17" s="64"/>
      <c r="J17" s="64"/>
      <c r="K17" s="52">
        <v>3741</v>
      </c>
      <c r="L17" s="52">
        <f t="shared" si="1"/>
        <v>-9</v>
      </c>
    </row>
    <row r="18" spans="1:12" x14ac:dyDescent="0.25">
      <c r="A18" s="56"/>
      <c r="B18" s="46">
        <v>3</v>
      </c>
      <c r="C18" s="48">
        <v>356</v>
      </c>
      <c r="D18" s="48">
        <f t="shared" si="0"/>
        <v>6</v>
      </c>
      <c r="E18" s="57">
        <v>12</v>
      </c>
      <c r="F18" s="57">
        <v>16</v>
      </c>
      <c r="G18" s="64"/>
      <c r="H18" s="64"/>
      <c r="I18" s="64" t="s">
        <v>66</v>
      </c>
      <c r="J18" s="64"/>
      <c r="K18" s="52">
        <v>3742</v>
      </c>
      <c r="L18" s="52">
        <f t="shared" si="1"/>
        <v>-8</v>
      </c>
    </row>
    <row r="19" spans="1:12" ht="15.75" thickBot="1" x14ac:dyDescent="0.3">
      <c r="A19" s="59"/>
      <c r="B19" s="31">
        <v>4</v>
      </c>
      <c r="C19" s="53">
        <v>350</v>
      </c>
      <c r="D19" s="53">
        <f t="shared" si="0"/>
        <v>0</v>
      </c>
      <c r="E19" s="60">
        <v>11</v>
      </c>
      <c r="F19" s="60">
        <v>2</v>
      </c>
      <c r="G19" s="61"/>
      <c r="H19" s="61"/>
      <c r="I19" s="61"/>
      <c r="J19" s="61">
        <v>0</v>
      </c>
      <c r="K19" s="54">
        <v>3740</v>
      </c>
      <c r="L19" s="54">
        <f t="shared" si="1"/>
        <v>-10</v>
      </c>
    </row>
    <row r="20" spans="1:12" x14ac:dyDescent="0.25">
      <c r="A20" s="38" t="s">
        <v>72</v>
      </c>
      <c r="B20" s="39">
        <v>1</v>
      </c>
      <c r="C20" s="41">
        <v>361</v>
      </c>
      <c r="D20" s="41">
        <f t="shared" si="0"/>
        <v>11</v>
      </c>
      <c r="E20" s="62">
        <v>14</v>
      </c>
      <c r="F20" s="62">
        <v>6</v>
      </c>
      <c r="G20" s="63" t="s">
        <v>73</v>
      </c>
      <c r="H20" s="63"/>
      <c r="I20" s="63"/>
      <c r="J20" s="63"/>
      <c r="K20" s="44">
        <v>3729</v>
      </c>
      <c r="L20" s="44">
        <f t="shared" si="1"/>
        <v>-21</v>
      </c>
    </row>
    <row r="21" spans="1:12" x14ac:dyDescent="0.25">
      <c r="A21" s="56"/>
      <c r="B21" s="46">
        <v>2</v>
      </c>
      <c r="C21" s="48">
        <v>348</v>
      </c>
      <c r="D21" s="48">
        <f t="shared" si="0"/>
        <v>-2</v>
      </c>
      <c r="E21" s="57">
        <v>22</v>
      </c>
      <c r="F21" s="57">
        <v>0</v>
      </c>
      <c r="G21" s="64"/>
      <c r="H21" s="64" t="s">
        <v>73</v>
      </c>
      <c r="I21" s="64"/>
      <c r="J21" s="64"/>
      <c r="K21" s="52">
        <v>3741</v>
      </c>
      <c r="L21" s="52">
        <f t="shared" si="1"/>
        <v>-9</v>
      </c>
    </row>
    <row r="22" spans="1:12" x14ac:dyDescent="0.25">
      <c r="A22" s="56"/>
      <c r="B22" s="46">
        <v>3</v>
      </c>
      <c r="C22" s="48">
        <v>354</v>
      </c>
      <c r="D22" s="48">
        <f t="shared" si="0"/>
        <v>4</v>
      </c>
      <c r="E22" s="57">
        <v>19</v>
      </c>
      <c r="F22" s="57">
        <v>0</v>
      </c>
      <c r="G22" s="64"/>
      <c r="H22" s="64"/>
      <c r="I22" s="64" t="s">
        <v>73</v>
      </c>
      <c r="J22" s="64"/>
      <c r="K22" s="52">
        <v>3735</v>
      </c>
      <c r="L22" s="52">
        <f t="shared" si="1"/>
        <v>-15</v>
      </c>
    </row>
    <row r="23" spans="1:12" ht="15.75" thickBot="1" x14ac:dyDescent="0.3">
      <c r="A23" s="59"/>
      <c r="B23" s="31">
        <v>4</v>
      </c>
      <c r="C23" s="53">
        <v>351</v>
      </c>
      <c r="D23" s="53">
        <f t="shared" si="0"/>
        <v>1</v>
      </c>
      <c r="E23" s="60">
        <v>9</v>
      </c>
      <c r="F23" s="60">
        <v>4</v>
      </c>
      <c r="G23" s="61"/>
      <c r="H23" s="61"/>
      <c r="I23" s="61"/>
      <c r="J23" s="61" t="s">
        <v>73</v>
      </c>
      <c r="K23" s="54">
        <v>3739</v>
      </c>
      <c r="L23" s="54">
        <f t="shared" si="1"/>
        <v>-11</v>
      </c>
    </row>
    <row r="24" spans="1:12" x14ac:dyDescent="0.25">
      <c r="A24" s="38" t="s">
        <v>74</v>
      </c>
      <c r="B24" s="39">
        <v>1</v>
      </c>
      <c r="C24" s="41">
        <v>355</v>
      </c>
      <c r="D24" s="41">
        <f t="shared" si="0"/>
        <v>5</v>
      </c>
      <c r="E24" s="62">
        <v>28</v>
      </c>
      <c r="F24" s="62">
        <v>23</v>
      </c>
      <c r="G24" s="63" t="s">
        <v>66</v>
      </c>
      <c r="H24" s="63"/>
      <c r="I24" s="63"/>
      <c r="J24" s="63"/>
      <c r="K24" s="44">
        <v>3736</v>
      </c>
      <c r="L24" s="44">
        <f t="shared" si="1"/>
        <v>-14</v>
      </c>
    </row>
    <row r="25" spans="1:12" x14ac:dyDescent="0.25">
      <c r="A25" s="56"/>
      <c r="B25" s="46">
        <v>2</v>
      </c>
      <c r="C25" s="48">
        <v>358</v>
      </c>
      <c r="D25" s="48">
        <f t="shared" si="0"/>
        <v>8</v>
      </c>
      <c r="E25" s="57">
        <v>17</v>
      </c>
      <c r="F25" s="57">
        <v>20</v>
      </c>
      <c r="G25" s="64"/>
      <c r="H25" s="64" t="s">
        <v>75</v>
      </c>
      <c r="I25" s="64"/>
      <c r="J25" s="64"/>
      <c r="K25" s="52">
        <v>3734</v>
      </c>
      <c r="L25" s="52">
        <f t="shared" si="1"/>
        <v>-16</v>
      </c>
    </row>
    <row r="26" spans="1:12" x14ac:dyDescent="0.25">
      <c r="A26" s="56"/>
      <c r="B26" s="46">
        <v>3</v>
      </c>
      <c r="C26" s="48">
        <v>360</v>
      </c>
      <c r="D26" s="48">
        <f t="shared" si="0"/>
        <v>10</v>
      </c>
      <c r="E26" s="57">
        <v>24</v>
      </c>
      <c r="F26" s="57">
        <v>19</v>
      </c>
      <c r="G26" s="64"/>
      <c r="H26" s="64"/>
      <c r="I26" s="64" t="s">
        <v>68</v>
      </c>
      <c r="J26" s="64"/>
      <c r="K26" s="52">
        <v>3730</v>
      </c>
      <c r="L26" s="52">
        <f t="shared" si="1"/>
        <v>-20</v>
      </c>
    </row>
    <row r="27" spans="1:12" ht="15.75" thickBot="1" x14ac:dyDescent="0.3">
      <c r="A27" s="59"/>
      <c r="B27" s="31">
        <v>4</v>
      </c>
      <c r="C27" s="53">
        <v>358</v>
      </c>
      <c r="D27" s="53">
        <f t="shared" si="0"/>
        <v>8</v>
      </c>
      <c r="E27" s="60">
        <v>21</v>
      </c>
      <c r="F27" s="60">
        <v>8</v>
      </c>
      <c r="G27" s="61"/>
      <c r="H27" s="61"/>
      <c r="I27" s="61"/>
      <c r="J27" s="61" t="s">
        <v>75</v>
      </c>
      <c r="K27" s="54">
        <v>3730</v>
      </c>
      <c r="L27" s="54">
        <f t="shared" si="1"/>
        <v>-20</v>
      </c>
    </row>
    <row r="28" spans="1:12" x14ac:dyDescent="0.25">
      <c r="A28" s="38" t="s">
        <v>76</v>
      </c>
      <c r="B28" s="39">
        <v>1</v>
      </c>
      <c r="C28" s="41">
        <v>365</v>
      </c>
      <c r="D28" s="41">
        <f t="shared" si="0"/>
        <v>15</v>
      </c>
      <c r="E28" s="62">
        <v>9</v>
      </c>
      <c r="F28" s="62">
        <v>2</v>
      </c>
      <c r="G28" s="63" t="s">
        <v>68</v>
      </c>
      <c r="H28" s="63"/>
      <c r="I28" s="63"/>
      <c r="J28" s="63"/>
      <c r="K28" s="44">
        <v>3741</v>
      </c>
      <c r="L28" s="44">
        <f t="shared" si="1"/>
        <v>-9</v>
      </c>
    </row>
    <row r="29" spans="1:12" x14ac:dyDescent="0.25">
      <c r="A29" s="56"/>
      <c r="B29" s="46">
        <v>2</v>
      </c>
      <c r="C29" s="48">
        <v>373</v>
      </c>
      <c r="D29" s="48">
        <f t="shared" si="0"/>
        <v>23</v>
      </c>
      <c r="E29" s="57">
        <v>2</v>
      </c>
      <c r="F29" s="57">
        <v>7</v>
      </c>
      <c r="G29" s="64"/>
      <c r="H29" s="64" t="s">
        <v>70</v>
      </c>
      <c r="I29" s="64"/>
      <c r="J29" s="64"/>
      <c r="K29" s="52">
        <v>3740</v>
      </c>
      <c r="L29" s="52">
        <f t="shared" si="1"/>
        <v>-10</v>
      </c>
    </row>
    <row r="30" spans="1:12" x14ac:dyDescent="0.25">
      <c r="A30" s="56"/>
      <c r="B30" s="46">
        <v>3</v>
      </c>
      <c r="C30" s="48">
        <v>368</v>
      </c>
      <c r="D30" s="48">
        <f t="shared" si="0"/>
        <v>18</v>
      </c>
      <c r="E30" s="57">
        <v>10</v>
      </c>
      <c r="F30" s="57">
        <v>18</v>
      </c>
      <c r="G30" s="64"/>
      <c r="H30" s="64"/>
      <c r="I30" s="64" t="s">
        <v>66</v>
      </c>
      <c r="J30" s="64"/>
      <c r="K30" s="52">
        <v>3741</v>
      </c>
      <c r="L30" s="52">
        <f t="shared" si="1"/>
        <v>-9</v>
      </c>
    </row>
    <row r="31" spans="1:12" ht="15.75" thickBot="1" x14ac:dyDescent="0.3">
      <c r="A31" s="59"/>
      <c r="B31" s="31">
        <v>4</v>
      </c>
      <c r="C31" s="53">
        <v>364</v>
      </c>
      <c r="D31" s="53">
        <f t="shared" si="0"/>
        <v>14</v>
      </c>
      <c r="E31" s="60">
        <v>2</v>
      </c>
      <c r="F31" s="60">
        <v>6</v>
      </c>
      <c r="G31" s="61"/>
      <c r="H31" s="61"/>
      <c r="I31" s="61"/>
      <c r="J31" s="61" t="s">
        <v>66</v>
      </c>
      <c r="K31" s="54">
        <v>3747</v>
      </c>
      <c r="L31" s="54">
        <f t="shared" si="1"/>
        <v>-3</v>
      </c>
    </row>
    <row r="32" spans="1:12" x14ac:dyDescent="0.25">
      <c r="A32" s="38" t="s">
        <v>77</v>
      </c>
      <c r="B32" s="39">
        <v>1</v>
      </c>
      <c r="C32" s="41">
        <v>366</v>
      </c>
      <c r="D32" s="41">
        <f t="shared" si="0"/>
        <v>16</v>
      </c>
      <c r="E32" s="62">
        <v>13</v>
      </c>
      <c r="F32" s="62">
        <v>9</v>
      </c>
      <c r="G32" s="63" t="s">
        <v>66</v>
      </c>
      <c r="H32" s="63"/>
      <c r="I32" s="63"/>
      <c r="J32" s="63"/>
      <c r="K32" s="44">
        <v>3736</v>
      </c>
      <c r="L32" s="44">
        <f t="shared" si="1"/>
        <v>-14</v>
      </c>
    </row>
    <row r="33" spans="1:12" x14ac:dyDescent="0.25">
      <c r="A33" s="56"/>
      <c r="B33" s="46">
        <v>2</v>
      </c>
      <c r="C33" s="48">
        <v>374</v>
      </c>
      <c r="D33" s="48">
        <f t="shared" si="0"/>
        <v>24</v>
      </c>
      <c r="E33" s="57">
        <v>9</v>
      </c>
      <c r="F33" s="57">
        <v>5</v>
      </c>
      <c r="G33" s="64"/>
      <c r="H33" s="64" t="s">
        <v>68</v>
      </c>
      <c r="I33" s="64"/>
      <c r="J33" s="64"/>
      <c r="K33" s="52">
        <v>3738</v>
      </c>
      <c r="L33" s="52">
        <f t="shared" si="1"/>
        <v>-12</v>
      </c>
    </row>
    <row r="34" spans="1:12" x14ac:dyDescent="0.25">
      <c r="A34" s="56"/>
      <c r="B34" s="46">
        <v>3</v>
      </c>
      <c r="C34" s="48">
        <v>361</v>
      </c>
      <c r="D34" s="48">
        <f t="shared" si="0"/>
        <v>11</v>
      </c>
      <c r="E34" s="57">
        <v>14</v>
      </c>
      <c r="F34" s="57">
        <v>4</v>
      </c>
      <c r="G34" s="64"/>
      <c r="H34" s="64"/>
      <c r="I34" s="64" t="s">
        <v>66</v>
      </c>
      <c r="J34" s="64"/>
      <c r="K34" s="52">
        <v>3740</v>
      </c>
      <c r="L34" s="52">
        <f t="shared" si="1"/>
        <v>-10</v>
      </c>
    </row>
    <row r="35" spans="1:12" ht="15.75" thickBot="1" x14ac:dyDescent="0.3">
      <c r="A35" s="59"/>
      <c r="B35" s="31">
        <v>4</v>
      </c>
      <c r="C35" s="53">
        <v>361</v>
      </c>
      <c r="D35" s="53">
        <f t="shared" si="0"/>
        <v>11</v>
      </c>
      <c r="E35" s="60">
        <v>8</v>
      </c>
      <c r="F35" s="60">
        <v>3</v>
      </c>
      <c r="G35" s="61"/>
      <c r="H35" s="61"/>
      <c r="I35" s="61"/>
      <c r="J35" s="61" t="s">
        <v>66</v>
      </c>
      <c r="K35" s="54">
        <v>3740</v>
      </c>
      <c r="L35" s="54">
        <f t="shared" si="1"/>
        <v>-10</v>
      </c>
    </row>
    <row r="36" spans="1:12" x14ac:dyDescent="0.25">
      <c r="A36" s="38" t="s">
        <v>78</v>
      </c>
      <c r="B36" s="39">
        <v>1</v>
      </c>
      <c r="C36" s="41">
        <v>345</v>
      </c>
      <c r="D36" s="41">
        <f t="shared" si="0"/>
        <v>-5</v>
      </c>
      <c r="E36" s="62">
        <v>1</v>
      </c>
      <c r="F36" s="62">
        <v>4</v>
      </c>
      <c r="G36" s="63" t="s">
        <v>73</v>
      </c>
      <c r="H36" s="63"/>
      <c r="I36" s="63"/>
      <c r="J36" s="63"/>
      <c r="K36" s="44">
        <v>3760</v>
      </c>
      <c r="L36" s="44">
        <f t="shared" si="1"/>
        <v>10</v>
      </c>
    </row>
    <row r="37" spans="1:12" x14ac:dyDescent="0.25">
      <c r="A37" s="56"/>
      <c r="B37" s="46">
        <v>2</v>
      </c>
      <c r="C37" s="48">
        <v>353</v>
      </c>
      <c r="D37" s="48">
        <f t="shared" si="0"/>
        <v>3</v>
      </c>
      <c r="E37" s="57">
        <v>1</v>
      </c>
      <c r="F37" s="57">
        <v>11</v>
      </c>
      <c r="G37" s="64"/>
      <c r="H37" s="64" t="s">
        <v>73</v>
      </c>
      <c r="I37" s="64"/>
      <c r="J37" s="64"/>
      <c r="K37" s="52">
        <v>3753</v>
      </c>
      <c r="L37" s="52">
        <f t="shared" si="1"/>
        <v>3</v>
      </c>
    </row>
    <row r="38" spans="1:12" x14ac:dyDescent="0.25">
      <c r="A38" s="56"/>
      <c r="B38" s="46">
        <v>3</v>
      </c>
      <c r="C38" s="48">
        <v>343</v>
      </c>
      <c r="D38" s="48">
        <f t="shared" si="0"/>
        <v>-7</v>
      </c>
      <c r="E38" s="57">
        <v>8</v>
      </c>
      <c r="F38" s="57">
        <v>4</v>
      </c>
      <c r="G38" s="64"/>
      <c r="H38" s="64"/>
      <c r="I38" s="64" t="s">
        <v>73</v>
      </c>
      <c r="J38" s="64"/>
      <c r="K38" s="52">
        <v>3761</v>
      </c>
      <c r="L38" s="52">
        <f t="shared" si="1"/>
        <v>11</v>
      </c>
    </row>
    <row r="39" spans="1:12" ht="15.75" thickBot="1" x14ac:dyDescent="0.3">
      <c r="A39" s="59"/>
      <c r="B39" s="31">
        <v>4</v>
      </c>
      <c r="C39" s="53">
        <v>356</v>
      </c>
      <c r="D39" s="53">
        <f t="shared" si="0"/>
        <v>6</v>
      </c>
      <c r="E39" s="60">
        <v>12</v>
      </c>
      <c r="F39" s="60">
        <v>1</v>
      </c>
      <c r="G39" s="61"/>
      <c r="H39" s="61"/>
      <c r="I39" s="61"/>
      <c r="J39" s="61" t="s">
        <v>73</v>
      </c>
      <c r="K39" s="54">
        <v>3753</v>
      </c>
      <c r="L39" s="54">
        <f t="shared" si="1"/>
        <v>3</v>
      </c>
    </row>
    <row r="40" spans="1:12" x14ac:dyDescent="0.25">
      <c r="A40" s="38" t="s">
        <v>79</v>
      </c>
      <c r="B40" s="39">
        <v>1</v>
      </c>
      <c r="C40" s="41">
        <v>370</v>
      </c>
      <c r="D40" s="41">
        <f t="shared" si="0"/>
        <v>20</v>
      </c>
      <c r="E40" s="62">
        <v>2</v>
      </c>
      <c r="F40" s="62">
        <v>4</v>
      </c>
      <c r="G40" s="63" t="s">
        <v>68</v>
      </c>
      <c r="H40" s="63"/>
      <c r="I40" s="63"/>
      <c r="J40" s="63"/>
      <c r="K40" s="44">
        <v>3750</v>
      </c>
      <c r="L40" s="44">
        <f t="shared" si="1"/>
        <v>0</v>
      </c>
    </row>
    <row r="41" spans="1:12" x14ac:dyDescent="0.25">
      <c r="A41" s="56"/>
      <c r="B41" s="46">
        <v>2</v>
      </c>
      <c r="C41" s="48">
        <v>378</v>
      </c>
      <c r="D41" s="48">
        <f t="shared" si="0"/>
        <v>28</v>
      </c>
      <c r="E41" s="57">
        <v>1</v>
      </c>
      <c r="F41" s="57">
        <v>12</v>
      </c>
      <c r="G41" s="64"/>
      <c r="H41" s="64" t="s">
        <v>66</v>
      </c>
      <c r="I41" s="64"/>
      <c r="J41" s="64"/>
      <c r="K41" s="52">
        <v>3738</v>
      </c>
      <c r="L41" s="52">
        <f t="shared" si="1"/>
        <v>-12</v>
      </c>
    </row>
    <row r="42" spans="1:12" x14ac:dyDescent="0.25">
      <c r="A42" s="56"/>
      <c r="B42" s="46">
        <v>3</v>
      </c>
      <c r="C42" s="48">
        <v>368</v>
      </c>
      <c r="D42" s="48">
        <f t="shared" si="0"/>
        <v>18</v>
      </c>
      <c r="E42" s="57">
        <v>1</v>
      </c>
      <c r="F42" s="57">
        <v>2</v>
      </c>
      <c r="G42" s="64"/>
      <c r="H42" s="64"/>
      <c r="I42" s="64" t="s">
        <v>70</v>
      </c>
      <c r="J42" s="64"/>
      <c r="K42" s="52">
        <v>3756</v>
      </c>
      <c r="L42" s="52">
        <f t="shared" si="1"/>
        <v>6</v>
      </c>
    </row>
    <row r="43" spans="1:12" ht="15.75" thickBot="1" x14ac:dyDescent="0.3">
      <c r="A43" s="59"/>
      <c r="B43" s="31">
        <v>4</v>
      </c>
      <c r="C43" s="53">
        <v>371</v>
      </c>
      <c r="D43" s="53">
        <f t="shared" si="0"/>
        <v>21</v>
      </c>
      <c r="E43" s="60">
        <v>4</v>
      </c>
      <c r="F43" s="60">
        <v>2</v>
      </c>
      <c r="G43" s="61"/>
      <c r="H43" s="61"/>
      <c r="I43" s="61"/>
      <c r="J43" s="61" t="s">
        <v>68</v>
      </c>
      <c r="K43" s="54">
        <v>3752</v>
      </c>
      <c r="L43" s="54">
        <f t="shared" si="1"/>
        <v>2</v>
      </c>
    </row>
    <row r="44" spans="1:12" x14ac:dyDescent="0.25">
      <c r="A44" s="38" t="s">
        <v>80</v>
      </c>
      <c r="B44" s="39">
        <v>1</v>
      </c>
      <c r="C44" s="41">
        <v>388</v>
      </c>
      <c r="D44" s="41">
        <f t="shared" si="0"/>
        <v>38</v>
      </c>
      <c r="E44" s="62">
        <v>17</v>
      </c>
      <c r="F44" s="62">
        <v>7</v>
      </c>
      <c r="G44" s="63" t="s">
        <v>66</v>
      </c>
      <c r="H44" s="63"/>
      <c r="I44" s="63"/>
      <c r="J44" s="63"/>
      <c r="K44" s="44">
        <v>3730</v>
      </c>
      <c r="L44" s="44">
        <f t="shared" si="1"/>
        <v>-20</v>
      </c>
    </row>
    <row r="45" spans="1:12" x14ac:dyDescent="0.25">
      <c r="A45" s="56"/>
      <c r="B45" s="46">
        <v>2</v>
      </c>
      <c r="C45" s="48">
        <v>382</v>
      </c>
      <c r="D45" s="48">
        <f t="shared" si="0"/>
        <v>32</v>
      </c>
      <c r="E45" s="57">
        <v>12</v>
      </c>
      <c r="F45" s="57">
        <v>6</v>
      </c>
      <c r="G45" s="64"/>
      <c r="H45" s="64" t="s">
        <v>66</v>
      </c>
      <c r="I45" s="64"/>
      <c r="J45" s="64"/>
      <c r="K45" s="52">
        <v>3742</v>
      </c>
      <c r="L45" s="52">
        <f t="shared" si="1"/>
        <v>-8</v>
      </c>
    </row>
    <row r="46" spans="1:12" x14ac:dyDescent="0.25">
      <c r="A46" s="56"/>
      <c r="B46" s="46">
        <v>3</v>
      </c>
      <c r="C46" s="48">
        <v>377</v>
      </c>
      <c r="D46" s="48">
        <f t="shared" si="0"/>
        <v>27</v>
      </c>
      <c r="E46" s="57">
        <v>17</v>
      </c>
      <c r="F46" s="57">
        <v>4</v>
      </c>
      <c r="G46" s="64"/>
      <c r="H46" s="64"/>
      <c r="I46" s="64" t="s">
        <v>68</v>
      </c>
      <c r="J46" s="64"/>
      <c r="K46" s="52">
        <v>3741</v>
      </c>
      <c r="L46" s="52">
        <f t="shared" si="1"/>
        <v>-9</v>
      </c>
    </row>
    <row r="47" spans="1:12" ht="15.75" thickBot="1" x14ac:dyDescent="0.3">
      <c r="A47" s="59"/>
      <c r="B47" s="31">
        <v>4</v>
      </c>
      <c r="C47" s="53">
        <v>392</v>
      </c>
      <c r="D47" s="53">
        <f t="shared" si="0"/>
        <v>42</v>
      </c>
      <c r="E47" s="60">
        <v>13</v>
      </c>
      <c r="F47" s="60">
        <v>4</v>
      </c>
      <c r="G47" s="61"/>
      <c r="H47" s="61"/>
      <c r="I47" s="61"/>
      <c r="J47" s="61" t="s">
        <v>70</v>
      </c>
      <c r="K47" s="54">
        <v>3728</v>
      </c>
      <c r="L47" s="54">
        <f t="shared" si="1"/>
        <v>-22</v>
      </c>
    </row>
    <row r="48" spans="1:12" x14ac:dyDescent="0.25">
      <c r="A48" s="38" t="s">
        <v>81</v>
      </c>
      <c r="B48" s="39">
        <v>1</v>
      </c>
      <c r="C48" s="41">
        <v>359</v>
      </c>
      <c r="D48" s="41">
        <f t="shared" si="0"/>
        <v>9</v>
      </c>
      <c r="E48" s="62">
        <v>1</v>
      </c>
      <c r="F48" s="62">
        <v>14</v>
      </c>
      <c r="G48" s="63" t="s">
        <v>68</v>
      </c>
      <c r="H48" s="63"/>
      <c r="I48" s="63"/>
      <c r="J48" s="63"/>
      <c r="K48" s="44">
        <v>3753</v>
      </c>
      <c r="L48" s="44">
        <f t="shared" si="1"/>
        <v>3</v>
      </c>
    </row>
    <row r="49" spans="1:12" x14ac:dyDescent="0.25">
      <c r="A49" s="56"/>
      <c r="B49" s="46">
        <v>2</v>
      </c>
      <c r="C49" s="48">
        <v>376</v>
      </c>
      <c r="D49" s="48">
        <f t="shared" si="0"/>
        <v>26</v>
      </c>
      <c r="E49" s="57">
        <v>7</v>
      </c>
      <c r="F49" s="57">
        <v>14</v>
      </c>
      <c r="G49" s="64"/>
      <c r="H49" s="64" t="s">
        <v>68</v>
      </c>
      <c r="I49" s="64"/>
      <c r="J49" s="64"/>
      <c r="K49" s="52">
        <v>3737</v>
      </c>
      <c r="L49" s="52">
        <f t="shared" si="1"/>
        <v>-13</v>
      </c>
    </row>
    <row r="50" spans="1:12" x14ac:dyDescent="0.25">
      <c r="A50" s="56"/>
      <c r="B50" s="46">
        <v>3</v>
      </c>
      <c r="C50" s="48">
        <v>356</v>
      </c>
      <c r="D50" s="48">
        <f t="shared" si="0"/>
        <v>6</v>
      </c>
      <c r="E50" s="57">
        <v>1</v>
      </c>
      <c r="F50" s="57">
        <v>18</v>
      </c>
      <c r="G50" s="64"/>
      <c r="H50" s="64"/>
      <c r="I50" s="64" t="s">
        <v>68</v>
      </c>
      <c r="J50" s="64"/>
      <c r="K50" s="52">
        <v>3757</v>
      </c>
      <c r="L50" s="52">
        <f t="shared" si="1"/>
        <v>7</v>
      </c>
    </row>
    <row r="51" spans="1:12" ht="15.75" thickBot="1" x14ac:dyDescent="0.3">
      <c r="A51" s="59"/>
      <c r="B51" s="31">
        <v>4</v>
      </c>
      <c r="C51" s="53">
        <v>359</v>
      </c>
      <c r="D51" s="53">
        <f t="shared" si="0"/>
        <v>9</v>
      </c>
      <c r="E51" s="60">
        <v>0</v>
      </c>
      <c r="F51" s="60">
        <v>11</v>
      </c>
      <c r="G51" s="61"/>
      <c r="H51" s="61"/>
      <c r="I51" s="61"/>
      <c r="J51" s="61" t="s">
        <v>68</v>
      </c>
      <c r="K51" s="54">
        <v>3752</v>
      </c>
      <c r="L51" s="54">
        <f t="shared" si="1"/>
        <v>2</v>
      </c>
    </row>
    <row r="52" spans="1:12" x14ac:dyDescent="0.25">
      <c r="A52" s="38" t="s">
        <v>82</v>
      </c>
      <c r="B52" s="39">
        <v>1</v>
      </c>
      <c r="C52" s="41">
        <v>378</v>
      </c>
      <c r="D52" s="41">
        <f t="shared" si="0"/>
        <v>28</v>
      </c>
      <c r="E52" s="62">
        <v>9</v>
      </c>
      <c r="F52" s="62">
        <v>21</v>
      </c>
      <c r="G52" s="63" t="s">
        <v>68</v>
      </c>
      <c r="H52" s="63"/>
      <c r="I52" s="63"/>
      <c r="J52" s="63"/>
      <c r="K52" s="44">
        <v>3733</v>
      </c>
      <c r="L52" s="44">
        <f t="shared" si="1"/>
        <v>-17</v>
      </c>
    </row>
    <row r="53" spans="1:12" x14ac:dyDescent="0.25">
      <c r="A53" s="56"/>
      <c r="B53" s="46">
        <v>2</v>
      </c>
      <c r="C53" s="48">
        <v>379</v>
      </c>
      <c r="D53" s="48">
        <f t="shared" si="0"/>
        <v>29</v>
      </c>
      <c r="E53" s="57">
        <v>1</v>
      </c>
      <c r="F53" s="57">
        <v>17</v>
      </c>
      <c r="G53" s="64"/>
      <c r="H53" s="64"/>
      <c r="I53" s="64"/>
      <c r="J53" s="64"/>
      <c r="K53" s="52">
        <v>3732</v>
      </c>
      <c r="L53" s="52">
        <f t="shared" si="1"/>
        <v>-18</v>
      </c>
    </row>
    <row r="54" spans="1:12" x14ac:dyDescent="0.25">
      <c r="A54" s="56"/>
      <c r="B54" s="46">
        <v>3</v>
      </c>
      <c r="C54" s="48">
        <v>372</v>
      </c>
      <c r="D54" s="48">
        <f t="shared" si="0"/>
        <v>22</v>
      </c>
      <c r="E54" s="57">
        <v>2</v>
      </c>
      <c r="F54" s="57">
        <v>16</v>
      </c>
      <c r="G54" s="64"/>
      <c r="H54" s="64"/>
      <c r="I54" s="64" t="s">
        <v>68</v>
      </c>
      <c r="J54" s="64"/>
      <c r="K54" s="52">
        <v>3734</v>
      </c>
      <c r="L54" s="52">
        <f t="shared" si="1"/>
        <v>-16</v>
      </c>
    </row>
    <row r="55" spans="1:12" ht="15.75" thickBot="1" x14ac:dyDescent="0.3">
      <c r="A55" s="59"/>
      <c r="B55" s="31">
        <v>4</v>
      </c>
      <c r="C55" s="53"/>
      <c r="D55" s="53"/>
      <c r="E55" s="60"/>
      <c r="F55" s="60"/>
      <c r="G55" s="61"/>
      <c r="H55" s="61"/>
      <c r="I55" s="61"/>
      <c r="J55" s="61"/>
      <c r="K55" s="54">
        <v>3735</v>
      </c>
      <c r="L55" s="54">
        <f t="shared" si="1"/>
        <v>-15</v>
      </c>
    </row>
    <row r="56" spans="1:12" x14ac:dyDescent="0.25">
      <c r="A56" s="38" t="s">
        <v>83</v>
      </c>
      <c r="B56" s="39">
        <v>1</v>
      </c>
      <c r="C56" s="41">
        <v>381</v>
      </c>
      <c r="D56" s="41">
        <f t="shared" si="0"/>
        <v>31</v>
      </c>
      <c r="E56" s="62">
        <v>7</v>
      </c>
      <c r="F56" s="62">
        <v>10</v>
      </c>
      <c r="G56" s="63" t="s">
        <v>68</v>
      </c>
      <c r="H56" s="63"/>
      <c r="I56" s="63"/>
      <c r="J56" s="63"/>
      <c r="K56" s="44">
        <v>3733</v>
      </c>
      <c r="L56" s="44">
        <f t="shared" si="1"/>
        <v>-17</v>
      </c>
    </row>
    <row r="57" spans="1:12" x14ac:dyDescent="0.25">
      <c r="A57" s="56"/>
      <c r="B57" s="46">
        <v>2</v>
      </c>
      <c r="C57" s="48">
        <v>380</v>
      </c>
      <c r="D57" s="48">
        <f t="shared" si="0"/>
        <v>30</v>
      </c>
      <c r="E57" s="57">
        <v>10</v>
      </c>
      <c r="F57" s="57">
        <v>10</v>
      </c>
      <c r="G57" s="64"/>
      <c r="H57" s="64" t="s">
        <v>73</v>
      </c>
      <c r="I57" s="64"/>
      <c r="J57" s="64"/>
      <c r="K57" s="52">
        <v>3733</v>
      </c>
      <c r="L57" s="52">
        <f t="shared" si="1"/>
        <v>-17</v>
      </c>
    </row>
    <row r="58" spans="1:12" x14ac:dyDescent="0.25">
      <c r="A58" s="56"/>
      <c r="B58" s="46">
        <v>3</v>
      </c>
      <c r="C58" s="48">
        <v>381</v>
      </c>
      <c r="D58" s="48">
        <f t="shared" si="0"/>
        <v>31</v>
      </c>
      <c r="E58" s="57">
        <v>12</v>
      </c>
      <c r="F58" s="57">
        <v>13</v>
      </c>
      <c r="G58" s="64"/>
      <c r="H58" s="64"/>
      <c r="I58" s="64" t="s">
        <v>70</v>
      </c>
      <c r="J58" s="64"/>
      <c r="K58" s="52">
        <v>3731</v>
      </c>
      <c r="L58" s="52">
        <f t="shared" si="1"/>
        <v>-19</v>
      </c>
    </row>
    <row r="59" spans="1:12" ht="15.75" thickBot="1" x14ac:dyDescent="0.3">
      <c r="A59" s="59"/>
      <c r="B59" s="31">
        <v>4</v>
      </c>
      <c r="C59" s="53">
        <v>379</v>
      </c>
      <c r="D59" s="53">
        <f t="shared" si="0"/>
        <v>29</v>
      </c>
      <c r="E59" s="60">
        <v>3</v>
      </c>
      <c r="F59" s="60">
        <v>16</v>
      </c>
      <c r="G59" s="61"/>
      <c r="H59" s="61"/>
      <c r="I59" s="61"/>
      <c r="J59" s="61" t="s">
        <v>70</v>
      </c>
      <c r="K59" s="54">
        <v>3733</v>
      </c>
      <c r="L59" s="54">
        <f t="shared" si="1"/>
        <v>-17</v>
      </c>
    </row>
    <row r="60" spans="1:12" x14ac:dyDescent="0.25">
      <c r="A60" s="38" t="s">
        <v>84</v>
      </c>
      <c r="B60" s="39">
        <v>1</v>
      </c>
      <c r="C60" s="41">
        <v>365</v>
      </c>
      <c r="D60" s="41">
        <f t="shared" si="0"/>
        <v>15</v>
      </c>
      <c r="E60" s="62">
        <v>13</v>
      </c>
      <c r="F60" s="62">
        <v>9</v>
      </c>
      <c r="G60" s="63" t="s">
        <v>68</v>
      </c>
      <c r="H60" s="63"/>
      <c r="I60" s="63"/>
      <c r="J60" s="63"/>
      <c r="K60" s="44">
        <v>3756</v>
      </c>
      <c r="L60" s="44">
        <f t="shared" si="1"/>
        <v>6</v>
      </c>
    </row>
    <row r="61" spans="1:12" x14ac:dyDescent="0.25">
      <c r="A61" s="56"/>
      <c r="B61" s="46">
        <v>2</v>
      </c>
      <c r="C61" s="48">
        <v>362</v>
      </c>
      <c r="D61" s="48">
        <f t="shared" si="0"/>
        <v>12</v>
      </c>
      <c r="E61" s="57">
        <v>8</v>
      </c>
      <c r="F61" s="57">
        <v>10</v>
      </c>
      <c r="G61" s="64"/>
      <c r="H61" s="64" t="s">
        <v>68</v>
      </c>
      <c r="I61" s="64"/>
      <c r="J61" s="64"/>
      <c r="K61" s="52">
        <v>3756</v>
      </c>
      <c r="L61" s="52">
        <f t="shared" si="1"/>
        <v>6</v>
      </c>
    </row>
    <row r="62" spans="1:12" x14ac:dyDescent="0.25">
      <c r="A62" s="56"/>
      <c r="B62" s="46">
        <v>3</v>
      </c>
      <c r="C62" s="48">
        <v>363</v>
      </c>
      <c r="D62" s="48">
        <f t="shared" si="0"/>
        <v>13</v>
      </c>
      <c r="E62" s="57">
        <v>9</v>
      </c>
      <c r="F62" s="57">
        <v>8</v>
      </c>
      <c r="G62" s="64"/>
      <c r="H62" s="64"/>
      <c r="I62" s="64" t="s">
        <v>68</v>
      </c>
      <c r="J62" s="64"/>
      <c r="K62" s="52">
        <v>3755</v>
      </c>
      <c r="L62" s="52">
        <f t="shared" si="1"/>
        <v>5</v>
      </c>
    </row>
    <row r="63" spans="1:12" ht="15.75" thickBot="1" x14ac:dyDescent="0.3">
      <c r="A63" s="59"/>
      <c r="B63" s="31">
        <v>4</v>
      </c>
      <c r="C63" s="53">
        <v>355</v>
      </c>
      <c r="D63" s="53">
        <f t="shared" si="0"/>
        <v>5</v>
      </c>
      <c r="E63" s="60">
        <v>5</v>
      </c>
      <c r="F63" s="60">
        <v>10</v>
      </c>
      <c r="G63" s="61"/>
      <c r="H63" s="61"/>
      <c r="I63" s="61"/>
      <c r="J63" s="61" t="s">
        <v>68</v>
      </c>
      <c r="K63" s="54">
        <v>3754</v>
      </c>
      <c r="L63" s="54">
        <f t="shared" si="1"/>
        <v>4</v>
      </c>
    </row>
    <row r="64" spans="1:12" x14ac:dyDescent="0.25">
      <c r="A64" s="38" t="s">
        <v>85</v>
      </c>
      <c r="B64" s="39">
        <v>1</v>
      </c>
      <c r="C64" s="41">
        <v>364</v>
      </c>
      <c r="D64" s="41">
        <f t="shared" si="0"/>
        <v>14</v>
      </c>
      <c r="E64" s="62">
        <v>6</v>
      </c>
      <c r="F64" s="62">
        <v>23</v>
      </c>
      <c r="G64" s="63" t="s">
        <v>67</v>
      </c>
      <c r="H64" s="63"/>
      <c r="I64" s="63"/>
      <c r="J64" s="63"/>
      <c r="K64" s="44">
        <v>3748</v>
      </c>
      <c r="L64" s="44">
        <f t="shared" si="1"/>
        <v>-2</v>
      </c>
    </row>
    <row r="65" spans="1:12" x14ac:dyDescent="0.25">
      <c r="A65" s="56"/>
      <c r="B65" s="46">
        <v>2</v>
      </c>
      <c r="C65" s="48">
        <v>366</v>
      </c>
      <c r="D65" s="48">
        <f t="shared" si="0"/>
        <v>16</v>
      </c>
      <c r="E65" s="57">
        <v>4</v>
      </c>
      <c r="F65" s="57">
        <v>24</v>
      </c>
      <c r="G65" s="64"/>
      <c r="H65" s="64" t="s">
        <v>86</v>
      </c>
      <c r="I65" s="64"/>
      <c r="J65" s="64"/>
      <c r="K65" s="52">
        <v>3746</v>
      </c>
      <c r="L65" s="52">
        <f t="shared" si="1"/>
        <v>-4</v>
      </c>
    </row>
    <row r="66" spans="1:12" x14ac:dyDescent="0.25">
      <c r="A66" s="56"/>
      <c r="B66" s="46">
        <v>3</v>
      </c>
      <c r="C66" s="48">
        <v>360</v>
      </c>
      <c r="D66" s="48">
        <f t="shared" si="0"/>
        <v>10</v>
      </c>
      <c r="E66" s="57">
        <v>3</v>
      </c>
      <c r="F66" s="57">
        <v>23</v>
      </c>
      <c r="G66" s="64"/>
      <c r="H66" s="64"/>
      <c r="I66" s="64" t="s">
        <v>73</v>
      </c>
      <c r="J66" s="64"/>
      <c r="K66" s="52">
        <v>3748</v>
      </c>
      <c r="L66" s="52">
        <f t="shared" si="1"/>
        <v>-2</v>
      </c>
    </row>
    <row r="67" spans="1:12" ht="15.75" thickBot="1" x14ac:dyDescent="0.3">
      <c r="A67" s="59"/>
      <c r="B67" s="31">
        <v>4</v>
      </c>
      <c r="C67" s="53">
        <v>350</v>
      </c>
      <c r="D67" s="53">
        <f t="shared" si="0"/>
        <v>0</v>
      </c>
      <c r="E67" s="60">
        <v>5</v>
      </c>
      <c r="F67" s="60">
        <v>28</v>
      </c>
      <c r="G67" s="61"/>
      <c r="H67" s="61"/>
      <c r="I67" s="61"/>
      <c r="J67" s="61" t="s">
        <v>68</v>
      </c>
      <c r="K67" s="54">
        <v>3751</v>
      </c>
      <c r="L67" s="54">
        <f t="shared" si="1"/>
        <v>1</v>
      </c>
    </row>
    <row r="68" spans="1:12" x14ac:dyDescent="0.25">
      <c r="A68" s="38" t="s">
        <v>87</v>
      </c>
      <c r="B68" s="39">
        <v>1</v>
      </c>
      <c r="C68" s="41">
        <v>354</v>
      </c>
      <c r="D68" s="41">
        <f t="shared" si="0"/>
        <v>4</v>
      </c>
      <c r="E68" s="62">
        <v>5</v>
      </c>
      <c r="F68" s="62">
        <v>16</v>
      </c>
      <c r="G68" s="63" t="s">
        <v>88</v>
      </c>
      <c r="H68" s="63"/>
      <c r="I68" s="63"/>
      <c r="J68" s="63"/>
      <c r="K68" s="44">
        <v>3755</v>
      </c>
      <c r="L68" s="44">
        <f t="shared" si="1"/>
        <v>5</v>
      </c>
    </row>
    <row r="69" spans="1:12" x14ac:dyDescent="0.25">
      <c r="A69" s="56"/>
      <c r="B69" s="46">
        <v>2</v>
      </c>
      <c r="C69" s="48">
        <v>353</v>
      </c>
      <c r="D69" s="48">
        <f t="shared" si="0"/>
        <v>3</v>
      </c>
      <c r="E69" s="57">
        <v>5</v>
      </c>
      <c r="F69" s="57">
        <v>16</v>
      </c>
      <c r="G69" s="64"/>
      <c r="H69" s="64" t="s">
        <v>68</v>
      </c>
      <c r="I69" s="64"/>
      <c r="J69" s="64"/>
      <c r="K69" s="52">
        <v>3757</v>
      </c>
      <c r="L69" s="52">
        <f t="shared" si="1"/>
        <v>7</v>
      </c>
    </row>
    <row r="70" spans="1:12" x14ac:dyDescent="0.25">
      <c r="A70" s="56"/>
      <c r="B70" s="46">
        <v>3</v>
      </c>
      <c r="C70" s="48">
        <v>356</v>
      </c>
      <c r="D70" s="48">
        <f t="shared" si="0"/>
        <v>6</v>
      </c>
      <c r="E70" s="57">
        <v>6</v>
      </c>
      <c r="F70" s="57">
        <v>19</v>
      </c>
      <c r="G70" s="64"/>
      <c r="H70" s="64"/>
      <c r="I70" s="64" t="s">
        <v>88</v>
      </c>
      <c r="J70" s="64"/>
      <c r="K70" s="52">
        <v>3752</v>
      </c>
      <c r="L70" s="52">
        <f t="shared" si="1"/>
        <v>2</v>
      </c>
    </row>
    <row r="71" spans="1:12" ht="15.75" thickBot="1" x14ac:dyDescent="0.3">
      <c r="A71" s="59"/>
      <c r="B71" s="31">
        <v>4</v>
      </c>
      <c r="C71" s="53">
        <v>353</v>
      </c>
      <c r="D71" s="53">
        <f t="shared" si="0"/>
        <v>3</v>
      </c>
      <c r="E71" s="60">
        <v>5</v>
      </c>
      <c r="F71" s="60">
        <v>16</v>
      </c>
      <c r="G71" s="61"/>
      <c r="H71" s="61"/>
      <c r="I71" s="61"/>
      <c r="J71" s="61" t="s">
        <v>66</v>
      </c>
      <c r="K71" s="54">
        <v>3758</v>
      </c>
      <c r="L71" s="54">
        <f t="shared" si="1"/>
        <v>8</v>
      </c>
    </row>
    <row r="72" spans="1:12" x14ac:dyDescent="0.25">
      <c r="A72" s="38" t="s">
        <v>89</v>
      </c>
      <c r="B72" s="39">
        <v>1</v>
      </c>
      <c r="C72" s="41">
        <v>372</v>
      </c>
      <c r="D72" s="41">
        <f t="shared" si="0"/>
        <v>22</v>
      </c>
      <c r="E72" s="62">
        <v>1</v>
      </c>
      <c r="F72" s="62">
        <v>4</v>
      </c>
      <c r="G72" s="63" t="s">
        <v>73</v>
      </c>
      <c r="H72" s="63"/>
      <c r="I72" s="63"/>
      <c r="J72" s="63"/>
      <c r="K72" s="44">
        <v>3736</v>
      </c>
      <c r="L72" s="44">
        <f t="shared" si="1"/>
        <v>-14</v>
      </c>
    </row>
    <row r="73" spans="1:12" x14ac:dyDescent="0.25">
      <c r="A73" s="56"/>
      <c r="B73" s="46">
        <v>2</v>
      </c>
      <c r="C73" s="48">
        <v>359</v>
      </c>
      <c r="D73" s="48">
        <f t="shared" si="0"/>
        <v>9</v>
      </c>
      <c r="E73" s="57">
        <v>7</v>
      </c>
      <c r="F73" s="57">
        <v>8</v>
      </c>
      <c r="G73" s="64"/>
      <c r="H73" s="64" t="s">
        <v>90</v>
      </c>
      <c r="I73" s="64"/>
      <c r="J73" s="64"/>
      <c r="K73" s="52">
        <v>3746</v>
      </c>
      <c r="L73" s="52">
        <f t="shared" si="1"/>
        <v>-4</v>
      </c>
    </row>
    <row r="74" spans="1:12" x14ac:dyDescent="0.25">
      <c r="A74" s="56"/>
      <c r="B74" s="46">
        <v>3</v>
      </c>
      <c r="C74" s="48">
        <v>363</v>
      </c>
      <c r="D74" s="48">
        <f t="shared" si="0"/>
        <v>13</v>
      </c>
      <c r="E74" s="57">
        <v>4</v>
      </c>
      <c r="F74" s="57">
        <v>9</v>
      </c>
      <c r="G74" s="64"/>
      <c r="H74" s="64"/>
      <c r="I74" s="64" t="s">
        <v>68</v>
      </c>
      <c r="J74" s="64"/>
      <c r="K74" s="52">
        <v>3742</v>
      </c>
      <c r="L74" s="52">
        <f t="shared" si="1"/>
        <v>-8</v>
      </c>
    </row>
    <row r="75" spans="1:12" ht="15.75" thickBot="1" x14ac:dyDescent="0.3">
      <c r="A75" s="59"/>
      <c r="B75" s="31">
        <v>4</v>
      </c>
      <c r="C75" s="53">
        <v>357</v>
      </c>
      <c r="D75" s="53">
        <f t="shared" si="0"/>
        <v>7</v>
      </c>
      <c r="E75" s="60">
        <v>5</v>
      </c>
      <c r="F75" s="60">
        <v>11</v>
      </c>
      <c r="G75" s="61"/>
      <c r="H75" s="61"/>
      <c r="I75" s="61"/>
      <c r="J75" s="61" t="s">
        <v>91</v>
      </c>
      <c r="K75" s="54">
        <v>3748</v>
      </c>
      <c r="L75" s="54">
        <f t="shared" si="1"/>
        <v>-2</v>
      </c>
    </row>
    <row r="76" spans="1:12" x14ac:dyDescent="0.25">
      <c r="A76" s="38" t="s">
        <v>92</v>
      </c>
      <c r="B76" s="39">
        <v>1</v>
      </c>
      <c r="C76" s="41">
        <v>385</v>
      </c>
      <c r="D76" s="41">
        <f t="shared" si="0"/>
        <v>35</v>
      </c>
      <c r="E76" s="62">
        <v>13</v>
      </c>
      <c r="F76" s="62">
        <v>17</v>
      </c>
      <c r="G76" s="63" t="s">
        <v>66</v>
      </c>
      <c r="H76" s="63"/>
      <c r="I76" s="63"/>
      <c r="J76" s="63"/>
      <c r="K76" s="44">
        <v>3726</v>
      </c>
      <c r="L76" s="44">
        <f t="shared" si="1"/>
        <v>-24</v>
      </c>
    </row>
    <row r="77" spans="1:12" x14ac:dyDescent="0.25">
      <c r="A77" s="56"/>
      <c r="B77" s="46">
        <v>2</v>
      </c>
      <c r="C77" s="48">
        <v>378</v>
      </c>
      <c r="D77" s="48">
        <f t="shared" si="0"/>
        <v>28</v>
      </c>
      <c r="E77" s="57">
        <v>17</v>
      </c>
      <c r="F77" s="57">
        <v>16</v>
      </c>
      <c r="G77" s="64"/>
      <c r="H77" s="64" t="s">
        <v>66</v>
      </c>
      <c r="I77" s="64"/>
      <c r="J77" s="64"/>
      <c r="K77" s="52">
        <v>3735</v>
      </c>
      <c r="L77" s="52">
        <f t="shared" si="1"/>
        <v>-15</v>
      </c>
    </row>
    <row r="78" spans="1:12" x14ac:dyDescent="0.25">
      <c r="A78" s="56"/>
      <c r="B78" s="46">
        <v>3</v>
      </c>
      <c r="C78" s="48">
        <v>393</v>
      </c>
      <c r="D78" s="48">
        <f t="shared" si="0"/>
        <v>43</v>
      </c>
      <c r="E78" s="57">
        <v>13</v>
      </c>
      <c r="F78" s="57">
        <v>19</v>
      </c>
      <c r="G78" s="64"/>
      <c r="H78" s="64"/>
      <c r="I78" s="64" t="s">
        <v>68</v>
      </c>
      <c r="J78" s="64"/>
      <c r="K78" s="52">
        <v>3720</v>
      </c>
      <c r="L78" s="52">
        <f t="shared" si="1"/>
        <v>-30</v>
      </c>
    </row>
    <row r="79" spans="1:12" ht="15.75" thickBot="1" x14ac:dyDescent="0.3">
      <c r="A79" s="59"/>
      <c r="B79" s="31">
        <v>4</v>
      </c>
      <c r="C79" s="53">
        <v>378</v>
      </c>
      <c r="D79" s="53">
        <f t="shared" si="0"/>
        <v>28</v>
      </c>
      <c r="E79" s="60">
        <v>10</v>
      </c>
      <c r="F79" s="60">
        <v>17</v>
      </c>
      <c r="G79" s="61"/>
      <c r="H79" s="61"/>
      <c r="I79" s="61"/>
      <c r="J79" s="61" t="s">
        <v>68</v>
      </c>
      <c r="K79" s="54">
        <v>3732</v>
      </c>
      <c r="L79" s="54">
        <f t="shared" si="1"/>
        <v>-18</v>
      </c>
    </row>
    <row r="80" spans="1:12" x14ac:dyDescent="0.25">
      <c r="A80" s="38" t="s">
        <v>93</v>
      </c>
      <c r="B80" s="39">
        <v>1</v>
      </c>
      <c r="C80" s="41">
        <v>349</v>
      </c>
      <c r="D80" s="41">
        <f t="shared" si="0"/>
        <v>-1</v>
      </c>
      <c r="E80" s="62">
        <v>7</v>
      </c>
      <c r="F80" s="62">
        <v>10</v>
      </c>
      <c r="G80" s="63" t="s">
        <v>90</v>
      </c>
      <c r="H80" s="63"/>
      <c r="I80" s="63"/>
      <c r="J80" s="63"/>
      <c r="K80" s="44">
        <v>3754</v>
      </c>
      <c r="L80" s="44">
        <f t="shared" si="1"/>
        <v>4</v>
      </c>
    </row>
    <row r="81" spans="1:12" x14ac:dyDescent="0.25">
      <c r="A81" s="56"/>
      <c r="B81" s="46">
        <v>2</v>
      </c>
      <c r="C81" s="48">
        <v>350</v>
      </c>
      <c r="D81" s="48">
        <f t="shared" si="0"/>
        <v>0</v>
      </c>
      <c r="E81" s="57">
        <v>6</v>
      </c>
      <c r="F81" s="57">
        <v>2</v>
      </c>
      <c r="G81" s="64"/>
      <c r="H81" s="64" t="s">
        <v>94</v>
      </c>
      <c r="I81" s="64"/>
      <c r="J81" s="64"/>
      <c r="K81" s="52">
        <v>3755</v>
      </c>
      <c r="L81" s="52">
        <f t="shared" si="1"/>
        <v>5</v>
      </c>
    </row>
    <row r="82" spans="1:12" x14ac:dyDescent="0.25">
      <c r="A82" s="56"/>
      <c r="B82" s="46">
        <v>3</v>
      </c>
      <c r="C82" s="48">
        <v>352</v>
      </c>
      <c r="D82" s="48">
        <f t="shared" si="0"/>
        <v>2</v>
      </c>
      <c r="E82" s="57">
        <v>3</v>
      </c>
      <c r="F82" s="57">
        <v>9</v>
      </c>
      <c r="G82" s="64"/>
      <c r="H82" s="64"/>
      <c r="I82" s="64" t="s">
        <v>70</v>
      </c>
      <c r="J82" s="64"/>
      <c r="K82" s="52">
        <v>3756</v>
      </c>
      <c r="L82" s="52">
        <f t="shared" si="1"/>
        <v>6</v>
      </c>
    </row>
    <row r="83" spans="1:12" ht="15.75" thickBot="1" x14ac:dyDescent="0.3">
      <c r="A83" s="59"/>
      <c r="B83" s="31">
        <v>4</v>
      </c>
      <c r="C83" s="53">
        <v>350</v>
      </c>
      <c r="D83" s="53">
        <f t="shared" si="0"/>
        <v>0</v>
      </c>
      <c r="E83" s="60">
        <v>10</v>
      </c>
      <c r="F83" s="60">
        <v>9</v>
      </c>
      <c r="G83" s="61"/>
      <c r="H83" s="61"/>
      <c r="I83" s="61"/>
      <c r="J83" s="61" t="s">
        <v>73</v>
      </c>
      <c r="K83" s="54">
        <v>3755</v>
      </c>
      <c r="L83" s="54">
        <f t="shared" si="1"/>
        <v>5</v>
      </c>
    </row>
    <row r="84" spans="1:12" x14ac:dyDescent="0.25">
      <c r="A84" s="38" t="s">
        <v>95</v>
      </c>
      <c r="B84" s="39">
        <v>1</v>
      </c>
      <c r="C84" s="41">
        <v>366</v>
      </c>
      <c r="D84" s="41">
        <f t="shared" si="0"/>
        <v>16</v>
      </c>
      <c r="E84" s="62">
        <v>9</v>
      </c>
      <c r="F84" s="62">
        <v>21</v>
      </c>
      <c r="G84" s="63" t="s">
        <v>68</v>
      </c>
      <c r="H84" s="63"/>
      <c r="I84" s="63"/>
      <c r="J84" s="63"/>
      <c r="K84" s="44">
        <v>3750</v>
      </c>
      <c r="L84" s="44">
        <f t="shared" si="1"/>
        <v>0</v>
      </c>
    </row>
    <row r="85" spans="1:12" x14ac:dyDescent="0.25">
      <c r="A85" s="56"/>
      <c r="B85" s="46">
        <v>2</v>
      </c>
      <c r="C85" s="48">
        <v>356</v>
      </c>
      <c r="D85" s="48">
        <f t="shared" si="0"/>
        <v>6</v>
      </c>
      <c r="E85" s="57">
        <v>6</v>
      </c>
      <c r="F85" s="57">
        <v>28</v>
      </c>
      <c r="G85" s="64"/>
      <c r="H85" s="64" t="s">
        <v>66</v>
      </c>
      <c r="I85" s="64"/>
      <c r="J85" s="64"/>
      <c r="K85" s="52">
        <v>3759</v>
      </c>
      <c r="L85" s="52">
        <f t="shared" si="1"/>
        <v>9</v>
      </c>
    </row>
    <row r="86" spans="1:12" x14ac:dyDescent="0.25">
      <c r="A86" s="56"/>
      <c r="B86" s="46">
        <v>3</v>
      </c>
      <c r="C86" s="48">
        <v>373</v>
      </c>
      <c r="D86" s="48">
        <f t="shared" si="0"/>
        <v>23</v>
      </c>
      <c r="E86" s="57">
        <v>12</v>
      </c>
      <c r="F86" s="57">
        <v>15</v>
      </c>
      <c r="G86" s="64"/>
      <c r="H86" s="64"/>
      <c r="I86" s="64" t="s">
        <v>70</v>
      </c>
      <c r="J86" s="64"/>
      <c r="K86" s="52">
        <v>3746</v>
      </c>
      <c r="L86" s="52">
        <f t="shared" si="1"/>
        <v>-4</v>
      </c>
    </row>
    <row r="87" spans="1:12" ht="15.75" thickBot="1" x14ac:dyDescent="0.3">
      <c r="A87" s="59"/>
      <c r="B87" s="31">
        <v>4</v>
      </c>
      <c r="C87" s="53">
        <v>379</v>
      </c>
      <c r="D87" s="53">
        <f t="shared" si="0"/>
        <v>29</v>
      </c>
      <c r="E87" s="60">
        <v>2</v>
      </c>
      <c r="F87" s="60">
        <v>22</v>
      </c>
      <c r="G87" s="61"/>
      <c r="H87" s="61"/>
      <c r="I87" s="61"/>
      <c r="J87" s="61" t="s">
        <v>68</v>
      </c>
      <c r="K87" s="54">
        <v>3737</v>
      </c>
      <c r="L87" s="54">
        <f t="shared" si="1"/>
        <v>-13</v>
      </c>
    </row>
    <row r="88" spans="1:12" x14ac:dyDescent="0.25">
      <c r="A88" s="38" t="s">
        <v>96</v>
      </c>
      <c r="B88" s="39">
        <v>1</v>
      </c>
      <c r="C88" s="41">
        <v>380</v>
      </c>
      <c r="D88" s="41">
        <f t="shared" si="0"/>
        <v>30</v>
      </c>
      <c r="E88" s="62">
        <v>15</v>
      </c>
      <c r="F88" s="62">
        <v>1</v>
      </c>
      <c r="G88" s="63" t="s">
        <v>70</v>
      </c>
      <c r="H88" s="63"/>
      <c r="I88" s="63"/>
      <c r="J88" s="63"/>
      <c r="K88" s="44">
        <v>3724</v>
      </c>
      <c r="L88" s="44">
        <f t="shared" si="1"/>
        <v>-26</v>
      </c>
    </row>
    <row r="89" spans="1:12" x14ac:dyDescent="0.25">
      <c r="A89" s="56"/>
      <c r="B89" s="46">
        <v>2</v>
      </c>
      <c r="C89" s="48">
        <v>376</v>
      </c>
      <c r="D89" s="48">
        <f t="shared" si="0"/>
        <v>26</v>
      </c>
      <c r="E89" s="57">
        <v>10</v>
      </c>
      <c r="F89" s="57">
        <v>1</v>
      </c>
      <c r="G89" s="64"/>
      <c r="H89" s="64" t="s">
        <v>70</v>
      </c>
      <c r="I89" s="64"/>
      <c r="J89" s="64"/>
      <c r="K89" s="52">
        <v>3727</v>
      </c>
      <c r="L89" s="52">
        <f t="shared" si="1"/>
        <v>-23</v>
      </c>
    </row>
    <row r="90" spans="1:12" x14ac:dyDescent="0.25">
      <c r="A90" s="56"/>
      <c r="B90" s="46">
        <v>3</v>
      </c>
      <c r="C90" s="48">
        <v>372</v>
      </c>
      <c r="D90" s="48">
        <f t="shared" si="0"/>
        <v>22</v>
      </c>
      <c r="E90" s="57">
        <v>11</v>
      </c>
      <c r="F90" s="57">
        <v>1</v>
      </c>
      <c r="G90" s="64"/>
      <c r="H90" s="64"/>
      <c r="I90" s="64" t="s">
        <v>73</v>
      </c>
      <c r="J90" s="64"/>
      <c r="K90" s="52">
        <v>3731</v>
      </c>
      <c r="L90" s="52">
        <f t="shared" si="1"/>
        <v>-19</v>
      </c>
    </row>
    <row r="91" spans="1:12" ht="15.75" thickBot="1" x14ac:dyDescent="0.3">
      <c r="A91" s="59"/>
      <c r="B91" s="31">
        <v>4</v>
      </c>
      <c r="C91" s="53">
        <v>370</v>
      </c>
      <c r="D91" s="53">
        <f t="shared" si="0"/>
        <v>20</v>
      </c>
      <c r="E91" s="60">
        <v>12</v>
      </c>
      <c r="F91" s="60">
        <v>5</v>
      </c>
      <c r="G91" s="61"/>
      <c r="H91" s="61"/>
      <c r="I91" s="61"/>
      <c r="J91" s="61" t="s">
        <v>66</v>
      </c>
      <c r="K91" s="54">
        <v>3732</v>
      </c>
      <c r="L91" s="54">
        <f t="shared" si="1"/>
        <v>-18</v>
      </c>
    </row>
    <row r="92" spans="1:12" x14ac:dyDescent="0.25">
      <c r="A92" s="38" t="s">
        <v>97</v>
      </c>
      <c r="B92" s="39">
        <v>1</v>
      </c>
      <c r="C92" s="41">
        <v>357</v>
      </c>
      <c r="D92" s="41">
        <f t="shared" si="0"/>
        <v>7</v>
      </c>
      <c r="E92" s="62">
        <v>9</v>
      </c>
      <c r="F92" s="62">
        <v>8</v>
      </c>
      <c r="G92" s="63" t="s">
        <v>68</v>
      </c>
      <c r="H92" s="63"/>
      <c r="I92" s="63"/>
      <c r="J92" s="63"/>
      <c r="K92" s="44">
        <v>3736</v>
      </c>
      <c r="L92" s="44">
        <f t="shared" si="1"/>
        <v>-14</v>
      </c>
    </row>
    <row r="93" spans="1:12" x14ac:dyDescent="0.25">
      <c r="A93" s="56"/>
      <c r="B93" s="46">
        <v>2</v>
      </c>
      <c r="C93" s="48">
        <v>351</v>
      </c>
      <c r="D93" s="48">
        <f t="shared" si="0"/>
        <v>1</v>
      </c>
      <c r="E93" s="57">
        <v>9</v>
      </c>
      <c r="F93" s="57">
        <v>7</v>
      </c>
      <c r="G93" s="64"/>
      <c r="H93" s="64" t="s">
        <v>68</v>
      </c>
      <c r="I93" s="64"/>
      <c r="J93" s="64"/>
      <c r="K93" s="52">
        <v>3741</v>
      </c>
      <c r="L93" s="52">
        <f t="shared" si="1"/>
        <v>-9</v>
      </c>
    </row>
    <row r="94" spans="1:12" x14ac:dyDescent="0.25">
      <c r="A94" s="56"/>
      <c r="B94" s="46">
        <v>3</v>
      </c>
      <c r="C94" s="48">
        <v>357</v>
      </c>
      <c r="D94" s="48">
        <f t="shared" si="0"/>
        <v>7</v>
      </c>
      <c r="E94" s="57">
        <v>13</v>
      </c>
      <c r="F94" s="57">
        <v>3</v>
      </c>
      <c r="G94" s="64"/>
      <c r="H94" s="64"/>
      <c r="I94" s="64" t="s">
        <v>66</v>
      </c>
      <c r="J94" s="64"/>
      <c r="K94" s="52">
        <v>3737</v>
      </c>
      <c r="L94" s="52">
        <f t="shared" si="1"/>
        <v>-13</v>
      </c>
    </row>
    <row r="95" spans="1:12" ht="15.75" thickBot="1" x14ac:dyDescent="0.3">
      <c r="A95" s="59"/>
      <c r="B95" s="31">
        <v>4</v>
      </c>
      <c r="C95" s="53">
        <v>353</v>
      </c>
      <c r="D95" s="53">
        <f t="shared" si="0"/>
        <v>3</v>
      </c>
      <c r="E95" s="60">
        <v>9</v>
      </c>
      <c r="F95" s="60">
        <v>0</v>
      </c>
      <c r="G95" s="61"/>
      <c r="H95" s="61"/>
      <c r="I95" s="61"/>
      <c r="J95" s="61" t="s">
        <v>68</v>
      </c>
      <c r="K95" s="54">
        <v>3741</v>
      </c>
      <c r="L95" s="54">
        <f t="shared" si="1"/>
        <v>-9</v>
      </c>
    </row>
    <row r="96" spans="1:12" x14ac:dyDescent="0.25">
      <c r="A96" s="38" t="s">
        <v>98</v>
      </c>
      <c r="B96" s="39">
        <v>1</v>
      </c>
      <c r="C96" s="41">
        <v>378</v>
      </c>
      <c r="D96" s="41">
        <f t="shared" si="0"/>
        <v>28</v>
      </c>
      <c r="E96" s="62">
        <v>11</v>
      </c>
      <c r="F96" s="62">
        <v>7</v>
      </c>
      <c r="G96" s="63" t="s">
        <v>70</v>
      </c>
      <c r="H96" s="63"/>
      <c r="I96" s="63"/>
      <c r="J96" s="63"/>
      <c r="K96" s="44">
        <v>3728</v>
      </c>
      <c r="L96" s="44">
        <f t="shared" si="1"/>
        <v>-22</v>
      </c>
    </row>
    <row r="97" spans="1:12" x14ac:dyDescent="0.25">
      <c r="A97" s="56"/>
      <c r="B97" s="46">
        <v>2</v>
      </c>
      <c r="C97" s="48">
        <v>367</v>
      </c>
      <c r="D97" s="48">
        <f t="shared" si="0"/>
        <v>17</v>
      </c>
      <c r="E97" s="57">
        <v>8</v>
      </c>
      <c r="F97" s="57">
        <v>6</v>
      </c>
      <c r="G97" s="64"/>
      <c r="H97" s="64" t="s">
        <v>70</v>
      </c>
      <c r="I97" s="64"/>
      <c r="J97" s="64"/>
      <c r="K97" s="52">
        <v>3738</v>
      </c>
      <c r="L97" s="52">
        <f t="shared" si="1"/>
        <v>-12</v>
      </c>
    </row>
    <row r="98" spans="1:12" x14ac:dyDescent="0.25">
      <c r="A98" s="56"/>
      <c r="B98" s="46">
        <v>3</v>
      </c>
      <c r="C98" s="48">
        <v>369</v>
      </c>
      <c r="D98" s="48">
        <f t="shared" si="0"/>
        <v>19</v>
      </c>
      <c r="E98" s="57">
        <v>13</v>
      </c>
      <c r="F98" s="57">
        <v>12</v>
      </c>
      <c r="G98" s="64"/>
      <c r="H98" s="64"/>
      <c r="I98" s="64" t="s">
        <v>70</v>
      </c>
      <c r="J98" s="64"/>
      <c r="K98" s="52">
        <v>3737</v>
      </c>
      <c r="L98" s="52">
        <f t="shared" si="1"/>
        <v>-13</v>
      </c>
    </row>
    <row r="99" spans="1:12" ht="15.75" thickBot="1" x14ac:dyDescent="0.3">
      <c r="A99" s="59"/>
      <c r="B99" s="31">
        <v>4</v>
      </c>
      <c r="C99" s="53">
        <v>368</v>
      </c>
      <c r="D99" s="53">
        <f t="shared" si="0"/>
        <v>18</v>
      </c>
      <c r="E99" s="60">
        <v>7</v>
      </c>
      <c r="F99" s="60">
        <v>5</v>
      </c>
      <c r="G99" s="61"/>
      <c r="H99" s="61"/>
      <c r="I99" s="61"/>
      <c r="J99" s="61" t="s">
        <v>70</v>
      </c>
      <c r="K99" s="54">
        <v>3736</v>
      </c>
      <c r="L99" s="54">
        <f t="shared" si="1"/>
        <v>-14</v>
      </c>
    </row>
    <row r="100" spans="1:12" x14ac:dyDescent="0.25">
      <c r="A100" s="38" t="s">
        <v>99</v>
      </c>
      <c r="B100" s="39">
        <v>1</v>
      </c>
      <c r="C100" s="41">
        <v>368</v>
      </c>
      <c r="D100" s="41">
        <f t="shared" si="0"/>
        <v>18</v>
      </c>
      <c r="E100" s="62">
        <v>11</v>
      </c>
      <c r="F100" s="62">
        <v>2</v>
      </c>
      <c r="G100" s="63" t="s">
        <v>100</v>
      </c>
      <c r="H100" s="63"/>
      <c r="I100" s="63"/>
      <c r="J100" s="63"/>
      <c r="K100" s="44">
        <v>3727</v>
      </c>
      <c r="L100" s="44">
        <f t="shared" si="1"/>
        <v>-23</v>
      </c>
    </row>
    <row r="101" spans="1:12" x14ac:dyDescent="0.25">
      <c r="A101" s="56"/>
      <c r="B101" s="46">
        <v>2</v>
      </c>
      <c r="C101" s="48">
        <v>369</v>
      </c>
      <c r="D101" s="48">
        <f t="shared" si="0"/>
        <v>19</v>
      </c>
      <c r="E101" s="57">
        <v>12</v>
      </c>
      <c r="F101" s="57">
        <v>4</v>
      </c>
      <c r="G101" s="64"/>
      <c r="H101" s="64" t="s">
        <v>100</v>
      </c>
      <c r="I101" s="64"/>
      <c r="J101" s="64"/>
      <c r="K101" s="52">
        <v>3727</v>
      </c>
      <c r="L101" s="52">
        <f t="shared" si="1"/>
        <v>-23</v>
      </c>
    </row>
    <row r="102" spans="1:12" x14ac:dyDescent="0.25">
      <c r="A102" s="56"/>
      <c r="B102" s="46">
        <v>3</v>
      </c>
      <c r="C102" s="48">
        <v>381</v>
      </c>
      <c r="D102" s="48">
        <f t="shared" si="0"/>
        <v>31</v>
      </c>
      <c r="E102" s="57">
        <v>20</v>
      </c>
      <c r="F102" s="57">
        <v>2</v>
      </c>
      <c r="G102" s="64"/>
      <c r="H102" s="64"/>
      <c r="I102" s="64" t="s">
        <v>100</v>
      </c>
      <c r="J102" s="64"/>
      <c r="K102" s="52">
        <v>3713</v>
      </c>
      <c r="L102" s="52">
        <f t="shared" si="1"/>
        <v>-37</v>
      </c>
    </row>
    <row r="103" spans="1:12" ht="15.75" thickBot="1" x14ac:dyDescent="0.3">
      <c r="A103" s="59"/>
      <c r="B103" s="31">
        <v>4</v>
      </c>
      <c r="C103" s="53">
        <v>371</v>
      </c>
      <c r="D103" s="53">
        <f t="shared" si="0"/>
        <v>21</v>
      </c>
      <c r="E103" s="60">
        <v>15</v>
      </c>
      <c r="F103" s="60">
        <v>5</v>
      </c>
      <c r="G103" s="61"/>
      <c r="H103" s="61"/>
      <c r="I103" s="61"/>
      <c r="J103" s="61" t="s">
        <v>100</v>
      </c>
      <c r="K103" s="54">
        <v>3727</v>
      </c>
      <c r="L103" s="54">
        <f t="shared" si="1"/>
        <v>-23</v>
      </c>
    </row>
    <row r="104" spans="1:12" x14ac:dyDescent="0.25">
      <c r="A104" s="38" t="s">
        <v>101</v>
      </c>
      <c r="B104" s="39">
        <v>1</v>
      </c>
      <c r="C104" s="41">
        <v>366</v>
      </c>
      <c r="D104" s="41">
        <f t="shared" si="0"/>
        <v>16</v>
      </c>
      <c r="E104" s="62">
        <v>6</v>
      </c>
      <c r="F104" s="62">
        <v>9</v>
      </c>
      <c r="G104" s="63" t="s">
        <v>66</v>
      </c>
      <c r="H104" s="63"/>
      <c r="I104" s="63"/>
      <c r="J104" s="63"/>
      <c r="K104" s="44">
        <v>3737</v>
      </c>
      <c r="L104" s="44">
        <f t="shared" si="1"/>
        <v>-13</v>
      </c>
    </row>
    <row r="105" spans="1:12" x14ac:dyDescent="0.25">
      <c r="A105" s="56"/>
      <c r="B105" s="46">
        <v>2</v>
      </c>
      <c r="C105" s="48">
        <v>364</v>
      </c>
      <c r="D105" s="48">
        <f t="shared" si="0"/>
        <v>14</v>
      </c>
      <c r="E105" s="57">
        <v>8</v>
      </c>
      <c r="F105" s="57">
        <v>5</v>
      </c>
      <c r="G105" s="64"/>
      <c r="H105" s="64" t="s">
        <v>68</v>
      </c>
      <c r="I105" s="64"/>
      <c r="J105" s="64"/>
      <c r="K105" s="52">
        <v>3740</v>
      </c>
      <c r="L105" s="52">
        <f t="shared" si="1"/>
        <v>-10</v>
      </c>
    </row>
    <row r="106" spans="1:12" x14ac:dyDescent="0.25">
      <c r="A106" s="56"/>
      <c r="B106" s="46">
        <v>3</v>
      </c>
      <c r="C106" s="48">
        <v>364</v>
      </c>
      <c r="D106" s="48">
        <f t="shared" si="0"/>
        <v>14</v>
      </c>
      <c r="E106" s="57">
        <v>53</v>
      </c>
      <c r="F106" s="57">
        <v>20</v>
      </c>
      <c r="G106" s="64"/>
      <c r="H106" s="64"/>
      <c r="I106" s="64" t="s">
        <v>68</v>
      </c>
      <c r="J106" s="64"/>
      <c r="K106" s="52">
        <v>3738</v>
      </c>
      <c r="L106" s="52">
        <f t="shared" si="1"/>
        <v>-12</v>
      </c>
    </row>
    <row r="107" spans="1:12" ht="15.75" thickBot="1" x14ac:dyDescent="0.3">
      <c r="A107" s="59"/>
      <c r="B107" s="31">
        <v>4</v>
      </c>
      <c r="C107" s="53">
        <v>365</v>
      </c>
      <c r="D107" s="53">
        <f t="shared" si="0"/>
        <v>15</v>
      </c>
      <c r="E107" s="60">
        <v>7</v>
      </c>
      <c r="F107" s="60">
        <v>8</v>
      </c>
      <c r="G107" s="61"/>
      <c r="H107" s="61"/>
      <c r="I107" s="61"/>
      <c r="J107" s="61" t="s">
        <v>68</v>
      </c>
      <c r="K107" s="54">
        <v>3739</v>
      </c>
      <c r="L107" s="54">
        <f t="shared" si="1"/>
        <v>-11</v>
      </c>
    </row>
    <row r="108" spans="1:12" x14ac:dyDescent="0.25">
      <c r="A108" s="38" t="s">
        <v>102</v>
      </c>
      <c r="B108" s="39">
        <v>1</v>
      </c>
      <c r="C108" s="41">
        <v>368</v>
      </c>
      <c r="D108" s="41">
        <f t="shared" si="0"/>
        <v>18</v>
      </c>
      <c r="E108" s="62">
        <v>6</v>
      </c>
      <c r="F108" s="62">
        <v>15</v>
      </c>
      <c r="G108" s="63" t="s">
        <v>100</v>
      </c>
      <c r="H108" s="63"/>
      <c r="I108" s="63"/>
      <c r="J108" s="63"/>
      <c r="K108" s="44">
        <v>3732</v>
      </c>
      <c r="L108" s="44">
        <f t="shared" si="1"/>
        <v>-18</v>
      </c>
    </row>
    <row r="109" spans="1:12" x14ac:dyDescent="0.25">
      <c r="A109" s="56"/>
      <c r="B109" s="46">
        <v>2</v>
      </c>
      <c r="C109" s="48">
        <v>365</v>
      </c>
      <c r="D109" s="48">
        <f t="shared" si="0"/>
        <v>15</v>
      </c>
      <c r="E109" s="57">
        <v>11</v>
      </c>
      <c r="F109" s="57">
        <v>12</v>
      </c>
      <c r="G109" s="64"/>
      <c r="H109" s="64" t="s">
        <v>73</v>
      </c>
      <c r="I109" s="64"/>
      <c r="J109" s="64"/>
      <c r="K109" s="52">
        <v>3731</v>
      </c>
      <c r="L109" s="52">
        <f t="shared" si="1"/>
        <v>-19</v>
      </c>
    </row>
    <row r="110" spans="1:12" x14ac:dyDescent="0.25">
      <c r="A110" s="56"/>
      <c r="B110" s="46">
        <v>3</v>
      </c>
      <c r="C110" s="48">
        <v>360</v>
      </c>
      <c r="D110" s="48">
        <f t="shared" si="0"/>
        <v>10</v>
      </c>
      <c r="E110" s="57">
        <v>17</v>
      </c>
      <c r="F110" s="57">
        <v>12</v>
      </c>
      <c r="G110" s="64"/>
      <c r="H110" s="64"/>
      <c r="I110" s="64" t="s">
        <v>73</v>
      </c>
      <c r="J110" s="64"/>
      <c r="K110" s="52">
        <v>3736</v>
      </c>
      <c r="L110" s="52">
        <f t="shared" si="1"/>
        <v>-14</v>
      </c>
    </row>
    <row r="111" spans="1:12" ht="15.75" thickBot="1" x14ac:dyDescent="0.3">
      <c r="A111" s="59"/>
      <c r="B111" s="31">
        <v>4</v>
      </c>
      <c r="C111" s="53">
        <v>364</v>
      </c>
      <c r="D111" s="53">
        <f t="shared" si="0"/>
        <v>14</v>
      </c>
      <c r="E111" s="60">
        <v>7</v>
      </c>
      <c r="F111" s="60">
        <v>12</v>
      </c>
      <c r="G111" s="61"/>
      <c r="H111" s="61"/>
      <c r="I111" s="61"/>
      <c r="J111" s="61" t="s">
        <v>100</v>
      </c>
      <c r="K111" s="54">
        <v>3733</v>
      </c>
      <c r="L111" s="54">
        <f t="shared" si="1"/>
        <v>-17</v>
      </c>
    </row>
    <row r="112" spans="1:12" x14ac:dyDescent="0.25">
      <c r="A112" s="38" t="s">
        <v>103</v>
      </c>
      <c r="B112" s="39">
        <v>1</v>
      </c>
      <c r="C112" s="41">
        <v>364</v>
      </c>
      <c r="D112" s="41">
        <f t="shared" si="0"/>
        <v>14</v>
      </c>
      <c r="E112" s="62">
        <v>5</v>
      </c>
      <c r="F112" s="62">
        <v>18</v>
      </c>
      <c r="G112" s="63" t="s">
        <v>68</v>
      </c>
      <c r="H112" s="63"/>
      <c r="I112" s="63"/>
      <c r="J112" s="63"/>
      <c r="K112" s="44">
        <v>3742</v>
      </c>
      <c r="L112" s="44">
        <f t="shared" si="1"/>
        <v>-8</v>
      </c>
    </row>
    <row r="113" spans="1:12" x14ac:dyDescent="0.25">
      <c r="A113" s="56"/>
      <c r="B113" s="46">
        <v>2</v>
      </c>
      <c r="C113" s="48">
        <v>360</v>
      </c>
      <c r="D113" s="48">
        <f t="shared" si="0"/>
        <v>10</v>
      </c>
      <c r="E113" s="57">
        <v>10</v>
      </c>
      <c r="F113" s="57">
        <v>19</v>
      </c>
      <c r="G113" s="64"/>
      <c r="H113" s="64" t="s">
        <v>70</v>
      </c>
      <c r="I113" s="64"/>
      <c r="J113" s="64"/>
      <c r="K113" s="52">
        <v>3744</v>
      </c>
      <c r="L113" s="52">
        <f t="shared" si="1"/>
        <v>-6</v>
      </c>
    </row>
    <row r="114" spans="1:12" x14ac:dyDescent="0.25">
      <c r="A114" s="56"/>
      <c r="B114" s="46">
        <v>3</v>
      </c>
      <c r="C114" s="48">
        <v>358</v>
      </c>
      <c r="D114" s="48">
        <f t="shared" si="0"/>
        <v>8</v>
      </c>
      <c r="E114" s="57">
        <v>12</v>
      </c>
      <c r="F114" s="57">
        <v>16</v>
      </c>
      <c r="G114" s="64"/>
      <c r="H114" s="64"/>
      <c r="I114" s="64" t="s">
        <v>70</v>
      </c>
      <c r="J114" s="64"/>
      <c r="K114" s="52">
        <v>3749</v>
      </c>
      <c r="L114" s="52">
        <f t="shared" si="1"/>
        <v>-1</v>
      </c>
    </row>
    <row r="115" spans="1:12" ht="15.75" thickBot="1" x14ac:dyDescent="0.3">
      <c r="A115" s="59"/>
      <c r="B115" s="31">
        <v>4</v>
      </c>
      <c r="C115" s="53">
        <v>356</v>
      </c>
      <c r="D115" s="53">
        <f t="shared" si="0"/>
        <v>6</v>
      </c>
      <c r="E115" s="60">
        <v>5</v>
      </c>
      <c r="F115" s="60">
        <v>19</v>
      </c>
      <c r="G115" s="61"/>
      <c r="H115" s="61"/>
      <c r="I115" s="61"/>
      <c r="J115" s="61" t="s">
        <v>70</v>
      </c>
      <c r="K115" s="54">
        <v>3747</v>
      </c>
      <c r="L115" s="54">
        <f t="shared" si="1"/>
        <v>-3</v>
      </c>
    </row>
    <row r="116" spans="1:12" x14ac:dyDescent="0.25">
      <c r="A116" s="38" t="s">
        <v>104</v>
      </c>
      <c r="B116" s="39">
        <v>1</v>
      </c>
      <c r="C116" s="41">
        <v>349</v>
      </c>
      <c r="D116" s="41">
        <f t="shared" si="0"/>
        <v>-1</v>
      </c>
      <c r="E116" s="62">
        <v>6</v>
      </c>
      <c r="F116" s="62">
        <v>23</v>
      </c>
      <c r="G116" s="63" t="s">
        <v>68</v>
      </c>
      <c r="H116" s="63"/>
      <c r="I116" s="63"/>
      <c r="J116" s="63"/>
      <c r="K116" s="44">
        <v>3743</v>
      </c>
      <c r="L116" s="44">
        <f t="shared" si="1"/>
        <v>-7</v>
      </c>
    </row>
    <row r="117" spans="1:12" x14ac:dyDescent="0.25">
      <c r="A117" s="56"/>
      <c r="B117" s="46">
        <v>2</v>
      </c>
      <c r="C117" s="48">
        <v>346</v>
      </c>
      <c r="D117" s="48">
        <f t="shared" si="0"/>
        <v>-4</v>
      </c>
      <c r="E117" s="57">
        <v>6</v>
      </c>
      <c r="F117" s="57">
        <v>14</v>
      </c>
      <c r="G117" s="64"/>
      <c r="H117" s="64" t="s">
        <v>105</v>
      </c>
      <c r="I117" s="64"/>
      <c r="J117" s="64"/>
      <c r="K117" s="52">
        <v>3746</v>
      </c>
      <c r="L117" s="52">
        <f t="shared" si="1"/>
        <v>-4</v>
      </c>
    </row>
    <row r="118" spans="1:12" x14ac:dyDescent="0.25">
      <c r="A118" s="56"/>
      <c r="B118" s="46">
        <v>3</v>
      </c>
      <c r="C118" s="48">
        <v>353</v>
      </c>
      <c r="D118" s="48">
        <f t="shared" si="0"/>
        <v>3</v>
      </c>
      <c r="E118" s="57">
        <v>1</v>
      </c>
      <c r="F118" s="57">
        <v>18</v>
      </c>
      <c r="G118" s="64"/>
      <c r="H118" s="64"/>
      <c r="I118" s="64" t="s">
        <v>106</v>
      </c>
      <c r="J118" s="64"/>
      <c r="K118" s="52">
        <v>3740</v>
      </c>
      <c r="L118" s="52">
        <f t="shared" si="1"/>
        <v>-10</v>
      </c>
    </row>
    <row r="119" spans="1:12" ht="15.75" thickBot="1" x14ac:dyDescent="0.3">
      <c r="A119" s="59"/>
      <c r="B119" s="31">
        <v>4</v>
      </c>
      <c r="C119" s="53">
        <v>347</v>
      </c>
      <c r="D119" s="53">
        <f t="shared" si="0"/>
        <v>-3</v>
      </c>
      <c r="E119" s="60">
        <v>2</v>
      </c>
      <c r="F119" s="60">
        <v>21</v>
      </c>
      <c r="G119" s="61"/>
      <c r="H119" s="61"/>
      <c r="I119" s="61"/>
      <c r="J119" s="61" t="s">
        <v>73</v>
      </c>
      <c r="K119" s="54">
        <v>3745</v>
      </c>
      <c r="L119" s="54">
        <f t="shared" si="1"/>
        <v>-5</v>
      </c>
    </row>
    <row r="120" spans="1:12" x14ac:dyDescent="0.25">
      <c r="A120" s="38" t="s">
        <v>107</v>
      </c>
      <c r="B120" s="39">
        <v>1</v>
      </c>
      <c r="C120" s="41">
        <v>361</v>
      </c>
      <c r="D120" s="41">
        <f t="shared" si="0"/>
        <v>11</v>
      </c>
      <c r="E120" s="62">
        <v>9</v>
      </c>
      <c r="F120" s="62">
        <v>24</v>
      </c>
      <c r="G120" s="63" t="s">
        <v>68</v>
      </c>
      <c r="H120" s="63"/>
      <c r="I120" s="63"/>
      <c r="J120" s="63"/>
      <c r="K120" s="44">
        <v>3745</v>
      </c>
      <c r="L120" s="44">
        <f t="shared" si="1"/>
        <v>-5</v>
      </c>
    </row>
    <row r="121" spans="1:12" x14ac:dyDescent="0.25">
      <c r="A121" s="56"/>
      <c r="B121" s="46">
        <v>2</v>
      </c>
      <c r="C121" s="48">
        <v>360</v>
      </c>
      <c r="D121" s="48">
        <f t="shared" si="0"/>
        <v>10</v>
      </c>
      <c r="E121" s="57">
        <v>3</v>
      </c>
      <c r="F121" s="57">
        <v>20</v>
      </c>
      <c r="G121" s="64"/>
      <c r="H121" s="64" t="s">
        <v>70</v>
      </c>
      <c r="I121" s="64"/>
      <c r="J121" s="64"/>
      <c r="K121" s="52">
        <v>3743</v>
      </c>
      <c r="L121" s="52">
        <f t="shared" si="1"/>
        <v>-7</v>
      </c>
    </row>
    <row r="122" spans="1:12" x14ac:dyDescent="0.25">
      <c r="A122" s="56"/>
      <c r="B122" s="46">
        <v>3</v>
      </c>
      <c r="C122" s="48">
        <v>360</v>
      </c>
      <c r="D122" s="48">
        <f t="shared" si="0"/>
        <v>10</v>
      </c>
      <c r="E122" s="57">
        <v>10</v>
      </c>
      <c r="F122" s="57">
        <v>29</v>
      </c>
      <c r="G122" s="64"/>
      <c r="H122" s="64"/>
      <c r="I122" s="64" t="s">
        <v>68</v>
      </c>
      <c r="J122" s="64"/>
      <c r="K122" s="52">
        <v>3746</v>
      </c>
      <c r="L122" s="52">
        <f t="shared" si="1"/>
        <v>-4</v>
      </c>
    </row>
    <row r="123" spans="1:12" ht="15.75" thickBot="1" x14ac:dyDescent="0.3">
      <c r="A123" s="59"/>
      <c r="B123" s="31">
        <v>4</v>
      </c>
      <c r="C123" s="53">
        <v>356</v>
      </c>
      <c r="D123" s="53">
        <f t="shared" si="0"/>
        <v>6</v>
      </c>
      <c r="E123" s="60">
        <v>2</v>
      </c>
      <c r="F123" s="60">
        <v>24</v>
      </c>
      <c r="G123" s="61"/>
      <c r="H123" s="61"/>
      <c r="I123" s="61"/>
      <c r="J123" s="61" t="s">
        <v>68</v>
      </c>
      <c r="K123" s="54">
        <v>3748</v>
      </c>
      <c r="L123" s="54">
        <f t="shared" si="1"/>
        <v>-2</v>
      </c>
    </row>
    <row r="124" spans="1:12" x14ac:dyDescent="0.25">
      <c r="A124" s="38" t="s">
        <v>108</v>
      </c>
      <c r="B124" s="39">
        <v>1</v>
      </c>
      <c r="C124" s="41">
        <v>353</v>
      </c>
      <c r="D124" s="41">
        <f t="shared" si="0"/>
        <v>3</v>
      </c>
      <c r="E124" s="62">
        <v>2</v>
      </c>
      <c r="F124" s="62">
        <v>16</v>
      </c>
      <c r="G124" s="63" t="s">
        <v>68</v>
      </c>
      <c r="H124" s="63"/>
      <c r="I124" s="63"/>
      <c r="J124" s="63"/>
      <c r="K124" s="44">
        <v>3739</v>
      </c>
      <c r="L124" s="44">
        <f t="shared" si="1"/>
        <v>-11</v>
      </c>
    </row>
    <row r="125" spans="1:12" x14ac:dyDescent="0.25">
      <c r="A125" s="56"/>
      <c r="B125" s="46">
        <v>2</v>
      </c>
      <c r="C125" s="48">
        <v>350</v>
      </c>
      <c r="D125" s="48">
        <f t="shared" si="0"/>
        <v>0</v>
      </c>
      <c r="E125" s="57">
        <v>4</v>
      </c>
      <c r="F125" s="57">
        <v>13</v>
      </c>
      <c r="G125" s="64"/>
      <c r="H125" s="64" t="s">
        <v>63</v>
      </c>
      <c r="I125" s="64"/>
      <c r="J125" s="64"/>
      <c r="K125" s="52">
        <v>3743</v>
      </c>
      <c r="L125" s="52">
        <f t="shared" si="1"/>
        <v>-7</v>
      </c>
    </row>
    <row r="126" spans="1:12" x14ac:dyDescent="0.25">
      <c r="A126" s="56"/>
      <c r="B126" s="46">
        <v>3</v>
      </c>
      <c r="C126" s="48">
        <v>356</v>
      </c>
      <c r="D126" s="48">
        <f t="shared" si="0"/>
        <v>6</v>
      </c>
      <c r="E126" s="57">
        <v>2</v>
      </c>
      <c r="F126" s="57">
        <v>17</v>
      </c>
      <c r="G126" s="64"/>
      <c r="H126" s="64"/>
      <c r="I126" s="64" t="s">
        <v>68</v>
      </c>
      <c r="J126" s="64"/>
      <c r="K126" s="52">
        <v>3740</v>
      </c>
      <c r="L126" s="52">
        <f t="shared" si="1"/>
        <v>-10</v>
      </c>
    </row>
    <row r="127" spans="1:12" ht="15.75" thickBot="1" x14ac:dyDescent="0.3">
      <c r="A127" s="59"/>
      <c r="B127" s="31">
        <v>4</v>
      </c>
      <c r="C127" s="53">
        <v>355</v>
      </c>
      <c r="D127" s="53">
        <f t="shared" si="0"/>
        <v>5</v>
      </c>
      <c r="E127" s="60">
        <v>3</v>
      </c>
      <c r="F127" s="60">
        <v>20</v>
      </c>
      <c r="G127" s="61"/>
      <c r="H127" s="61"/>
      <c r="I127" s="61"/>
      <c r="J127" s="61" t="s">
        <v>68</v>
      </c>
      <c r="K127" s="54">
        <v>3739</v>
      </c>
      <c r="L127" s="54">
        <f t="shared" si="1"/>
        <v>-11</v>
      </c>
    </row>
    <row r="128" spans="1:12" x14ac:dyDescent="0.25">
      <c r="A128" s="38" t="s">
        <v>109</v>
      </c>
      <c r="B128" s="39">
        <v>1</v>
      </c>
      <c r="C128" s="41"/>
      <c r="D128" s="41"/>
      <c r="E128" s="62"/>
      <c r="F128" s="62"/>
      <c r="G128" s="63"/>
      <c r="H128" s="63"/>
      <c r="I128" s="63"/>
      <c r="J128" s="63"/>
      <c r="K128" s="44"/>
      <c r="L128" s="44"/>
    </row>
    <row r="129" spans="1:12" x14ac:dyDescent="0.25">
      <c r="A129" s="56"/>
      <c r="B129" s="46">
        <v>2</v>
      </c>
      <c r="C129" s="48"/>
      <c r="D129" s="48"/>
      <c r="E129" s="57"/>
      <c r="F129" s="57"/>
      <c r="G129" s="64"/>
      <c r="H129" s="64"/>
      <c r="I129" s="64"/>
      <c r="J129" s="64"/>
      <c r="K129" s="52"/>
      <c r="L129" s="52"/>
    </row>
    <row r="130" spans="1:12" x14ac:dyDescent="0.25">
      <c r="A130" s="56"/>
      <c r="B130" s="46">
        <v>3</v>
      </c>
      <c r="C130" s="48"/>
      <c r="D130" s="48"/>
      <c r="E130" s="57"/>
      <c r="F130" s="57"/>
      <c r="G130" s="64"/>
      <c r="H130" s="64"/>
      <c r="I130" s="64"/>
      <c r="J130" s="64"/>
      <c r="K130" s="52"/>
      <c r="L130" s="52"/>
    </row>
    <row r="131" spans="1:12" ht="15.75" thickBot="1" x14ac:dyDescent="0.3">
      <c r="A131" s="59"/>
      <c r="B131" s="31">
        <v>4</v>
      </c>
      <c r="C131" s="53"/>
      <c r="D131" s="53"/>
      <c r="E131" s="60"/>
      <c r="F131" s="60"/>
      <c r="G131" s="61"/>
      <c r="H131" s="61"/>
      <c r="I131" s="61"/>
      <c r="J131" s="61"/>
      <c r="K131" s="54"/>
      <c r="L131" s="54"/>
    </row>
    <row r="132" spans="1:12" x14ac:dyDescent="0.25">
      <c r="A132" s="38" t="s">
        <v>110</v>
      </c>
      <c r="B132" s="39">
        <v>1</v>
      </c>
      <c r="C132" s="41">
        <v>348</v>
      </c>
      <c r="D132" s="41">
        <f t="shared" ref="D132:D309" si="2">C132-350</f>
        <v>-2</v>
      </c>
      <c r="E132" s="62">
        <v>0</v>
      </c>
      <c r="F132" s="62">
        <v>1</v>
      </c>
      <c r="G132" s="63" t="s">
        <v>100</v>
      </c>
      <c r="H132" s="63"/>
      <c r="I132" s="63"/>
      <c r="J132" s="63"/>
      <c r="K132" s="44">
        <v>3752</v>
      </c>
      <c r="L132" s="44">
        <f t="shared" ref="L132:L309" si="3">K132-3750</f>
        <v>2</v>
      </c>
    </row>
    <row r="133" spans="1:12" x14ac:dyDescent="0.25">
      <c r="A133" s="56"/>
      <c r="B133" s="46">
        <v>2</v>
      </c>
      <c r="C133" s="48">
        <v>345</v>
      </c>
      <c r="D133" s="48">
        <f t="shared" si="2"/>
        <v>-5</v>
      </c>
      <c r="E133" s="57">
        <v>3</v>
      </c>
      <c r="F133" s="57">
        <v>4</v>
      </c>
      <c r="G133" s="64"/>
      <c r="H133" s="64" t="s">
        <v>73</v>
      </c>
      <c r="I133" s="64"/>
      <c r="J133" s="64"/>
      <c r="K133" s="52">
        <v>3753</v>
      </c>
      <c r="L133" s="52">
        <f t="shared" si="3"/>
        <v>3</v>
      </c>
    </row>
    <row r="134" spans="1:12" x14ac:dyDescent="0.25">
      <c r="A134" s="56"/>
      <c r="B134" s="46">
        <v>3</v>
      </c>
      <c r="C134" s="48">
        <v>348</v>
      </c>
      <c r="D134" s="48">
        <f t="shared" si="2"/>
        <v>-2</v>
      </c>
      <c r="E134" s="57">
        <v>2</v>
      </c>
      <c r="F134" s="57">
        <v>7</v>
      </c>
      <c r="G134" s="64"/>
      <c r="H134" s="64"/>
      <c r="I134" s="64" t="s">
        <v>68</v>
      </c>
      <c r="J134" s="64"/>
      <c r="K134" s="52">
        <v>3753</v>
      </c>
      <c r="L134" s="52">
        <f t="shared" si="3"/>
        <v>3</v>
      </c>
    </row>
    <row r="135" spans="1:12" ht="15.75" thickBot="1" x14ac:dyDescent="0.3">
      <c r="A135" s="59"/>
      <c r="B135" s="31">
        <v>4</v>
      </c>
      <c r="C135" s="53">
        <v>350</v>
      </c>
      <c r="D135" s="53">
        <f t="shared" si="2"/>
        <v>0</v>
      </c>
      <c r="E135" s="60">
        <v>2</v>
      </c>
      <c r="F135" s="60">
        <v>1</v>
      </c>
      <c r="G135" s="61"/>
      <c r="H135" s="61"/>
      <c r="I135" s="61"/>
      <c r="J135" s="61" t="s">
        <v>70</v>
      </c>
      <c r="K135" s="54">
        <v>3752</v>
      </c>
      <c r="L135" s="54">
        <f t="shared" si="3"/>
        <v>2</v>
      </c>
    </row>
    <row r="136" spans="1:12" x14ac:dyDescent="0.25">
      <c r="A136" s="38" t="s">
        <v>111</v>
      </c>
      <c r="B136" s="39">
        <v>1</v>
      </c>
      <c r="C136" s="41">
        <v>356</v>
      </c>
      <c r="D136" s="41">
        <f t="shared" si="2"/>
        <v>6</v>
      </c>
      <c r="E136" s="62">
        <v>0</v>
      </c>
      <c r="F136" s="62">
        <v>2</v>
      </c>
      <c r="G136" s="63" t="s">
        <v>66</v>
      </c>
      <c r="H136" s="63"/>
      <c r="I136" s="63"/>
      <c r="J136" s="63"/>
      <c r="K136" s="44">
        <v>3752</v>
      </c>
      <c r="L136" s="44">
        <f t="shared" si="3"/>
        <v>2</v>
      </c>
    </row>
    <row r="137" spans="1:12" x14ac:dyDescent="0.25">
      <c r="A137" s="56"/>
      <c r="B137" s="46">
        <v>2</v>
      </c>
      <c r="C137" s="48">
        <v>350</v>
      </c>
      <c r="D137" s="48">
        <f t="shared" si="2"/>
        <v>0</v>
      </c>
      <c r="E137" s="57">
        <v>3</v>
      </c>
      <c r="F137" s="57">
        <v>4</v>
      </c>
      <c r="G137" s="64"/>
      <c r="H137" s="64" t="s">
        <v>70</v>
      </c>
      <c r="I137" s="64"/>
      <c r="J137" s="64"/>
      <c r="K137" s="52">
        <v>3753</v>
      </c>
      <c r="L137" s="52">
        <f t="shared" si="3"/>
        <v>3</v>
      </c>
    </row>
    <row r="138" spans="1:12" x14ac:dyDescent="0.25">
      <c r="A138" s="56"/>
      <c r="B138" s="46">
        <v>3</v>
      </c>
      <c r="C138" s="48">
        <v>355</v>
      </c>
      <c r="D138" s="48">
        <f t="shared" si="2"/>
        <v>5</v>
      </c>
      <c r="E138" s="57">
        <v>6</v>
      </c>
      <c r="F138" s="57">
        <v>2</v>
      </c>
      <c r="G138" s="64"/>
      <c r="H138" s="64"/>
      <c r="I138" s="64" t="s">
        <v>70</v>
      </c>
      <c r="J138" s="64"/>
      <c r="K138" s="52">
        <v>3752</v>
      </c>
      <c r="L138" s="52">
        <f t="shared" si="3"/>
        <v>2</v>
      </c>
    </row>
    <row r="139" spans="1:12" ht="15.75" thickBot="1" x14ac:dyDescent="0.3">
      <c r="A139" s="59"/>
      <c r="B139" s="31">
        <v>4</v>
      </c>
      <c r="C139" s="53">
        <v>356</v>
      </c>
      <c r="D139" s="53">
        <f t="shared" si="2"/>
        <v>6</v>
      </c>
      <c r="E139" s="60">
        <v>4</v>
      </c>
      <c r="F139" s="60">
        <v>1</v>
      </c>
      <c r="G139" s="61"/>
      <c r="H139" s="61"/>
      <c r="I139" s="61"/>
      <c r="J139" s="61" t="s">
        <v>112</v>
      </c>
      <c r="K139" s="54">
        <v>3752</v>
      </c>
      <c r="L139" s="54">
        <f t="shared" si="3"/>
        <v>2</v>
      </c>
    </row>
    <row r="140" spans="1:12" x14ac:dyDescent="0.25">
      <c r="A140" s="38" t="s">
        <v>113</v>
      </c>
      <c r="B140" s="39">
        <v>1</v>
      </c>
      <c r="C140" s="41">
        <v>372</v>
      </c>
      <c r="D140" s="41">
        <f t="shared" si="2"/>
        <v>22</v>
      </c>
      <c r="E140" s="62">
        <v>4</v>
      </c>
      <c r="F140" s="62">
        <v>5</v>
      </c>
      <c r="G140" s="63" t="s">
        <v>70</v>
      </c>
      <c r="H140" s="63"/>
      <c r="I140" s="63"/>
      <c r="J140" s="63"/>
      <c r="K140" s="44">
        <v>3735</v>
      </c>
      <c r="L140" s="44">
        <f t="shared" si="3"/>
        <v>-15</v>
      </c>
    </row>
    <row r="141" spans="1:12" x14ac:dyDescent="0.25">
      <c r="A141" s="56"/>
      <c r="B141" s="39">
        <v>2</v>
      </c>
      <c r="C141" s="48">
        <v>368</v>
      </c>
      <c r="D141" s="48">
        <f t="shared" si="2"/>
        <v>18</v>
      </c>
      <c r="E141" s="57">
        <v>0</v>
      </c>
      <c r="F141" s="57">
        <v>3</v>
      </c>
      <c r="G141" s="64"/>
      <c r="H141" s="64" t="s">
        <v>70</v>
      </c>
      <c r="I141" s="64"/>
      <c r="J141" s="64"/>
      <c r="K141" s="52">
        <v>3734</v>
      </c>
      <c r="L141" s="52">
        <f t="shared" si="3"/>
        <v>-16</v>
      </c>
    </row>
    <row r="142" spans="1:12" x14ac:dyDescent="0.25">
      <c r="A142" s="56"/>
      <c r="B142" s="39">
        <v>3</v>
      </c>
      <c r="C142" s="48">
        <v>371</v>
      </c>
      <c r="D142" s="48">
        <f t="shared" si="2"/>
        <v>21</v>
      </c>
      <c r="E142" s="57">
        <v>9</v>
      </c>
      <c r="F142" s="57">
        <v>9</v>
      </c>
      <c r="G142" s="64"/>
      <c r="H142" s="64"/>
      <c r="I142" s="64" t="s">
        <v>68</v>
      </c>
      <c r="J142" s="64"/>
      <c r="K142" s="52">
        <v>3735</v>
      </c>
      <c r="L142" s="52">
        <f t="shared" si="3"/>
        <v>-15</v>
      </c>
    </row>
    <row r="143" spans="1:12" ht="15.75" thickBot="1" x14ac:dyDescent="0.3">
      <c r="A143" s="59"/>
      <c r="B143" s="31">
        <v>4</v>
      </c>
      <c r="C143" s="53">
        <v>366</v>
      </c>
      <c r="D143" s="53">
        <f t="shared" si="2"/>
        <v>16</v>
      </c>
      <c r="E143" s="60">
        <v>6</v>
      </c>
      <c r="F143" s="60">
        <v>3</v>
      </c>
      <c r="G143" s="61"/>
      <c r="H143" s="61"/>
      <c r="I143" s="61"/>
      <c r="J143" s="61" t="s">
        <v>66</v>
      </c>
      <c r="K143" s="54">
        <v>3735</v>
      </c>
      <c r="L143" s="54">
        <f t="shared" si="3"/>
        <v>-15</v>
      </c>
    </row>
    <row r="144" spans="1:12" x14ac:dyDescent="0.25">
      <c r="A144" s="38" t="s">
        <v>114</v>
      </c>
      <c r="B144" s="39">
        <v>1</v>
      </c>
      <c r="C144" s="41">
        <v>352</v>
      </c>
      <c r="D144" s="41">
        <f t="shared" si="2"/>
        <v>2</v>
      </c>
      <c r="E144" s="62">
        <v>10</v>
      </c>
      <c r="F144" s="62">
        <v>9</v>
      </c>
      <c r="G144" s="63" t="s">
        <v>73</v>
      </c>
      <c r="H144" s="63"/>
      <c r="I144" s="63"/>
      <c r="J144" s="63"/>
      <c r="K144" s="44">
        <v>3755</v>
      </c>
      <c r="L144" s="44">
        <f t="shared" si="3"/>
        <v>5</v>
      </c>
    </row>
    <row r="145" spans="1:12" x14ac:dyDescent="0.25">
      <c r="A145" s="56"/>
      <c r="B145" s="46">
        <v>2</v>
      </c>
      <c r="C145" s="48">
        <v>350</v>
      </c>
      <c r="D145" s="48">
        <f t="shared" si="2"/>
        <v>0</v>
      </c>
      <c r="E145" s="57">
        <v>4</v>
      </c>
      <c r="F145" s="57">
        <v>8</v>
      </c>
      <c r="G145" s="64"/>
      <c r="H145" s="64" t="s">
        <v>115</v>
      </c>
      <c r="I145" s="64"/>
      <c r="J145" s="64"/>
      <c r="K145" s="52">
        <v>3755</v>
      </c>
      <c r="L145" s="52">
        <f t="shared" si="3"/>
        <v>5</v>
      </c>
    </row>
    <row r="146" spans="1:12" x14ac:dyDescent="0.25">
      <c r="A146" s="56"/>
      <c r="B146" s="46">
        <v>3</v>
      </c>
      <c r="C146" s="48">
        <v>354</v>
      </c>
      <c r="D146" s="48">
        <f t="shared" si="2"/>
        <v>4</v>
      </c>
      <c r="E146" s="57">
        <v>7</v>
      </c>
      <c r="F146" s="57">
        <v>3</v>
      </c>
      <c r="G146" s="64"/>
      <c r="H146" s="64"/>
      <c r="I146" s="64" t="s">
        <v>71</v>
      </c>
      <c r="J146" s="64"/>
      <c r="K146" s="52">
        <v>3755</v>
      </c>
      <c r="L146" s="52">
        <f t="shared" si="3"/>
        <v>5</v>
      </c>
    </row>
    <row r="147" spans="1:12" ht="15.75" thickBot="1" x14ac:dyDescent="0.3">
      <c r="A147" s="59"/>
      <c r="B147" s="31">
        <v>4</v>
      </c>
      <c r="C147" s="53">
        <v>354</v>
      </c>
      <c r="D147" s="53">
        <f t="shared" si="2"/>
        <v>4</v>
      </c>
      <c r="E147" s="60">
        <v>1</v>
      </c>
      <c r="F147" s="60">
        <v>0</v>
      </c>
      <c r="G147" s="61"/>
      <c r="H147" s="61"/>
      <c r="I147" s="61"/>
      <c r="J147" s="61" t="s">
        <v>70</v>
      </c>
      <c r="K147" s="54">
        <v>3753</v>
      </c>
      <c r="L147" s="54">
        <f t="shared" si="3"/>
        <v>3</v>
      </c>
    </row>
    <row r="148" spans="1:12" x14ac:dyDescent="0.25">
      <c r="A148" s="38" t="s">
        <v>116</v>
      </c>
      <c r="B148" s="39">
        <v>1</v>
      </c>
      <c r="C148" s="41">
        <v>354</v>
      </c>
      <c r="D148" s="41">
        <f t="shared" si="2"/>
        <v>4</v>
      </c>
      <c r="E148" s="62">
        <v>13</v>
      </c>
      <c r="F148" s="62">
        <v>0</v>
      </c>
      <c r="G148" s="63" t="s">
        <v>100</v>
      </c>
      <c r="H148" s="63"/>
      <c r="I148" s="63"/>
      <c r="J148" s="63"/>
      <c r="K148" s="44">
        <v>3749</v>
      </c>
      <c r="L148" s="44">
        <f t="shared" si="3"/>
        <v>-1</v>
      </c>
    </row>
    <row r="149" spans="1:12" x14ac:dyDescent="0.25">
      <c r="A149" s="56"/>
      <c r="B149" s="46">
        <v>2</v>
      </c>
      <c r="C149" s="48">
        <v>356</v>
      </c>
      <c r="D149" s="48">
        <f t="shared" si="2"/>
        <v>6</v>
      </c>
      <c r="E149" s="57">
        <v>1</v>
      </c>
      <c r="F149" s="57">
        <v>8</v>
      </c>
      <c r="G149" s="64"/>
      <c r="H149" s="64" t="s">
        <v>73</v>
      </c>
      <c r="I149" s="64"/>
      <c r="J149" s="64"/>
      <c r="K149" s="52">
        <v>3748</v>
      </c>
      <c r="L149" s="52">
        <f t="shared" si="3"/>
        <v>-2</v>
      </c>
    </row>
    <row r="150" spans="1:12" x14ac:dyDescent="0.25">
      <c r="A150" s="56"/>
      <c r="B150" s="46">
        <v>3</v>
      </c>
      <c r="C150" s="48">
        <v>353</v>
      </c>
      <c r="D150" s="48">
        <f t="shared" si="2"/>
        <v>3</v>
      </c>
      <c r="E150" s="57">
        <v>2</v>
      </c>
      <c r="F150" s="57">
        <v>6</v>
      </c>
      <c r="G150" s="64"/>
      <c r="H150" s="64"/>
      <c r="I150" s="64" t="s">
        <v>68</v>
      </c>
      <c r="J150" s="64"/>
      <c r="K150" s="52">
        <v>3749</v>
      </c>
      <c r="L150" s="52">
        <f t="shared" si="3"/>
        <v>-1</v>
      </c>
    </row>
    <row r="151" spans="1:12" ht="15.75" thickBot="1" x14ac:dyDescent="0.3">
      <c r="A151" s="59"/>
      <c r="B151" s="31">
        <v>4</v>
      </c>
      <c r="C151" s="53">
        <v>355</v>
      </c>
      <c r="D151" s="53">
        <f t="shared" si="2"/>
        <v>5</v>
      </c>
      <c r="E151" s="60">
        <v>2</v>
      </c>
      <c r="F151" s="60">
        <v>2</v>
      </c>
      <c r="G151" s="61"/>
      <c r="H151" s="61"/>
      <c r="I151" s="61"/>
      <c r="J151" s="61" t="s">
        <v>70</v>
      </c>
      <c r="K151" s="54">
        <v>3749</v>
      </c>
      <c r="L151" s="54">
        <f t="shared" si="3"/>
        <v>-1</v>
      </c>
    </row>
    <row r="152" spans="1:12" x14ac:dyDescent="0.25">
      <c r="A152" s="38" t="s">
        <v>117</v>
      </c>
      <c r="B152" s="39">
        <v>1</v>
      </c>
      <c r="C152" s="41">
        <v>369</v>
      </c>
      <c r="D152" s="41">
        <f t="shared" si="2"/>
        <v>19</v>
      </c>
      <c r="E152" s="62">
        <v>4</v>
      </c>
      <c r="F152" s="62">
        <v>7</v>
      </c>
      <c r="G152" s="63" t="s">
        <v>68</v>
      </c>
      <c r="H152" s="63"/>
      <c r="I152" s="63"/>
      <c r="J152" s="63"/>
      <c r="K152" s="44">
        <v>3737</v>
      </c>
      <c r="L152" s="44">
        <f t="shared" si="3"/>
        <v>-13</v>
      </c>
    </row>
    <row r="153" spans="1:12" x14ac:dyDescent="0.25">
      <c r="A153" s="56"/>
      <c r="B153" s="46">
        <v>2</v>
      </c>
      <c r="C153" s="48">
        <v>370</v>
      </c>
      <c r="D153" s="48">
        <f t="shared" si="2"/>
        <v>20</v>
      </c>
      <c r="E153" s="57">
        <v>2</v>
      </c>
      <c r="F153" s="57">
        <v>8</v>
      </c>
      <c r="G153" s="64"/>
      <c r="H153" s="64" t="s">
        <v>70</v>
      </c>
      <c r="I153" s="64"/>
      <c r="J153" s="64"/>
      <c r="K153" s="52">
        <v>3737</v>
      </c>
      <c r="L153" s="52">
        <f t="shared" si="3"/>
        <v>-13</v>
      </c>
    </row>
    <row r="154" spans="1:12" x14ac:dyDescent="0.25">
      <c r="A154" s="56"/>
      <c r="B154" s="46">
        <v>3</v>
      </c>
      <c r="C154" s="48">
        <v>369</v>
      </c>
      <c r="D154" s="48">
        <f t="shared" si="2"/>
        <v>19</v>
      </c>
      <c r="E154" s="57">
        <v>2</v>
      </c>
      <c r="F154" s="57">
        <v>3</v>
      </c>
      <c r="G154" s="64"/>
      <c r="H154" s="64"/>
      <c r="I154" s="64" t="s">
        <v>70</v>
      </c>
      <c r="J154" s="64"/>
      <c r="K154" s="52">
        <v>3738</v>
      </c>
      <c r="L154" s="52">
        <f t="shared" si="3"/>
        <v>-12</v>
      </c>
    </row>
    <row r="155" spans="1:12" ht="15.75" thickBot="1" x14ac:dyDescent="0.3">
      <c r="A155" s="59"/>
      <c r="B155" s="31">
        <v>4</v>
      </c>
      <c r="C155" s="53">
        <v>369</v>
      </c>
      <c r="D155" s="53">
        <f t="shared" si="2"/>
        <v>19</v>
      </c>
      <c r="E155" s="60">
        <v>7</v>
      </c>
      <c r="F155" s="60">
        <v>4</v>
      </c>
      <c r="G155" s="61"/>
      <c r="H155" s="61"/>
      <c r="I155" s="61"/>
      <c r="J155" s="61" t="s">
        <v>70</v>
      </c>
      <c r="K155" s="54">
        <v>3736</v>
      </c>
      <c r="L155" s="54">
        <f t="shared" si="3"/>
        <v>-14</v>
      </c>
    </row>
    <row r="156" spans="1:12" x14ac:dyDescent="0.25">
      <c r="A156" s="38" t="s">
        <v>118</v>
      </c>
      <c r="B156" s="39">
        <v>1</v>
      </c>
      <c r="C156" s="41">
        <v>366</v>
      </c>
      <c r="D156" s="41">
        <f t="shared" si="2"/>
        <v>16</v>
      </c>
      <c r="E156" s="62">
        <v>10</v>
      </c>
      <c r="F156" s="62">
        <v>4</v>
      </c>
      <c r="G156" s="63" t="s">
        <v>68</v>
      </c>
      <c r="H156" s="63"/>
      <c r="I156" s="63"/>
      <c r="J156" s="63"/>
      <c r="K156" s="44">
        <v>3744</v>
      </c>
      <c r="L156" s="44">
        <f t="shared" si="3"/>
        <v>-6</v>
      </c>
    </row>
    <row r="157" spans="1:12" x14ac:dyDescent="0.25">
      <c r="A157" s="56"/>
      <c r="B157" s="46">
        <v>2</v>
      </c>
      <c r="C157" s="48">
        <v>373</v>
      </c>
      <c r="D157" s="48">
        <f t="shared" si="2"/>
        <v>23</v>
      </c>
      <c r="E157" s="57">
        <v>7</v>
      </c>
      <c r="F157" s="57">
        <v>0</v>
      </c>
      <c r="G157" s="64"/>
      <c r="H157" s="64" t="s">
        <v>68</v>
      </c>
      <c r="I157" s="64"/>
      <c r="J157" s="64"/>
      <c r="K157" s="52">
        <v>3736</v>
      </c>
      <c r="L157" s="52">
        <f t="shared" si="3"/>
        <v>-14</v>
      </c>
    </row>
    <row r="158" spans="1:12" x14ac:dyDescent="0.25">
      <c r="A158" s="56"/>
      <c r="B158" s="46">
        <v>3</v>
      </c>
      <c r="C158" s="48">
        <v>365</v>
      </c>
      <c r="D158" s="48">
        <f t="shared" si="2"/>
        <v>15</v>
      </c>
      <c r="E158" s="57">
        <v>7</v>
      </c>
      <c r="F158" s="57">
        <v>2</v>
      </c>
      <c r="G158" s="64"/>
      <c r="H158" s="64"/>
      <c r="I158" s="64" t="s">
        <v>67</v>
      </c>
      <c r="J158" s="64"/>
      <c r="K158" s="52">
        <v>3738</v>
      </c>
      <c r="L158" s="52">
        <f t="shared" si="3"/>
        <v>-12</v>
      </c>
    </row>
    <row r="159" spans="1:12" ht="15.75" thickBot="1" x14ac:dyDescent="0.3">
      <c r="A159" s="59"/>
      <c r="B159" s="31">
        <v>4</v>
      </c>
      <c r="C159" s="53">
        <v>369</v>
      </c>
      <c r="D159" s="53">
        <f t="shared" si="2"/>
        <v>19</v>
      </c>
      <c r="E159" s="60">
        <v>5</v>
      </c>
      <c r="F159" s="60">
        <v>0</v>
      </c>
      <c r="G159" s="61"/>
      <c r="H159" s="61"/>
      <c r="I159" s="61"/>
      <c r="J159" s="61" t="s">
        <v>67</v>
      </c>
      <c r="K159" s="54">
        <v>3738</v>
      </c>
      <c r="L159" s="54">
        <f t="shared" si="3"/>
        <v>-12</v>
      </c>
    </row>
    <row r="160" spans="1:12" x14ac:dyDescent="0.25">
      <c r="A160" s="38" t="s">
        <v>119</v>
      </c>
      <c r="B160" s="39">
        <v>1</v>
      </c>
      <c r="C160" s="41">
        <v>354</v>
      </c>
      <c r="D160" s="41">
        <f t="shared" si="2"/>
        <v>4</v>
      </c>
      <c r="E160" s="62">
        <v>13</v>
      </c>
      <c r="F160" s="62">
        <v>10</v>
      </c>
      <c r="G160" s="63" t="s">
        <v>100</v>
      </c>
      <c r="H160" s="63"/>
      <c r="I160" s="63"/>
      <c r="J160" s="63"/>
      <c r="K160" s="44">
        <v>3751</v>
      </c>
      <c r="L160" s="44">
        <f t="shared" si="3"/>
        <v>1</v>
      </c>
    </row>
    <row r="161" spans="1:12" x14ac:dyDescent="0.25">
      <c r="A161" s="56"/>
      <c r="B161" s="46">
        <v>2</v>
      </c>
      <c r="C161" s="48">
        <v>353</v>
      </c>
      <c r="D161" s="48">
        <f t="shared" si="2"/>
        <v>3</v>
      </c>
      <c r="E161" s="57">
        <v>8</v>
      </c>
      <c r="F161" s="57">
        <v>4</v>
      </c>
      <c r="G161" s="64"/>
      <c r="H161" s="64" t="s">
        <v>73</v>
      </c>
      <c r="I161" s="64"/>
      <c r="J161" s="64"/>
      <c r="K161" s="52">
        <v>3749</v>
      </c>
      <c r="L161" s="52">
        <f t="shared" si="3"/>
        <v>-1</v>
      </c>
    </row>
    <row r="162" spans="1:12" x14ac:dyDescent="0.25">
      <c r="A162" s="56"/>
      <c r="B162" s="46">
        <v>3</v>
      </c>
      <c r="C162" s="48">
        <v>358</v>
      </c>
      <c r="D162" s="48">
        <f t="shared" si="2"/>
        <v>8</v>
      </c>
      <c r="E162" s="57">
        <v>14</v>
      </c>
      <c r="F162" s="57">
        <v>12</v>
      </c>
      <c r="G162" s="64"/>
      <c r="H162" s="64"/>
      <c r="I162" s="64" t="s">
        <v>68</v>
      </c>
      <c r="J162" s="64"/>
      <c r="K162" s="52">
        <v>3748</v>
      </c>
      <c r="L162" s="52">
        <f t="shared" si="3"/>
        <v>-2</v>
      </c>
    </row>
    <row r="163" spans="1:12" ht="15.75" thickBot="1" x14ac:dyDescent="0.3">
      <c r="A163" s="59"/>
      <c r="B163" s="31">
        <v>4</v>
      </c>
      <c r="C163" s="53">
        <v>358</v>
      </c>
      <c r="D163" s="53">
        <f t="shared" si="2"/>
        <v>8</v>
      </c>
      <c r="E163" s="60">
        <v>5</v>
      </c>
      <c r="F163" s="60">
        <v>13</v>
      </c>
      <c r="G163" s="61"/>
      <c r="H163" s="61"/>
      <c r="I163" s="61"/>
      <c r="J163" s="61" t="s">
        <v>68</v>
      </c>
      <c r="K163" s="54">
        <v>3748</v>
      </c>
      <c r="L163" s="54">
        <f t="shared" si="3"/>
        <v>-2</v>
      </c>
    </row>
    <row r="164" spans="1:12" x14ac:dyDescent="0.25">
      <c r="A164" s="38" t="s">
        <v>120</v>
      </c>
      <c r="B164" s="39">
        <v>1</v>
      </c>
      <c r="C164" s="41">
        <v>373</v>
      </c>
      <c r="D164" s="41">
        <f t="shared" si="2"/>
        <v>23</v>
      </c>
      <c r="E164" s="62">
        <v>19</v>
      </c>
      <c r="F164" s="62">
        <v>9</v>
      </c>
      <c r="G164" s="63" t="s">
        <v>68</v>
      </c>
      <c r="H164" s="63"/>
      <c r="I164" s="63"/>
      <c r="J164" s="63"/>
      <c r="K164" s="44">
        <v>3736</v>
      </c>
      <c r="L164" s="44">
        <f t="shared" si="3"/>
        <v>-14</v>
      </c>
    </row>
    <row r="165" spans="1:12" x14ac:dyDescent="0.25">
      <c r="A165" s="56"/>
      <c r="B165" s="46">
        <v>2</v>
      </c>
      <c r="C165" s="48">
        <v>369</v>
      </c>
      <c r="D165" s="48">
        <f t="shared" si="2"/>
        <v>19</v>
      </c>
      <c r="E165" s="57">
        <v>11</v>
      </c>
      <c r="F165" s="57">
        <v>8</v>
      </c>
      <c r="G165" s="64"/>
      <c r="H165" s="64" t="s">
        <v>68</v>
      </c>
      <c r="I165" s="64"/>
      <c r="J165" s="64"/>
      <c r="K165" s="52">
        <v>3739</v>
      </c>
      <c r="L165" s="52">
        <f t="shared" si="3"/>
        <v>-11</v>
      </c>
    </row>
    <row r="166" spans="1:12" x14ac:dyDescent="0.25">
      <c r="A166" s="56"/>
      <c r="B166" s="46">
        <v>3</v>
      </c>
      <c r="C166" s="48">
        <v>373</v>
      </c>
      <c r="D166" s="48">
        <f t="shared" si="2"/>
        <v>23</v>
      </c>
      <c r="E166" s="57">
        <v>5</v>
      </c>
      <c r="F166" s="57">
        <v>5</v>
      </c>
      <c r="G166" s="64"/>
      <c r="H166" s="64"/>
      <c r="I166" s="64" t="s">
        <v>66</v>
      </c>
      <c r="J166" s="64"/>
      <c r="K166" s="52">
        <v>3737</v>
      </c>
      <c r="L166" s="52">
        <f t="shared" si="3"/>
        <v>-13</v>
      </c>
    </row>
    <row r="167" spans="1:12" ht="15.75" thickBot="1" x14ac:dyDescent="0.3">
      <c r="A167" s="59"/>
      <c r="B167" s="31">
        <v>4</v>
      </c>
      <c r="C167" s="53">
        <v>373</v>
      </c>
      <c r="D167" s="53">
        <f t="shared" si="2"/>
        <v>23</v>
      </c>
      <c r="E167" s="60">
        <v>9</v>
      </c>
      <c r="F167" s="60">
        <v>8</v>
      </c>
      <c r="G167" s="61"/>
      <c r="H167" s="61"/>
      <c r="I167" s="61"/>
      <c r="J167" s="61" t="s">
        <v>68</v>
      </c>
      <c r="K167" s="54">
        <v>3738</v>
      </c>
      <c r="L167" s="54">
        <f t="shared" si="3"/>
        <v>-12</v>
      </c>
    </row>
    <row r="168" spans="1:12" x14ac:dyDescent="0.25">
      <c r="A168" s="38" t="s">
        <v>121</v>
      </c>
      <c r="B168" s="39">
        <v>1</v>
      </c>
      <c r="C168" s="41">
        <v>356</v>
      </c>
      <c r="D168" s="41">
        <f t="shared" si="2"/>
        <v>6</v>
      </c>
      <c r="E168" s="62">
        <v>19</v>
      </c>
      <c r="F168" s="62">
        <v>4</v>
      </c>
      <c r="G168" s="63" t="s">
        <v>70</v>
      </c>
      <c r="H168" s="63"/>
      <c r="I168" s="63"/>
      <c r="J168" s="63"/>
      <c r="K168" s="44">
        <v>3754</v>
      </c>
      <c r="L168" s="44">
        <f t="shared" si="3"/>
        <v>4</v>
      </c>
    </row>
    <row r="169" spans="1:12" x14ac:dyDescent="0.25">
      <c r="A169" s="56"/>
      <c r="B169" s="46">
        <v>2</v>
      </c>
      <c r="C169" s="48">
        <v>354</v>
      </c>
      <c r="D169" s="48">
        <f t="shared" si="2"/>
        <v>4</v>
      </c>
      <c r="E169" s="57">
        <v>14</v>
      </c>
      <c r="F169" s="57">
        <v>6</v>
      </c>
      <c r="G169" s="64"/>
      <c r="H169" s="64" t="s">
        <v>68</v>
      </c>
      <c r="I169" s="64"/>
      <c r="J169" s="64"/>
      <c r="K169" s="52">
        <v>3757</v>
      </c>
      <c r="L169" s="52">
        <f t="shared" si="3"/>
        <v>7</v>
      </c>
    </row>
    <row r="170" spans="1:12" x14ac:dyDescent="0.25">
      <c r="A170" s="56"/>
      <c r="B170" s="46">
        <v>3</v>
      </c>
      <c r="C170" s="48">
        <v>356</v>
      </c>
      <c r="D170" s="48">
        <f t="shared" si="2"/>
        <v>6</v>
      </c>
      <c r="E170" s="57">
        <v>16</v>
      </c>
      <c r="F170" s="57">
        <v>4</v>
      </c>
      <c r="G170" s="64"/>
      <c r="H170" s="64"/>
      <c r="I170" s="64" t="s">
        <v>70</v>
      </c>
      <c r="J170" s="64"/>
      <c r="K170" s="52">
        <v>3756</v>
      </c>
      <c r="L170" s="52">
        <f t="shared" si="3"/>
        <v>6</v>
      </c>
    </row>
    <row r="171" spans="1:12" ht="15.75" thickBot="1" x14ac:dyDescent="0.3">
      <c r="A171" s="59"/>
      <c r="B171" s="31">
        <v>4</v>
      </c>
      <c r="C171" s="53">
        <v>354</v>
      </c>
      <c r="D171" s="53">
        <f t="shared" si="2"/>
        <v>4</v>
      </c>
      <c r="E171" s="60">
        <v>13</v>
      </c>
      <c r="F171" s="60">
        <v>1</v>
      </c>
      <c r="G171" s="61"/>
      <c r="H171" s="61"/>
      <c r="I171" s="61"/>
      <c r="J171" s="61" t="s">
        <v>66</v>
      </c>
      <c r="K171" s="54">
        <v>3755</v>
      </c>
      <c r="L171" s="54">
        <f t="shared" si="3"/>
        <v>5</v>
      </c>
    </row>
    <row r="172" spans="1:12" x14ac:dyDescent="0.25">
      <c r="A172" s="38" t="s">
        <v>122</v>
      </c>
      <c r="B172" s="39">
        <v>1</v>
      </c>
      <c r="C172" s="41">
        <v>361</v>
      </c>
      <c r="D172" s="41">
        <f t="shared" si="2"/>
        <v>11</v>
      </c>
      <c r="E172" s="62">
        <v>5</v>
      </c>
      <c r="F172" s="62">
        <v>6</v>
      </c>
      <c r="G172" s="63" t="s">
        <v>68</v>
      </c>
      <c r="H172" s="63"/>
      <c r="I172" s="63"/>
      <c r="J172" s="63"/>
      <c r="K172" s="44">
        <v>3756</v>
      </c>
      <c r="L172" s="44">
        <f t="shared" si="3"/>
        <v>6</v>
      </c>
    </row>
    <row r="173" spans="1:12" x14ac:dyDescent="0.25">
      <c r="A173" s="56"/>
      <c r="B173" s="46">
        <v>2</v>
      </c>
      <c r="C173" s="48">
        <v>359</v>
      </c>
      <c r="D173" s="48">
        <f t="shared" si="2"/>
        <v>9</v>
      </c>
      <c r="E173" s="57">
        <v>15</v>
      </c>
      <c r="F173" s="57">
        <v>8</v>
      </c>
      <c r="G173" s="64"/>
      <c r="H173" s="64" t="s">
        <v>73</v>
      </c>
      <c r="I173" s="64"/>
      <c r="J173" s="64"/>
      <c r="K173" s="52">
        <v>3754</v>
      </c>
      <c r="L173" s="52">
        <f t="shared" si="3"/>
        <v>4</v>
      </c>
    </row>
    <row r="174" spans="1:12" x14ac:dyDescent="0.25">
      <c r="A174" s="56"/>
      <c r="B174" s="46">
        <v>3</v>
      </c>
      <c r="C174" s="48">
        <v>367</v>
      </c>
      <c r="D174" s="48">
        <f t="shared" si="2"/>
        <v>17</v>
      </c>
      <c r="E174" s="57">
        <v>1</v>
      </c>
      <c r="F174" s="57">
        <v>5</v>
      </c>
      <c r="G174" s="64"/>
      <c r="H174" s="64"/>
      <c r="I174" s="64" t="s">
        <v>68</v>
      </c>
      <c r="J174" s="64"/>
      <c r="K174" s="52">
        <v>3751</v>
      </c>
      <c r="L174" s="52">
        <f t="shared" si="3"/>
        <v>1</v>
      </c>
    </row>
    <row r="175" spans="1:12" ht="15.75" thickBot="1" x14ac:dyDescent="0.3">
      <c r="A175" s="59"/>
      <c r="B175" s="31">
        <v>4</v>
      </c>
      <c r="C175" s="53">
        <v>364</v>
      </c>
      <c r="D175" s="53">
        <f t="shared" si="2"/>
        <v>14</v>
      </c>
      <c r="E175" s="60">
        <v>2</v>
      </c>
      <c r="F175" s="60">
        <v>3</v>
      </c>
      <c r="G175" s="61"/>
      <c r="H175" s="61"/>
      <c r="I175" s="61"/>
      <c r="J175" s="61" t="s">
        <v>70</v>
      </c>
      <c r="K175" s="54">
        <v>3752</v>
      </c>
      <c r="L175" s="54">
        <f t="shared" si="3"/>
        <v>2</v>
      </c>
    </row>
    <row r="176" spans="1:12" x14ac:dyDescent="0.25">
      <c r="A176" s="38" t="s">
        <v>123</v>
      </c>
      <c r="B176" s="39">
        <v>1</v>
      </c>
      <c r="C176" s="41">
        <v>368</v>
      </c>
      <c r="D176" s="41">
        <f t="shared" si="2"/>
        <v>18</v>
      </c>
      <c r="E176" s="62">
        <v>11</v>
      </c>
      <c r="F176" s="62">
        <v>0</v>
      </c>
      <c r="G176" s="63" t="s">
        <v>66</v>
      </c>
      <c r="H176" s="63"/>
      <c r="I176" s="63"/>
      <c r="J176" s="63"/>
      <c r="K176" s="44">
        <v>3765</v>
      </c>
      <c r="L176" s="44">
        <f t="shared" si="3"/>
        <v>15</v>
      </c>
    </row>
    <row r="177" spans="1:12" x14ac:dyDescent="0.25">
      <c r="A177" s="56"/>
      <c r="B177" s="46">
        <v>2</v>
      </c>
      <c r="C177" s="48">
        <v>363</v>
      </c>
      <c r="D177" s="48">
        <f t="shared" si="2"/>
        <v>13</v>
      </c>
      <c r="E177" s="57">
        <v>9</v>
      </c>
      <c r="F177" s="57">
        <v>3</v>
      </c>
      <c r="G177" s="64"/>
      <c r="H177" s="64" t="s">
        <v>70</v>
      </c>
      <c r="I177" s="64"/>
      <c r="J177" s="64"/>
      <c r="K177" s="52">
        <v>3752</v>
      </c>
      <c r="L177" s="52">
        <f t="shared" si="3"/>
        <v>2</v>
      </c>
    </row>
    <row r="178" spans="1:12" x14ac:dyDescent="0.25">
      <c r="A178" s="56"/>
      <c r="B178" s="46">
        <v>3</v>
      </c>
      <c r="C178" s="48">
        <v>363</v>
      </c>
      <c r="D178" s="48">
        <f t="shared" si="2"/>
        <v>13</v>
      </c>
      <c r="E178" s="57">
        <v>2</v>
      </c>
      <c r="F178" s="57">
        <v>3</v>
      </c>
      <c r="G178" s="64"/>
      <c r="H178" s="64"/>
      <c r="I178" s="64" t="s">
        <v>70</v>
      </c>
      <c r="J178" s="64"/>
      <c r="K178" s="52">
        <v>3767</v>
      </c>
      <c r="L178" s="52">
        <f t="shared" si="3"/>
        <v>17</v>
      </c>
    </row>
    <row r="179" spans="1:12" ht="15.75" thickBot="1" x14ac:dyDescent="0.3">
      <c r="A179" s="59"/>
      <c r="B179" s="31">
        <v>4</v>
      </c>
      <c r="C179" s="53">
        <v>364</v>
      </c>
      <c r="D179" s="53">
        <f t="shared" si="2"/>
        <v>14</v>
      </c>
      <c r="E179" s="60">
        <v>3</v>
      </c>
      <c r="F179" s="60">
        <v>0</v>
      </c>
      <c r="G179" s="61"/>
      <c r="H179" s="61"/>
      <c r="I179" s="61"/>
      <c r="J179" s="61" t="s">
        <v>68</v>
      </c>
      <c r="K179" s="54">
        <v>3754</v>
      </c>
      <c r="L179" s="54">
        <f t="shared" si="3"/>
        <v>4</v>
      </c>
    </row>
    <row r="180" spans="1:12" x14ac:dyDescent="0.25">
      <c r="A180" s="38" t="s">
        <v>124</v>
      </c>
      <c r="B180" s="39">
        <v>1</v>
      </c>
      <c r="C180" s="41">
        <v>360</v>
      </c>
      <c r="D180" s="41">
        <f t="shared" si="2"/>
        <v>10</v>
      </c>
      <c r="E180" s="62">
        <v>8</v>
      </c>
      <c r="F180" s="62">
        <v>5</v>
      </c>
      <c r="G180" s="63" t="s">
        <v>73</v>
      </c>
      <c r="H180" s="63"/>
      <c r="I180" s="63"/>
      <c r="J180" s="63"/>
      <c r="K180" s="44">
        <v>3749</v>
      </c>
      <c r="L180" s="44">
        <f t="shared" si="3"/>
        <v>-1</v>
      </c>
    </row>
    <row r="181" spans="1:12" x14ac:dyDescent="0.25">
      <c r="A181" s="56"/>
      <c r="B181" s="46">
        <v>2</v>
      </c>
      <c r="C181" s="48">
        <v>360</v>
      </c>
      <c r="D181" s="48">
        <f t="shared" si="2"/>
        <v>10</v>
      </c>
      <c r="E181" s="57">
        <v>9</v>
      </c>
      <c r="F181" s="57">
        <v>5</v>
      </c>
      <c r="G181" s="64"/>
      <c r="H181" s="64" t="s">
        <v>70</v>
      </c>
      <c r="I181" s="64"/>
      <c r="J181" s="64"/>
      <c r="K181" s="52">
        <v>3749</v>
      </c>
      <c r="L181" s="52">
        <f t="shared" si="3"/>
        <v>-1</v>
      </c>
    </row>
    <row r="182" spans="1:12" x14ac:dyDescent="0.25">
      <c r="A182" s="56"/>
      <c r="B182" s="46">
        <v>3</v>
      </c>
      <c r="C182" s="48">
        <v>357</v>
      </c>
      <c r="D182" s="48">
        <f t="shared" si="2"/>
        <v>7</v>
      </c>
      <c r="E182" s="57">
        <v>1</v>
      </c>
      <c r="F182" s="57">
        <v>10</v>
      </c>
      <c r="G182" s="64"/>
      <c r="H182" s="64"/>
      <c r="I182" s="64" t="s">
        <v>68</v>
      </c>
      <c r="J182" s="64"/>
      <c r="K182" s="52">
        <v>3750</v>
      </c>
      <c r="L182" s="52">
        <f t="shared" si="3"/>
        <v>0</v>
      </c>
    </row>
    <row r="183" spans="1:12" ht="15.75" thickBot="1" x14ac:dyDescent="0.3">
      <c r="A183" s="59"/>
      <c r="B183" s="31">
        <v>4</v>
      </c>
      <c r="C183" s="53">
        <v>358</v>
      </c>
      <c r="D183" s="53">
        <f t="shared" si="2"/>
        <v>8</v>
      </c>
      <c r="E183" s="60">
        <v>12</v>
      </c>
      <c r="F183" s="60">
        <v>8</v>
      </c>
      <c r="G183" s="61"/>
      <c r="H183" s="61"/>
      <c r="I183" s="61"/>
      <c r="J183" s="61" t="s">
        <v>66</v>
      </c>
      <c r="K183" s="54">
        <v>3750</v>
      </c>
      <c r="L183" s="54">
        <f t="shared" si="3"/>
        <v>0</v>
      </c>
    </row>
    <row r="184" spans="1:12" x14ac:dyDescent="0.25">
      <c r="A184" s="38" t="s">
        <v>125</v>
      </c>
      <c r="B184" s="39">
        <v>1</v>
      </c>
      <c r="C184" s="41">
        <v>345</v>
      </c>
      <c r="D184" s="41">
        <f t="shared" si="2"/>
        <v>-5</v>
      </c>
      <c r="E184" s="62">
        <v>0</v>
      </c>
      <c r="F184" s="62">
        <v>4</v>
      </c>
      <c r="G184" s="63" t="s">
        <v>68</v>
      </c>
      <c r="H184" s="63"/>
      <c r="I184" s="63"/>
      <c r="J184" s="63"/>
      <c r="K184" s="44">
        <v>3771</v>
      </c>
      <c r="L184" s="44">
        <f t="shared" si="3"/>
        <v>21</v>
      </c>
    </row>
    <row r="185" spans="1:12" x14ac:dyDescent="0.25">
      <c r="A185" s="56"/>
      <c r="B185" s="46">
        <v>2</v>
      </c>
      <c r="C185" s="48">
        <v>342</v>
      </c>
      <c r="D185" s="48">
        <f t="shared" si="2"/>
        <v>-8</v>
      </c>
      <c r="E185" s="57">
        <v>5</v>
      </c>
      <c r="F185" s="57">
        <v>3</v>
      </c>
      <c r="G185" s="64"/>
      <c r="H185" s="64" t="s">
        <v>68</v>
      </c>
      <c r="I185" s="64"/>
      <c r="J185" s="64"/>
      <c r="K185" s="52">
        <v>3770</v>
      </c>
      <c r="L185" s="52">
        <f t="shared" si="3"/>
        <v>20</v>
      </c>
    </row>
    <row r="186" spans="1:12" x14ac:dyDescent="0.25">
      <c r="A186" s="56"/>
      <c r="B186" s="46">
        <v>3</v>
      </c>
      <c r="C186" s="48">
        <v>344</v>
      </c>
      <c r="D186" s="48">
        <f t="shared" si="2"/>
        <v>-6</v>
      </c>
      <c r="E186" s="57">
        <v>2</v>
      </c>
      <c r="F186" s="57">
        <v>2</v>
      </c>
      <c r="G186" s="64"/>
      <c r="H186" s="64"/>
      <c r="I186" s="64" t="s">
        <v>68</v>
      </c>
      <c r="J186" s="64"/>
      <c r="K186" s="52">
        <v>3772</v>
      </c>
      <c r="L186" s="52">
        <f t="shared" si="3"/>
        <v>22</v>
      </c>
    </row>
    <row r="187" spans="1:12" ht="15.75" thickBot="1" x14ac:dyDescent="0.3">
      <c r="A187" s="59"/>
      <c r="B187" s="31">
        <v>4</v>
      </c>
      <c r="C187" s="53">
        <v>343</v>
      </c>
      <c r="D187" s="53">
        <f t="shared" si="2"/>
        <v>-7</v>
      </c>
      <c r="E187" s="60">
        <v>8</v>
      </c>
      <c r="F187" s="60">
        <v>9</v>
      </c>
      <c r="G187" s="61"/>
      <c r="H187" s="61"/>
      <c r="I187" s="61"/>
      <c r="J187" s="61" t="s">
        <v>66</v>
      </c>
      <c r="K187" s="54">
        <v>3771</v>
      </c>
      <c r="L187" s="54">
        <f t="shared" si="3"/>
        <v>21</v>
      </c>
    </row>
    <row r="188" spans="1:12" x14ac:dyDescent="0.25">
      <c r="A188" s="38" t="s">
        <v>126</v>
      </c>
      <c r="B188" s="39">
        <v>1</v>
      </c>
      <c r="C188" s="41">
        <v>365</v>
      </c>
      <c r="D188" s="41">
        <f t="shared" si="2"/>
        <v>15</v>
      </c>
      <c r="E188" s="62">
        <v>9</v>
      </c>
      <c r="F188" s="62">
        <v>2</v>
      </c>
      <c r="G188" s="63" t="s">
        <v>70</v>
      </c>
      <c r="H188" s="63"/>
      <c r="I188" s="63"/>
      <c r="J188" s="63"/>
      <c r="K188" s="44">
        <v>3744</v>
      </c>
      <c r="L188" s="44">
        <f t="shared" si="3"/>
        <v>-6</v>
      </c>
    </row>
    <row r="189" spans="1:12" x14ac:dyDescent="0.25">
      <c r="A189" s="56"/>
      <c r="B189" s="46">
        <v>2</v>
      </c>
      <c r="C189" s="48">
        <v>368</v>
      </c>
      <c r="D189" s="48">
        <f t="shared" si="2"/>
        <v>18</v>
      </c>
      <c r="E189" s="57">
        <v>6</v>
      </c>
      <c r="F189" s="57">
        <v>1</v>
      </c>
      <c r="G189" s="64"/>
      <c r="H189" s="64" t="s">
        <v>68</v>
      </c>
      <c r="I189" s="64"/>
      <c r="J189" s="64"/>
      <c r="K189" s="52">
        <v>3745</v>
      </c>
      <c r="L189" s="52">
        <f t="shared" si="3"/>
        <v>-5</v>
      </c>
    </row>
    <row r="190" spans="1:12" x14ac:dyDescent="0.25">
      <c r="A190" s="56"/>
      <c r="B190" s="46">
        <v>3</v>
      </c>
      <c r="C190" s="48">
        <v>361</v>
      </c>
      <c r="D190" s="48">
        <f t="shared" si="2"/>
        <v>11</v>
      </c>
      <c r="E190" s="57">
        <v>4</v>
      </c>
      <c r="F190" s="57">
        <v>4</v>
      </c>
      <c r="G190" s="64"/>
      <c r="H190" s="64"/>
      <c r="I190" s="64" t="s">
        <v>67</v>
      </c>
      <c r="J190" s="64"/>
      <c r="K190" s="52">
        <v>3746</v>
      </c>
      <c r="L190" s="52">
        <f t="shared" si="3"/>
        <v>-4</v>
      </c>
    </row>
    <row r="191" spans="1:12" ht="15.75" thickBot="1" x14ac:dyDescent="0.3">
      <c r="A191" s="59"/>
      <c r="B191" s="31">
        <v>4</v>
      </c>
      <c r="C191" s="53">
        <v>350</v>
      </c>
      <c r="D191" s="53">
        <f t="shared" si="2"/>
        <v>0</v>
      </c>
      <c r="E191" s="60">
        <v>3</v>
      </c>
      <c r="F191" s="60">
        <v>5</v>
      </c>
      <c r="G191" s="61"/>
      <c r="H191" s="61"/>
      <c r="I191" s="61"/>
      <c r="J191" s="61" t="s">
        <v>66</v>
      </c>
      <c r="K191" s="54">
        <v>3746</v>
      </c>
      <c r="L191" s="54">
        <f t="shared" si="3"/>
        <v>-4</v>
      </c>
    </row>
    <row r="192" spans="1:12" x14ac:dyDescent="0.25">
      <c r="A192" s="38" t="s">
        <v>127</v>
      </c>
      <c r="B192" s="39">
        <v>1</v>
      </c>
      <c r="C192" s="41">
        <v>292</v>
      </c>
      <c r="D192" s="41">
        <f t="shared" si="2"/>
        <v>-58</v>
      </c>
      <c r="E192" s="62">
        <v>7</v>
      </c>
      <c r="F192" s="62">
        <v>7</v>
      </c>
      <c r="G192" s="63" t="s">
        <v>68</v>
      </c>
      <c r="H192" s="63"/>
      <c r="I192" s="63"/>
      <c r="J192" s="63"/>
      <c r="K192" s="44">
        <v>3819</v>
      </c>
      <c r="L192" s="44">
        <f t="shared" si="3"/>
        <v>69</v>
      </c>
    </row>
    <row r="193" spans="1:12" x14ac:dyDescent="0.25">
      <c r="A193" s="56"/>
      <c r="B193" s="46">
        <v>2</v>
      </c>
      <c r="C193" s="48">
        <v>295</v>
      </c>
      <c r="D193" s="48">
        <f t="shared" si="2"/>
        <v>-55</v>
      </c>
      <c r="E193" s="57">
        <v>6</v>
      </c>
      <c r="F193" s="57">
        <v>0</v>
      </c>
      <c r="G193" s="64"/>
      <c r="H193" s="64" t="s">
        <v>68</v>
      </c>
      <c r="I193" s="64"/>
      <c r="J193" s="64"/>
      <c r="K193" s="52">
        <v>3819</v>
      </c>
      <c r="L193" s="52">
        <f t="shared" si="3"/>
        <v>69</v>
      </c>
    </row>
    <row r="194" spans="1:12" x14ac:dyDescent="0.25">
      <c r="A194" s="56"/>
      <c r="B194" s="46">
        <v>3</v>
      </c>
      <c r="C194" s="48">
        <v>292</v>
      </c>
      <c r="D194" s="48">
        <f t="shared" si="2"/>
        <v>-58</v>
      </c>
      <c r="E194" s="57">
        <v>12</v>
      </c>
      <c r="F194" s="57">
        <v>4</v>
      </c>
      <c r="G194" s="64"/>
      <c r="H194" s="64"/>
      <c r="I194" s="64" t="s">
        <v>68</v>
      </c>
      <c r="J194" s="64"/>
      <c r="K194" s="52">
        <v>3821</v>
      </c>
      <c r="L194" s="52">
        <f t="shared" si="3"/>
        <v>71</v>
      </c>
    </row>
    <row r="195" spans="1:12" ht="15.75" thickBot="1" x14ac:dyDescent="0.3">
      <c r="A195" s="59"/>
      <c r="B195" s="31">
        <v>4</v>
      </c>
      <c r="C195" s="53">
        <v>295</v>
      </c>
      <c r="D195" s="53">
        <f t="shared" si="2"/>
        <v>-55</v>
      </c>
      <c r="E195" s="60">
        <v>14</v>
      </c>
      <c r="F195" s="60">
        <v>13</v>
      </c>
      <c r="G195" s="61"/>
      <c r="H195" s="61"/>
      <c r="I195" s="61"/>
      <c r="J195" s="61" t="s">
        <v>68</v>
      </c>
      <c r="K195" s="54">
        <v>3819</v>
      </c>
      <c r="L195" s="54">
        <f t="shared" si="3"/>
        <v>69</v>
      </c>
    </row>
    <row r="196" spans="1:12" x14ac:dyDescent="0.25">
      <c r="A196" s="38" t="s">
        <v>128</v>
      </c>
      <c r="B196" s="39">
        <v>1</v>
      </c>
      <c r="C196" s="41">
        <v>368</v>
      </c>
      <c r="D196" s="41">
        <f t="shared" si="2"/>
        <v>18</v>
      </c>
      <c r="E196" s="62">
        <v>6</v>
      </c>
      <c r="F196" s="62">
        <v>4</v>
      </c>
      <c r="G196" s="63" t="s">
        <v>88</v>
      </c>
      <c r="H196" s="63"/>
      <c r="I196" s="63"/>
      <c r="J196" s="63"/>
      <c r="K196" s="44">
        <v>3742</v>
      </c>
      <c r="L196" s="44">
        <f t="shared" si="3"/>
        <v>-8</v>
      </c>
    </row>
    <row r="197" spans="1:12" x14ac:dyDescent="0.25">
      <c r="A197" s="56"/>
      <c r="B197" s="46">
        <v>2</v>
      </c>
      <c r="C197" s="48">
        <v>369</v>
      </c>
      <c r="D197" s="48">
        <f t="shared" si="2"/>
        <v>19</v>
      </c>
      <c r="E197" s="57">
        <v>1</v>
      </c>
      <c r="F197" s="57">
        <v>3</v>
      </c>
      <c r="G197" s="64"/>
      <c r="H197" s="64" t="s">
        <v>66</v>
      </c>
      <c r="I197" s="64"/>
      <c r="J197" s="64"/>
      <c r="K197" s="52">
        <v>3740</v>
      </c>
      <c r="L197" s="52">
        <f t="shared" si="3"/>
        <v>-10</v>
      </c>
    </row>
    <row r="198" spans="1:12" x14ac:dyDescent="0.25">
      <c r="A198" s="56"/>
      <c r="B198" s="46">
        <v>3</v>
      </c>
      <c r="C198" s="48">
        <v>374</v>
      </c>
      <c r="D198" s="48">
        <f t="shared" si="2"/>
        <v>24</v>
      </c>
      <c r="E198" s="57">
        <v>11</v>
      </c>
      <c r="F198" s="57">
        <v>13</v>
      </c>
      <c r="G198" s="64"/>
      <c r="H198" s="64"/>
      <c r="I198" s="64" t="s">
        <v>68</v>
      </c>
      <c r="J198" s="64"/>
      <c r="K198" s="52">
        <v>3737</v>
      </c>
      <c r="L198" s="52">
        <f t="shared" si="3"/>
        <v>-13</v>
      </c>
    </row>
    <row r="199" spans="1:12" ht="15.75" thickBot="1" x14ac:dyDescent="0.3">
      <c r="A199" s="59"/>
      <c r="B199" s="31">
        <v>4</v>
      </c>
      <c r="C199" s="53">
        <v>368</v>
      </c>
      <c r="D199" s="53">
        <f t="shared" si="2"/>
        <v>18</v>
      </c>
      <c r="E199" s="60">
        <v>2</v>
      </c>
      <c r="F199" s="60">
        <v>6</v>
      </c>
      <c r="G199" s="61"/>
      <c r="H199" s="61"/>
      <c r="I199" s="61"/>
      <c r="J199" s="61" t="s">
        <v>129</v>
      </c>
      <c r="K199" s="54">
        <v>3738</v>
      </c>
      <c r="L199" s="54">
        <f t="shared" si="3"/>
        <v>-12</v>
      </c>
    </row>
    <row r="200" spans="1:12" x14ac:dyDescent="0.25">
      <c r="A200" s="38" t="s">
        <v>130</v>
      </c>
      <c r="B200" s="39">
        <v>1</v>
      </c>
      <c r="C200" s="41">
        <v>367</v>
      </c>
      <c r="D200" s="41">
        <f t="shared" si="2"/>
        <v>17</v>
      </c>
      <c r="E200" s="62">
        <v>4</v>
      </c>
      <c r="F200" s="62">
        <v>4</v>
      </c>
      <c r="G200" s="63" t="s">
        <v>68</v>
      </c>
      <c r="H200" s="63"/>
      <c r="I200" s="63"/>
      <c r="J200" s="63"/>
      <c r="K200" s="44">
        <v>3740</v>
      </c>
      <c r="L200" s="44">
        <f t="shared" si="3"/>
        <v>-10</v>
      </c>
    </row>
    <row r="201" spans="1:12" x14ac:dyDescent="0.25">
      <c r="A201" s="56"/>
      <c r="B201" s="46">
        <v>2</v>
      </c>
      <c r="C201" s="48">
        <v>361</v>
      </c>
      <c r="D201" s="48">
        <f t="shared" si="2"/>
        <v>11</v>
      </c>
      <c r="E201" s="57">
        <v>4</v>
      </c>
      <c r="F201" s="57">
        <v>15</v>
      </c>
      <c r="G201" s="64"/>
      <c r="H201" s="64" t="s">
        <v>70</v>
      </c>
      <c r="I201" s="64"/>
      <c r="J201" s="64"/>
      <c r="K201" s="52">
        <v>3740</v>
      </c>
      <c r="L201" s="52">
        <f t="shared" si="3"/>
        <v>-10</v>
      </c>
    </row>
    <row r="202" spans="1:12" x14ac:dyDescent="0.25">
      <c r="A202" s="56"/>
      <c r="B202" s="46">
        <v>3</v>
      </c>
      <c r="C202" s="48">
        <v>362</v>
      </c>
      <c r="D202" s="48">
        <f t="shared" si="2"/>
        <v>12</v>
      </c>
      <c r="E202" s="57">
        <v>3</v>
      </c>
      <c r="F202" s="57">
        <v>2</v>
      </c>
      <c r="G202" s="64"/>
      <c r="H202" s="64"/>
      <c r="I202" s="64" t="s">
        <v>68</v>
      </c>
      <c r="J202" s="64"/>
      <c r="K202" s="52">
        <v>3741</v>
      </c>
      <c r="L202" s="52">
        <f t="shared" si="3"/>
        <v>-9</v>
      </c>
    </row>
    <row r="203" spans="1:12" ht="15.75" thickBot="1" x14ac:dyDescent="0.3">
      <c r="A203" s="59"/>
      <c r="B203" s="31">
        <v>4</v>
      </c>
      <c r="C203" s="53">
        <v>359</v>
      </c>
      <c r="D203" s="53">
        <f t="shared" si="2"/>
        <v>9</v>
      </c>
      <c r="E203" s="60">
        <v>10</v>
      </c>
      <c r="F203" s="60">
        <v>12</v>
      </c>
      <c r="G203" s="61"/>
      <c r="H203" s="61"/>
      <c r="I203" s="61"/>
      <c r="J203" s="61" t="s">
        <v>68</v>
      </c>
      <c r="K203" s="54">
        <v>3742</v>
      </c>
      <c r="L203" s="54">
        <f t="shared" si="3"/>
        <v>-8</v>
      </c>
    </row>
    <row r="204" spans="1:12" x14ac:dyDescent="0.25">
      <c r="A204" s="38" t="s">
        <v>131</v>
      </c>
      <c r="B204" s="39">
        <v>1</v>
      </c>
      <c r="C204" s="41">
        <v>361</v>
      </c>
      <c r="D204" s="41">
        <f t="shared" si="2"/>
        <v>11</v>
      </c>
      <c r="E204" s="62">
        <v>2</v>
      </c>
      <c r="F204" s="62">
        <v>4</v>
      </c>
      <c r="G204" s="63" t="s">
        <v>67</v>
      </c>
      <c r="H204" s="63"/>
      <c r="I204" s="63"/>
      <c r="J204" s="63"/>
      <c r="K204" s="44">
        <v>3748</v>
      </c>
      <c r="L204" s="44">
        <f t="shared" si="3"/>
        <v>-2</v>
      </c>
    </row>
    <row r="205" spans="1:12" x14ac:dyDescent="0.25">
      <c r="A205" s="56"/>
      <c r="B205" s="46">
        <v>2</v>
      </c>
      <c r="C205" s="48">
        <v>357</v>
      </c>
      <c r="D205" s="48">
        <f t="shared" si="2"/>
        <v>7</v>
      </c>
      <c r="E205" s="57">
        <v>6</v>
      </c>
      <c r="F205" s="57">
        <v>6</v>
      </c>
      <c r="G205" s="64"/>
      <c r="H205" s="64" t="s">
        <v>67</v>
      </c>
      <c r="I205" s="64"/>
      <c r="J205" s="64"/>
      <c r="K205" s="52">
        <v>3749</v>
      </c>
      <c r="L205" s="52">
        <f t="shared" si="3"/>
        <v>-1</v>
      </c>
    </row>
    <row r="206" spans="1:12" x14ac:dyDescent="0.25">
      <c r="A206" s="56"/>
      <c r="B206" s="46">
        <v>3</v>
      </c>
      <c r="C206" s="48">
        <v>364</v>
      </c>
      <c r="D206" s="48">
        <f t="shared" si="2"/>
        <v>14</v>
      </c>
      <c r="E206" s="57">
        <v>2</v>
      </c>
      <c r="F206" s="57">
        <v>7</v>
      </c>
      <c r="G206" s="64"/>
      <c r="H206" s="64"/>
      <c r="I206" s="64" t="s">
        <v>66</v>
      </c>
      <c r="J206" s="64"/>
      <c r="K206" s="52">
        <v>3746</v>
      </c>
      <c r="L206" s="52">
        <f t="shared" si="3"/>
        <v>-4</v>
      </c>
    </row>
    <row r="207" spans="1:12" ht="15.75" thickBot="1" x14ac:dyDescent="0.3">
      <c r="A207" s="59"/>
      <c r="B207" s="31">
        <v>4</v>
      </c>
      <c r="C207" s="53">
        <v>354</v>
      </c>
      <c r="D207" s="53">
        <f t="shared" si="2"/>
        <v>4</v>
      </c>
      <c r="E207" s="60">
        <v>5</v>
      </c>
      <c r="F207" s="60">
        <v>1</v>
      </c>
      <c r="G207" s="61"/>
      <c r="H207" s="61"/>
      <c r="I207" s="61"/>
      <c r="J207" s="61" t="s">
        <v>66</v>
      </c>
      <c r="K207" s="54">
        <v>3751</v>
      </c>
      <c r="L207" s="54">
        <f t="shared" si="3"/>
        <v>1</v>
      </c>
    </row>
    <row r="208" spans="1:12" x14ac:dyDescent="0.25">
      <c r="A208" s="38" t="s">
        <v>132</v>
      </c>
      <c r="B208" s="39">
        <v>1</v>
      </c>
      <c r="C208" s="41">
        <v>331</v>
      </c>
      <c r="D208" s="41">
        <f t="shared" si="2"/>
        <v>-19</v>
      </c>
      <c r="E208" s="62">
        <v>13</v>
      </c>
      <c r="F208" s="62">
        <v>0</v>
      </c>
      <c r="G208" s="63" t="s">
        <v>66</v>
      </c>
      <c r="H208" s="63"/>
      <c r="I208" s="63"/>
      <c r="J208" s="63"/>
      <c r="K208" s="44">
        <v>3775</v>
      </c>
      <c r="L208" s="44">
        <f t="shared" si="3"/>
        <v>25</v>
      </c>
    </row>
    <row r="209" spans="1:12" x14ac:dyDescent="0.25">
      <c r="A209" s="56"/>
      <c r="B209" s="46">
        <v>2</v>
      </c>
      <c r="C209" s="48">
        <v>326</v>
      </c>
      <c r="D209" s="48">
        <f t="shared" si="2"/>
        <v>-24</v>
      </c>
      <c r="E209" s="57">
        <v>10</v>
      </c>
      <c r="F209" s="57">
        <v>1</v>
      </c>
      <c r="G209" s="64"/>
      <c r="H209" s="64" t="s">
        <v>66</v>
      </c>
      <c r="I209" s="64"/>
      <c r="J209" s="64"/>
      <c r="K209" s="52">
        <v>3774</v>
      </c>
      <c r="L209" s="52">
        <f t="shared" si="3"/>
        <v>24</v>
      </c>
    </row>
    <row r="210" spans="1:12" x14ac:dyDescent="0.25">
      <c r="A210" s="56"/>
      <c r="B210" s="46">
        <v>3</v>
      </c>
      <c r="C210" s="48">
        <v>324</v>
      </c>
      <c r="D210" s="48">
        <f t="shared" si="2"/>
        <v>-26</v>
      </c>
      <c r="E210" s="57">
        <v>9</v>
      </c>
      <c r="F210" s="57">
        <v>2</v>
      </c>
      <c r="G210" s="64"/>
      <c r="H210" s="64"/>
      <c r="I210" s="64" t="s">
        <v>68</v>
      </c>
      <c r="J210" s="64"/>
      <c r="K210" s="52">
        <v>3779</v>
      </c>
      <c r="L210" s="52">
        <f t="shared" si="3"/>
        <v>29</v>
      </c>
    </row>
    <row r="211" spans="1:12" ht="15.75" thickBot="1" x14ac:dyDescent="0.3">
      <c r="A211" s="59"/>
      <c r="B211" s="31">
        <v>4</v>
      </c>
      <c r="C211" s="53">
        <v>326</v>
      </c>
      <c r="D211" s="53">
        <f t="shared" si="2"/>
        <v>-24</v>
      </c>
      <c r="E211" s="60">
        <v>1</v>
      </c>
      <c r="F211" s="60">
        <v>5</v>
      </c>
      <c r="G211" s="61"/>
      <c r="H211" s="61"/>
      <c r="I211" s="61"/>
      <c r="J211" s="61" t="s">
        <v>68</v>
      </c>
      <c r="K211" s="54">
        <v>3774</v>
      </c>
      <c r="L211" s="54">
        <f t="shared" si="3"/>
        <v>24</v>
      </c>
    </row>
    <row r="212" spans="1:12" x14ac:dyDescent="0.25">
      <c r="A212" s="38" t="s">
        <v>133</v>
      </c>
      <c r="B212" s="39">
        <v>1</v>
      </c>
      <c r="C212" s="41">
        <v>357</v>
      </c>
      <c r="D212" s="41">
        <f t="shared" si="2"/>
        <v>7</v>
      </c>
      <c r="E212" s="62">
        <v>1</v>
      </c>
      <c r="F212" s="62">
        <v>4</v>
      </c>
      <c r="G212" s="63" t="s">
        <v>66</v>
      </c>
      <c r="H212" s="63"/>
      <c r="I212" s="63"/>
      <c r="J212" s="63"/>
      <c r="K212" s="44">
        <v>3747</v>
      </c>
      <c r="L212" s="44">
        <f t="shared" si="3"/>
        <v>-3</v>
      </c>
    </row>
    <row r="213" spans="1:12" x14ac:dyDescent="0.25">
      <c r="A213" s="56"/>
      <c r="B213" s="46">
        <v>2</v>
      </c>
      <c r="C213" s="48">
        <v>366</v>
      </c>
      <c r="D213" s="48">
        <f t="shared" si="2"/>
        <v>16</v>
      </c>
      <c r="E213" s="57">
        <v>5</v>
      </c>
      <c r="F213" s="57">
        <v>0</v>
      </c>
      <c r="G213" s="64"/>
      <c r="H213" s="64" t="s">
        <v>67</v>
      </c>
      <c r="I213" s="64"/>
      <c r="J213" s="64"/>
      <c r="K213" s="52">
        <v>3747</v>
      </c>
      <c r="L213" s="52">
        <f t="shared" si="3"/>
        <v>-3</v>
      </c>
    </row>
    <row r="214" spans="1:12" x14ac:dyDescent="0.25">
      <c r="A214" s="56"/>
      <c r="B214" s="46">
        <v>3</v>
      </c>
      <c r="C214" s="48">
        <v>364</v>
      </c>
      <c r="D214" s="48">
        <f t="shared" si="2"/>
        <v>14</v>
      </c>
      <c r="E214" s="57">
        <v>3</v>
      </c>
      <c r="F214" s="57">
        <v>1</v>
      </c>
      <c r="G214" s="64"/>
      <c r="H214" s="64"/>
      <c r="I214" s="64" t="s">
        <v>66</v>
      </c>
      <c r="J214" s="64"/>
      <c r="K214" s="52">
        <v>3748</v>
      </c>
      <c r="L214" s="52">
        <f t="shared" si="3"/>
        <v>-2</v>
      </c>
    </row>
    <row r="215" spans="1:12" ht="15.75" thickBot="1" x14ac:dyDescent="0.3">
      <c r="A215" s="59"/>
      <c r="B215" s="31">
        <v>4</v>
      </c>
      <c r="C215" s="53">
        <v>354</v>
      </c>
      <c r="D215" s="53">
        <f t="shared" si="2"/>
        <v>4</v>
      </c>
      <c r="E215" s="60">
        <v>11</v>
      </c>
      <c r="F215" s="60">
        <v>6</v>
      </c>
      <c r="G215" s="61"/>
      <c r="H215" s="61"/>
      <c r="I215" s="61"/>
      <c r="J215" s="61" t="s">
        <v>68</v>
      </c>
      <c r="K215" s="54">
        <v>3752</v>
      </c>
      <c r="L215" s="54">
        <f t="shared" si="3"/>
        <v>2</v>
      </c>
    </row>
    <row r="216" spans="1:12" x14ac:dyDescent="0.25">
      <c r="A216" s="38" t="s">
        <v>134</v>
      </c>
      <c r="B216" s="39">
        <v>1</v>
      </c>
      <c r="C216" s="41">
        <v>371</v>
      </c>
      <c r="D216" s="41">
        <f t="shared" si="2"/>
        <v>21</v>
      </c>
      <c r="E216" s="62">
        <v>11</v>
      </c>
      <c r="F216" s="62">
        <v>9</v>
      </c>
      <c r="G216" s="63" t="s">
        <v>135</v>
      </c>
      <c r="H216" s="63"/>
      <c r="I216" s="63"/>
      <c r="J216" s="63"/>
      <c r="K216" s="44">
        <v>3746</v>
      </c>
      <c r="L216" s="44">
        <f t="shared" si="3"/>
        <v>-4</v>
      </c>
    </row>
    <row r="217" spans="1:12" x14ac:dyDescent="0.25">
      <c r="A217" s="56"/>
      <c r="B217" s="46">
        <v>2</v>
      </c>
      <c r="C217" s="48">
        <v>372</v>
      </c>
      <c r="D217" s="48">
        <f t="shared" si="2"/>
        <v>22</v>
      </c>
      <c r="E217" s="57">
        <v>8</v>
      </c>
      <c r="F217" s="57">
        <v>0</v>
      </c>
      <c r="G217" s="64"/>
      <c r="H217" s="64" t="s">
        <v>67</v>
      </c>
      <c r="I217" s="64"/>
      <c r="J217" s="64"/>
      <c r="K217" s="52">
        <v>3746</v>
      </c>
      <c r="L217" s="52">
        <f t="shared" si="3"/>
        <v>-4</v>
      </c>
    </row>
    <row r="218" spans="1:12" x14ac:dyDescent="0.25">
      <c r="A218" s="56"/>
      <c r="B218" s="46">
        <v>3</v>
      </c>
      <c r="C218" s="48">
        <v>368</v>
      </c>
      <c r="D218" s="48">
        <f t="shared" si="2"/>
        <v>18</v>
      </c>
      <c r="E218" s="57">
        <v>11</v>
      </c>
      <c r="F218" s="57">
        <v>11</v>
      </c>
      <c r="G218" s="64"/>
      <c r="H218" s="64"/>
      <c r="I218" s="64" t="s">
        <v>66</v>
      </c>
      <c r="J218" s="64"/>
      <c r="K218" s="52">
        <v>3747</v>
      </c>
      <c r="L218" s="52">
        <f t="shared" si="3"/>
        <v>-3</v>
      </c>
    </row>
    <row r="219" spans="1:12" ht="15.75" thickBot="1" x14ac:dyDescent="0.3">
      <c r="A219" s="59"/>
      <c r="B219" s="31">
        <v>4</v>
      </c>
      <c r="C219" s="53">
        <v>371</v>
      </c>
      <c r="D219" s="53">
        <f t="shared" si="2"/>
        <v>21</v>
      </c>
      <c r="E219" s="60">
        <v>6</v>
      </c>
      <c r="F219" s="60">
        <v>9</v>
      </c>
      <c r="G219" s="61"/>
      <c r="H219" s="61"/>
      <c r="I219" s="61"/>
      <c r="J219" s="61" t="s">
        <v>67</v>
      </c>
      <c r="K219" s="54">
        <v>3752</v>
      </c>
      <c r="L219" s="54">
        <f t="shared" si="3"/>
        <v>2</v>
      </c>
    </row>
    <row r="220" spans="1:12" x14ac:dyDescent="0.25">
      <c r="A220" s="38" t="s">
        <v>136</v>
      </c>
      <c r="B220" s="39">
        <v>1</v>
      </c>
      <c r="C220" s="41">
        <v>372</v>
      </c>
      <c r="D220" s="41">
        <f t="shared" si="2"/>
        <v>22</v>
      </c>
      <c r="E220" s="62">
        <v>8</v>
      </c>
      <c r="F220" s="62">
        <v>6</v>
      </c>
      <c r="G220" s="63" t="s">
        <v>66</v>
      </c>
      <c r="H220" s="63"/>
      <c r="I220" s="63"/>
      <c r="J220" s="63"/>
      <c r="K220" s="44">
        <v>3744</v>
      </c>
      <c r="L220" s="44">
        <f t="shared" si="3"/>
        <v>-6</v>
      </c>
    </row>
    <row r="221" spans="1:12" x14ac:dyDescent="0.25">
      <c r="A221" s="56"/>
      <c r="B221" s="46">
        <v>2</v>
      </c>
      <c r="C221" s="48">
        <v>365</v>
      </c>
      <c r="D221" s="48">
        <f t="shared" si="2"/>
        <v>15</v>
      </c>
      <c r="E221" s="57">
        <v>6</v>
      </c>
      <c r="F221" s="57">
        <v>10</v>
      </c>
      <c r="G221" s="64"/>
      <c r="H221" s="64" t="s">
        <v>86</v>
      </c>
      <c r="I221" s="64"/>
      <c r="J221" s="64"/>
      <c r="K221" s="52">
        <v>3748</v>
      </c>
      <c r="L221" s="52">
        <f t="shared" si="3"/>
        <v>-2</v>
      </c>
    </row>
    <row r="222" spans="1:12" x14ac:dyDescent="0.25">
      <c r="A222" s="56"/>
      <c r="B222" s="46">
        <v>3</v>
      </c>
      <c r="C222" s="48">
        <v>376</v>
      </c>
      <c r="D222" s="48">
        <f t="shared" si="2"/>
        <v>26</v>
      </c>
      <c r="E222" s="57">
        <v>11</v>
      </c>
      <c r="F222" s="57">
        <v>11</v>
      </c>
      <c r="G222" s="64"/>
      <c r="H222" s="64"/>
      <c r="I222" s="64" t="s">
        <v>70</v>
      </c>
      <c r="J222" s="64"/>
      <c r="K222" s="52">
        <v>3744</v>
      </c>
      <c r="L222" s="52">
        <f t="shared" si="3"/>
        <v>-6</v>
      </c>
    </row>
    <row r="223" spans="1:12" ht="15.75" thickBot="1" x14ac:dyDescent="0.3">
      <c r="A223" s="59"/>
      <c r="B223" s="31">
        <v>4</v>
      </c>
      <c r="C223" s="53">
        <v>367</v>
      </c>
      <c r="D223" s="53">
        <f t="shared" si="2"/>
        <v>17</v>
      </c>
      <c r="E223" s="60">
        <v>7</v>
      </c>
      <c r="F223" s="60">
        <v>7</v>
      </c>
      <c r="G223" s="61"/>
      <c r="H223" s="61"/>
      <c r="I223" s="61"/>
      <c r="J223" s="61" t="s">
        <v>70</v>
      </c>
      <c r="K223" s="54">
        <v>3748</v>
      </c>
      <c r="L223" s="54">
        <f t="shared" si="3"/>
        <v>-2</v>
      </c>
    </row>
    <row r="224" spans="1:12" x14ac:dyDescent="0.25">
      <c r="A224" s="38" t="s">
        <v>137</v>
      </c>
      <c r="B224" s="39">
        <v>1</v>
      </c>
      <c r="C224" s="41">
        <v>336</v>
      </c>
      <c r="D224" s="41">
        <f t="shared" si="2"/>
        <v>-14</v>
      </c>
      <c r="E224" s="62">
        <v>2</v>
      </c>
      <c r="F224" s="62">
        <v>9</v>
      </c>
      <c r="G224" s="63" t="s">
        <v>138</v>
      </c>
      <c r="H224" s="63"/>
      <c r="I224" s="63"/>
      <c r="J224" s="63"/>
      <c r="K224" s="44">
        <v>3780</v>
      </c>
      <c r="L224" s="44">
        <f t="shared" si="3"/>
        <v>30</v>
      </c>
    </row>
    <row r="225" spans="1:12" x14ac:dyDescent="0.25">
      <c r="A225" s="56"/>
      <c r="B225" s="46">
        <v>2</v>
      </c>
      <c r="C225" s="48">
        <v>330</v>
      </c>
      <c r="D225" s="48">
        <f t="shared" si="2"/>
        <v>-20</v>
      </c>
      <c r="E225" s="57">
        <v>3</v>
      </c>
      <c r="F225" s="57">
        <v>2</v>
      </c>
      <c r="G225" s="64"/>
      <c r="H225" s="64" t="s">
        <v>135</v>
      </c>
      <c r="I225" s="64"/>
      <c r="J225" s="64"/>
      <c r="K225" s="52">
        <v>3783</v>
      </c>
      <c r="L225" s="52">
        <f t="shared" si="3"/>
        <v>33</v>
      </c>
    </row>
    <row r="226" spans="1:12" x14ac:dyDescent="0.25">
      <c r="A226" s="56"/>
      <c r="B226" s="46">
        <v>3</v>
      </c>
      <c r="C226" s="48">
        <v>335</v>
      </c>
      <c r="D226" s="48">
        <f t="shared" si="2"/>
        <v>-15</v>
      </c>
      <c r="E226" s="57">
        <v>0</v>
      </c>
      <c r="F226" s="57">
        <v>7</v>
      </c>
      <c r="G226" s="64"/>
      <c r="H226" s="64"/>
      <c r="I226" s="64" t="s">
        <v>67</v>
      </c>
      <c r="J226" s="64"/>
      <c r="K226" s="52">
        <v>3785</v>
      </c>
      <c r="L226" s="52">
        <f t="shared" si="3"/>
        <v>35</v>
      </c>
    </row>
    <row r="227" spans="1:12" ht="15.75" thickBot="1" x14ac:dyDescent="0.3">
      <c r="A227" s="59"/>
      <c r="B227" s="31">
        <v>4</v>
      </c>
      <c r="C227" s="53">
        <v>329</v>
      </c>
      <c r="D227" s="53">
        <f t="shared" si="2"/>
        <v>-21</v>
      </c>
      <c r="E227" s="60">
        <v>5</v>
      </c>
      <c r="F227" s="60">
        <v>7</v>
      </c>
      <c r="G227" s="61"/>
      <c r="H227" s="61"/>
      <c r="I227" s="61"/>
      <c r="J227" s="61" t="s">
        <v>66</v>
      </c>
      <c r="K227" s="54">
        <v>3789</v>
      </c>
      <c r="L227" s="54">
        <f t="shared" si="3"/>
        <v>39</v>
      </c>
    </row>
    <row r="228" spans="1:12" x14ac:dyDescent="0.25">
      <c r="A228" s="38" t="s">
        <v>139</v>
      </c>
      <c r="B228" s="39">
        <v>1</v>
      </c>
      <c r="C228" s="41">
        <v>365</v>
      </c>
      <c r="D228" s="41">
        <f t="shared" si="2"/>
        <v>15</v>
      </c>
      <c r="E228" s="62">
        <v>98</v>
      </c>
      <c r="F228" s="62">
        <v>10</v>
      </c>
      <c r="G228" s="63" t="s">
        <v>68</v>
      </c>
      <c r="H228" s="63"/>
      <c r="I228" s="63"/>
      <c r="J228" s="63"/>
      <c r="K228" s="44">
        <v>3741</v>
      </c>
      <c r="L228" s="44">
        <f t="shared" si="3"/>
        <v>-9</v>
      </c>
    </row>
    <row r="229" spans="1:12" x14ac:dyDescent="0.25">
      <c r="A229" s="56"/>
      <c r="B229" s="46">
        <v>2</v>
      </c>
      <c r="C229" s="48">
        <v>369</v>
      </c>
      <c r="D229" s="48">
        <f t="shared" si="2"/>
        <v>19</v>
      </c>
      <c r="E229" s="57">
        <v>10</v>
      </c>
      <c r="F229" s="57">
        <v>8</v>
      </c>
      <c r="G229" s="64"/>
      <c r="H229" s="64" t="s">
        <v>73</v>
      </c>
      <c r="I229" s="64"/>
      <c r="J229" s="64"/>
      <c r="K229" s="52">
        <v>3741</v>
      </c>
      <c r="L229" s="52">
        <f t="shared" si="3"/>
        <v>-9</v>
      </c>
    </row>
    <row r="230" spans="1:12" x14ac:dyDescent="0.25">
      <c r="A230" s="56"/>
      <c r="B230" s="46">
        <v>3</v>
      </c>
      <c r="C230" s="48">
        <v>374</v>
      </c>
      <c r="D230" s="48">
        <f t="shared" si="2"/>
        <v>24</v>
      </c>
      <c r="E230" s="57">
        <v>45</v>
      </c>
      <c r="F230" s="57">
        <v>10</v>
      </c>
      <c r="G230" s="64"/>
      <c r="H230" s="64"/>
      <c r="I230" s="64" t="s">
        <v>70</v>
      </c>
      <c r="J230" s="64"/>
      <c r="K230" s="52">
        <v>3737</v>
      </c>
      <c r="L230" s="52">
        <f t="shared" si="3"/>
        <v>-13</v>
      </c>
    </row>
    <row r="231" spans="1:12" ht="15.75" thickBot="1" x14ac:dyDescent="0.3">
      <c r="A231" s="59"/>
      <c r="B231" s="31">
        <v>4</v>
      </c>
      <c r="C231" s="53">
        <v>368</v>
      </c>
      <c r="D231" s="53">
        <f t="shared" si="2"/>
        <v>18</v>
      </c>
      <c r="E231" s="60">
        <v>2</v>
      </c>
      <c r="F231" s="60">
        <v>4</v>
      </c>
      <c r="G231" s="61"/>
      <c r="H231" s="61"/>
      <c r="I231" s="61"/>
      <c r="J231" s="61" t="s">
        <v>66</v>
      </c>
      <c r="K231" s="54">
        <v>3739</v>
      </c>
      <c r="L231" s="54">
        <f t="shared" si="3"/>
        <v>-11</v>
      </c>
    </row>
    <row r="232" spans="1:12" x14ac:dyDescent="0.25">
      <c r="A232" s="38" t="s">
        <v>140</v>
      </c>
      <c r="B232" s="39">
        <v>1</v>
      </c>
      <c r="C232" s="41">
        <v>338</v>
      </c>
      <c r="D232" s="41">
        <f t="shared" si="2"/>
        <v>-12</v>
      </c>
      <c r="E232" s="62">
        <v>11</v>
      </c>
      <c r="F232" s="62">
        <v>11</v>
      </c>
      <c r="G232" s="63" t="s">
        <v>68</v>
      </c>
      <c r="H232" s="63"/>
      <c r="I232" s="63"/>
      <c r="J232" s="63"/>
      <c r="K232" s="44">
        <v>3781</v>
      </c>
      <c r="L232" s="44">
        <f t="shared" si="3"/>
        <v>31</v>
      </c>
    </row>
    <row r="233" spans="1:12" x14ac:dyDescent="0.25">
      <c r="A233" s="56"/>
      <c r="B233" s="46">
        <v>2</v>
      </c>
      <c r="C233" s="48">
        <v>363</v>
      </c>
      <c r="D233" s="48">
        <f t="shared" si="2"/>
        <v>13</v>
      </c>
      <c r="E233" s="57">
        <v>4</v>
      </c>
      <c r="F233" s="57">
        <v>1</v>
      </c>
      <c r="G233" s="64"/>
      <c r="H233" s="64" t="s">
        <v>66</v>
      </c>
      <c r="I233" s="64"/>
      <c r="J233" s="64"/>
      <c r="K233" s="52">
        <v>3775</v>
      </c>
      <c r="L233" s="52">
        <f t="shared" si="3"/>
        <v>25</v>
      </c>
    </row>
    <row r="234" spans="1:12" x14ac:dyDescent="0.25">
      <c r="A234" s="56"/>
      <c r="B234" s="46">
        <v>3</v>
      </c>
      <c r="C234" s="48">
        <v>331</v>
      </c>
      <c r="D234" s="48">
        <f t="shared" si="2"/>
        <v>-19</v>
      </c>
      <c r="E234" s="57">
        <v>9</v>
      </c>
      <c r="F234" s="57">
        <v>11</v>
      </c>
      <c r="G234" s="64"/>
      <c r="H234" s="64"/>
      <c r="I234" s="64" t="s">
        <v>68</v>
      </c>
      <c r="J234" s="64"/>
      <c r="K234" s="52">
        <v>3787</v>
      </c>
      <c r="L234" s="52">
        <f t="shared" si="3"/>
        <v>37</v>
      </c>
    </row>
    <row r="235" spans="1:12" ht="15.75" thickBot="1" x14ac:dyDescent="0.3">
      <c r="A235" s="59"/>
      <c r="B235" s="31">
        <v>4</v>
      </c>
      <c r="C235" s="53">
        <v>326</v>
      </c>
      <c r="D235" s="53">
        <f t="shared" si="2"/>
        <v>-24</v>
      </c>
      <c r="E235" s="60">
        <v>0</v>
      </c>
      <c r="F235" s="60">
        <v>8</v>
      </c>
      <c r="G235" s="61"/>
      <c r="H235" s="61"/>
      <c r="I235" s="61"/>
      <c r="J235" s="61" t="s">
        <v>66</v>
      </c>
      <c r="K235" s="54">
        <v>3787</v>
      </c>
      <c r="L235" s="54">
        <f t="shared" si="3"/>
        <v>37</v>
      </c>
    </row>
    <row r="236" spans="1:12" x14ac:dyDescent="0.25">
      <c r="A236" s="38" t="s">
        <v>141</v>
      </c>
      <c r="B236" s="39">
        <v>1</v>
      </c>
      <c r="C236" s="41">
        <v>382</v>
      </c>
      <c r="D236" s="41">
        <f t="shared" si="2"/>
        <v>32</v>
      </c>
      <c r="E236" s="62">
        <v>12</v>
      </c>
      <c r="F236" s="62">
        <v>2</v>
      </c>
      <c r="G236" s="63" t="s">
        <v>68</v>
      </c>
      <c r="H236" s="63"/>
      <c r="I236" s="63"/>
      <c r="J236" s="63"/>
      <c r="K236" s="44">
        <v>3729</v>
      </c>
      <c r="L236" s="44">
        <f t="shared" si="3"/>
        <v>-21</v>
      </c>
    </row>
    <row r="237" spans="1:12" x14ac:dyDescent="0.25">
      <c r="A237" s="56"/>
      <c r="B237" s="46">
        <v>2</v>
      </c>
      <c r="C237" s="48">
        <v>380</v>
      </c>
      <c r="D237" s="48">
        <f t="shared" si="2"/>
        <v>30</v>
      </c>
      <c r="E237" s="57">
        <v>19</v>
      </c>
      <c r="F237" s="57">
        <v>6</v>
      </c>
      <c r="G237" s="64"/>
      <c r="H237" s="64" t="s">
        <v>70</v>
      </c>
      <c r="I237" s="64"/>
      <c r="J237" s="64"/>
      <c r="K237" s="52">
        <v>3730</v>
      </c>
      <c r="L237" s="52">
        <f t="shared" si="3"/>
        <v>-20</v>
      </c>
    </row>
    <row r="238" spans="1:12" x14ac:dyDescent="0.25">
      <c r="A238" s="56"/>
      <c r="B238" s="46">
        <v>3</v>
      </c>
      <c r="C238" s="48">
        <v>381</v>
      </c>
      <c r="D238" s="48">
        <f t="shared" si="2"/>
        <v>31</v>
      </c>
      <c r="E238" s="57">
        <v>17</v>
      </c>
      <c r="F238" s="57">
        <v>1</v>
      </c>
      <c r="G238" s="64"/>
      <c r="H238" s="64"/>
      <c r="I238" s="64" t="s">
        <v>68</v>
      </c>
      <c r="J238" s="64"/>
      <c r="K238" s="52">
        <v>3729</v>
      </c>
      <c r="L238" s="52">
        <f t="shared" si="3"/>
        <v>-21</v>
      </c>
    </row>
    <row r="239" spans="1:12" ht="15.75" thickBot="1" x14ac:dyDescent="0.3">
      <c r="A239" s="59"/>
      <c r="B239" s="31">
        <v>4</v>
      </c>
      <c r="C239" s="53">
        <v>380</v>
      </c>
      <c r="D239" s="53">
        <f t="shared" si="2"/>
        <v>30</v>
      </c>
      <c r="E239" s="60">
        <v>14</v>
      </c>
      <c r="F239" s="60">
        <v>7</v>
      </c>
      <c r="G239" s="61"/>
      <c r="H239" s="61"/>
      <c r="I239" s="61"/>
      <c r="J239" s="61" t="s">
        <v>68</v>
      </c>
      <c r="K239" s="54">
        <v>3729</v>
      </c>
      <c r="L239" s="54">
        <f t="shared" si="3"/>
        <v>-21</v>
      </c>
    </row>
    <row r="240" spans="1:12" x14ac:dyDescent="0.25">
      <c r="A240" s="38" t="s">
        <v>142</v>
      </c>
      <c r="B240" s="39">
        <v>1</v>
      </c>
      <c r="C240" s="41">
        <v>330</v>
      </c>
      <c r="D240" s="41">
        <f t="shared" si="2"/>
        <v>-20</v>
      </c>
      <c r="E240" s="62">
        <v>11</v>
      </c>
      <c r="F240" s="62">
        <v>3</v>
      </c>
      <c r="G240" s="63" t="s">
        <v>67</v>
      </c>
      <c r="H240" s="63"/>
      <c r="I240" s="63"/>
      <c r="J240" s="63"/>
      <c r="K240" s="44">
        <v>3784</v>
      </c>
      <c r="L240" s="44">
        <f t="shared" si="3"/>
        <v>34</v>
      </c>
    </row>
    <row r="241" spans="1:12" x14ac:dyDescent="0.25">
      <c r="A241" s="56"/>
      <c r="B241" s="46">
        <v>2</v>
      </c>
      <c r="C241" s="48">
        <v>350</v>
      </c>
      <c r="D241" s="48">
        <f t="shared" si="2"/>
        <v>0</v>
      </c>
      <c r="E241" s="57">
        <v>7</v>
      </c>
      <c r="F241" s="57">
        <v>7</v>
      </c>
      <c r="G241" s="64"/>
      <c r="H241" s="64" t="s">
        <v>66</v>
      </c>
      <c r="I241" s="64"/>
      <c r="J241" s="64"/>
      <c r="K241" s="52">
        <v>3768</v>
      </c>
      <c r="L241" s="52">
        <f t="shared" si="3"/>
        <v>18</v>
      </c>
    </row>
    <row r="242" spans="1:12" x14ac:dyDescent="0.25">
      <c r="A242" s="56"/>
      <c r="B242" s="46">
        <v>3</v>
      </c>
      <c r="C242" s="48">
        <v>344</v>
      </c>
      <c r="D242" s="48">
        <f t="shared" si="2"/>
        <v>-6</v>
      </c>
      <c r="E242" s="57">
        <v>3</v>
      </c>
      <c r="F242" s="57">
        <v>14</v>
      </c>
      <c r="G242" s="64"/>
      <c r="H242" s="64"/>
      <c r="I242" s="64" t="s">
        <v>66</v>
      </c>
      <c r="J242" s="64"/>
      <c r="K242" s="52">
        <v>3774</v>
      </c>
      <c r="L242" s="52">
        <f t="shared" si="3"/>
        <v>24</v>
      </c>
    </row>
    <row r="243" spans="1:12" ht="15.75" thickBot="1" x14ac:dyDescent="0.3">
      <c r="A243" s="59"/>
      <c r="B243" s="31">
        <v>4</v>
      </c>
      <c r="C243" s="53">
        <v>350</v>
      </c>
      <c r="D243" s="53">
        <f t="shared" si="2"/>
        <v>0</v>
      </c>
      <c r="E243" s="60">
        <v>6</v>
      </c>
      <c r="F243" s="60">
        <v>3</v>
      </c>
      <c r="G243" s="61"/>
      <c r="H243" s="61"/>
      <c r="I243" s="61"/>
      <c r="J243" s="61" t="s">
        <v>70</v>
      </c>
      <c r="K243" s="54">
        <v>3766</v>
      </c>
      <c r="L243" s="54">
        <f t="shared" si="3"/>
        <v>16</v>
      </c>
    </row>
    <row r="244" spans="1:12" x14ac:dyDescent="0.25">
      <c r="A244" s="38" t="s">
        <v>143</v>
      </c>
      <c r="B244" s="39">
        <v>1</v>
      </c>
      <c r="C244" s="41">
        <v>373</v>
      </c>
      <c r="D244" s="41">
        <f t="shared" si="2"/>
        <v>23</v>
      </c>
      <c r="E244" s="62">
        <v>20</v>
      </c>
      <c r="F244" s="62">
        <v>0</v>
      </c>
      <c r="G244" s="63" t="s">
        <v>68</v>
      </c>
      <c r="H244" s="63"/>
      <c r="I244" s="63"/>
      <c r="J244" s="63"/>
      <c r="K244" s="44">
        <v>3738</v>
      </c>
      <c r="L244" s="44">
        <f t="shared" si="3"/>
        <v>-12</v>
      </c>
    </row>
    <row r="245" spans="1:12" x14ac:dyDescent="0.25">
      <c r="A245" s="56"/>
      <c r="B245" s="46">
        <v>2</v>
      </c>
      <c r="C245" s="48">
        <v>366</v>
      </c>
      <c r="D245" s="48">
        <f t="shared" si="2"/>
        <v>16</v>
      </c>
      <c r="E245" s="57">
        <v>20</v>
      </c>
      <c r="F245" s="57">
        <v>3</v>
      </c>
      <c r="G245" s="64"/>
      <c r="H245" s="64" t="s">
        <v>66</v>
      </c>
      <c r="I245" s="64"/>
      <c r="J245" s="64"/>
      <c r="K245" s="52">
        <v>3748</v>
      </c>
      <c r="L245" s="52">
        <f t="shared" si="3"/>
        <v>-2</v>
      </c>
    </row>
    <row r="246" spans="1:12" x14ac:dyDescent="0.25">
      <c r="A246" s="56"/>
      <c r="B246" s="46">
        <v>3</v>
      </c>
      <c r="C246" s="48">
        <v>362</v>
      </c>
      <c r="D246" s="48">
        <f t="shared" si="2"/>
        <v>12</v>
      </c>
      <c r="E246" s="57">
        <v>17</v>
      </c>
      <c r="F246" s="57">
        <v>0</v>
      </c>
      <c r="G246" s="64"/>
      <c r="H246" s="64"/>
      <c r="I246" s="64" t="s">
        <v>66</v>
      </c>
      <c r="J246" s="64"/>
      <c r="K246" s="52">
        <v>3751</v>
      </c>
      <c r="L246" s="52">
        <f t="shared" si="3"/>
        <v>1</v>
      </c>
    </row>
    <row r="247" spans="1:12" ht="15.75" thickBot="1" x14ac:dyDescent="0.3">
      <c r="A247" s="59"/>
      <c r="B247" s="31">
        <v>4</v>
      </c>
      <c r="C247" s="53">
        <v>358</v>
      </c>
      <c r="D247" s="53">
        <f t="shared" si="2"/>
        <v>8</v>
      </c>
      <c r="E247" s="60">
        <v>22</v>
      </c>
      <c r="F247" s="60">
        <v>7</v>
      </c>
      <c r="G247" s="61"/>
      <c r="H247" s="61"/>
      <c r="I247" s="61"/>
      <c r="J247" s="61" t="s">
        <v>68</v>
      </c>
      <c r="K247" s="54">
        <v>3751</v>
      </c>
      <c r="L247" s="54">
        <f t="shared" si="3"/>
        <v>1</v>
      </c>
    </row>
    <row r="248" spans="1:12" x14ac:dyDescent="0.25">
      <c r="A248" s="38" t="s">
        <v>144</v>
      </c>
      <c r="B248" s="39">
        <v>1</v>
      </c>
      <c r="C248" s="41">
        <v>348</v>
      </c>
      <c r="D248" s="41">
        <f t="shared" si="2"/>
        <v>-2</v>
      </c>
      <c r="E248" s="62">
        <v>10</v>
      </c>
      <c r="F248" s="62">
        <v>4</v>
      </c>
      <c r="G248" s="63" t="s">
        <v>70</v>
      </c>
      <c r="H248" s="63"/>
      <c r="I248" s="63"/>
      <c r="J248" s="63"/>
      <c r="K248" s="44">
        <v>3756</v>
      </c>
      <c r="L248" s="44">
        <f t="shared" si="3"/>
        <v>6</v>
      </c>
    </row>
    <row r="249" spans="1:12" x14ac:dyDescent="0.25">
      <c r="A249" s="56"/>
      <c r="B249" s="46">
        <v>2</v>
      </c>
      <c r="C249" s="48">
        <v>339</v>
      </c>
      <c r="D249" s="48">
        <f t="shared" si="2"/>
        <v>-11</v>
      </c>
      <c r="E249" s="57">
        <v>10</v>
      </c>
      <c r="F249" s="57">
        <v>3</v>
      </c>
      <c r="G249" s="64"/>
      <c r="H249" s="64" t="s">
        <v>70</v>
      </c>
      <c r="I249" s="64"/>
      <c r="J249" s="64"/>
      <c r="K249" s="52">
        <v>3764</v>
      </c>
      <c r="L249" s="52">
        <f t="shared" si="3"/>
        <v>14</v>
      </c>
    </row>
    <row r="250" spans="1:12" x14ac:dyDescent="0.25">
      <c r="A250" s="56"/>
      <c r="B250" s="46">
        <v>3</v>
      </c>
      <c r="C250" s="48">
        <v>340</v>
      </c>
      <c r="D250" s="48">
        <f t="shared" si="2"/>
        <v>-10</v>
      </c>
      <c r="E250" s="57">
        <v>3</v>
      </c>
      <c r="F250" s="57">
        <v>10</v>
      </c>
      <c r="G250" s="64"/>
      <c r="H250" s="64"/>
      <c r="I250" s="64" t="s">
        <v>68</v>
      </c>
      <c r="J250" s="64"/>
      <c r="K250" s="52">
        <v>3758</v>
      </c>
      <c r="L250" s="52">
        <f t="shared" si="3"/>
        <v>8</v>
      </c>
    </row>
    <row r="251" spans="1:12" ht="15.75" thickBot="1" x14ac:dyDescent="0.3">
      <c r="A251" s="59"/>
      <c r="B251" s="31">
        <v>4</v>
      </c>
      <c r="C251" s="53">
        <v>345</v>
      </c>
      <c r="D251" s="53">
        <f t="shared" si="2"/>
        <v>-5</v>
      </c>
      <c r="E251" s="60">
        <v>3</v>
      </c>
      <c r="F251" s="60">
        <v>6</v>
      </c>
      <c r="G251" s="61"/>
      <c r="H251" s="61"/>
      <c r="I251" s="61"/>
      <c r="J251" s="61" t="s">
        <v>68</v>
      </c>
      <c r="K251" s="54">
        <v>3757</v>
      </c>
      <c r="L251" s="54">
        <f t="shared" si="3"/>
        <v>7</v>
      </c>
    </row>
    <row r="252" spans="1:12" x14ac:dyDescent="0.25">
      <c r="A252" s="38" t="s">
        <v>145</v>
      </c>
      <c r="B252" s="39">
        <v>1</v>
      </c>
      <c r="C252" s="41">
        <v>342</v>
      </c>
      <c r="D252" s="41">
        <f t="shared" si="2"/>
        <v>-8</v>
      </c>
      <c r="E252" s="62">
        <v>4</v>
      </c>
      <c r="F252" s="62">
        <v>4</v>
      </c>
      <c r="G252" s="63" t="s">
        <v>68</v>
      </c>
      <c r="H252" s="63"/>
      <c r="I252" s="63"/>
      <c r="J252" s="63"/>
      <c r="K252" s="44">
        <v>3766</v>
      </c>
      <c r="L252" s="44">
        <f t="shared" si="3"/>
        <v>16</v>
      </c>
    </row>
    <row r="253" spans="1:12" x14ac:dyDescent="0.25">
      <c r="A253" s="56"/>
      <c r="B253" s="46">
        <v>2</v>
      </c>
      <c r="C253" s="48">
        <v>339</v>
      </c>
      <c r="D253" s="48">
        <f t="shared" si="2"/>
        <v>-11</v>
      </c>
      <c r="E253" s="57">
        <v>4</v>
      </c>
      <c r="F253" s="57">
        <v>1</v>
      </c>
      <c r="G253" s="64"/>
      <c r="H253" s="64" t="s">
        <v>67</v>
      </c>
      <c r="I253" s="64"/>
      <c r="J253" s="64"/>
      <c r="K253" s="52">
        <v>3766</v>
      </c>
      <c r="L253" s="52">
        <f t="shared" si="3"/>
        <v>16</v>
      </c>
    </row>
    <row r="254" spans="1:12" x14ac:dyDescent="0.25">
      <c r="A254" s="56"/>
      <c r="B254" s="46">
        <v>3</v>
      </c>
      <c r="C254" s="48">
        <v>347</v>
      </c>
      <c r="D254" s="48">
        <f t="shared" si="2"/>
        <v>-3</v>
      </c>
      <c r="E254" s="57">
        <v>5</v>
      </c>
      <c r="F254" s="57">
        <v>3</v>
      </c>
      <c r="G254" s="64"/>
      <c r="H254" s="64"/>
      <c r="I254" s="64" t="s">
        <v>68</v>
      </c>
      <c r="J254" s="64"/>
      <c r="K254" s="52">
        <v>3764</v>
      </c>
      <c r="L254" s="52">
        <f t="shared" si="3"/>
        <v>14</v>
      </c>
    </row>
    <row r="255" spans="1:12" ht="15.75" thickBot="1" x14ac:dyDescent="0.3">
      <c r="A255" s="59"/>
      <c r="B255" s="31">
        <v>4</v>
      </c>
      <c r="C255" s="53">
        <v>344</v>
      </c>
      <c r="D255" s="53">
        <f t="shared" si="2"/>
        <v>-6</v>
      </c>
      <c r="E255" s="60">
        <v>3</v>
      </c>
      <c r="F255" s="60">
        <v>5</v>
      </c>
      <c r="G255" s="61"/>
      <c r="H255" s="61"/>
      <c r="I255" s="61"/>
      <c r="J255" s="61" t="s">
        <v>68</v>
      </c>
      <c r="K255" s="54">
        <v>3765</v>
      </c>
      <c r="L255" s="54">
        <f t="shared" si="3"/>
        <v>15</v>
      </c>
    </row>
    <row r="256" spans="1:12" x14ac:dyDescent="0.25">
      <c r="A256" s="38" t="s">
        <v>146</v>
      </c>
      <c r="B256" s="39">
        <v>1</v>
      </c>
      <c r="C256" s="41">
        <v>361</v>
      </c>
      <c r="D256" s="41">
        <f t="shared" si="2"/>
        <v>11</v>
      </c>
      <c r="E256" s="62">
        <v>3</v>
      </c>
      <c r="F256" s="62">
        <v>3</v>
      </c>
      <c r="G256" s="63" t="s">
        <v>66</v>
      </c>
      <c r="H256" s="63"/>
      <c r="I256" s="63"/>
      <c r="J256" s="63"/>
      <c r="K256" s="44">
        <v>3749</v>
      </c>
      <c r="L256" s="44">
        <f t="shared" si="3"/>
        <v>-1</v>
      </c>
    </row>
    <row r="257" spans="1:12" x14ac:dyDescent="0.25">
      <c r="A257" s="56"/>
      <c r="B257" s="46">
        <v>2</v>
      </c>
      <c r="C257" s="48">
        <v>354</v>
      </c>
      <c r="D257" s="48">
        <f t="shared" si="2"/>
        <v>4</v>
      </c>
      <c r="E257" s="57">
        <v>2</v>
      </c>
      <c r="F257" s="57">
        <v>5</v>
      </c>
      <c r="G257" s="64"/>
      <c r="H257" s="64" t="s">
        <v>68</v>
      </c>
      <c r="I257" s="64"/>
      <c r="J257" s="64"/>
      <c r="K257" s="52">
        <v>3755</v>
      </c>
      <c r="L257" s="52">
        <f t="shared" si="3"/>
        <v>5</v>
      </c>
    </row>
    <row r="258" spans="1:12" x14ac:dyDescent="0.25">
      <c r="A258" s="56"/>
      <c r="B258" s="46">
        <v>3</v>
      </c>
      <c r="C258" s="48">
        <v>362</v>
      </c>
      <c r="D258" s="48">
        <f t="shared" si="2"/>
        <v>12</v>
      </c>
      <c r="E258" s="57">
        <v>2</v>
      </c>
      <c r="F258" s="57">
        <v>9</v>
      </c>
      <c r="G258" s="64"/>
      <c r="H258" s="64"/>
      <c r="I258" s="64" t="s">
        <v>70</v>
      </c>
      <c r="J258" s="64"/>
      <c r="K258" s="52">
        <v>3748</v>
      </c>
      <c r="L258" s="52">
        <f t="shared" si="3"/>
        <v>-2</v>
      </c>
    </row>
    <row r="259" spans="1:12" ht="15.75" thickBot="1" x14ac:dyDescent="0.3">
      <c r="A259" s="59"/>
      <c r="B259" s="31">
        <v>4</v>
      </c>
      <c r="C259" s="53">
        <v>366</v>
      </c>
      <c r="D259" s="53">
        <f t="shared" si="2"/>
        <v>16</v>
      </c>
      <c r="E259" s="60">
        <v>11</v>
      </c>
      <c r="F259" s="60">
        <v>8</v>
      </c>
      <c r="G259" s="61"/>
      <c r="H259" s="61"/>
      <c r="I259" s="61"/>
      <c r="J259" s="61" t="s">
        <v>68</v>
      </c>
      <c r="K259" s="54">
        <v>3745</v>
      </c>
      <c r="L259" s="54">
        <f t="shared" si="3"/>
        <v>-5</v>
      </c>
    </row>
    <row r="260" spans="1:12" x14ac:dyDescent="0.25">
      <c r="A260" s="38" t="s">
        <v>147</v>
      </c>
      <c r="B260" s="39">
        <v>1</v>
      </c>
      <c r="C260" s="41">
        <v>350</v>
      </c>
      <c r="D260" s="41">
        <f t="shared" si="2"/>
        <v>0</v>
      </c>
      <c r="E260" s="62">
        <v>9</v>
      </c>
      <c r="F260" s="62">
        <v>10</v>
      </c>
      <c r="G260" s="63" t="s">
        <v>68</v>
      </c>
      <c r="H260" s="63"/>
      <c r="I260" s="63"/>
      <c r="J260" s="63"/>
      <c r="K260" s="44">
        <v>3759</v>
      </c>
      <c r="L260" s="44">
        <f t="shared" si="3"/>
        <v>9</v>
      </c>
    </row>
    <row r="261" spans="1:12" x14ac:dyDescent="0.25">
      <c r="A261" s="56"/>
      <c r="B261" s="46">
        <v>2</v>
      </c>
      <c r="C261" s="48">
        <v>352</v>
      </c>
      <c r="D261" s="48">
        <f t="shared" si="2"/>
        <v>2</v>
      </c>
      <c r="E261" s="57">
        <v>7</v>
      </c>
      <c r="F261" s="57">
        <v>6</v>
      </c>
      <c r="G261" s="64"/>
      <c r="H261" s="64" t="s">
        <v>70</v>
      </c>
      <c r="I261" s="64"/>
      <c r="J261" s="64"/>
      <c r="K261" s="52">
        <v>3757</v>
      </c>
      <c r="L261" s="52">
        <f t="shared" si="3"/>
        <v>7</v>
      </c>
    </row>
    <row r="262" spans="1:12" x14ac:dyDescent="0.25">
      <c r="A262" s="56"/>
      <c r="B262" s="46">
        <v>3</v>
      </c>
      <c r="C262" s="48">
        <v>352</v>
      </c>
      <c r="D262" s="48">
        <f t="shared" si="2"/>
        <v>2</v>
      </c>
      <c r="E262" s="57">
        <v>3</v>
      </c>
      <c r="F262" s="57">
        <v>5</v>
      </c>
      <c r="G262" s="64"/>
      <c r="H262" s="64"/>
      <c r="I262" s="64" t="s">
        <v>70</v>
      </c>
      <c r="J262" s="64"/>
      <c r="K262" s="52">
        <v>3757</v>
      </c>
      <c r="L262" s="52">
        <f t="shared" si="3"/>
        <v>7</v>
      </c>
    </row>
    <row r="263" spans="1:12" ht="15.75" thickBot="1" x14ac:dyDescent="0.3">
      <c r="A263" s="59"/>
      <c r="B263" s="31">
        <v>4</v>
      </c>
      <c r="C263" s="53">
        <v>348</v>
      </c>
      <c r="D263" s="53">
        <f t="shared" si="2"/>
        <v>-2</v>
      </c>
      <c r="E263" s="60">
        <v>5</v>
      </c>
      <c r="F263" s="60">
        <v>5</v>
      </c>
      <c r="G263" s="61"/>
      <c r="H263" s="61"/>
      <c r="I263" s="61"/>
      <c r="J263" s="61" t="s">
        <v>100</v>
      </c>
      <c r="K263" s="54">
        <v>3762</v>
      </c>
      <c r="L263" s="54">
        <f t="shared" si="3"/>
        <v>12</v>
      </c>
    </row>
    <row r="264" spans="1:12" x14ac:dyDescent="0.25">
      <c r="A264" s="38" t="s">
        <v>148</v>
      </c>
      <c r="B264" s="39">
        <v>1</v>
      </c>
      <c r="C264" s="41">
        <v>355</v>
      </c>
      <c r="D264" s="41">
        <f t="shared" si="2"/>
        <v>5</v>
      </c>
      <c r="E264" s="62">
        <v>11</v>
      </c>
      <c r="F264" s="62">
        <v>4</v>
      </c>
      <c r="G264" s="63" t="s">
        <v>68</v>
      </c>
      <c r="H264" s="63"/>
      <c r="I264" s="63"/>
      <c r="J264" s="63"/>
      <c r="K264" s="44">
        <v>3759</v>
      </c>
      <c r="L264" s="44">
        <f t="shared" si="3"/>
        <v>9</v>
      </c>
    </row>
    <row r="265" spans="1:12" x14ac:dyDescent="0.25">
      <c r="A265" s="56"/>
      <c r="B265" s="46">
        <v>2</v>
      </c>
      <c r="C265" s="48">
        <v>358</v>
      </c>
      <c r="D265" s="48">
        <f t="shared" si="2"/>
        <v>8</v>
      </c>
      <c r="E265" s="57">
        <v>14</v>
      </c>
      <c r="F265" s="57">
        <v>5</v>
      </c>
      <c r="G265" s="64"/>
      <c r="H265" s="64" t="s">
        <v>67</v>
      </c>
      <c r="I265" s="64"/>
      <c r="J265" s="64"/>
      <c r="K265" s="52">
        <v>3757</v>
      </c>
      <c r="L265" s="52">
        <f t="shared" si="3"/>
        <v>7</v>
      </c>
    </row>
    <row r="266" spans="1:12" x14ac:dyDescent="0.25">
      <c r="A266" s="56"/>
      <c r="B266" s="46">
        <v>3</v>
      </c>
      <c r="C266" s="48">
        <v>354</v>
      </c>
      <c r="D266" s="48">
        <f t="shared" si="2"/>
        <v>4</v>
      </c>
      <c r="E266" s="57">
        <v>12</v>
      </c>
      <c r="F266" s="57">
        <v>7</v>
      </c>
      <c r="G266" s="64"/>
      <c r="H266" s="64"/>
      <c r="I266" s="64" t="s">
        <v>68</v>
      </c>
      <c r="J266" s="64"/>
      <c r="K266" s="52">
        <v>3761</v>
      </c>
      <c r="L266" s="52">
        <f t="shared" si="3"/>
        <v>11</v>
      </c>
    </row>
    <row r="267" spans="1:12" ht="15.75" thickBot="1" x14ac:dyDescent="0.3">
      <c r="A267" s="59"/>
      <c r="B267" s="31">
        <v>4</v>
      </c>
      <c r="C267" s="53">
        <v>352</v>
      </c>
      <c r="D267" s="53">
        <f t="shared" si="2"/>
        <v>2</v>
      </c>
      <c r="E267" s="60">
        <v>7</v>
      </c>
      <c r="F267" s="60">
        <v>8</v>
      </c>
      <c r="G267" s="61"/>
      <c r="H267" s="61"/>
      <c r="I267" s="61"/>
      <c r="J267" s="61" t="s">
        <v>68</v>
      </c>
      <c r="K267" s="54">
        <v>3761</v>
      </c>
      <c r="L267" s="54">
        <f t="shared" si="3"/>
        <v>11</v>
      </c>
    </row>
    <row r="268" spans="1:12" x14ac:dyDescent="0.25">
      <c r="A268" s="38" t="s">
        <v>149</v>
      </c>
      <c r="B268" s="39">
        <v>1</v>
      </c>
      <c r="C268" s="41">
        <v>365</v>
      </c>
      <c r="D268" s="41">
        <f t="shared" si="2"/>
        <v>15</v>
      </c>
      <c r="E268" s="62">
        <v>4</v>
      </c>
      <c r="F268" s="62">
        <v>6</v>
      </c>
      <c r="G268" s="63" t="s">
        <v>70</v>
      </c>
      <c r="H268" s="63"/>
      <c r="I268" s="63"/>
      <c r="J268" s="63"/>
      <c r="K268" s="44">
        <v>3744</v>
      </c>
      <c r="L268" s="44">
        <f t="shared" si="3"/>
        <v>-6</v>
      </c>
    </row>
    <row r="269" spans="1:12" x14ac:dyDescent="0.25">
      <c r="A269" s="56"/>
      <c r="B269" s="46">
        <v>2</v>
      </c>
      <c r="C269" s="48">
        <v>370</v>
      </c>
      <c r="D269" s="48">
        <f t="shared" si="2"/>
        <v>20</v>
      </c>
      <c r="E269" s="57">
        <v>6</v>
      </c>
      <c r="F269" s="57">
        <v>2</v>
      </c>
      <c r="G269" s="64"/>
      <c r="H269" s="64" t="s">
        <v>68</v>
      </c>
      <c r="I269" s="64"/>
      <c r="J269" s="64"/>
      <c r="K269" s="52">
        <v>3741</v>
      </c>
      <c r="L269" s="52">
        <f t="shared" si="3"/>
        <v>-9</v>
      </c>
    </row>
    <row r="270" spans="1:12" x14ac:dyDescent="0.25">
      <c r="A270" s="56"/>
      <c r="B270" s="46">
        <v>3</v>
      </c>
      <c r="C270" s="48">
        <v>365</v>
      </c>
      <c r="D270" s="48">
        <f t="shared" si="2"/>
        <v>15</v>
      </c>
      <c r="E270" s="57">
        <v>1</v>
      </c>
      <c r="F270" s="57">
        <v>6</v>
      </c>
      <c r="G270" s="64"/>
      <c r="H270" s="64"/>
      <c r="I270" s="64" t="s">
        <v>70</v>
      </c>
      <c r="J270" s="64"/>
      <c r="K270" s="52">
        <v>3745</v>
      </c>
      <c r="L270" s="52">
        <f t="shared" si="3"/>
        <v>-5</v>
      </c>
    </row>
    <row r="271" spans="1:12" ht="15.75" thickBot="1" x14ac:dyDescent="0.3">
      <c r="A271" s="59"/>
      <c r="B271" s="31">
        <v>4</v>
      </c>
      <c r="C271" s="53">
        <v>366</v>
      </c>
      <c r="D271" s="53">
        <f t="shared" si="2"/>
        <v>16</v>
      </c>
      <c r="E271" s="60">
        <v>4</v>
      </c>
      <c r="F271" s="60">
        <v>0</v>
      </c>
      <c r="G271" s="61"/>
      <c r="H271" s="61"/>
      <c r="I271" s="61"/>
      <c r="J271" s="61" t="s">
        <v>70</v>
      </c>
      <c r="K271" s="54">
        <v>3747</v>
      </c>
      <c r="L271" s="54">
        <f t="shared" si="3"/>
        <v>-3</v>
      </c>
    </row>
    <row r="272" spans="1:12" x14ac:dyDescent="0.25">
      <c r="A272" s="38" t="s">
        <v>150</v>
      </c>
      <c r="B272" s="39">
        <v>1</v>
      </c>
      <c r="C272" s="41">
        <v>364</v>
      </c>
      <c r="D272" s="41">
        <f t="shared" si="2"/>
        <v>14</v>
      </c>
      <c r="E272" s="62">
        <v>6</v>
      </c>
      <c r="F272" s="62">
        <v>5</v>
      </c>
      <c r="G272" s="63" t="s">
        <v>68</v>
      </c>
      <c r="H272" s="63"/>
      <c r="I272" s="63"/>
      <c r="J272" s="63"/>
      <c r="K272" s="44">
        <v>3747</v>
      </c>
      <c r="L272" s="44">
        <f t="shared" si="3"/>
        <v>-3</v>
      </c>
    </row>
    <row r="273" spans="1:12" x14ac:dyDescent="0.25">
      <c r="A273" s="56"/>
      <c r="B273" s="46">
        <v>2</v>
      </c>
      <c r="C273" s="48">
        <v>360</v>
      </c>
      <c r="D273" s="48">
        <f t="shared" si="2"/>
        <v>10</v>
      </c>
      <c r="E273" s="57">
        <v>3</v>
      </c>
      <c r="F273" s="57">
        <v>5</v>
      </c>
      <c r="G273" s="64"/>
      <c r="H273" s="64" t="s">
        <v>68</v>
      </c>
      <c r="I273" s="64"/>
      <c r="J273" s="64"/>
      <c r="K273" s="52">
        <v>3751</v>
      </c>
      <c r="L273" s="52">
        <f t="shared" si="3"/>
        <v>1</v>
      </c>
    </row>
    <row r="274" spans="1:12" x14ac:dyDescent="0.25">
      <c r="A274" s="56"/>
      <c r="B274" s="46">
        <v>3</v>
      </c>
      <c r="C274" s="48">
        <v>361</v>
      </c>
      <c r="D274" s="48">
        <f t="shared" si="2"/>
        <v>11</v>
      </c>
      <c r="E274" s="57">
        <v>7</v>
      </c>
      <c r="F274" s="57">
        <v>6</v>
      </c>
      <c r="G274" s="64"/>
      <c r="H274" s="64"/>
      <c r="I274" s="64" t="s">
        <v>100</v>
      </c>
      <c r="J274" s="64"/>
      <c r="K274" s="52">
        <v>3752</v>
      </c>
      <c r="L274" s="52">
        <f t="shared" si="3"/>
        <v>2</v>
      </c>
    </row>
    <row r="275" spans="1:12" ht="15.75" thickBot="1" x14ac:dyDescent="0.3">
      <c r="A275" s="59"/>
      <c r="B275" s="31">
        <v>4</v>
      </c>
      <c r="C275" s="53">
        <v>357</v>
      </c>
      <c r="D275" s="53">
        <f t="shared" si="2"/>
        <v>7</v>
      </c>
      <c r="E275" s="60">
        <v>6</v>
      </c>
      <c r="F275" s="60">
        <v>2</v>
      </c>
      <c r="G275" s="61"/>
      <c r="H275" s="61"/>
      <c r="I275" s="61"/>
      <c r="J275" s="61" t="s">
        <v>68</v>
      </c>
      <c r="K275" s="54">
        <v>3753</v>
      </c>
      <c r="L275" s="54">
        <f t="shared" si="3"/>
        <v>3</v>
      </c>
    </row>
    <row r="276" spans="1:12" x14ac:dyDescent="0.25">
      <c r="A276" s="38" t="s">
        <v>151</v>
      </c>
      <c r="B276" s="39">
        <v>1</v>
      </c>
      <c r="C276" s="41">
        <v>376</v>
      </c>
      <c r="D276" s="41">
        <f t="shared" si="2"/>
        <v>26</v>
      </c>
      <c r="E276" s="62">
        <v>4</v>
      </c>
      <c r="F276" s="62">
        <v>5</v>
      </c>
      <c r="G276" s="63" t="s">
        <v>73</v>
      </c>
      <c r="H276" s="63"/>
      <c r="I276" s="63"/>
      <c r="J276" s="63"/>
      <c r="K276" s="44">
        <v>3734</v>
      </c>
      <c r="L276" s="44">
        <f t="shared" si="3"/>
        <v>-16</v>
      </c>
    </row>
    <row r="277" spans="1:12" x14ac:dyDescent="0.25">
      <c r="A277" s="56"/>
      <c r="B277" s="46">
        <v>2</v>
      </c>
      <c r="C277" s="48">
        <v>379</v>
      </c>
      <c r="D277" s="48">
        <f t="shared" si="2"/>
        <v>29</v>
      </c>
      <c r="E277" s="57">
        <v>3</v>
      </c>
      <c r="F277" s="57">
        <v>0</v>
      </c>
      <c r="G277" s="64"/>
      <c r="H277" s="64" t="s">
        <v>68</v>
      </c>
      <c r="I277" s="64"/>
      <c r="J277" s="64"/>
      <c r="K277" s="52">
        <v>3732</v>
      </c>
      <c r="L277" s="52">
        <f t="shared" si="3"/>
        <v>-18</v>
      </c>
    </row>
    <row r="278" spans="1:12" x14ac:dyDescent="0.25">
      <c r="A278" s="56"/>
      <c r="B278" s="46">
        <v>3</v>
      </c>
      <c r="C278" s="48">
        <v>382</v>
      </c>
      <c r="D278" s="48">
        <f t="shared" si="2"/>
        <v>32</v>
      </c>
      <c r="E278" s="57">
        <v>5</v>
      </c>
      <c r="F278" s="57">
        <v>6</v>
      </c>
      <c r="G278" s="64"/>
      <c r="H278" s="64"/>
      <c r="I278" s="64" t="s">
        <v>68</v>
      </c>
      <c r="J278" s="64"/>
      <c r="K278" s="52">
        <v>3731</v>
      </c>
      <c r="L278" s="52">
        <f t="shared" si="3"/>
        <v>-19</v>
      </c>
    </row>
    <row r="279" spans="1:12" ht="15.75" thickBot="1" x14ac:dyDescent="0.3">
      <c r="A279" s="59"/>
      <c r="B279" s="31">
        <v>4</v>
      </c>
      <c r="C279" s="53">
        <v>380</v>
      </c>
      <c r="D279" s="53">
        <f t="shared" si="2"/>
        <v>30</v>
      </c>
      <c r="E279" s="60">
        <v>4</v>
      </c>
      <c r="F279" s="60">
        <v>0</v>
      </c>
      <c r="G279" s="61"/>
      <c r="H279" s="61"/>
      <c r="I279" s="61"/>
      <c r="J279" s="61" t="s">
        <v>73</v>
      </c>
      <c r="K279" s="54">
        <v>3731</v>
      </c>
      <c r="L279" s="54">
        <f t="shared" si="3"/>
        <v>-19</v>
      </c>
    </row>
    <row r="280" spans="1:12" x14ac:dyDescent="0.25">
      <c r="A280" s="38" t="s">
        <v>152</v>
      </c>
      <c r="B280" s="39">
        <v>1</v>
      </c>
      <c r="C280" s="41">
        <v>368</v>
      </c>
      <c r="D280" s="41">
        <f t="shared" si="2"/>
        <v>18</v>
      </c>
      <c r="E280" s="62">
        <v>7</v>
      </c>
      <c r="F280" s="62">
        <v>1</v>
      </c>
      <c r="G280" s="63" t="s">
        <v>68</v>
      </c>
      <c r="H280" s="63"/>
      <c r="I280" s="63"/>
      <c r="J280" s="63"/>
      <c r="K280" s="44">
        <v>3749</v>
      </c>
      <c r="L280" s="44">
        <f t="shared" si="3"/>
        <v>-1</v>
      </c>
    </row>
    <row r="281" spans="1:12" x14ac:dyDescent="0.25">
      <c r="A281" s="56"/>
      <c r="B281" s="46">
        <v>2</v>
      </c>
      <c r="C281" s="48">
        <v>363</v>
      </c>
      <c r="D281" s="48">
        <f t="shared" si="2"/>
        <v>13</v>
      </c>
      <c r="E281" s="57">
        <v>5</v>
      </c>
      <c r="F281" s="57">
        <v>4</v>
      </c>
      <c r="G281" s="64"/>
      <c r="H281" s="64" t="s">
        <v>73</v>
      </c>
      <c r="I281" s="64"/>
      <c r="J281" s="64"/>
      <c r="K281" s="52">
        <v>3751</v>
      </c>
      <c r="L281" s="52">
        <f t="shared" si="3"/>
        <v>1</v>
      </c>
    </row>
    <row r="282" spans="1:12" x14ac:dyDescent="0.25">
      <c r="A282" s="56"/>
      <c r="B282" s="46">
        <v>3</v>
      </c>
      <c r="C282" s="48">
        <v>363</v>
      </c>
      <c r="D282" s="48">
        <f t="shared" si="2"/>
        <v>13</v>
      </c>
      <c r="E282" s="57">
        <v>9</v>
      </c>
      <c r="F282" s="57">
        <v>0</v>
      </c>
      <c r="G282" s="64"/>
      <c r="H282" s="64"/>
      <c r="I282" s="64" t="s">
        <v>112</v>
      </c>
      <c r="J282" s="64"/>
      <c r="K282" s="52">
        <v>3751</v>
      </c>
      <c r="L282" s="52">
        <f t="shared" si="3"/>
        <v>1</v>
      </c>
    </row>
    <row r="283" spans="1:12" ht="15.75" thickBot="1" x14ac:dyDescent="0.3">
      <c r="A283" s="59"/>
      <c r="B283" s="31">
        <v>4</v>
      </c>
      <c r="C283" s="53">
        <v>364</v>
      </c>
      <c r="D283" s="53">
        <f t="shared" si="2"/>
        <v>14</v>
      </c>
      <c r="E283" s="60">
        <v>1</v>
      </c>
      <c r="F283" s="60">
        <v>2</v>
      </c>
      <c r="G283" s="61"/>
      <c r="H283" s="61"/>
      <c r="I283" s="61"/>
      <c r="J283" s="61" t="s">
        <v>66</v>
      </c>
      <c r="K283" s="54">
        <v>3748</v>
      </c>
      <c r="L283" s="54">
        <f t="shared" si="3"/>
        <v>-2</v>
      </c>
    </row>
    <row r="284" spans="1:12" x14ac:dyDescent="0.25">
      <c r="A284" s="38" t="s">
        <v>153</v>
      </c>
      <c r="B284" s="39">
        <v>1</v>
      </c>
      <c r="C284" s="41">
        <v>366</v>
      </c>
      <c r="D284" s="41">
        <f t="shared" si="2"/>
        <v>16</v>
      </c>
      <c r="E284" s="62">
        <v>2</v>
      </c>
      <c r="F284" s="62">
        <v>2</v>
      </c>
      <c r="G284" s="63" t="s">
        <v>68</v>
      </c>
      <c r="H284" s="63"/>
      <c r="I284" s="63"/>
      <c r="J284" s="63"/>
      <c r="K284" s="44">
        <v>3745</v>
      </c>
      <c r="L284" s="44">
        <f t="shared" si="3"/>
        <v>-5</v>
      </c>
    </row>
    <row r="285" spans="1:12" x14ac:dyDescent="0.25">
      <c r="A285" s="56"/>
      <c r="B285" s="46">
        <v>2</v>
      </c>
      <c r="C285" s="48">
        <v>371</v>
      </c>
      <c r="D285" s="48">
        <f t="shared" si="2"/>
        <v>21</v>
      </c>
      <c r="E285" s="57">
        <v>6</v>
      </c>
      <c r="F285" s="57">
        <v>4</v>
      </c>
      <c r="G285" s="64"/>
      <c r="H285" s="64" t="s">
        <v>68</v>
      </c>
      <c r="I285" s="64"/>
      <c r="J285" s="64"/>
      <c r="K285" s="52">
        <v>3741</v>
      </c>
      <c r="L285" s="52">
        <f t="shared" si="3"/>
        <v>-9</v>
      </c>
    </row>
    <row r="286" spans="1:12" x14ac:dyDescent="0.25">
      <c r="A286" s="56"/>
      <c r="B286" s="46">
        <v>3</v>
      </c>
      <c r="C286" s="48">
        <v>378</v>
      </c>
      <c r="D286" s="48">
        <f t="shared" si="2"/>
        <v>28</v>
      </c>
      <c r="E286" s="57">
        <v>6</v>
      </c>
      <c r="F286" s="57">
        <v>7</v>
      </c>
      <c r="G286" s="64"/>
      <c r="H286" s="64"/>
      <c r="I286" s="64" t="s">
        <v>68</v>
      </c>
      <c r="J286" s="64"/>
      <c r="K286" s="52">
        <v>3740</v>
      </c>
      <c r="L286" s="52">
        <f t="shared" si="3"/>
        <v>-10</v>
      </c>
    </row>
    <row r="287" spans="1:12" ht="15.75" thickBot="1" x14ac:dyDescent="0.3">
      <c r="A287" s="59"/>
      <c r="B287" s="31">
        <v>4</v>
      </c>
      <c r="C287" s="53">
        <v>372</v>
      </c>
      <c r="D287" s="53">
        <f t="shared" si="2"/>
        <v>22</v>
      </c>
      <c r="E287" s="60">
        <v>3</v>
      </c>
      <c r="F287" s="60">
        <v>1</v>
      </c>
      <c r="G287" s="61"/>
      <c r="H287" s="61"/>
      <c r="I287" s="61"/>
      <c r="J287" s="61" t="s">
        <v>68</v>
      </c>
      <c r="K287" s="54">
        <v>3750</v>
      </c>
      <c r="L287" s="54">
        <f t="shared" si="3"/>
        <v>0</v>
      </c>
    </row>
    <row r="288" spans="1:12" x14ac:dyDescent="0.25">
      <c r="A288" s="38" t="s">
        <v>154</v>
      </c>
      <c r="B288" s="39">
        <v>1</v>
      </c>
      <c r="C288" s="41">
        <v>366</v>
      </c>
      <c r="D288" s="41">
        <f t="shared" si="2"/>
        <v>16</v>
      </c>
      <c r="E288" s="62">
        <v>8</v>
      </c>
      <c r="F288" s="62">
        <v>5</v>
      </c>
      <c r="G288" s="63" t="s">
        <v>68</v>
      </c>
      <c r="H288" s="63"/>
      <c r="I288" s="63"/>
      <c r="J288" s="63"/>
      <c r="K288" s="44">
        <v>3750</v>
      </c>
      <c r="L288" s="44">
        <f t="shared" si="3"/>
        <v>0</v>
      </c>
    </row>
    <row r="289" spans="1:12" x14ac:dyDescent="0.25">
      <c r="A289" s="56"/>
      <c r="B289" s="46">
        <v>2</v>
      </c>
      <c r="C289" s="48">
        <v>359</v>
      </c>
      <c r="D289" s="48">
        <f t="shared" si="2"/>
        <v>9</v>
      </c>
      <c r="E289" s="57">
        <v>3</v>
      </c>
      <c r="F289" s="57">
        <v>3</v>
      </c>
      <c r="G289" s="64"/>
      <c r="H289" s="64" t="s">
        <v>70</v>
      </c>
      <c r="I289" s="64"/>
      <c r="J289" s="64"/>
      <c r="K289" s="52">
        <v>3755</v>
      </c>
      <c r="L289" s="52">
        <f t="shared" si="3"/>
        <v>5</v>
      </c>
    </row>
    <row r="290" spans="1:12" x14ac:dyDescent="0.25">
      <c r="A290" s="56"/>
      <c r="B290" s="46">
        <v>3</v>
      </c>
      <c r="C290" s="48">
        <v>360</v>
      </c>
      <c r="D290" s="48">
        <f t="shared" si="2"/>
        <v>10</v>
      </c>
      <c r="E290" s="57">
        <v>3</v>
      </c>
      <c r="F290" s="57">
        <v>7</v>
      </c>
      <c r="G290" s="64"/>
      <c r="H290" s="64"/>
      <c r="I290" s="64" t="s">
        <v>68</v>
      </c>
      <c r="J290" s="64"/>
      <c r="K290" s="52">
        <v>3753</v>
      </c>
      <c r="L290" s="52">
        <f t="shared" si="3"/>
        <v>3</v>
      </c>
    </row>
    <row r="291" spans="1:12" ht="15.75" thickBot="1" x14ac:dyDescent="0.3">
      <c r="A291" s="59"/>
      <c r="B291" s="31">
        <v>4</v>
      </c>
      <c r="C291" s="53">
        <v>361</v>
      </c>
      <c r="D291" s="53">
        <f t="shared" si="2"/>
        <v>11</v>
      </c>
      <c r="E291" s="60">
        <v>3</v>
      </c>
      <c r="F291" s="60">
        <v>7</v>
      </c>
      <c r="G291" s="61"/>
      <c r="H291" s="61"/>
      <c r="I291" s="61"/>
      <c r="J291" s="61" t="s">
        <v>68</v>
      </c>
      <c r="K291" s="54">
        <v>3752</v>
      </c>
      <c r="L291" s="54">
        <f t="shared" si="3"/>
        <v>2</v>
      </c>
    </row>
    <row r="292" spans="1:12" x14ac:dyDescent="0.25">
      <c r="A292" s="38" t="s">
        <v>155</v>
      </c>
      <c r="B292" s="39">
        <v>1</v>
      </c>
      <c r="C292" s="41">
        <v>333</v>
      </c>
      <c r="D292" s="41">
        <f t="shared" si="2"/>
        <v>-17</v>
      </c>
      <c r="E292" s="62">
        <v>4</v>
      </c>
      <c r="F292" s="62">
        <v>14</v>
      </c>
      <c r="G292" s="63" t="s">
        <v>68</v>
      </c>
      <c r="H292" s="63"/>
      <c r="I292" s="63"/>
      <c r="J292" s="63"/>
      <c r="K292" s="44">
        <v>3781</v>
      </c>
      <c r="L292" s="44">
        <f t="shared" si="3"/>
        <v>31</v>
      </c>
    </row>
    <row r="293" spans="1:12" x14ac:dyDescent="0.25">
      <c r="A293" s="56"/>
      <c r="B293" s="46">
        <v>2</v>
      </c>
      <c r="C293" s="48">
        <v>344</v>
      </c>
      <c r="D293" s="48">
        <f t="shared" si="2"/>
        <v>-6</v>
      </c>
      <c r="E293" s="57">
        <v>4</v>
      </c>
      <c r="F293" s="57">
        <v>6</v>
      </c>
      <c r="G293" s="64"/>
      <c r="H293" s="64" t="s">
        <v>66</v>
      </c>
      <c r="I293" s="64"/>
      <c r="J293" s="64"/>
      <c r="K293" s="52">
        <v>3767</v>
      </c>
      <c r="L293" s="52">
        <f t="shared" si="3"/>
        <v>17</v>
      </c>
    </row>
    <row r="294" spans="1:12" x14ac:dyDescent="0.25">
      <c r="A294" s="56"/>
      <c r="B294" s="46">
        <v>3</v>
      </c>
      <c r="C294" s="48">
        <v>343</v>
      </c>
      <c r="D294" s="48">
        <f t="shared" si="2"/>
        <v>-7</v>
      </c>
      <c r="E294" s="57">
        <v>6</v>
      </c>
      <c r="F294" s="57">
        <v>4</v>
      </c>
      <c r="G294" s="64"/>
      <c r="H294" s="64"/>
      <c r="I294" s="64" t="s">
        <v>68</v>
      </c>
      <c r="J294" s="64"/>
      <c r="K294" s="52">
        <v>3770</v>
      </c>
      <c r="L294" s="52">
        <f t="shared" si="3"/>
        <v>20</v>
      </c>
    </row>
    <row r="295" spans="1:12" ht="15.75" thickBot="1" x14ac:dyDescent="0.3">
      <c r="A295" s="59"/>
      <c r="B295" s="31">
        <v>4</v>
      </c>
      <c r="C295" s="53">
        <v>346</v>
      </c>
      <c r="D295" s="53">
        <f t="shared" si="2"/>
        <v>-4</v>
      </c>
      <c r="E295" s="60">
        <v>2</v>
      </c>
      <c r="F295" s="60">
        <v>2</v>
      </c>
      <c r="G295" s="61"/>
      <c r="H295" s="61"/>
      <c r="I295" s="61"/>
      <c r="J295" s="61" t="s">
        <v>68</v>
      </c>
      <c r="K295" s="54">
        <v>3769</v>
      </c>
      <c r="L295" s="54">
        <f t="shared" si="3"/>
        <v>19</v>
      </c>
    </row>
    <row r="296" spans="1:12" x14ac:dyDescent="0.25">
      <c r="A296" s="38" t="s">
        <v>156</v>
      </c>
      <c r="B296" s="39">
        <v>1</v>
      </c>
      <c r="C296" s="41">
        <v>337</v>
      </c>
      <c r="D296" s="41">
        <f t="shared" si="2"/>
        <v>-13</v>
      </c>
      <c r="E296" s="62">
        <v>4</v>
      </c>
      <c r="F296" s="62">
        <v>9</v>
      </c>
      <c r="G296" s="63" t="s">
        <v>68</v>
      </c>
      <c r="H296" s="63"/>
      <c r="I296" s="63"/>
      <c r="J296" s="63"/>
      <c r="K296" s="44">
        <v>3784</v>
      </c>
      <c r="L296" s="44">
        <f t="shared" si="3"/>
        <v>34</v>
      </c>
    </row>
    <row r="297" spans="1:12" x14ac:dyDescent="0.25">
      <c r="A297" s="56"/>
      <c r="B297" s="46">
        <v>2</v>
      </c>
      <c r="C297" s="48">
        <v>332</v>
      </c>
      <c r="D297" s="48">
        <f t="shared" si="2"/>
        <v>-18</v>
      </c>
      <c r="E297" s="57">
        <v>0</v>
      </c>
      <c r="F297" s="57">
        <v>3</v>
      </c>
      <c r="G297" s="64"/>
      <c r="H297" s="64" t="s">
        <v>70</v>
      </c>
      <c r="I297" s="64"/>
      <c r="J297" s="64"/>
      <c r="K297" s="52">
        <v>3784</v>
      </c>
      <c r="L297" s="52">
        <f t="shared" si="3"/>
        <v>34</v>
      </c>
    </row>
    <row r="298" spans="1:12" x14ac:dyDescent="0.25">
      <c r="A298" s="56"/>
      <c r="B298" s="46">
        <v>3</v>
      </c>
      <c r="C298" s="48">
        <v>333</v>
      </c>
      <c r="D298" s="48">
        <f t="shared" si="2"/>
        <v>-17</v>
      </c>
      <c r="E298" s="57">
        <v>2</v>
      </c>
      <c r="F298" s="57">
        <v>3</v>
      </c>
      <c r="G298" s="64"/>
      <c r="H298" s="64"/>
      <c r="I298" s="64" t="s">
        <v>90</v>
      </c>
      <c r="J298" s="64"/>
      <c r="K298" s="52">
        <v>3781</v>
      </c>
      <c r="L298" s="52">
        <f t="shared" si="3"/>
        <v>31</v>
      </c>
    </row>
    <row r="299" spans="1:12" ht="15.75" thickBot="1" x14ac:dyDescent="0.3">
      <c r="A299" s="59"/>
      <c r="B299" s="31">
        <v>4</v>
      </c>
      <c r="C299" s="53">
        <v>333</v>
      </c>
      <c r="D299" s="53">
        <f t="shared" si="2"/>
        <v>-17</v>
      </c>
      <c r="E299" s="60">
        <v>7</v>
      </c>
      <c r="F299" s="60">
        <v>1</v>
      </c>
      <c r="G299" s="61"/>
      <c r="H299" s="61"/>
      <c r="I299" s="61"/>
      <c r="J299" s="61" t="s">
        <v>90</v>
      </c>
      <c r="K299" s="54">
        <v>3781</v>
      </c>
      <c r="L299" s="54">
        <f t="shared" si="3"/>
        <v>31</v>
      </c>
    </row>
    <row r="300" spans="1:12" x14ac:dyDescent="0.25">
      <c r="A300" s="38" t="s">
        <v>157</v>
      </c>
      <c r="B300" s="39">
        <v>1</v>
      </c>
      <c r="C300" s="41">
        <v>373</v>
      </c>
      <c r="D300" s="41">
        <f t="shared" si="2"/>
        <v>23</v>
      </c>
      <c r="E300" s="62">
        <v>10</v>
      </c>
      <c r="F300" s="62">
        <v>0</v>
      </c>
      <c r="G300" s="63" t="s">
        <v>68</v>
      </c>
      <c r="H300" s="63"/>
      <c r="I300" s="63"/>
      <c r="J300" s="63"/>
      <c r="K300" s="44">
        <v>3741</v>
      </c>
      <c r="L300" s="44">
        <f t="shared" si="3"/>
        <v>-9</v>
      </c>
    </row>
    <row r="301" spans="1:12" x14ac:dyDescent="0.25">
      <c r="A301" s="56"/>
      <c r="B301" s="46">
        <v>2</v>
      </c>
      <c r="C301" s="48">
        <v>373</v>
      </c>
      <c r="D301" s="48">
        <f t="shared" si="2"/>
        <v>23</v>
      </c>
      <c r="E301" s="57">
        <v>10</v>
      </c>
      <c r="F301" s="57">
        <v>1</v>
      </c>
      <c r="G301" s="64"/>
      <c r="H301" s="64" t="s">
        <v>68</v>
      </c>
      <c r="I301" s="64"/>
      <c r="J301" s="64"/>
      <c r="K301" s="52">
        <v>3741</v>
      </c>
      <c r="L301" s="52">
        <f t="shared" si="3"/>
        <v>-9</v>
      </c>
    </row>
    <row r="302" spans="1:12" x14ac:dyDescent="0.25">
      <c r="A302" s="56"/>
      <c r="B302" s="46">
        <v>3</v>
      </c>
      <c r="C302" s="48">
        <v>373</v>
      </c>
      <c r="D302" s="48">
        <f t="shared" si="2"/>
        <v>23</v>
      </c>
      <c r="E302" s="57">
        <v>10</v>
      </c>
      <c r="F302" s="57">
        <v>4</v>
      </c>
      <c r="G302" s="64"/>
      <c r="H302" s="64"/>
      <c r="I302" s="64" t="s">
        <v>73</v>
      </c>
      <c r="J302" s="64"/>
      <c r="K302" s="52">
        <v>3740</v>
      </c>
      <c r="L302" s="52">
        <f t="shared" si="3"/>
        <v>-10</v>
      </c>
    </row>
    <row r="303" spans="1:12" ht="15.75" thickBot="1" x14ac:dyDescent="0.3">
      <c r="A303" s="59"/>
      <c r="B303" s="31">
        <v>4</v>
      </c>
      <c r="C303" s="53">
        <v>374</v>
      </c>
      <c r="D303" s="53">
        <f t="shared" si="2"/>
        <v>24</v>
      </c>
      <c r="E303" s="60">
        <v>8</v>
      </c>
      <c r="F303" s="60">
        <v>4</v>
      </c>
      <c r="G303" s="61"/>
      <c r="H303" s="61"/>
      <c r="I303" s="61"/>
      <c r="J303" s="61" t="s">
        <v>68</v>
      </c>
      <c r="K303" s="54">
        <v>3737</v>
      </c>
      <c r="L303" s="54">
        <f t="shared" si="3"/>
        <v>-13</v>
      </c>
    </row>
    <row r="304" spans="1:12" x14ac:dyDescent="0.25">
      <c r="A304" s="38" t="s">
        <v>158</v>
      </c>
      <c r="B304" s="39">
        <v>1</v>
      </c>
      <c r="C304" s="41">
        <v>343</v>
      </c>
      <c r="D304" s="41">
        <f t="shared" si="2"/>
        <v>-7</v>
      </c>
      <c r="E304" s="62">
        <v>6</v>
      </c>
      <c r="F304" s="62">
        <v>10</v>
      </c>
      <c r="G304" s="63" t="s">
        <v>66</v>
      </c>
      <c r="H304" s="63"/>
      <c r="I304" s="63"/>
      <c r="J304" s="63"/>
      <c r="K304" s="44">
        <v>3773</v>
      </c>
      <c r="L304" s="44">
        <f t="shared" si="3"/>
        <v>23</v>
      </c>
    </row>
    <row r="305" spans="1:12" x14ac:dyDescent="0.25">
      <c r="A305" s="56"/>
      <c r="B305" s="46">
        <v>2</v>
      </c>
      <c r="C305" s="48">
        <v>344</v>
      </c>
      <c r="D305" s="48">
        <f t="shared" si="2"/>
        <v>-6</v>
      </c>
      <c r="E305" s="57">
        <v>9</v>
      </c>
      <c r="F305" s="57">
        <v>10</v>
      </c>
      <c r="G305" s="64"/>
      <c r="H305" s="64" t="s">
        <v>66</v>
      </c>
      <c r="I305" s="64"/>
      <c r="J305" s="64"/>
      <c r="K305" s="52">
        <v>3770</v>
      </c>
      <c r="L305" s="52">
        <f t="shared" si="3"/>
        <v>20</v>
      </c>
    </row>
    <row r="306" spans="1:12" x14ac:dyDescent="0.25">
      <c r="A306" s="56"/>
      <c r="B306" s="46">
        <v>3</v>
      </c>
      <c r="C306" s="48">
        <v>341</v>
      </c>
      <c r="D306" s="48">
        <f t="shared" si="2"/>
        <v>-9</v>
      </c>
      <c r="E306" s="57">
        <v>7</v>
      </c>
      <c r="F306" s="57">
        <v>6</v>
      </c>
      <c r="G306" s="64"/>
      <c r="H306" s="64"/>
      <c r="I306" s="64" t="s">
        <v>67</v>
      </c>
      <c r="J306" s="64"/>
      <c r="K306" s="52">
        <v>3768</v>
      </c>
      <c r="L306" s="52">
        <f t="shared" si="3"/>
        <v>18</v>
      </c>
    </row>
    <row r="307" spans="1:12" ht="15.75" thickBot="1" x14ac:dyDescent="0.3">
      <c r="A307" s="59"/>
      <c r="B307" s="31">
        <v>4</v>
      </c>
      <c r="C307" s="53">
        <v>348</v>
      </c>
      <c r="D307" s="53">
        <f t="shared" si="2"/>
        <v>-2</v>
      </c>
      <c r="E307" s="60">
        <v>7</v>
      </c>
      <c r="F307" s="60">
        <v>2</v>
      </c>
      <c r="G307" s="61"/>
      <c r="H307" s="61"/>
      <c r="I307" s="61"/>
      <c r="J307" s="61" t="s">
        <v>68</v>
      </c>
      <c r="K307" s="54">
        <v>3773</v>
      </c>
      <c r="L307" s="54">
        <f t="shared" si="3"/>
        <v>23</v>
      </c>
    </row>
    <row r="308" spans="1:12" x14ac:dyDescent="0.25">
      <c r="A308" s="38" t="s">
        <v>159</v>
      </c>
      <c r="B308" s="39">
        <v>1</v>
      </c>
      <c r="C308" s="41">
        <v>366</v>
      </c>
      <c r="D308" s="41">
        <f t="shared" si="2"/>
        <v>16</v>
      </c>
      <c r="E308" s="62">
        <v>6</v>
      </c>
      <c r="F308" s="62">
        <v>2</v>
      </c>
      <c r="G308" s="63" t="s">
        <v>67</v>
      </c>
      <c r="H308" s="63"/>
      <c r="I308" s="63"/>
      <c r="J308" s="63"/>
      <c r="K308" s="44">
        <v>3744</v>
      </c>
      <c r="L308" s="44">
        <f t="shared" si="3"/>
        <v>-6</v>
      </c>
    </row>
    <row r="309" spans="1:12" x14ac:dyDescent="0.25">
      <c r="A309" s="56"/>
      <c r="B309" s="46">
        <v>2</v>
      </c>
      <c r="C309" s="48">
        <v>366</v>
      </c>
      <c r="D309" s="48">
        <f t="shared" si="2"/>
        <v>16</v>
      </c>
      <c r="E309" s="57">
        <v>5</v>
      </c>
      <c r="F309" s="57">
        <v>8</v>
      </c>
      <c r="G309" s="64"/>
      <c r="H309" s="64"/>
      <c r="I309" s="64"/>
      <c r="J309" s="64"/>
      <c r="K309" s="52">
        <v>3743</v>
      </c>
      <c r="L309" s="52">
        <f t="shared" si="3"/>
        <v>-7</v>
      </c>
    </row>
    <row r="310" spans="1:12" x14ac:dyDescent="0.25">
      <c r="A310" s="56"/>
      <c r="B310" s="46">
        <v>3</v>
      </c>
      <c r="C310" s="48"/>
      <c r="D310" s="48"/>
      <c r="E310" s="57"/>
      <c r="F310" s="57"/>
      <c r="G310" s="64"/>
      <c r="H310" s="64"/>
      <c r="I310" s="64"/>
      <c r="J310" s="64"/>
      <c r="K310" s="52"/>
      <c r="L310" s="52"/>
    </row>
    <row r="311" spans="1:12" ht="15.75" thickBot="1" x14ac:dyDescent="0.3">
      <c r="A311" s="59"/>
      <c r="B311" s="31">
        <v>4</v>
      </c>
      <c r="C311" s="53"/>
      <c r="D311" s="53"/>
      <c r="E311" s="60"/>
      <c r="F311" s="60"/>
      <c r="G311" s="61"/>
      <c r="H311" s="61"/>
      <c r="I311" s="61"/>
      <c r="J311" s="61"/>
      <c r="K311" s="54"/>
      <c r="L311" s="54"/>
    </row>
    <row r="312" spans="1:12" x14ac:dyDescent="0.25">
      <c r="A312" s="38" t="s">
        <v>160</v>
      </c>
      <c r="B312" s="39">
        <v>1</v>
      </c>
      <c r="C312" s="41">
        <v>327</v>
      </c>
      <c r="D312" s="41">
        <f t="shared" ref="D312:D331" si="4">C312-350</f>
        <v>-23</v>
      </c>
      <c r="E312" s="62">
        <v>5</v>
      </c>
      <c r="F312" s="62">
        <v>6</v>
      </c>
      <c r="G312" s="63" t="s">
        <v>68</v>
      </c>
      <c r="H312" s="63"/>
      <c r="I312" s="63"/>
      <c r="J312" s="63"/>
      <c r="K312" s="44">
        <v>3785</v>
      </c>
      <c r="L312" s="44">
        <f t="shared" ref="L312:L331" si="5">K312-3750</f>
        <v>35</v>
      </c>
    </row>
    <row r="313" spans="1:12" x14ac:dyDescent="0.25">
      <c r="A313" s="56"/>
      <c r="B313" s="46">
        <v>2</v>
      </c>
      <c r="C313" s="48">
        <v>331</v>
      </c>
      <c r="D313" s="48">
        <f t="shared" si="4"/>
        <v>-19</v>
      </c>
      <c r="E313" s="57">
        <v>9</v>
      </c>
      <c r="F313" s="57">
        <v>2</v>
      </c>
      <c r="G313" s="64"/>
      <c r="H313" s="64" t="s">
        <v>73</v>
      </c>
      <c r="I313" s="64"/>
      <c r="J313" s="64"/>
      <c r="K313" s="52">
        <v>3781</v>
      </c>
      <c r="L313" s="52">
        <f t="shared" si="5"/>
        <v>31</v>
      </c>
    </row>
    <row r="314" spans="1:12" x14ac:dyDescent="0.25">
      <c r="A314" s="56"/>
      <c r="B314" s="46">
        <v>3</v>
      </c>
      <c r="C314" s="48">
        <v>337</v>
      </c>
      <c r="D314" s="48">
        <f t="shared" si="4"/>
        <v>-13</v>
      </c>
      <c r="E314" s="57">
        <v>7</v>
      </c>
      <c r="F314" s="57">
        <v>0</v>
      </c>
      <c r="G314" s="64"/>
      <c r="H314" s="64"/>
      <c r="I314" s="64" t="s">
        <v>67</v>
      </c>
      <c r="J314" s="64"/>
      <c r="K314" s="52">
        <v>3776</v>
      </c>
      <c r="L314" s="52">
        <f t="shared" si="5"/>
        <v>26</v>
      </c>
    </row>
    <row r="315" spans="1:12" ht="15.75" thickBot="1" x14ac:dyDescent="0.3">
      <c r="A315" s="59"/>
      <c r="B315" s="31">
        <v>4</v>
      </c>
      <c r="C315" s="53">
        <v>336</v>
      </c>
      <c r="D315" s="53">
        <f t="shared" si="4"/>
        <v>-14</v>
      </c>
      <c r="E315" s="60">
        <v>20</v>
      </c>
      <c r="F315" s="60">
        <v>3</v>
      </c>
      <c r="G315" s="61"/>
      <c r="H315" s="61"/>
      <c r="I315" s="61"/>
      <c r="J315" s="61" t="s">
        <v>67</v>
      </c>
      <c r="K315" s="54">
        <v>3776</v>
      </c>
      <c r="L315" s="54">
        <f t="shared" si="5"/>
        <v>26</v>
      </c>
    </row>
    <row r="316" spans="1:12" x14ac:dyDescent="0.25">
      <c r="A316" s="38" t="s">
        <v>161</v>
      </c>
      <c r="B316" s="39">
        <v>1</v>
      </c>
      <c r="C316" s="41">
        <v>350</v>
      </c>
      <c r="D316" s="41">
        <f t="shared" si="4"/>
        <v>0</v>
      </c>
      <c r="E316" s="62">
        <v>11</v>
      </c>
      <c r="F316" s="62">
        <v>9</v>
      </c>
      <c r="G316" s="63" t="s">
        <v>73</v>
      </c>
      <c r="H316" s="63"/>
      <c r="I316" s="63"/>
      <c r="J316" s="63"/>
      <c r="K316" s="44"/>
      <c r="L316" s="44"/>
    </row>
    <row r="317" spans="1:12" x14ac:dyDescent="0.25">
      <c r="A317" s="56"/>
      <c r="B317" s="46">
        <v>2</v>
      </c>
      <c r="C317" s="48">
        <v>350</v>
      </c>
      <c r="D317" s="48">
        <f t="shared" si="4"/>
        <v>0</v>
      </c>
      <c r="E317" s="57">
        <v>10</v>
      </c>
      <c r="F317" s="57">
        <v>8</v>
      </c>
      <c r="G317" s="64"/>
      <c r="H317" s="64" t="s">
        <v>68</v>
      </c>
      <c r="I317" s="64"/>
      <c r="J317" s="64"/>
      <c r="K317" s="52">
        <v>3750</v>
      </c>
      <c r="L317" s="52">
        <f t="shared" si="5"/>
        <v>0</v>
      </c>
    </row>
    <row r="318" spans="1:12" x14ac:dyDescent="0.25">
      <c r="A318" s="56"/>
      <c r="B318" s="46">
        <v>3</v>
      </c>
      <c r="C318" s="48">
        <v>350</v>
      </c>
      <c r="D318" s="48">
        <f t="shared" si="4"/>
        <v>0</v>
      </c>
      <c r="E318" s="57">
        <v>12</v>
      </c>
      <c r="F318" s="57">
        <v>0</v>
      </c>
      <c r="G318" s="64"/>
      <c r="H318" s="64"/>
      <c r="I318" s="64" t="s">
        <v>70</v>
      </c>
      <c r="J318" s="64"/>
      <c r="K318" s="52"/>
      <c r="L318" s="52"/>
    </row>
    <row r="319" spans="1:12" ht="15.75" thickBot="1" x14ac:dyDescent="0.3">
      <c r="A319" s="59"/>
      <c r="B319" s="31">
        <v>4</v>
      </c>
      <c r="C319" s="53">
        <v>350</v>
      </c>
      <c r="D319" s="53">
        <f t="shared" si="4"/>
        <v>0</v>
      </c>
      <c r="E319" s="60">
        <v>10</v>
      </c>
      <c r="F319" s="60">
        <v>12</v>
      </c>
      <c r="G319" s="61"/>
      <c r="H319" s="61"/>
      <c r="I319" s="61"/>
      <c r="J319" s="61" t="s">
        <v>68</v>
      </c>
      <c r="K319" s="54">
        <v>3750</v>
      </c>
      <c r="L319" s="54">
        <f t="shared" si="5"/>
        <v>0</v>
      </c>
    </row>
    <row r="320" spans="1:12" x14ac:dyDescent="0.25">
      <c r="A320" s="38" t="s">
        <v>162</v>
      </c>
      <c r="B320" s="39">
        <v>1</v>
      </c>
      <c r="C320" s="41">
        <v>350</v>
      </c>
      <c r="D320" s="41">
        <f t="shared" si="4"/>
        <v>0</v>
      </c>
      <c r="E320" s="62">
        <v>8</v>
      </c>
      <c r="F320" s="62">
        <v>4</v>
      </c>
      <c r="G320" s="63" t="s">
        <v>68</v>
      </c>
      <c r="H320" s="63"/>
      <c r="I320" s="63"/>
      <c r="J320" s="63"/>
      <c r="K320" s="44"/>
      <c r="L320" s="44"/>
    </row>
    <row r="321" spans="1:12" x14ac:dyDescent="0.25">
      <c r="A321" s="56"/>
      <c r="B321" s="46">
        <v>2</v>
      </c>
      <c r="C321" s="48">
        <v>350</v>
      </c>
      <c r="D321" s="48">
        <f t="shared" si="4"/>
        <v>0</v>
      </c>
      <c r="E321" s="57">
        <v>3</v>
      </c>
      <c r="F321" s="57">
        <v>6</v>
      </c>
      <c r="G321" s="64"/>
      <c r="H321" s="64" t="s">
        <v>73</v>
      </c>
      <c r="I321" s="64"/>
      <c r="J321" s="64"/>
      <c r="K321" s="52">
        <v>3750</v>
      </c>
      <c r="L321" s="52">
        <f t="shared" si="5"/>
        <v>0</v>
      </c>
    </row>
    <row r="322" spans="1:12" x14ac:dyDescent="0.25">
      <c r="A322" s="56"/>
      <c r="B322" s="46">
        <v>3</v>
      </c>
      <c r="C322" s="48">
        <v>350</v>
      </c>
      <c r="D322" s="48">
        <f t="shared" si="4"/>
        <v>0</v>
      </c>
      <c r="E322" s="57">
        <v>2</v>
      </c>
      <c r="F322" s="57">
        <v>8</v>
      </c>
      <c r="G322" s="64"/>
      <c r="H322" s="64"/>
      <c r="I322" s="64" t="s">
        <v>68</v>
      </c>
      <c r="J322" s="64"/>
      <c r="K322" s="52"/>
      <c r="L322" s="52"/>
    </row>
    <row r="323" spans="1:12" ht="15.75" thickBot="1" x14ac:dyDescent="0.3">
      <c r="A323" s="59"/>
      <c r="B323" s="31">
        <v>4</v>
      </c>
      <c r="C323" s="53">
        <v>350</v>
      </c>
      <c r="D323" s="53">
        <f t="shared" si="4"/>
        <v>0</v>
      </c>
      <c r="E323" s="60">
        <v>7</v>
      </c>
      <c r="F323" s="60">
        <v>6</v>
      </c>
      <c r="G323" s="61"/>
      <c r="H323" s="61"/>
      <c r="I323" s="61"/>
      <c r="J323" s="61" t="s">
        <v>68</v>
      </c>
      <c r="K323" s="54">
        <v>3750</v>
      </c>
      <c r="L323" s="54">
        <f t="shared" si="5"/>
        <v>0</v>
      </c>
    </row>
    <row r="324" spans="1:12" x14ac:dyDescent="0.25">
      <c r="A324" s="38" t="s">
        <v>163</v>
      </c>
      <c r="B324" s="39">
        <v>1</v>
      </c>
      <c r="C324" s="41">
        <v>350</v>
      </c>
      <c r="D324" s="41">
        <f t="shared" si="4"/>
        <v>0</v>
      </c>
      <c r="E324" s="62">
        <v>12</v>
      </c>
      <c r="F324" s="62">
        <v>4</v>
      </c>
      <c r="G324" s="63" t="s">
        <v>68</v>
      </c>
      <c r="H324" s="63"/>
      <c r="I324" s="63"/>
      <c r="J324" s="63"/>
      <c r="K324" s="44"/>
      <c r="L324" s="44"/>
    </row>
    <row r="325" spans="1:12" x14ac:dyDescent="0.25">
      <c r="A325" s="56"/>
      <c r="B325" s="46">
        <v>2</v>
      </c>
      <c r="C325" s="48">
        <v>350</v>
      </c>
      <c r="D325" s="48">
        <f t="shared" si="4"/>
        <v>0</v>
      </c>
      <c r="E325" s="57">
        <v>14</v>
      </c>
      <c r="F325" s="57">
        <v>3</v>
      </c>
      <c r="G325" s="64"/>
      <c r="H325" s="64" t="s">
        <v>68</v>
      </c>
      <c r="I325" s="64"/>
      <c r="J325" s="64"/>
      <c r="K325" s="52">
        <v>3750</v>
      </c>
      <c r="L325" s="52">
        <f t="shared" si="5"/>
        <v>0</v>
      </c>
    </row>
    <row r="326" spans="1:12" x14ac:dyDescent="0.25">
      <c r="A326" s="56"/>
      <c r="B326" s="46">
        <v>3</v>
      </c>
      <c r="C326" s="48">
        <v>350</v>
      </c>
      <c r="D326" s="48">
        <f t="shared" si="4"/>
        <v>0</v>
      </c>
      <c r="E326" s="57">
        <v>11</v>
      </c>
      <c r="F326" s="57">
        <v>3</v>
      </c>
      <c r="G326" s="64"/>
      <c r="H326" s="64"/>
      <c r="I326" s="64" t="s">
        <v>68</v>
      </c>
      <c r="J326" s="64"/>
      <c r="K326" s="52"/>
      <c r="L326" s="52"/>
    </row>
    <row r="327" spans="1:12" ht="15.75" thickBot="1" x14ac:dyDescent="0.3">
      <c r="A327" s="59"/>
      <c r="B327" s="31">
        <v>4</v>
      </c>
      <c r="C327" s="53">
        <v>350</v>
      </c>
      <c r="D327" s="53">
        <f t="shared" si="4"/>
        <v>0</v>
      </c>
      <c r="E327" s="60">
        <v>14</v>
      </c>
      <c r="F327" s="60">
        <v>1</v>
      </c>
      <c r="G327" s="61"/>
      <c r="H327" s="61"/>
      <c r="I327" s="61"/>
      <c r="J327" s="61" t="s">
        <v>68</v>
      </c>
      <c r="K327" s="54">
        <v>3750</v>
      </c>
      <c r="L327" s="54">
        <f t="shared" si="5"/>
        <v>0</v>
      </c>
    </row>
    <row r="328" spans="1:12" x14ac:dyDescent="0.25">
      <c r="A328" s="38" t="s">
        <v>164</v>
      </c>
      <c r="B328" s="39">
        <v>1</v>
      </c>
      <c r="C328" s="41">
        <v>350</v>
      </c>
      <c r="D328" s="41">
        <f t="shared" si="4"/>
        <v>0</v>
      </c>
      <c r="E328" s="62">
        <v>11</v>
      </c>
      <c r="F328" s="62">
        <v>0</v>
      </c>
      <c r="G328" s="63" t="s">
        <v>68</v>
      </c>
      <c r="H328" s="63"/>
      <c r="I328" s="63"/>
      <c r="J328" s="63"/>
      <c r="K328" s="44"/>
      <c r="L328" s="44"/>
    </row>
    <row r="329" spans="1:12" x14ac:dyDescent="0.25">
      <c r="A329" s="56"/>
      <c r="B329" s="46">
        <v>2</v>
      </c>
      <c r="C329" s="48">
        <v>350</v>
      </c>
      <c r="D329" s="48">
        <f t="shared" si="4"/>
        <v>0</v>
      </c>
      <c r="E329" s="57">
        <v>12</v>
      </c>
      <c r="F329" s="57">
        <v>10</v>
      </c>
      <c r="G329" s="64"/>
      <c r="H329" s="64" t="s">
        <v>68</v>
      </c>
      <c r="I329" s="64"/>
      <c r="J329" s="64"/>
      <c r="K329" s="52">
        <v>3750</v>
      </c>
      <c r="L329" s="52">
        <f t="shared" si="5"/>
        <v>0</v>
      </c>
    </row>
    <row r="330" spans="1:12" x14ac:dyDescent="0.25">
      <c r="A330" s="56"/>
      <c r="B330" s="46">
        <v>3</v>
      </c>
      <c r="C330" s="48">
        <v>350</v>
      </c>
      <c r="D330" s="48">
        <f t="shared" si="4"/>
        <v>0</v>
      </c>
      <c r="E330" s="57">
        <v>13</v>
      </c>
      <c r="F330" s="57">
        <v>4</v>
      </c>
      <c r="G330" s="64"/>
      <c r="H330" s="64"/>
      <c r="I330" s="64" t="s">
        <v>68</v>
      </c>
      <c r="J330" s="64"/>
      <c r="K330" s="52"/>
      <c r="L330" s="52"/>
    </row>
    <row r="331" spans="1:12" ht="15.75" thickBot="1" x14ac:dyDescent="0.3">
      <c r="A331" s="59"/>
      <c r="B331" s="31">
        <v>4</v>
      </c>
      <c r="C331" s="53">
        <v>350</v>
      </c>
      <c r="D331" s="53">
        <f t="shared" si="4"/>
        <v>0</v>
      </c>
      <c r="E331" s="60">
        <v>20</v>
      </c>
      <c r="F331" s="60">
        <v>4</v>
      </c>
      <c r="G331" s="61"/>
      <c r="H331" s="61"/>
      <c r="I331" s="61"/>
      <c r="J331" s="61" t="s">
        <v>68</v>
      </c>
      <c r="K331" s="54">
        <v>3750</v>
      </c>
      <c r="L331" s="54">
        <f t="shared" si="5"/>
        <v>0</v>
      </c>
    </row>
  </sheetData>
  <mergeCells count="4">
    <mergeCell ref="C2:D2"/>
    <mergeCell ref="E2:F2"/>
    <mergeCell ref="G2:J2"/>
    <mergeCell ref="K2:L2"/>
  </mergeCells>
  <printOptions horizontalCentered="1"/>
  <pageMargins left="3.937007874015748E-2" right="3.937007874015748E-2" top="0.55118110236220474" bottom="0.55118110236220474" header="0.31496062992125984" footer="0.31496062992125984"/>
  <pageSetup paperSize="9" scale="63" fitToHeight="0" orientation="portrait" horizontalDpi="3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EAB36-988A-41D3-BDD9-1E4D970561B0}">
  <dimension ref="G17:H32"/>
  <sheetViews>
    <sheetView topLeftCell="A11" workbookViewId="0">
      <selection activeCell="H30" sqref="H30"/>
    </sheetView>
  </sheetViews>
  <sheetFormatPr defaultRowHeight="18" x14ac:dyDescent="0.25"/>
  <cols>
    <col min="1" max="6" width="9.140625" style="65"/>
    <col min="7" max="7" width="39.140625" style="65" customWidth="1"/>
    <col min="8" max="8" width="10.7109375" style="65" bestFit="1" customWidth="1"/>
    <col min="9" max="16384" width="9.140625" style="65"/>
  </cols>
  <sheetData>
    <row r="17" spans="7:8" x14ac:dyDescent="0.25">
      <c r="G17" s="65" t="s">
        <v>165</v>
      </c>
      <c r="H17" s="65">
        <f>41*4*2</f>
        <v>328</v>
      </c>
    </row>
    <row r="18" spans="7:8" x14ac:dyDescent="0.25">
      <c r="G18" s="65" t="s">
        <v>166</v>
      </c>
      <c r="H18" s="65">
        <v>350</v>
      </c>
    </row>
    <row r="20" spans="7:8" x14ac:dyDescent="0.25">
      <c r="G20" s="65" t="s">
        <v>167</v>
      </c>
      <c r="H20" s="65">
        <f>SUM(Маша!C4:C331)</f>
        <v>115146</v>
      </c>
    </row>
    <row r="22" spans="7:8" x14ac:dyDescent="0.25">
      <c r="G22" s="65" t="s">
        <v>167</v>
      </c>
      <c r="H22" s="65">
        <f>(H20+7*350)/1000</f>
        <v>117.596</v>
      </c>
    </row>
    <row r="23" spans="7:8" x14ac:dyDescent="0.25">
      <c r="G23" s="65" t="s">
        <v>168</v>
      </c>
      <c r="H23" s="65">
        <f>(328*350)/1000</f>
        <v>114.8</v>
      </c>
    </row>
    <row r="25" spans="7:8" x14ac:dyDescent="0.25">
      <c r="G25" s="65" t="s">
        <v>169</v>
      </c>
      <c r="H25" s="65">
        <f>36/1000</f>
        <v>3.5999999999999997E-2</v>
      </c>
    </row>
    <row r="28" spans="7:8" x14ac:dyDescent="0.25">
      <c r="G28" s="65" t="s">
        <v>172</v>
      </c>
      <c r="H28" s="65">
        <f>3.14*H25/2*H25/2*H17</f>
        <v>0.33369407999999995</v>
      </c>
    </row>
    <row r="29" spans="7:8" x14ac:dyDescent="0.25">
      <c r="G29" s="65" t="s">
        <v>170</v>
      </c>
      <c r="H29" s="65">
        <f>H25*3.14</f>
        <v>0.11304</v>
      </c>
    </row>
    <row r="30" spans="7:8" x14ac:dyDescent="0.25">
      <c r="G30" s="65" t="s">
        <v>171</v>
      </c>
      <c r="H30" s="65">
        <f>H22*H29</f>
        <v>13.29305184</v>
      </c>
    </row>
    <row r="32" spans="7:8" x14ac:dyDescent="0.25">
      <c r="G32" s="69" t="s">
        <v>173</v>
      </c>
      <c r="H32" s="69">
        <f>H28+H30</f>
        <v>13.626745920000001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F46"/>
  <sheetViews>
    <sheetView tabSelected="1" workbookViewId="0">
      <selection activeCell="N8" sqref="N8"/>
    </sheetView>
  </sheetViews>
  <sheetFormatPr defaultColWidth="9.140625" defaultRowHeight="11.25" customHeight="1" x14ac:dyDescent="0.25"/>
  <cols>
    <col min="1" max="1" width="5.7109375" style="18" customWidth="1"/>
    <col min="2" max="2" width="5.7109375" style="17" customWidth="1"/>
    <col min="3" max="3" width="29.85546875" style="14" customWidth="1"/>
    <col min="4" max="4" width="24.140625" style="14" customWidth="1"/>
    <col min="5" max="5" width="12.28515625" style="14" customWidth="1"/>
    <col min="6" max="6" width="53.85546875" style="14" customWidth="1"/>
    <col min="7" max="7" width="24.7109375" style="73" customWidth="1"/>
    <col min="8" max="8" width="8.140625" style="1" hidden="1" customWidth="1"/>
    <col min="9" max="9" width="8.5703125" style="1" customWidth="1"/>
    <col min="10" max="10" width="10" style="1" customWidth="1"/>
    <col min="11" max="11" width="7.85546875" style="1" customWidth="1"/>
    <col min="12" max="12" width="9.7109375" style="1" customWidth="1"/>
    <col min="13" max="13" width="11" style="1" hidden="1" customWidth="1"/>
    <col min="14" max="14" width="14.28515625" style="1" customWidth="1"/>
    <col min="15" max="17" width="9.140625" style="1"/>
    <col min="18" max="18" width="107.85546875" style="2" hidden="1" customWidth="1"/>
    <col min="19" max="21" width="49.42578125" style="2" hidden="1" customWidth="1"/>
    <col min="22" max="24" width="47" style="2" hidden="1" customWidth="1"/>
    <col min="25" max="27" width="49.42578125" style="2" hidden="1" customWidth="1"/>
    <col min="28" max="30" width="47" style="2" hidden="1" customWidth="1"/>
    <col min="31" max="16384" width="9.140625" style="1"/>
  </cols>
  <sheetData>
    <row r="2" spans="1:18" customFormat="1" ht="21" x14ac:dyDescent="0.35">
      <c r="A2" s="80" t="s">
        <v>0</v>
      </c>
      <c r="B2" s="80"/>
      <c r="C2" s="80"/>
      <c r="D2" s="80"/>
      <c r="E2" s="80"/>
      <c r="F2" s="80"/>
      <c r="G2" s="74">
        <f>Объем!H32</f>
        <v>13.626745920000001</v>
      </c>
      <c r="H2" s="75"/>
      <c r="I2" s="75" t="s">
        <v>181</v>
      </c>
    </row>
    <row r="3" spans="1:18" customFormat="1" ht="9.75" customHeight="1" x14ac:dyDescent="0.25">
      <c r="A3" s="18"/>
      <c r="B3" s="15"/>
      <c r="C3" s="4"/>
      <c r="D3" s="4"/>
      <c r="E3" s="4"/>
      <c r="F3" s="4"/>
      <c r="G3" s="70"/>
    </row>
    <row r="4" spans="1:18" customFormat="1" ht="48.75" customHeight="1" x14ac:dyDescent="0.25">
      <c r="A4" s="5" t="s">
        <v>1</v>
      </c>
      <c r="B4" s="6" t="s">
        <v>2</v>
      </c>
      <c r="C4" s="6" t="s">
        <v>30</v>
      </c>
      <c r="D4" s="6" t="s">
        <v>3</v>
      </c>
      <c r="E4" s="6" t="s">
        <v>4</v>
      </c>
      <c r="F4" s="6" t="s">
        <v>29</v>
      </c>
      <c r="G4" s="68" t="s">
        <v>177</v>
      </c>
    </row>
    <row r="5" spans="1:18" customFormat="1" ht="15.7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8</v>
      </c>
      <c r="G5" s="68"/>
    </row>
    <row r="6" spans="1:18" customFormat="1" ht="78.75" x14ac:dyDescent="0.25">
      <c r="A6" s="5" t="s">
        <v>5</v>
      </c>
      <c r="B6" s="5" t="s">
        <v>5</v>
      </c>
      <c r="C6" s="9" t="s">
        <v>6</v>
      </c>
      <c r="D6" s="10" t="s">
        <v>7</v>
      </c>
      <c r="E6" s="11">
        <v>0</v>
      </c>
      <c r="F6" s="66" t="s">
        <v>21</v>
      </c>
      <c r="G6" s="68" t="s">
        <v>178</v>
      </c>
      <c r="H6" s="1" t="s">
        <v>8</v>
      </c>
      <c r="R6" s="3"/>
    </row>
    <row r="7" spans="1:18" customFormat="1" ht="63" hidden="1" x14ac:dyDescent="0.25">
      <c r="A7" s="5"/>
      <c r="B7" s="5"/>
      <c r="C7" s="9" t="s">
        <v>10</v>
      </c>
      <c r="D7" s="10" t="s">
        <v>11</v>
      </c>
      <c r="E7" s="11">
        <v>0</v>
      </c>
      <c r="F7" s="66" t="s">
        <v>22</v>
      </c>
      <c r="G7" s="71"/>
      <c r="H7" s="1" t="s">
        <v>8</v>
      </c>
      <c r="R7" s="3"/>
    </row>
    <row r="8" spans="1:18" customFormat="1" ht="141.75" x14ac:dyDescent="0.25">
      <c r="A8" s="5" t="s">
        <v>9</v>
      </c>
      <c r="B8" s="5" t="s">
        <v>9</v>
      </c>
      <c r="C8" s="9" t="s">
        <v>36</v>
      </c>
      <c r="D8" s="10" t="s">
        <v>13</v>
      </c>
      <c r="E8" s="11">
        <v>0</v>
      </c>
      <c r="F8" s="66" t="s">
        <v>31</v>
      </c>
      <c r="G8" s="68" t="s">
        <v>174</v>
      </c>
      <c r="H8" s="1" t="s">
        <v>8</v>
      </c>
      <c r="Q8" s="24"/>
      <c r="R8" s="3"/>
    </row>
    <row r="9" spans="1:18" customFormat="1" ht="139.5" hidden="1" customHeight="1" x14ac:dyDescent="0.25">
      <c r="A9" s="20"/>
      <c r="B9" s="20"/>
      <c r="C9" s="21" t="s">
        <v>10</v>
      </c>
      <c r="D9" s="22"/>
      <c r="E9" s="23"/>
      <c r="F9" s="67" t="s">
        <v>37</v>
      </c>
      <c r="G9" s="68" t="s">
        <v>175</v>
      </c>
      <c r="H9" s="1"/>
      <c r="Q9" s="24"/>
      <c r="R9" s="3"/>
    </row>
    <row r="10" spans="1:18" customFormat="1" ht="94.5" x14ac:dyDescent="0.25">
      <c r="A10" s="5" t="s">
        <v>12</v>
      </c>
      <c r="B10" s="5" t="s">
        <v>12</v>
      </c>
      <c r="C10" s="9" t="s">
        <v>15</v>
      </c>
      <c r="D10" s="10" t="s">
        <v>16</v>
      </c>
      <c r="E10" s="11">
        <v>0</v>
      </c>
      <c r="F10" s="66" t="s">
        <v>25</v>
      </c>
      <c r="G10" s="72" t="s">
        <v>179</v>
      </c>
      <c r="H10" s="1" t="s">
        <v>8</v>
      </c>
      <c r="Q10" s="24"/>
      <c r="R10" s="3"/>
    </row>
    <row r="11" spans="1:18" customFormat="1" ht="110.25" x14ac:dyDescent="0.25">
      <c r="A11" s="5" t="s">
        <v>14</v>
      </c>
      <c r="B11" s="5" t="s">
        <v>14</v>
      </c>
      <c r="C11" s="9" t="s">
        <v>33</v>
      </c>
      <c r="D11" s="10" t="s">
        <v>18</v>
      </c>
      <c r="E11" s="11">
        <v>0</v>
      </c>
      <c r="F11" s="66" t="s">
        <v>34</v>
      </c>
      <c r="G11" s="68" t="s">
        <v>174</v>
      </c>
      <c r="H11" s="1" t="s">
        <v>8</v>
      </c>
      <c r="Q11" s="24"/>
      <c r="R11" s="3"/>
    </row>
    <row r="12" spans="1:18" customFormat="1" ht="85.5" customHeight="1" x14ac:dyDescent="0.25">
      <c r="A12" s="5" t="s">
        <v>17</v>
      </c>
      <c r="B12" s="5" t="s">
        <v>17</v>
      </c>
      <c r="C12" s="9" t="s">
        <v>26</v>
      </c>
      <c r="D12" s="10" t="s">
        <v>18</v>
      </c>
      <c r="E12" s="11">
        <v>0</v>
      </c>
      <c r="F12" s="66" t="s">
        <v>23</v>
      </c>
      <c r="G12" s="72" t="s">
        <v>180</v>
      </c>
      <c r="H12" s="1" t="s">
        <v>8</v>
      </c>
      <c r="Q12" s="24"/>
      <c r="R12" s="3"/>
    </row>
    <row r="13" spans="1:18" customFormat="1" ht="47.25" x14ac:dyDescent="0.25">
      <c r="A13" s="5" t="s">
        <v>19</v>
      </c>
      <c r="B13" s="5" t="s">
        <v>19</v>
      </c>
      <c r="C13" s="9" t="s">
        <v>27</v>
      </c>
      <c r="D13" s="10"/>
      <c r="E13" s="11"/>
      <c r="F13" s="66" t="s">
        <v>35</v>
      </c>
      <c r="G13" s="68" t="s">
        <v>178</v>
      </c>
      <c r="H13" s="1"/>
      <c r="Q13" s="24"/>
      <c r="R13" s="3"/>
    </row>
    <row r="14" spans="1:18" customFormat="1" ht="78.75" x14ac:dyDescent="0.25">
      <c r="A14" s="5" t="s">
        <v>28</v>
      </c>
      <c r="B14" s="5" t="s">
        <v>28</v>
      </c>
      <c r="C14" s="9" t="s">
        <v>20</v>
      </c>
      <c r="D14" s="10" t="s">
        <v>7</v>
      </c>
      <c r="E14" s="11">
        <v>0</v>
      </c>
      <c r="F14" s="66" t="s">
        <v>24</v>
      </c>
      <c r="G14" s="68" t="s">
        <v>178</v>
      </c>
      <c r="H14" s="1" t="s">
        <v>8</v>
      </c>
      <c r="Q14" s="24"/>
      <c r="R14" s="3"/>
    </row>
    <row r="15" spans="1:18" customFormat="1" ht="39" customHeight="1" x14ac:dyDescent="0.25">
      <c r="A15" s="15"/>
      <c r="B15" s="16"/>
      <c r="C15" s="12"/>
      <c r="D15" s="12"/>
      <c r="E15" s="12"/>
      <c r="F15" s="78" t="s">
        <v>32</v>
      </c>
      <c r="G15" s="68" t="s">
        <v>176</v>
      </c>
    </row>
    <row r="16" spans="1:18" ht="11.25" customHeight="1" x14ac:dyDescent="0.25">
      <c r="F16" s="79"/>
    </row>
    <row r="17" spans="1:7" customFormat="1" ht="15.75" x14ac:dyDescent="0.25">
      <c r="A17" s="15"/>
      <c r="B17" s="19"/>
      <c r="C17" s="4"/>
      <c r="D17" s="13"/>
      <c r="E17" s="4"/>
      <c r="F17" s="79"/>
      <c r="G17" s="70"/>
    </row>
    <row r="18" spans="1:7" ht="11.25" customHeight="1" x14ac:dyDescent="0.25">
      <c r="F18" s="79"/>
    </row>
    <row r="19" spans="1:7" ht="11.25" customHeight="1" x14ac:dyDescent="0.25">
      <c r="F19" s="79"/>
    </row>
    <row r="20" spans="1:7" ht="11.25" customHeight="1" x14ac:dyDescent="0.25">
      <c r="F20" s="79"/>
    </row>
    <row r="21" spans="1:7" ht="11.25" customHeight="1" x14ac:dyDescent="0.25">
      <c r="F21" s="79"/>
    </row>
    <row r="22" spans="1:7" ht="11.25" customHeight="1" x14ac:dyDescent="0.25">
      <c r="F22" s="79"/>
    </row>
    <row r="23" spans="1:7" ht="11.25" customHeight="1" x14ac:dyDescent="0.25">
      <c r="F23" s="79"/>
    </row>
    <row r="24" spans="1:7" ht="11.25" customHeight="1" x14ac:dyDescent="0.25">
      <c r="F24" s="79"/>
    </row>
    <row r="25" spans="1:7" ht="11.25" customHeight="1" x14ac:dyDescent="0.25">
      <c r="F25" s="79"/>
    </row>
    <row r="26" spans="1:7" ht="11.25" customHeight="1" x14ac:dyDescent="0.25">
      <c r="F26" s="79"/>
    </row>
    <row r="27" spans="1:7" ht="11.25" customHeight="1" x14ac:dyDescent="0.25">
      <c r="F27" s="79"/>
    </row>
    <row r="28" spans="1:7" ht="11.25" customHeight="1" x14ac:dyDescent="0.25">
      <c r="F28" s="79"/>
    </row>
    <row r="29" spans="1:7" ht="11.25" customHeight="1" x14ac:dyDescent="0.25">
      <c r="F29" s="79"/>
    </row>
    <row r="30" spans="1:7" ht="11.25" customHeight="1" x14ac:dyDescent="0.25">
      <c r="F30" s="79"/>
    </row>
    <row r="31" spans="1:7" ht="11.25" customHeight="1" x14ac:dyDescent="0.25">
      <c r="F31" s="79"/>
    </row>
    <row r="32" spans="1:7" ht="11.25" customHeight="1" x14ac:dyDescent="0.25">
      <c r="F32" s="79"/>
    </row>
    <row r="33" spans="6:6" ht="11.25" customHeight="1" x14ac:dyDescent="0.25">
      <c r="F33" s="79"/>
    </row>
    <row r="34" spans="6:6" ht="11.25" customHeight="1" x14ac:dyDescent="0.25">
      <c r="F34" s="79"/>
    </row>
    <row r="35" spans="6:6" ht="11.25" customHeight="1" x14ac:dyDescent="0.25">
      <c r="F35" s="79"/>
    </row>
    <row r="36" spans="6:6" ht="11.25" customHeight="1" x14ac:dyDescent="0.25">
      <c r="F36" s="79"/>
    </row>
    <row r="37" spans="6:6" ht="11.25" customHeight="1" x14ac:dyDescent="0.25">
      <c r="F37" s="79"/>
    </row>
    <row r="38" spans="6:6" ht="11.25" customHeight="1" x14ac:dyDescent="0.25">
      <c r="F38" s="79"/>
    </row>
    <row r="39" spans="6:6" ht="11.25" customHeight="1" x14ac:dyDescent="0.25">
      <c r="F39" s="79"/>
    </row>
    <row r="40" spans="6:6" ht="11.25" customHeight="1" x14ac:dyDescent="0.25">
      <c r="F40" s="79"/>
    </row>
    <row r="41" spans="6:6" ht="11.25" customHeight="1" x14ac:dyDescent="0.25">
      <c r="F41" s="79"/>
    </row>
    <row r="42" spans="6:6" ht="11.25" customHeight="1" x14ac:dyDescent="0.25">
      <c r="F42" s="79"/>
    </row>
    <row r="43" spans="6:6" ht="11.25" customHeight="1" x14ac:dyDescent="0.25">
      <c r="F43" s="79"/>
    </row>
    <row r="44" spans="6:6" ht="11.25" customHeight="1" x14ac:dyDescent="0.25">
      <c r="F44" s="79"/>
    </row>
    <row r="45" spans="6:6" ht="11.25" customHeight="1" x14ac:dyDescent="0.25">
      <c r="F45" s="79"/>
    </row>
    <row r="46" spans="6:6" ht="11.25" customHeight="1" x14ac:dyDescent="0.25">
      <c r="F46" s="79"/>
    </row>
  </sheetData>
  <mergeCells count="2">
    <mergeCell ref="F15:F46"/>
    <mergeCell ref="A2:F2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34" fitToHeight="0" orientation="portrait" r:id="rId1"/>
  <headerFooter>
    <oddFooter>&amp;RСтраница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Миша</vt:lpstr>
      <vt:lpstr>Маша</vt:lpstr>
      <vt:lpstr>Объем</vt:lpstr>
      <vt:lpstr>очистка шпилек - Ведомость объе</vt:lpstr>
      <vt:lpstr>'очистка шпилек - Ведомость объе'!Заголовки_для_печати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2025-09-03T13:04:24Z</dcterms:modified>
</cp:coreProperties>
</file>