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Вентиляция\КП ВКТ\Терминал по перевалке минер\"/>
    </mc:Choice>
  </mc:AlternateContent>
  <xr:revisionPtr revIDLastSave="0" documentId="13_ncr:1_{200C370D-EABD-4D94-B28F-235DAAC299EE}" xr6:coauthVersionLast="47" xr6:coauthVersionMax="47" xr10:uidLastSave="{00000000-0000-0000-0000-000000000000}"/>
  <bookViews>
    <workbookView xWindow="-108" yWindow="-108" windowWidth="23256" windowHeight="14016" activeTab="1" xr2:uid="{125998FE-E40E-4A54-8F5B-4C96AD988AB8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G36" i="2"/>
  <c r="G31" i="2"/>
  <c r="G8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67" i="2" s="1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4" i="2"/>
  <c r="F2" i="1"/>
</calcChain>
</file>

<file path=xl/sharedStrings.xml><?xml version="1.0" encoding="utf-8"?>
<sst xmlns="http://schemas.openxmlformats.org/spreadsheetml/2006/main" count="298" uniqueCount="161">
  <si>
    <t>Вентиляция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</si>
  <si>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</si>
  <si>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МЕД (UTR) 50-30 (N) W1.28-
1.1x30.R + МЕД (UTR) 50-30 (N)
W1.25-0.55x30.R [Напольная]</t>
  </si>
  <si>
    <t>кмп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</si>
  <si>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</si>
  <si>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WNK 200/1 + WNK 200/1
[Подвесная]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</si>
  <si>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</si>
  <si>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МЕД (UTR) 50-30 (N) A.2.25-
0.55x30M.R [Напольная]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</si>
  <si>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</si>
  <si>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МЕД-7N (ANR7L/K1U/P1/A1.2.P63.R5,5x15/P1|N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</si>
  <si>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</si>
  <si>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МЕД (UTR) 90-50 (N) A.3.35- 3x30M.R [Напольная]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</si>
  <si>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</si>
  <si>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WNK 100/1 [Подвесная]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</si>
  <si>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</si>
  <si>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WNK 160/1 [Подвесная]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</si>
  <si>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</si>
  <si>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</si>
  <si>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</si>
  <si>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ANR6 L/B1/V1.0.P56.R4x15/P1/K1 [Напольная]</t>
  </si>
  <si>
    <t xml:space="preserve">Вентилятор крышный В5.1, В5.2; Монтажный стакан GTK-94 КИПиА: Частотный преобразователь 4 кВт 380 В </t>
  </si>
  <si>
    <t>KW 94/63-6D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</si>
  <si>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</si>
  <si>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</si>
  <si>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WNK 200/1 [Подвесная]</t>
  </si>
  <si>
    <t>Вытяжные установки В8.1÷В8.4 с осевым вентилятором</t>
  </si>
  <si>
    <t>FN080–ADF.6N.V7P2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</si>
  <si>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</si>
  <si>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KLR DU 400-71A-7,5х15 L0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</si>
  <si>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</si>
  <si>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KSP 45-2,2х30 (без крыши)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</si>
  <si>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</si>
  <si>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KSP 56-5,5х30 (без крыши)</t>
  </si>
  <si>
    <t>Люк дымовой в стеновом исполнении</t>
  </si>
  <si>
    <t>Дымозор 300 1800х2000</t>
  </si>
  <si>
    <t>шт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</si>
  <si>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</si>
  <si>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</si>
  <si>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</si>
  <si>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</si>
  <si>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</si>
  <si>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</si>
  <si>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Противопожарный обратный клапан, EI 120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</si>
  <si>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</si>
  <si>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</si>
  <si>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</si>
  <si>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</si>
  <si>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</si>
  <si>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</si>
  <si>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</si>
  <si>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</si>
  <si>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</si>
  <si>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</si>
  <si>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</si>
  <si>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</si>
  <si>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шт.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</si>
  <si>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</si>
  <si>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</si>
  <si>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</si>
  <si>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</si>
  <si>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</si>
  <si>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</si>
  <si>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</si>
  <si>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</si>
  <si>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</si>
  <si>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</si>
  <si>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</si>
  <si>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>Шумоглушитель для круглых каналов</t>
  </si>
  <si>
    <t>125/9</t>
  </si>
  <si>
    <t>200/9</t>
  </si>
  <si>
    <t>18606+8385</t>
  </si>
  <si>
    <t>Наименование</t>
  </si>
  <si>
    <t>Артикул</t>
  </si>
  <si>
    <t>Кол-во</t>
  </si>
  <si>
    <t>Сумма</t>
  </si>
  <si>
    <t>Установка приточно-вытяжная с рекуперацией ПВ1 VKC(M)-S-3,15-GSsF3RH1VsF5G-GF3VsGSs-R</t>
  </si>
  <si>
    <t>Канальная группа ПВ2 200 Приток (L=500 куб. м/ч, P=100 Па) Вытяжка (L=500 куб. м/ч, P=50 Па)</t>
  </si>
  <si>
    <t>Регулирующая заслонка VKDR-ф200-BFL24</t>
  </si>
  <si>
    <t>1221AI020000006</t>
  </si>
  <si>
    <t>м30904003А</t>
  </si>
  <si>
    <t>м33120000А</t>
  </si>
  <si>
    <t>м71506001х</t>
  </si>
  <si>
    <t>Датчик температуры канальный</t>
  </si>
  <si>
    <t>м71507207х</t>
  </si>
  <si>
    <t>Датчик температуры уличный</t>
  </si>
  <si>
    <t>м71507209х</t>
  </si>
  <si>
    <t>м71506002х</t>
  </si>
  <si>
    <t>м42310151К</t>
  </si>
  <si>
    <t>м42220070П</t>
  </si>
  <si>
    <t>726N135111510B0</t>
  </si>
  <si>
    <t>Преобразователь частоты 1,5 кВт/380В</t>
  </si>
  <si>
    <t>Преобразователь частоты 0,7кВт/380В</t>
  </si>
  <si>
    <t>124102036805015</t>
  </si>
  <si>
    <t>м42220150П</t>
  </si>
  <si>
    <t>726N136111510B0</t>
  </si>
  <si>
    <t>122210020000000</t>
  </si>
  <si>
    <t>122420000000000</t>
  </si>
  <si>
    <t>124101036805235</t>
  </si>
  <si>
    <t>1271008210426010 000001</t>
  </si>
  <si>
    <t>ЕИ</t>
  </si>
  <si>
    <t>Цена</t>
  </si>
  <si>
    <r>
      <t xml:space="preserve">Установка приточно-вытяжная с рекуперацией ПВ1 </t>
    </r>
    <r>
      <rPr>
        <b/>
        <i/>
        <sz val="10"/>
        <rFont val="Times New Roman"/>
        <family val="1"/>
        <charset val="204"/>
      </rPr>
      <t>VKC(M)-S-3,15-GSsF3RH1VsF5G-GF3VsGSs-R</t>
    </r>
  </si>
  <si>
    <r>
      <t xml:space="preserve">Автоматика </t>
    </r>
    <r>
      <rPr>
        <b/>
        <i/>
        <sz val="10"/>
        <rFont val="Times New Roman"/>
        <family val="1"/>
        <charset val="204"/>
      </rPr>
      <t>VAC-W-SLD1D1D1D3D3D35D35D125T123D14</t>
    </r>
  </si>
  <si>
    <r>
      <t xml:space="preserve">12716088104D8710 </t>
    </r>
    <r>
      <rPr>
        <b/>
        <sz val="10"/>
        <rFont val="Times New Roman"/>
        <family val="1"/>
        <charset val="204"/>
      </rPr>
      <t>000301</t>
    </r>
  </si>
  <si>
    <r>
      <t xml:space="preserve">Узел терморегулирования </t>
    </r>
    <r>
      <rPr>
        <b/>
        <i/>
        <sz val="10"/>
        <rFont val="Times New Roman"/>
        <family val="1"/>
        <charset val="204"/>
      </rPr>
      <t>VKRGS-4(24)/60-3</t>
    </r>
  </si>
  <si>
    <r>
      <t xml:space="preserve">Регулирующая заслонка </t>
    </r>
    <r>
      <rPr>
        <b/>
        <i/>
        <sz val="10"/>
        <rFont val="Times New Roman"/>
        <family val="1"/>
        <charset val="204"/>
      </rPr>
      <t>VKDR-tf)200-BFL24</t>
    </r>
  </si>
  <si>
    <r>
      <t xml:space="preserve">Фильтр плоский </t>
    </r>
    <r>
      <rPr>
        <b/>
        <i/>
        <sz val="10"/>
        <rFont val="Times New Roman"/>
        <family val="1"/>
        <charset val="204"/>
      </rPr>
      <t xml:space="preserve">VKFR </t>
    </r>
    <r>
      <rPr>
        <b/>
        <i/>
        <sz val="10"/>
        <rFont val="Times New Roman"/>
        <family val="1"/>
        <charset val="204"/>
      </rPr>
      <t xml:space="preserve">ф200 </t>
    </r>
    <r>
      <rPr>
        <b/>
        <i/>
        <sz val="10"/>
        <rFont val="Times New Roman"/>
        <family val="1"/>
        <charset val="204"/>
      </rPr>
      <t>G3</t>
    </r>
  </si>
  <si>
    <r>
      <t xml:space="preserve">Регулирующая заслонка </t>
    </r>
    <r>
      <rPr>
        <b/>
        <i/>
        <sz val="10"/>
        <rFont val="Times New Roman"/>
        <family val="1"/>
        <charset val="204"/>
      </rPr>
      <t>VKDR^)200-BFL24</t>
    </r>
  </si>
  <si>
    <r>
      <t xml:space="preserve">Воздухонагреватель электрический </t>
    </r>
    <r>
      <rPr>
        <b/>
        <i/>
        <sz val="10"/>
        <rFont val="Times New Roman"/>
        <family val="1"/>
        <charset val="204"/>
      </rPr>
      <t xml:space="preserve">VKHR-E </t>
    </r>
    <r>
      <rPr>
        <b/>
        <i/>
        <sz val="10"/>
        <rFont val="Times New Roman"/>
        <family val="1"/>
        <charset val="204"/>
      </rPr>
      <t>ф200/6,0</t>
    </r>
  </si>
  <si>
    <r>
      <t xml:space="preserve">Вентилятор канальный </t>
    </r>
    <r>
      <rPr>
        <b/>
        <i/>
        <sz val="10"/>
        <rFont val="Times New Roman"/>
        <family val="1"/>
        <charset val="204"/>
      </rPr>
      <t xml:space="preserve">VKVR(P) </t>
    </r>
    <r>
      <rPr>
        <b/>
        <i/>
        <sz val="10"/>
        <rFont val="Times New Roman"/>
        <family val="1"/>
        <charset val="204"/>
      </rPr>
      <t>ф200</t>
    </r>
  </si>
  <si>
    <r>
      <t xml:space="preserve">Хомут </t>
    </r>
    <r>
      <rPr>
        <b/>
        <i/>
        <sz val="10"/>
        <rFont val="Times New Roman"/>
        <family val="1"/>
        <charset val="204"/>
      </rPr>
      <t xml:space="preserve">VR </t>
    </r>
    <r>
      <rPr>
        <b/>
        <i/>
        <sz val="10"/>
        <rFont val="Times New Roman"/>
        <family val="1"/>
        <charset val="204"/>
      </rPr>
      <t>ф200</t>
    </r>
  </si>
  <si>
    <r>
      <t xml:space="preserve">Автоматика </t>
    </r>
    <r>
      <rPr>
        <b/>
        <i/>
        <sz val="10"/>
        <rFont val="Times New Roman"/>
        <family val="1"/>
        <charset val="204"/>
      </rPr>
      <t>VAK-E-SL</t>
    </r>
  </si>
  <si>
    <r>
      <t xml:space="preserve">127360801ZZ9TT0 </t>
    </r>
    <r>
      <rPr>
        <b/>
        <sz val="10"/>
        <rFont val="Times New Roman"/>
        <family val="1"/>
        <charset val="204"/>
      </rPr>
      <t>0500000</t>
    </r>
  </si>
  <si>
    <r>
      <t xml:space="preserve">Датчик реле перепада давления </t>
    </r>
    <r>
      <rPr>
        <b/>
        <i/>
        <sz val="10"/>
        <rFont val="Times New Roman"/>
        <family val="1"/>
        <charset val="204"/>
      </rPr>
      <t xml:space="preserve">LF </t>
    </r>
    <r>
      <rPr>
        <b/>
        <i/>
        <sz val="10"/>
        <rFont val="Times New Roman"/>
        <family val="1"/>
        <charset val="204"/>
      </rPr>
      <t>32-10</t>
    </r>
  </si>
  <si>
    <r>
      <t xml:space="preserve">Датчик реле перепада давления </t>
    </r>
    <r>
      <rPr>
        <b/>
        <i/>
        <sz val="10"/>
        <rFont val="Times New Roman"/>
        <family val="1"/>
        <charset val="204"/>
      </rPr>
      <t xml:space="preserve">LF </t>
    </r>
    <r>
      <rPr>
        <b/>
        <i/>
        <sz val="10"/>
        <rFont val="Times New Roman"/>
        <family val="1"/>
        <charset val="204"/>
      </rPr>
      <t>32-03</t>
    </r>
  </si>
  <si>
    <r>
      <t xml:space="preserve">Регулятор скорости </t>
    </r>
    <r>
      <rPr>
        <b/>
        <i/>
        <sz val="10"/>
        <rFont val="Times New Roman"/>
        <family val="1"/>
        <charset val="204"/>
      </rPr>
      <t xml:space="preserve">VTY </t>
    </r>
    <r>
      <rPr>
        <b/>
        <i/>
        <sz val="10"/>
        <rFont val="Times New Roman"/>
        <family val="1"/>
        <charset val="204"/>
      </rPr>
      <t>1.5</t>
    </r>
  </si>
  <si>
    <r>
      <t xml:space="preserve">Установка приточная П1.1,П1.2 </t>
    </r>
    <r>
      <rPr>
        <b/>
        <i/>
        <sz val="10"/>
        <rFont val="Times New Roman"/>
        <family val="1"/>
        <charset val="204"/>
      </rPr>
      <t>VKC(M)-S-1,6-GSsF3H1VsF5G-R</t>
    </r>
  </si>
  <si>
    <r>
      <t xml:space="preserve">Автоматика </t>
    </r>
    <r>
      <rPr>
        <b/>
        <i/>
        <sz val="10"/>
        <rFont val="Times New Roman"/>
        <family val="1"/>
        <charset val="204"/>
      </rPr>
      <t>VAC-W-SLD1D1D3D35D125T123D14</t>
    </r>
  </si>
  <si>
    <r>
      <t xml:space="preserve">Узел терморегулирования </t>
    </r>
    <r>
      <rPr>
        <b/>
        <i/>
        <sz val="10"/>
        <rFont val="Times New Roman"/>
        <family val="1"/>
        <charset val="204"/>
      </rPr>
      <t>VKRGS-1,6(24)/60-3</t>
    </r>
  </si>
  <si>
    <t>Преобразователь частоты 5,5 кВт 380В</t>
  </si>
  <si>
    <t>Преобразователь частоты 4,0 кВт/380В</t>
  </si>
  <si>
    <t>124107036805275</t>
  </si>
  <si>
    <t>м42220550П</t>
  </si>
  <si>
    <t>726N338110310B0</t>
  </si>
  <si>
    <t>124107036805315</t>
  </si>
  <si>
    <t>124104036805355</t>
  </si>
  <si>
    <t>м42220400П</t>
  </si>
  <si>
    <t>726N237111610B0</t>
  </si>
  <si>
    <t>1221AI010000006</t>
  </si>
  <si>
    <t>м30901003А</t>
  </si>
  <si>
    <t>1222E0010000000</t>
  </si>
  <si>
    <t>122410000000000</t>
  </si>
  <si>
    <t>м33110000А</t>
  </si>
  <si>
    <t>м42310051К</t>
  </si>
  <si>
    <t>124106036805505</t>
  </si>
  <si>
    <t>124106036805535</t>
  </si>
  <si>
    <r>
      <t xml:space="preserve">Установка приточная П2.1 </t>
    </r>
    <r>
      <rPr>
        <b/>
        <i/>
        <sz val="10"/>
        <rFont val="Times New Roman"/>
        <family val="1"/>
        <charset val="204"/>
      </rPr>
      <t>VKC(M)-S-12,5-GSsF4H1VsG-R</t>
    </r>
  </si>
  <si>
    <r>
      <t xml:space="preserve">Автоматика </t>
    </r>
    <r>
      <rPr>
        <b/>
        <i/>
        <sz val="10"/>
        <rFont val="Times New Roman"/>
        <family val="1"/>
        <charset val="204"/>
      </rPr>
      <t>VAC-W-SLD1D3D35D125T123T123D14</t>
    </r>
  </si>
  <si>
    <r>
      <t xml:space="preserve">12710082E041C02 </t>
    </r>
    <r>
      <rPr>
        <b/>
        <sz val="10"/>
        <rFont val="Times New Roman"/>
        <family val="1"/>
        <charset val="204"/>
      </rPr>
      <t>0000001</t>
    </r>
  </si>
  <si>
    <r>
      <t xml:space="preserve">Узел терморегулирования </t>
    </r>
    <r>
      <rPr>
        <b/>
        <i/>
        <sz val="10"/>
        <rFont val="Times New Roman"/>
        <family val="1"/>
        <charset val="204"/>
      </rPr>
      <t>VKRGS-16(24)/110-3</t>
    </r>
  </si>
  <si>
    <r>
      <t xml:space="preserve">Установка приточная П2.2 </t>
    </r>
    <r>
      <rPr>
        <b/>
        <i/>
        <sz val="10"/>
        <rFont val="Times New Roman"/>
        <family val="1"/>
        <charset val="204"/>
      </rPr>
      <t>VKC(M)-S-12,5-GSsF4H1VsG-R</t>
    </r>
  </si>
  <si>
    <r>
      <t xml:space="preserve">Установка приточная П3.1,П3.2 </t>
    </r>
    <r>
      <rPr>
        <b/>
        <i/>
        <sz val="10"/>
        <rFont val="Times New Roman"/>
        <family val="1"/>
        <charset val="204"/>
      </rPr>
      <t>VKC(M)-S-6,3-GSsF4H1VsG-R</t>
    </r>
  </si>
  <si>
    <r>
      <t xml:space="preserve">Автоматика </t>
    </r>
    <r>
      <rPr>
        <b/>
        <i/>
        <sz val="10"/>
        <rFont val="Times New Roman"/>
        <family val="1"/>
        <charset val="204"/>
      </rPr>
      <t>VAC-W-SLD1D3D35D125T123D14</t>
    </r>
  </si>
  <si>
    <r>
      <t xml:space="preserve">127100821041A010 </t>
    </r>
    <r>
      <rPr>
        <b/>
        <sz val="10"/>
        <rFont val="Times New Roman"/>
        <family val="1"/>
        <charset val="204"/>
      </rPr>
      <t>000001</t>
    </r>
  </si>
  <si>
    <r>
      <t xml:space="preserve">Узел терморегулирования </t>
    </r>
    <r>
      <rPr>
        <b/>
        <i/>
        <sz val="10"/>
        <rFont val="Times New Roman"/>
        <family val="1"/>
        <charset val="204"/>
      </rPr>
      <t>VKRGS-10(24)/80-3</t>
    </r>
  </si>
  <si>
    <r>
      <t xml:space="preserve">Регулирующая заслонка </t>
    </r>
    <r>
      <rPr>
        <b/>
        <i/>
        <sz val="10"/>
        <rFont val="Times New Roman"/>
        <family val="1"/>
        <charset val="204"/>
      </rPr>
      <t>VKDR</t>
    </r>
    <r>
      <rPr>
        <b/>
        <i/>
        <sz val="10"/>
        <rFont val="Times New Roman"/>
        <family val="1"/>
        <charset val="204"/>
      </rPr>
      <t xml:space="preserve">-ФЮО </t>
    </r>
    <r>
      <rPr>
        <b/>
        <i/>
        <sz val="10"/>
        <rFont val="Times New Roman"/>
        <family val="1"/>
        <charset val="204"/>
      </rPr>
      <t>BFL24</t>
    </r>
  </si>
  <si>
    <r>
      <t xml:space="preserve">Фильтр плоский </t>
    </r>
    <r>
      <rPr>
        <b/>
        <i/>
        <sz val="10"/>
        <rFont val="Times New Roman"/>
        <family val="1"/>
        <charset val="204"/>
      </rPr>
      <t xml:space="preserve">VKFR </t>
    </r>
    <r>
      <rPr>
        <b/>
        <i/>
        <sz val="10"/>
        <rFont val="Times New Roman"/>
        <family val="1"/>
        <charset val="204"/>
      </rPr>
      <t xml:space="preserve">ф100 </t>
    </r>
    <r>
      <rPr>
        <b/>
        <i/>
        <sz val="10"/>
        <rFont val="Times New Roman"/>
        <family val="1"/>
        <charset val="204"/>
      </rPr>
      <t>G3</t>
    </r>
  </si>
  <si>
    <r>
      <t xml:space="preserve">Воздухонагреватель электрический </t>
    </r>
    <r>
      <rPr>
        <b/>
        <i/>
        <sz val="10"/>
        <rFont val="Times New Roman"/>
        <family val="1"/>
        <charset val="204"/>
      </rPr>
      <t xml:space="preserve">VKHR-E </t>
    </r>
    <r>
      <rPr>
        <b/>
        <i/>
        <sz val="10"/>
        <rFont val="Times New Roman"/>
        <family val="1"/>
        <charset val="204"/>
      </rPr>
      <t>ф100/1,5</t>
    </r>
  </si>
  <si>
    <r>
      <t xml:space="preserve">Вентилятор канальный </t>
    </r>
    <r>
      <rPr>
        <b/>
        <i/>
        <sz val="10"/>
        <rFont val="Times New Roman"/>
        <family val="1"/>
        <charset val="204"/>
      </rPr>
      <t xml:space="preserve">VKVR(P) </t>
    </r>
    <r>
      <rPr>
        <b/>
        <i/>
        <sz val="10"/>
        <rFont val="Times New Roman"/>
        <family val="1"/>
        <charset val="204"/>
      </rPr>
      <t>ф100</t>
    </r>
  </si>
  <si>
    <r>
      <t xml:space="preserve">Хомут </t>
    </r>
    <r>
      <rPr>
        <b/>
        <i/>
        <sz val="10"/>
        <rFont val="Times New Roman"/>
        <family val="1"/>
        <charset val="204"/>
      </rPr>
      <t xml:space="preserve">VR </t>
    </r>
    <r>
      <rPr>
        <b/>
        <i/>
        <sz val="10"/>
        <rFont val="Times New Roman"/>
        <family val="1"/>
        <charset val="204"/>
      </rPr>
      <t>ф100</t>
    </r>
  </si>
  <si>
    <r>
      <t xml:space="preserve">127305801031R000 </t>
    </r>
    <r>
      <rPr>
        <b/>
        <sz val="10"/>
        <rFont val="Times New Roman"/>
        <family val="1"/>
        <charset val="204"/>
      </rPr>
      <t>200000</t>
    </r>
  </si>
  <si>
    <r>
      <t xml:space="preserve">Регулятор скорости </t>
    </r>
    <r>
      <rPr>
        <b/>
        <i/>
        <sz val="10"/>
        <rFont val="Times New Roman"/>
        <family val="1"/>
        <charset val="204"/>
      </rPr>
      <t xml:space="preserve">VTY </t>
    </r>
    <r>
      <rPr>
        <b/>
        <i/>
        <sz val="10"/>
        <rFont val="Times New Roman"/>
        <family val="1"/>
        <charset val="204"/>
      </rPr>
      <t>0.5</t>
    </r>
  </si>
  <si>
    <r>
      <t xml:space="preserve">Установка вытяжная В4.1 </t>
    </r>
    <r>
      <rPr>
        <b/>
        <i/>
        <sz val="10"/>
        <rFont val="Times New Roman"/>
        <family val="1"/>
        <charset val="204"/>
      </rPr>
      <t>VKC-S-10-GSVsG-R</t>
    </r>
  </si>
  <si>
    <r>
      <t xml:space="preserve">Автоматика </t>
    </r>
    <r>
      <rPr>
        <b/>
        <i/>
        <sz val="10"/>
        <rFont val="Times New Roman"/>
        <family val="1"/>
        <charset val="204"/>
      </rPr>
      <t>VAC-SLD3</t>
    </r>
  </si>
  <si>
    <r>
      <t xml:space="preserve">1271308200300B00 </t>
    </r>
    <r>
      <rPr>
        <b/>
        <sz val="10"/>
        <rFont val="Times New Roman"/>
        <family val="1"/>
        <charset val="204"/>
      </rPr>
      <t>000001</t>
    </r>
  </si>
  <si>
    <r>
      <t xml:space="preserve">Установка вытяжная В4.2 </t>
    </r>
    <r>
      <rPr>
        <b/>
        <i/>
        <sz val="10"/>
        <rFont val="Times New Roman"/>
        <family val="1"/>
        <charset val="204"/>
      </rPr>
      <t>VKC-S-10-GSVsG-R</t>
    </r>
  </si>
  <si>
    <t>Установка приточная П2.1 VKC(M)-S-12,5-GSsF4H1VsG-R</t>
  </si>
  <si>
    <t>Установка приточная П2.2 VKC(M)-S-12,5-GSsF4H1VsG-R</t>
  </si>
  <si>
    <t>Установка приточная П3.1,П3.2 VKC(M)-S-6,3-GSsF4H1VsG-R</t>
  </si>
  <si>
    <t>Канальная группа П4 100 (L=60 куб. м/ч, P=100 Па)</t>
  </si>
  <si>
    <t>Установка вытяжная В4.2 VKC-S-10-GSVsG-R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</si>
</sst>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</cellStyleXfs>
  <cellXfs count="7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43" fontId="0" fillId="0" borderId="0" xfId="1" applyFont="1"/>
    <xf numFmtId="0" fontId="6" fillId="0" borderId="2" xfId="2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left" wrapText="1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8" fillId="0" borderId="2" xfId="2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left"/>
    </xf>
    <xf numFmtId="0" fontId="8" fillId="0" borderId="2" xfId="2" applyNumberFormat="1" applyFont="1" applyFill="1" applyBorder="1" applyAlignment="1" applyProtection="1">
      <alignment horizontal="left" indent="1"/>
    </xf>
    <xf numFmtId="0" fontId="8" fillId="0" borderId="2" xfId="2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/>
    </xf>
    <xf numFmtId="0" fontId="8" fillId="0" borderId="2" xfId="2" applyNumberFormat="1" applyFont="1" applyFill="1" applyBorder="1" applyAlignment="1" applyProtection="1">
      <alignment horizontal="justify"/>
    </xf>
    <xf numFmtId="0" fontId="7" fillId="0" borderId="2" xfId="2" applyNumberFormat="1" applyFont="1" applyFill="1" applyBorder="1" applyAlignment="1" applyProtection="1">
      <alignment horizontal="left" vertical="center"/>
    </xf>
    <xf numFmtId="0" fontId="8" fillId="0" borderId="2" xfId="2" applyNumberFormat="1" applyFont="1" applyFill="1" applyBorder="1" applyAlignment="1" applyProtection="1">
      <alignment horizontal="center" vertical="center" wrapText="1"/>
    </xf>
    <xf numFmtId="43" fontId="7" fillId="0" borderId="2" xfId="1" applyFont="1" applyFill="1" applyBorder="1" applyAlignment="1" applyProtection="1">
      <alignment horizontal="center" vertical="center"/>
    </xf>
    <xf numFmtId="0" fontId="7" fillId="0" borderId="3" xfId="2" applyNumberFormat="1" applyFont="1" applyFill="1" applyBorder="1" applyAlignment="1" applyProtection="1"/>
    <xf numFmtId="0" fontId="7" fillId="0" borderId="4" xfId="2" applyNumberFormat="1" applyFont="1" applyFill="1" applyBorder="1" applyAlignment="1" applyProtection="1"/>
    <xf numFmtId="43" fontId="0" fillId="0" borderId="0" xfId="1" applyFont="1" applyAlignment="1">
      <alignment horizontal="center"/>
    </xf>
    <xf numFmtId="43" fontId="6" fillId="0" borderId="2" xfId="1" applyFont="1" applyFill="1" applyBorder="1" applyAlignment="1" applyProtection="1">
      <alignment horizontal="center"/>
    </xf>
    <xf numFmtId="43" fontId="7" fillId="0" borderId="2" xfId="1" applyFont="1" applyFill="1" applyBorder="1" applyAlignment="1" applyProtection="1">
      <alignment horizontal="center"/>
    </xf>
    <xf numFmtId="43" fontId="7" fillId="0" borderId="4" xfId="1" applyFont="1" applyFill="1" applyBorder="1" applyAlignment="1" applyProtection="1">
      <alignment horizontal="center"/>
    </xf>
    <xf numFmtId="0" fontId="8" fillId="0" borderId="2" xfId="2" applyNumberFormat="1" applyFont="1" applyFill="1" applyBorder="1" applyAlignment="1" applyProtection="1">
      <alignment horizontal="justify" vertical="center"/>
    </xf>
    <xf numFmtId="0" fontId="8" fillId="0" borderId="2" xfId="2" applyNumberFormat="1" applyFont="1" applyFill="1" applyBorder="1" applyAlignment="1" applyProtection="1">
      <alignment horizontal="center" vertical="top" wrapText="1"/>
    </xf>
    <xf numFmtId="43" fontId="0" fillId="0" borderId="0" xfId="1" applyFont="1" applyAlignment="1">
      <alignment vertical="center"/>
    </xf>
    <xf numFmtId="43" fontId="6" fillId="0" borderId="2" xfId="1" applyFont="1" applyFill="1" applyBorder="1" applyAlignment="1" applyProtection="1">
      <alignment vertical="center"/>
    </xf>
    <xf numFmtId="43" fontId="7" fillId="0" borderId="2" xfId="1" applyFont="1" applyFill="1" applyBorder="1" applyAlignment="1" applyProtection="1">
      <alignment vertical="center"/>
    </xf>
    <xf numFmtId="43" fontId="7" fillId="0" borderId="2" xfId="1" applyFont="1" applyFill="1" applyBorder="1" applyAlignment="1" applyProtection="1"/>
    <xf numFmtId="43" fontId="4" fillId="0" borderId="0" xfId="1" applyFont="1" applyAlignment="1">
      <alignment vertical="center"/>
    </xf>
    <xf numFmtId="43" fontId="0" fillId="0" borderId="0" xfId="0" applyNumberFormat="1"/>
    <xf numFmtId="0" fontId="7" fillId="2" borderId="2" xfId="2" applyNumberFormat="1" applyFont="1" applyFill="1" applyBorder="1" applyAlignment="1" applyProtection="1">
      <alignment horizontal="left" wrapText="1"/>
    </xf>
    <xf numFmtId="0" fontId="8" fillId="2" borderId="2" xfId="2" applyNumberFormat="1" applyFont="1" applyFill="1" applyBorder="1" applyAlignment="1" applyProtection="1">
      <alignment horizontal="left" vertical="center"/>
    </xf>
    <xf numFmtId="0" fontId="8" fillId="2" borderId="2" xfId="2" applyNumberFormat="1" applyFont="1" applyFill="1" applyBorder="1" applyAlignment="1" applyProtection="1">
      <alignment horizontal="center" vertical="center"/>
    </xf>
    <xf numFmtId="43" fontId="7" fillId="2" borderId="2" xfId="1" applyFont="1" applyFill="1" applyBorder="1" applyAlignment="1" applyProtection="1">
      <alignment horizontal="center" wrapText="1"/>
    </xf>
    <xf numFmtId="0" fontId="7" fillId="2" borderId="2" xfId="2" applyNumberFormat="1" applyFont="1" applyFill="1" applyBorder="1" applyAlignment="1" applyProtection="1">
      <alignment horizontal="center" vertical="center"/>
    </xf>
    <xf numFmtId="43" fontId="7" fillId="2" borderId="2" xfId="1" applyFont="1" applyFill="1" applyBorder="1" applyAlignment="1" applyProtection="1">
      <alignment vertical="center"/>
    </xf>
    <xf numFmtId="0" fontId="7" fillId="2" borderId="2" xfId="2" applyNumberFormat="1" applyFont="1" applyFill="1" applyBorder="1" applyAlignment="1" applyProtection="1">
      <alignment horizontal="left" vertical="center" wrapText="1"/>
    </xf>
    <xf numFmtId="0" fontId="8" fillId="2" borderId="2" xfId="2" applyNumberFormat="1" applyFont="1" applyFill="1" applyBorder="1" applyAlignment="1" applyProtection="1">
      <alignment horizontal="left" vertical="center" wrapText="1"/>
    </xf>
    <xf numFmtId="43" fontId="7" fillId="2" borderId="2" xfId="1" applyFont="1" applyFill="1" applyBorder="1" applyAlignment="1" applyProtection="1">
      <alignment horizontal="center" vertical="center"/>
    </xf>
    <xf numFmtId="0" fontId="7" fillId="2" borderId="2" xfId="2" applyNumberFormat="1" applyFont="1" applyFill="1" applyBorder="1" applyAlignment="1" applyProtection="1">
      <alignment horizontal="left"/>
    </xf>
    <xf numFmtId="0" fontId="8" fillId="2" borderId="2" xfId="2" applyNumberFormat="1" applyFont="1" applyFill="1" applyBorder="1" applyAlignment="1" applyProtection="1">
      <alignment horizontal="left" indent="1"/>
    </xf>
    <xf numFmtId="0" fontId="8" fillId="2" borderId="2" xfId="2" applyNumberFormat="1" applyFont="1" applyFill="1" applyBorder="1" applyAlignment="1" applyProtection="1">
      <alignment horizontal="center"/>
    </xf>
    <xf numFmtId="43" fontId="7" fillId="2" borderId="2" xfId="1" applyFont="1" applyFill="1" applyBorder="1" applyAlignment="1" applyProtection="1">
      <alignment horizontal="center"/>
    </xf>
    <xf numFmtId="0" fontId="7" fillId="2" borderId="2" xfId="2" applyNumberFormat="1" applyFont="1" applyFill="1" applyBorder="1" applyAlignment="1" applyProtection="1">
      <alignment horizontal="center"/>
    </xf>
    <xf numFmtId="0" fontId="8" fillId="2" borderId="2" xfId="2" applyNumberFormat="1" applyFont="1" applyFill="1" applyBorder="1" applyAlignment="1" applyProtection="1">
      <alignment horizontal="justify"/>
    </xf>
    <xf numFmtId="0" fontId="9" fillId="0" borderId="3" xfId="2" applyNumberFormat="1" applyFont="1" applyFill="1" applyBorder="1" applyAlignment="1" applyProtection="1"/>
    <xf numFmtId="0" fontId="9" fillId="0" borderId="3" xfId="2" applyNumberFormat="1" applyFont="1" applyFill="1" applyBorder="1" applyAlignment="1" applyProtection="1">
      <alignment horizontal="center"/>
    </xf>
    <xf numFmtId="0" fontId="9" fillId="0" borderId="4" xfId="2" applyNumberFormat="1" applyFont="1" applyFill="1" applyBorder="1" applyAlignment="1" applyProtection="1">
      <alignment horizontal="center"/>
    </xf>
    <xf numFmtId="0" fontId="9" fillId="0" borderId="5" xfId="2" applyNumberFormat="1" applyFont="1" applyFill="1" applyBorder="1" applyAlignment="1" applyProtection="1">
      <alignment horizontal="center"/>
    </xf>
    <xf numFmtId="168" fontId="0" fillId="0" borderId="0" xfId="0" applyNumberFormat="1"/>
    <xf numFmtId="0" fontId="8" fillId="2" borderId="2" xfId="2" applyNumberFormat="1" applyFont="1" applyFill="1" applyBorder="1" applyAlignment="1" applyProtection="1">
      <alignment horizontal="left"/>
    </xf>
    <xf numFmtId="0" fontId="7" fillId="2" borderId="2" xfId="2" applyNumberFormat="1" applyFont="1" applyFill="1" applyBorder="1" applyAlignment="1" applyProtection="1">
      <alignment horizontal="left" vertical="center"/>
    </xf>
    <xf numFmtId="0" fontId="7" fillId="2" borderId="3" xfId="2" applyNumberFormat="1" applyFont="1" applyFill="1" applyBorder="1" applyAlignment="1" applyProtection="1"/>
    <xf numFmtId="0" fontId="7" fillId="2" borderId="4" xfId="2" applyNumberFormat="1" applyFont="1" applyFill="1" applyBorder="1" applyAlignment="1" applyProtection="1"/>
    <xf numFmtId="43" fontId="7" fillId="2" borderId="4" xfId="1" applyFont="1" applyFill="1" applyBorder="1" applyAlignment="1" applyProtection="1">
      <alignment horizontal="center"/>
    </xf>
    <xf numFmtId="0" fontId="8" fillId="2" borderId="2" xfId="2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_Лист2" xfId="2" xr:uid="{C1384007-07A3-4FD9-9EFE-8B1BBC3C95E1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EAFF-16DA-453D-9A2C-92C71DB09BDA}">
  <dimension ref="A1:F46"/>
  <sheetViews>
    <sheetView workbookViewId="0">
      <selection activeCell="B4" sqref="B4"/>
    </sheetView>
  </sheetViews>
  <sheetFormatPr defaultRowHeight="14.4" x14ac:dyDescent="0.3"/>
  <cols>
    <col min="2" max="2" width="78.21875" customWidth="1"/>
    <col min="3" max="3" width="34.88671875" customWidth="1"/>
    <col min="5" max="5" width="8.88671875" style="19"/>
    <col min="6" max="6" width="12.6640625" bestFit="1" customWidth="1"/>
  </cols>
  <sheetData>
    <row r="1" spans="1:6" x14ac:dyDescent="0.3">
      <c r="A1" s="1">
        <v>108</v>
      </c>
      <c r="B1" s="2" t="s">
        <v>0</v>
      </c>
      <c r="C1" s="3"/>
      <c r="D1" s="3"/>
      <c r="E1" s="7"/>
    </row>
    <row r="2" spans="1:6" ht="259.2" x14ac:dyDescent="0.3">
      <c r="A2" s="1">
        <v>109</v>
      </c>
      <c r="B2" s="4" t="s">
        <v>1</v>
      </c>
      <c r="C2" s="3" t="s">
        <v>2</v>
      </c>
      <c r="D2" s="3" t="s">
        <v>3</v>
      </c>
      <c r="E2" s="7">
        <v>1</v>
      </c>
      <c r="F2" s="20">
        <f>1035021+238852+50967+44956+105765</f>
        <v>1475561</v>
      </c>
    </row>
    <row r="3" spans="1:6" ht="145.19999999999999" x14ac:dyDescent="0.3">
      <c r="A3" s="1">
        <v>110</v>
      </c>
      <c r="B3" s="5" t="s">
        <v>4</v>
      </c>
      <c r="C3" s="3" t="s">
        <v>5</v>
      </c>
      <c r="D3" s="3" t="s">
        <v>3</v>
      </c>
      <c r="E3" s="7">
        <v>1</v>
      </c>
      <c r="F3" t="s">
        <v>70</v>
      </c>
    </row>
    <row r="4" spans="1:6" ht="172.8" x14ac:dyDescent="0.3">
      <c r="A4" s="1">
        <v>111</v>
      </c>
      <c r="B4" s="6" t="s">
        <v>6</v>
      </c>
      <c r="C4" s="7" t="s">
        <v>7</v>
      </c>
      <c r="D4" s="3" t="s">
        <v>3</v>
      </c>
      <c r="E4" s="7">
        <v>2</v>
      </c>
    </row>
    <row r="5" spans="1:6" ht="115.2" x14ac:dyDescent="0.3">
      <c r="A5" s="1">
        <v>112</v>
      </c>
      <c r="B5" s="6" t="s">
        <v>8</v>
      </c>
      <c r="C5" s="8" t="s">
        <v>9</v>
      </c>
      <c r="D5" s="3" t="s">
        <v>3</v>
      </c>
      <c r="E5" s="7">
        <v>2</v>
      </c>
    </row>
    <row r="6" spans="1:6" ht="201.6" x14ac:dyDescent="0.3">
      <c r="A6" s="1">
        <v>113</v>
      </c>
      <c r="B6" s="9" t="s">
        <v>10</v>
      </c>
      <c r="C6" s="7" t="s">
        <v>11</v>
      </c>
      <c r="D6" s="3" t="s">
        <v>3</v>
      </c>
      <c r="E6" s="7">
        <v>2</v>
      </c>
    </row>
    <row r="7" spans="1:6" ht="129.6" x14ac:dyDescent="0.3">
      <c r="A7" s="1">
        <v>114</v>
      </c>
      <c r="B7" s="6" t="s">
        <v>12</v>
      </c>
      <c r="C7" s="7" t="s">
        <v>13</v>
      </c>
      <c r="D7" s="3" t="s">
        <v>3</v>
      </c>
      <c r="E7" s="7">
        <v>1</v>
      </c>
    </row>
    <row r="8" spans="1:6" ht="43.2" x14ac:dyDescent="0.3">
      <c r="A8" s="1">
        <v>115</v>
      </c>
      <c r="B8" s="10" t="s">
        <v>14</v>
      </c>
      <c r="C8" s="11" t="s">
        <v>15</v>
      </c>
      <c r="D8" s="3" t="s">
        <v>3</v>
      </c>
      <c r="E8" s="7">
        <v>2</v>
      </c>
    </row>
    <row r="9" spans="1:6" ht="28.8" x14ac:dyDescent="0.3">
      <c r="A9" s="1">
        <v>116</v>
      </c>
      <c r="B9" s="6" t="s">
        <v>16</v>
      </c>
      <c r="C9" s="7" t="s">
        <v>13</v>
      </c>
      <c r="D9" s="3" t="s">
        <v>3</v>
      </c>
      <c r="E9" s="7">
        <v>1</v>
      </c>
    </row>
    <row r="10" spans="1:6" ht="28.8" x14ac:dyDescent="0.3">
      <c r="A10" s="1">
        <v>117</v>
      </c>
      <c r="B10" s="10" t="s">
        <v>17</v>
      </c>
      <c r="C10" s="7" t="s">
        <v>13</v>
      </c>
      <c r="D10" s="3" t="s">
        <v>3</v>
      </c>
      <c r="E10" s="7">
        <v>1</v>
      </c>
    </row>
    <row r="11" spans="1:6" ht="28.8" x14ac:dyDescent="0.3">
      <c r="A11" s="1">
        <v>118</v>
      </c>
      <c r="B11" s="10" t="s">
        <v>18</v>
      </c>
      <c r="C11" s="7" t="s">
        <v>19</v>
      </c>
      <c r="D11" s="3" t="s">
        <v>3</v>
      </c>
      <c r="E11" s="7">
        <v>2</v>
      </c>
    </row>
    <row r="12" spans="1:6" ht="26.4" x14ac:dyDescent="0.3">
      <c r="A12" s="1">
        <v>119</v>
      </c>
      <c r="B12" s="5" t="s">
        <v>20</v>
      </c>
      <c r="C12" s="12" t="s">
        <v>21</v>
      </c>
      <c r="D12" s="3" t="s">
        <v>3</v>
      </c>
      <c r="E12" s="7">
        <v>2</v>
      </c>
    </row>
    <row r="13" spans="1:6" ht="43.2" x14ac:dyDescent="0.3">
      <c r="A13" s="1">
        <v>120</v>
      </c>
      <c r="B13" s="4" t="s">
        <v>22</v>
      </c>
      <c r="C13" s="7" t="s">
        <v>15</v>
      </c>
      <c r="D13" s="3" t="s">
        <v>3</v>
      </c>
      <c r="E13" s="7">
        <v>1</v>
      </c>
    </row>
    <row r="14" spans="1:6" ht="43.2" x14ac:dyDescent="0.3">
      <c r="A14" s="1">
        <v>121</v>
      </c>
      <c r="B14" s="4" t="s">
        <v>23</v>
      </c>
      <c r="C14" s="11" t="s">
        <v>24</v>
      </c>
      <c r="D14" s="3" t="s">
        <v>3</v>
      </c>
      <c r="E14" s="7">
        <v>1</v>
      </c>
    </row>
    <row r="15" spans="1:6" x14ac:dyDescent="0.3">
      <c r="A15" s="1">
        <v>122</v>
      </c>
      <c r="B15" s="10" t="s">
        <v>25</v>
      </c>
      <c r="C15" s="7" t="s">
        <v>26</v>
      </c>
      <c r="D15" s="3" t="s">
        <v>3</v>
      </c>
      <c r="E15" s="7">
        <v>4</v>
      </c>
    </row>
    <row r="16" spans="1:6" ht="43.2" x14ac:dyDescent="0.3">
      <c r="A16" s="1">
        <v>123</v>
      </c>
      <c r="B16" s="4" t="s">
        <v>27</v>
      </c>
      <c r="C16" s="3" t="s">
        <v>28</v>
      </c>
      <c r="D16" s="3" t="s">
        <v>3</v>
      </c>
      <c r="E16" s="7">
        <v>1</v>
      </c>
    </row>
    <row r="17" spans="1:5" ht="43.2" x14ac:dyDescent="0.3">
      <c r="A17" s="1">
        <v>124</v>
      </c>
      <c r="B17" s="9" t="s">
        <v>29</v>
      </c>
      <c r="C17" s="3" t="s">
        <v>30</v>
      </c>
      <c r="D17" s="3" t="s">
        <v>3</v>
      </c>
      <c r="E17" s="7">
        <v>1</v>
      </c>
    </row>
    <row r="18" spans="1:5" ht="43.2" x14ac:dyDescent="0.3">
      <c r="A18" s="1">
        <v>125</v>
      </c>
      <c r="B18" s="9" t="s">
        <v>31</v>
      </c>
      <c r="C18" s="3" t="s">
        <v>32</v>
      </c>
      <c r="D18" s="3" t="s">
        <v>3</v>
      </c>
      <c r="E18" s="7">
        <v>1</v>
      </c>
    </row>
    <row r="19" spans="1:5" x14ac:dyDescent="0.3">
      <c r="A19" s="1">
        <v>126</v>
      </c>
      <c r="B19" s="13" t="s">
        <v>33</v>
      </c>
      <c r="C19" s="14" t="s">
        <v>34</v>
      </c>
      <c r="D19" s="3" t="s">
        <v>35</v>
      </c>
      <c r="E19" s="7">
        <v>18</v>
      </c>
    </row>
    <row r="20" spans="1:5" ht="27" x14ac:dyDescent="0.3">
      <c r="A20" s="1">
        <v>127</v>
      </c>
      <c r="B20" s="15" t="s">
        <v>36</v>
      </c>
      <c r="C20" s="3" t="s">
        <v>37</v>
      </c>
      <c r="D20" s="3" t="s">
        <v>35</v>
      </c>
      <c r="E20" s="7">
        <v>3</v>
      </c>
    </row>
    <row r="21" spans="1:5" ht="27" x14ac:dyDescent="0.3">
      <c r="A21" s="1">
        <v>128</v>
      </c>
      <c r="B21" s="15" t="s">
        <v>38</v>
      </c>
      <c r="C21" s="3" t="s">
        <v>39</v>
      </c>
      <c r="D21" s="3" t="s">
        <v>35</v>
      </c>
      <c r="E21" s="7">
        <v>2</v>
      </c>
    </row>
    <row r="22" spans="1:5" ht="39.6" x14ac:dyDescent="0.3">
      <c r="A22" s="1">
        <v>129</v>
      </c>
      <c r="B22" s="15" t="s">
        <v>38</v>
      </c>
      <c r="C22" s="7" t="s">
        <v>40</v>
      </c>
      <c r="D22" s="3" t="s">
        <v>35</v>
      </c>
      <c r="E22" s="7">
        <v>1</v>
      </c>
    </row>
    <row r="23" spans="1:5" ht="26.4" x14ac:dyDescent="0.3">
      <c r="A23" s="1">
        <v>130</v>
      </c>
      <c r="B23" s="15" t="s">
        <v>38</v>
      </c>
      <c r="C23" s="7" t="s">
        <v>41</v>
      </c>
      <c r="D23" s="3" t="s">
        <v>35</v>
      </c>
      <c r="E23" s="7">
        <v>2</v>
      </c>
    </row>
    <row r="24" spans="1:5" x14ac:dyDescent="0.3">
      <c r="A24" s="1">
        <v>131</v>
      </c>
      <c r="B24" s="15" t="s">
        <v>42</v>
      </c>
      <c r="C24" s="7" t="s">
        <v>43</v>
      </c>
      <c r="D24" s="3" t="s">
        <v>35</v>
      </c>
      <c r="E24" s="19">
        <v>1</v>
      </c>
    </row>
    <row r="25" spans="1:5" x14ac:dyDescent="0.3">
      <c r="A25" s="1">
        <v>132</v>
      </c>
      <c r="B25" s="15" t="s">
        <v>42</v>
      </c>
      <c r="C25" s="7" t="s">
        <v>44</v>
      </c>
      <c r="D25" s="3" t="s">
        <v>35</v>
      </c>
      <c r="E25" s="7">
        <v>1</v>
      </c>
    </row>
    <row r="26" spans="1:5" x14ac:dyDescent="0.3">
      <c r="A26" s="1">
        <v>133</v>
      </c>
      <c r="B26" s="15" t="s">
        <v>45</v>
      </c>
      <c r="C26" s="3" t="s">
        <v>46</v>
      </c>
      <c r="D26" s="3" t="s">
        <v>35</v>
      </c>
      <c r="E26" s="7">
        <v>1</v>
      </c>
    </row>
    <row r="27" spans="1:5" x14ac:dyDescent="0.3">
      <c r="A27" s="1">
        <v>134</v>
      </c>
      <c r="B27" s="15" t="s">
        <v>47</v>
      </c>
      <c r="C27" s="3"/>
      <c r="D27" s="3"/>
      <c r="E27" s="7"/>
    </row>
    <row r="28" spans="1:5" x14ac:dyDescent="0.3">
      <c r="A28" s="1">
        <v>135</v>
      </c>
      <c r="B28" s="16" t="s">
        <v>48</v>
      </c>
      <c r="C28" s="3"/>
      <c r="D28" s="3" t="s">
        <v>35</v>
      </c>
      <c r="E28" s="7">
        <v>1</v>
      </c>
    </row>
    <row r="29" spans="1:5" x14ac:dyDescent="0.3">
      <c r="A29" s="1">
        <v>136</v>
      </c>
      <c r="B29" s="17" t="s">
        <v>49</v>
      </c>
      <c r="C29" s="3"/>
      <c r="D29" s="3" t="s">
        <v>35</v>
      </c>
      <c r="E29" s="7">
        <v>1</v>
      </c>
    </row>
    <row r="30" spans="1:5" x14ac:dyDescent="0.3">
      <c r="A30" s="1">
        <v>137</v>
      </c>
      <c r="B30" s="17" t="s">
        <v>50</v>
      </c>
      <c r="C30" s="3"/>
      <c r="D30" s="3" t="s">
        <v>35</v>
      </c>
      <c r="E30" s="7">
        <v>1</v>
      </c>
    </row>
    <row r="31" spans="1:5" x14ac:dyDescent="0.3">
      <c r="A31" s="1">
        <v>138</v>
      </c>
      <c r="B31" s="17" t="s">
        <v>51</v>
      </c>
      <c r="C31" s="3"/>
      <c r="D31" s="3" t="s">
        <v>35</v>
      </c>
      <c r="E31" s="7">
        <v>2</v>
      </c>
    </row>
    <row r="32" spans="1:5" x14ac:dyDescent="0.3">
      <c r="A32" s="1">
        <v>139</v>
      </c>
      <c r="B32" s="17" t="s">
        <v>52</v>
      </c>
      <c r="C32" s="3"/>
      <c r="D32" s="3" t="s">
        <v>35</v>
      </c>
      <c r="E32" s="7">
        <v>1</v>
      </c>
    </row>
    <row r="33" spans="1:5" x14ac:dyDescent="0.3">
      <c r="A33" s="1">
        <v>140</v>
      </c>
      <c r="B33" s="17" t="s">
        <v>53</v>
      </c>
      <c r="C33" s="3"/>
      <c r="D33" s="3" t="s">
        <v>35</v>
      </c>
      <c r="E33" s="7">
        <v>1</v>
      </c>
    </row>
    <row r="34" spans="1:5" x14ac:dyDescent="0.3">
      <c r="A34" s="1">
        <v>141</v>
      </c>
      <c r="B34" s="17" t="s">
        <v>54</v>
      </c>
      <c r="C34" s="3"/>
      <c r="D34" s="3" t="s">
        <v>55</v>
      </c>
      <c r="E34" s="7">
        <v>2</v>
      </c>
    </row>
    <row r="35" spans="1:5" x14ac:dyDescent="0.3">
      <c r="A35" s="1">
        <v>142</v>
      </c>
      <c r="B35" s="16" t="s">
        <v>56</v>
      </c>
      <c r="C35" s="3"/>
      <c r="D35" s="3" t="s">
        <v>55</v>
      </c>
      <c r="E35" s="7">
        <v>4</v>
      </c>
    </row>
    <row r="36" spans="1:5" x14ac:dyDescent="0.3">
      <c r="A36" s="1">
        <v>143</v>
      </c>
      <c r="B36" s="16" t="s">
        <v>57</v>
      </c>
      <c r="C36" s="3"/>
      <c r="D36" s="3" t="s">
        <v>35</v>
      </c>
      <c r="E36" s="7">
        <v>6</v>
      </c>
    </row>
    <row r="37" spans="1:5" x14ac:dyDescent="0.3">
      <c r="A37" s="1">
        <v>144</v>
      </c>
      <c r="B37" s="16" t="s">
        <v>58</v>
      </c>
      <c r="C37" s="3"/>
      <c r="D37" s="3" t="s">
        <v>35</v>
      </c>
      <c r="E37" s="7">
        <v>2</v>
      </c>
    </row>
    <row r="38" spans="1:5" x14ac:dyDescent="0.3">
      <c r="A38" s="1">
        <v>145</v>
      </c>
      <c r="B38" s="16" t="s">
        <v>59</v>
      </c>
      <c r="C38" s="3"/>
      <c r="D38" s="3" t="s">
        <v>35</v>
      </c>
      <c r="E38" s="7">
        <v>2</v>
      </c>
    </row>
    <row r="39" spans="1:5" x14ac:dyDescent="0.3">
      <c r="A39" s="1">
        <v>146</v>
      </c>
      <c r="B39" s="4" t="s">
        <v>60</v>
      </c>
      <c r="C39" s="18" t="s">
        <v>61</v>
      </c>
      <c r="D39" s="3" t="s">
        <v>35</v>
      </c>
      <c r="E39" s="7">
        <v>2</v>
      </c>
    </row>
    <row r="40" spans="1:5" x14ac:dyDescent="0.3">
      <c r="A40" s="1">
        <v>147</v>
      </c>
      <c r="B40" s="4" t="s">
        <v>60</v>
      </c>
      <c r="C40" s="18" t="s">
        <v>62</v>
      </c>
      <c r="D40" s="3" t="s">
        <v>35</v>
      </c>
      <c r="E40" s="7">
        <v>2</v>
      </c>
    </row>
    <row r="41" spans="1:5" x14ac:dyDescent="0.3">
      <c r="A41" s="1">
        <v>148</v>
      </c>
      <c r="B41" s="9" t="s">
        <v>63</v>
      </c>
      <c r="C41" s="18" t="s">
        <v>64</v>
      </c>
      <c r="D41" s="3" t="s">
        <v>35</v>
      </c>
      <c r="E41" s="7">
        <v>1</v>
      </c>
    </row>
    <row r="42" spans="1:5" x14ac:dyDescent="0.3">
      <c r="A42" s="1">
        <v>149</v>
      </c>
      <c r="B42" s="13" t="s">
        <v>65</v>
      </c>
      <c r="C42" s="7"/>
      <c r="D42" s="3" t="s">
        <v>35</v>
      </c>
      <c r="E42" s="7">
        <v>26</v>
      </c>
    </row>
    <row r="43" spans="1:5" ht="28.8" x14ac:dyDescent="0.3">
      <c r="A43" s="1">
        <v>150</v>
      </c>
      <c r="B43" s="4" t="s">
        <v>66</v>
      </c>
      <c r="C43" s="7"/>
      <c r="D43" s="3" t="s">
        <v>35</v>
      </c>
      <c r="E43" s="7">
        <v>5</v>
      </c>
    </row>
    <row r="44" spans="1:5" x14ac:dyDescent="0.3">
      <c r="A44" s="1">
        <v>151</v>
      </c>
      <c r="B44" t="s">
        <v>67</v>
      </c>
      <c r="C44" s="3"/>
      <c r="D44" s="3"/>
      <c r="E44" s="7"/>
    </row>
    <row r="45" spans="1:5" x14ac:dyDescent="0.3">
      <c r="A45" s="1">
        <v>152</v>
      </c>
      <c r="B45" s="17" t="s">
        <v>68</v>
      </c>
      <c r="C45" s="3"/>
      <c r="D45" s="3" t="s">
        <v>35</v>
      </c>
      <c r="E45" s="7">
        <v>1</v>
      </c>
    </row>
    <row r="46" spans="1:5" x14ac:dyDescent="0.3">
      <c r="A46" s="1">
        <v>153</v>
      </c>
      <c r="B46" s="17" t="s">
        <v>69</v>
      </c>
      <c r="C46" s="3"/>
      <c r="D46" s="3" t="s">
        <v>35</v>
      </c>
      <c r="E46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74D5-54F7-4EA0-8D9A-12FF3A4DC613}">
  <dimension ref="A2:H67"/>
  <sheetViews>
    <sheetView tabSelected="1" workbookViewId="0">
      <selection activeCell="H33" sqref="H33"/>
    </sheetView>
  </sheetViews>
  <sheetFormatPr defaultRowHeight="14.4" x14ac:dyDescent="0.3"/>
  <cols>
    <col min="1" max="1" width="64.5546875" customWidth="1"/>
    <col min="4" max="4" width="12.88671875" style="36" bestFit="1" customWidth="1"/>
    <col min="6" max="6" width="17.77734375" style="42" customWidth="1"/>
    <col min="7" max="8" width="12.6640625" bestFit="1" customWidth="1"/>
  </cols>
  <sheetData>
    <row r="2" spans="1:7" x14ac:dyDescent="0.3">
      <c r="A2" s="21" t="s">
        <v>71</v>
      </c>
      <c r="B2" s="21" t="s">
        <v>72</v>
      </c>
      <c r="C2" s="21" t="s">
        <v>99</v>
      </c>
      <c r="D2" s="37" t="s">
        <v>100</v>
      </c>
      <c r="E2" s="21" t="s">
        <v>73</v>
      </c>
      <c r="F2" s="43" t="s">
        <v>74</v>
      </c>
    </row>
    <row r="3" spans="1:7" x14ac:dyDescent="0.3">
      <c r="A3" s="64" t="s">
        <v>75</v>
      </c>
      <c r="B3" s="65"/>
      <c r="C3" s="65"/>
      <c r="D3" s="65"/>
      <c r="E3" s="65"/>
      <c r="F3" s="66"/>
    </row>
    <row r="4" spans="1:7" ht="27.6" x14ac:dyDescent="0.3">
      <c r="A4" s="48" t="s">
        <v>101</v>
      </c>
      <c r="B4" s="49" t="s">
        <v>92</v>
      </c>
      <c r="C4" s="50" t="s">
        <v>35</v>
      </c>
      <c r="D4" s="51">
        <v>1035021</v>
      </c>
      <c r="E4" s="52">
        <v>1</v>
      </c>
      <c r="F4" s="53">
        <f>E4*D4</f>
        <v>1035021</v>
      </c>
    </row>
    <row r="5" spans="1:7" ht="52.8" x14ac:dyDescent="0.3">
      <c r="A5" s="54" t="s">
        <v>102</v>
      </c>
      <c r="B5" s="55" t="s">
        <v>103</v>
      </c>
      <c r="C5" s="50" t="s">
        <v>35</v>
      </c>
      <c r="D5" s="56">
        <v>238852</v>
      </c>
      <c r="E5" s="52">
        <v>1</v>
      </c>
      <c r="F5" s="53">
        <f t="shared" ref="F5:F65" si="0">E5*D5</f>
        <v>238852</v>
      </c>
    </row>
    <row r="6" spans="1:7" x14ac:dyDescent="0.3">
      <c r="A6" s="57" t="s">
        <v>90</v>
      </c>
      <c r="B6" s="58" t="s">
        <v>93</v>
      </c>
      <c r="C6" s="59" t="s">
        <v>35</v>
      </c>
      <c r="D6" s="60">
        <v>50967</v>
      </c>
      <c r="E6" s="61">
        <v>1</v>
      </c>
      <c r="F6" s="53">
        <f t="shared" si="0"/>
        <v>50967</v>
      </c>
    </row>
    <row r="7" spans="1:7" x14ac:dyDescent="0.3">
      <c r="A7" s="57" t="s">
        <v>91</v>
      </c>
      <c r="B7" s="58" t="s">
        <v>88</v>
      </c>
      <c r="C7" s="59" t="s">
        <v>35</v>
      </c>
      <c r="D7" s="60">
        <v>44956</v>
      </c>
      <c r="E7" s="61">
        <v>1</v>
      </c>
      <c r="F7" s="53">
        <f t="shared" si="0"/>
        <v>44956</v>
      </c>
    </row>
    <row r="8" spans="1:7" ht="40.200000000000003" x14ac:dyDescent="0.3">
      <c r="A8" s="57" t="s">
        <v>104</v>
      </c>
      <c r="B8" s="62" t="s">
        <v>94</v>
      </c>
      <c r="C8" s="59" t="s">
        <v>35</v>
      </c>
      <c r="D8" s="60">
        <v>105765</v>
      </c>
      <c r="E8" s="61">
        <v>1</v>
      </c>
      <c r="F8" s="53">
        <f t="shared" si="0"/>
        <v>105765</v>
      </c>
      <c r="G8" s="47">
        <f>SUM(F4:F8)</f>
        <v>1475561</v>
      </c>
    </row>
    <row r="9" spans="1:7" x14ac:dyDescent="0.3">
      <c r="A9" s="63" t="s">
        <v>76</v>
      </c>
      <c r="B9" s="35"/>
      <c r="C9" s="35"/>
      <c r="D9" s="39"/>
      <c r="E9" s="35"/>
      <c r="F9" s="44">
        <f t="shared" si="0"/>
        <v>0</v>
      </c>
    </row>
    <row r="10" spans="1:7" ht="27" x14ac:dyDescent="0.3">
      <c r="A10" s="57" t="s">
        <v>105</v>
      </c>
      <c r="B10" s="62" t="s">
        <v>78</v>
      </c>
      <c r="C10" s="59" t="s">
        <v>35</v>
      </c>
      <c r="D10" s="60">
        <v>18606</v>
      </c>
      <c r="E10" s="61">
        <v>1</v>
      </c>
      <c r="F10" s="53">
        <f t="shared" si="0"/>
        <v>18606</v>
      </c>
    </row>
    <row r="11" spans="1:7" x14ac:dyDescent="0.3">
      <c r="A11" s="57" t="s">
        <v>106</v>
      </c>
      <c r="B11" s="58" t="s">
        <v>79</v>
      </c>
      <c r="C11" s="59" t="s">
        <v>35</v>
      </c>
      <c r="D11" s="60">
        <v>8385</v>
      </c>
      <c r="E11" s="61">
        <v>1</v>
      </c>
      <c r="F11" s="53">
        <f t="shared" si="0"/>
        <v>8385</v>
      </c>
    </row>
    <row r="12" spans="1:7" x14ac:dyDescent="0.3">
      <c r="A12" s="57" t="s">
        <v>107</v>
      </c>
      <c r="B12" s="68" t="s">
        <v>78</v>
      </c>
      <c r="C12" s="59" t="s">
        <v>35</v>
      </c>
      <c r="D12" s="60">
        <v>18606</v>
      </c>
      <c r="E12" s="61">
        <v>1</v>
      </c>
      <c r="F12" s="53">
        <f t="shared" si="0"/>
        <v>18606</v>
      </c>
    </row>
    <row r="13" spans="1:7" x14ac:dyDescent="0.3">
      <c r="A13" s="57" t="s">
        <v>108</v>
      </c>
      <c r="B13" s="68" t="s">
        <v>95</v>
      </c>
      <c r="C13" s="59" t="s">
        <v>35</v>
      </c>
      <c r="D13" s="60">
        <v>13200</v>
      </c>
      <c r="E13" s="61">
        <v>1</v>
      </c>
      <c r="F13" s="53">
        <f t="shared" si="0"/>
        <v>13200</v>
      </c>
    </row>
    <row r="14" spans="1:7" x14ac:dyDescent="0.3">
      <c r="A14" s="57" t="s">
        <v>109</v>
      </c>
      <c r="B14" s="68" t="s">
        <v>96</v>
      </c>
      <c r="C14" s="59" t="s">
        <v>35</v>
      </c>
      <c r="D14" s="60">
        <v>11220</v>
      </c>
      <c r="E14" s="61">
        <v>1</v>
      </c>
      <c r="F14" s="53">
        <f t="shared" si="0"/>
        <v>11220</v>
      </c>
    </row>
    <row r="15" spans="1:7" x14ac:dyDescent="0.3">
      <c r="A15" s="57" t="s">
        <v>110</v>
      </c>
      <c r="B15" s="58" t="s">
        <v>80</v>
      </c>
      <c r="C15" s="59" t="s">
        <v>35</v>
      </c>
      <c r="D15" s="60">
        <v>779</v>
      </c>
      <c r="E15" s="61">
        <v>2</v>
      </c>
      <c r="F15" s="53">
        <f t="shared" si="0"/>
        <v>1558</v>
      </c>
    </row>
    <row r="16" spans="1:7" x14ac:dyDescent="0.3">
      <c r="A16" s="57" t="s">
        <v>77</v>
      </c>
      <c r="B16" s="68" t="s">
        <v>78</v>
      </c>
      <c r="C16" s="59" t="s">
        <v>35</v>
      </c>
      <c r="D16" s="60">
        <v>18606</v>
      </c>
      <c r="E16" s="61">
        <v>1</v>
      </c>
      <c r="F16" s="53">
        <f t="shared" si="0"/>
        <v>18606</v>
      </c>
    </row>
    <row r="17" spans="1:7" x14ac:dyDescent="0.3">
      <c r="A17" s="57" t="s">
        <v>109</v>
      </c>
      <c r="B17" s="68" t="s">
        <v>96</v>
      </c>
      <c r="C17" s="59" t="s">
        <v>35</v>
      </c>
      <c r="D17" s="60">
        <v>11220</v>
      </c>
      <c r="E17" s="61">
        <v>1</v>
      </c>
      <c r="F17" s="53">
        <f t="shared" si="0"/>
        <v>11220</v>
      </c>
    </row>
    <row r="18" spans="1:7" x14ac:dyDescent="0.3">
      <c r="A18" s="57" t="s">
        <v>110</v>
      </c>
      <c r="B18" s="58" t="s">
        <v>80</v>
      </c>
      <c r="C18" s="59" t="s">
        <v>35</v>
      </c>
      <c r="D18" s="60">
        <v>779</v>
      </c>
      <c r="E18" s="61">
        <v>2</v>
      </c>
      <c r="F18" s="53">
        <f t="shared" si="0"/>
        <v>1558</v>
      </c>
    </row>
    <row r="19" spans="1:7" x14ac:dyDescent="0.3">
      <c r="A19" s="57" t="s">
        <v>106</v>
      </c>
      <c r="B19" s="58" t="s">
        <v>79</v>
      </c>
      <c r="C19" s="59" t="s">
        <v>35</v>
      </c>
      <c r="D19" s="60">
        <v>8385</v>
      </c>
      <c r="E19" s="61">
        <v>1</v>
      </c>
      <c r="F19" s="53">
        <f t="shared" si="0"/>
        <v>8385</v>
      </c>
    </row>
    <row r="20" spans="1:7" ht="52.8" x14ac:dyDescent="0.3">
      <c r="A20" s="69" t="s">
        <v>111</v>
      </c>
      <c r="B20" s="55" t="s">
        <v>112</v>
      </c>
      <c r="C20" s="50" t="s">
        <v>35</v>
      </c>
      <c r="D20" s="56">
        <v>87352</v>
      </c>
      <c r="E20" s="52">
        <v>1</v>
      </c>
      <c r="F20" s="53">
        <f t="shared" si="0"/>
        <v>87352</v>
      </c>
    </row>
    <row r="21" spans="1:7" x14ac:dyDescent="0.3">
      <c r="A21" s="57" t="s">
        <v>113</v>
      </c>
      <c r="B21" s="58" t="s">
        <v>81</v>
      </c>
      <c r="C21" s="59" t="s">
        <v>35</v>
      </c>
      <c r="D21" s="60">
        <v>2882</v>
      </c>
      <c r="E21" s="61">
        <v>2</v>
      </c>
      <c r="F21" s="53">
        <f t="shared" si="0"/>
        <v>5764</v>
      </c>
    </row>
    <row r="22" spans="1:7" x14ac:dyDescent="0.3">
      <c r="A22" s="57" t="s">
        <v>82</v>
      </c>
      <c r="B22" s="58" t="s">
        <v>83</v>
      </c>
      <c r="C22" s="59" t="s">
        <v>35</v>
      </c>
      <c r="D22" s="60">
        <v>2311</v>
      </c>
      <c r="E22" s="61">
        <v>1</v>
      </c>
      <c r="F22" s="53">
        <f t="shared" si="0"/>
        <v>2311</v>
      </c>
    </row>
    <row r="23" spans="1:7" x14ac:dyDescent="0.3">
      <c r="A23" s="57" t="s">
        <v>84</v>
      </c>
      <c r="B23" s="58" t="s">
        <v>85</v>
      </c>
      <c r="C23" s="59" t="s">
        <v>35</v>
      </c>
      <c r="D23" s="60">
        <v>3168</v>
      </c>
      <c r="E23" s="61">
        <v>1</v>
      </c>
      <c r="F23" s="53">
        <f t="shared" si="0"/>
        <v>3168</v>
      </c>
    </row>
    <row r="24" spans="1:7" x14ac:dyDescent="0.3">
      <c r="A24" s="57" t="s">
        <v>114</v>
      </c>
      <c r="B24" s="58" t="s">
        <v>86</v>
      </c>
      <c r="C24" s="59" t="s">
        <v>35</v>
      </c>
      <c r="D24" s="60">
        <v>2882</v>
      </c>
      <c r="E24" s="61">
        <v>1</v>
      </c>
      <c r="F24" s="53">
        <f t="shared" si="0"/>
        <v>2882</v>
      </c>
    </row>
    <row r="25" spans="1:7" x14ac:dyDescent="0.3">
      <c r="A25" s="57" t="s">
        <v>115</v>
      </c>
      <c r="B25" s="58" t="s">
        <v>87</v>
      </c>
      <c r="C25" s="59" t="s">
        <v>35</v>
      </c>
      <c r="D25" s="60">
        <v>3918</v>
      </c>
      <c r="E25" s="61">
        <v>1</v>
      </c>
      <c r="F25" s="53">
        <f t="shared" si="0"/>
        <v>3918</v>
      </c>
    </row>
    <row r="26" spans="1:7" x14ac:dyDescent="0.3">
      <c r="A26" s="57" t="s">
        <v>115</v>
      </c>
      <c r="B26" s="58" t="s">
        <v>87</v>
      </c>
      <c r="C26" s="59" t="s">
        <v>35</v>
      </c>
      <c r="D26" s="60">
        <v>3918</v>
      </c>
      <c r="E26" s="61">
        <v>1</v>
      </c>
      <c r="F26" s="53">
        <f t="shared" si="0"/>
        <v>3918</v>
      </c>
    </row>
    <row r="27" spans="1:7" x14ac:dyDescent="0.3">
      <c r="A27" s="70" t="s">
        <v>116</v>
      </c>
      <c r="B27" s="71"/>
      <c r="C27" s="71"/>
      <c r="D27" s="72"/>
      <c r="E27" s="71"/>
      <c r="F27" s="53">
        <f t="shared" si="0"/>
        <v>0</v>
      </c>
    </row>
    <row r="28" spans="1:7" x14ac:dyDescent="0.3">
      <c r="A28" s="48" t="s">
        <v>116</v>
      </c>
      <c r="B28" s="49" t="s">
        <v>97</v>
      </c>
      <c r="C28" s="50" t="s">
        <v>35</v>
      </c>
      <c r="D28" s="56">
        <v>348319</v>
      </c>
      <c r="E28" s="52">
        <v>2</v>
      </c>
      <c r="F28" s="53">
        <f t="shared" si="0"/>
        <v>696638</v>
      </c>
    </row>
    <row r="29" spans="1:7" ht="52.8" x14ac:dyDescent="0.3">
      <c r="A29" s="69" t="s">
        <v>117</v>
      </c>
      <c r="B29" s="73" t="s">
        <v>98</v>
      </c>
      <c r="C29" s="50" t="s">
        <v>35</v>
      </c>
      <c r="D29" s="56">
        <v>217308</v>
      </c>
      <c r="E29" s="52">
        <v>2</v>
      </c>
      <c r="F29" s="53">
        <f t="shared" si="0"/>
        <v>434616</v>
      </c>
    </row>
    <row r="30" spans="1:7" x14ac:dyDescent="0.3">
      <c r="A30" s="57" t="s">
        <v>91</v>
      </c>
      <c r="B30" s="58" t="s">
        <v>88</v>
      </c>
      <c r="C30" s="59" t="s">
        <v>35</v>
      </c>
      <c r="D30" s="60">
        <v>44956</v>
      </c>
      <c r="E30" s="61">
        <v>2</v>
      </c>
      <c r="F30" s="53">
        <f t="shared" si="0"/>
        <v>89912</v>
      </c>
    </row>
    <row r="31" spans="1:7" ht="40.200000000000003" x14ac:dyDescent="0.3">
      <c r="A31" s="57" t="s">
        <v>118</v>
      </c>
      <c r="B31" s="62" t="s">
        <v>89</v>
      </c>
      <c r="C31" s="59" t="s">
        <v>35</v>
      </c>
      <c r="D31" s="60">
        <v>97845</v>
      </c>
      <c r="E31" s="61">
        <v>2</v>
      </c>
      <c r="F31" s="53">
        <f t="shared" si="0"/>
        <v>195690</v>
      </c>
      <c r="G31" s="47">
        <f>SUM(F10:F31)</f>
        <v>1637513</v>
      </c>
    </row>
    <row r="32" spans="1:7" x14ac:dyDescent="0.3">
      <c r="A32" s="63" t="s">
        <v>156</v>
      </c>
      <c r="B32" s="35"/>
      <c r="C32" s="35"/>
      <c r="D32" s="39"/>
      <c r="E32" s="35"/>
      <c r="F32" s="44">
        <f t="shared" si="0"/>
        <v>0</v>
      </c>
    </row>
    <row r="33" spans="1:8" ht="39.6" x14ac:dyDescent="0.3">
      <c r="A33" s="22" t="s">
        <v>136</v>
      </c>
      <c r="B33" s="40" t="s">
        <v>121</v>
      </c>
      <c r="C33" s="23" t="s">
        <v>35</v>
      </c>
      <c r="D33" s="33">
        <v>811468</v>
      </c>
      <c r="E33" s="24">
        <v>1</v>
      </c>
      <c r="F33" s="44">
        <f t="shared" si="0"/>
        <v>811468</v>
      </c>
    </row>
    <row r="34" spans="1:8" ht="52.8" x14ac:dyDescent="0.3">
      <c r="A34" s="31" t="s">
        <v>137</v>
      </c>
      <c r="B34" s="41" t="s">
        <v>138</v>
      </c>
      <c r="C34" s="23" t="s">
        <v>35</v>
      </c>
      <c r="D34" s="33">
        <v>237810</v>
      </c>
      <c r="E34" s="24">
        <v>1</v>
      </c>
      <c r="F34" s="44">
        <f t="shared" si="0"/>
        <v>237810</v>
      </c>
    </row>
    <row r="35" spans="1:8" x14ac:dyDescent="0.3">
      <c r="A35" s="26" t="s">
        <v>119</v>
      </c>
      <c r="B35" s="27" t="s">
        <v>122</v>
      </c>
      <c r="C35" s="28" t="s">
        <v>35</v>
      </c>
      <c r="D35" s="38">
        <v>92544</v>
      </c>
      <c r="E35" s="29">
        <v>1</v>
      </c>
      <c r="F35" s="44">
        <f t="shared" si="0"/>
        <v>92544</v>
      </c>
    </row>
    <row r="36" spans="1:8" ht="40.200000000000003" x14ac:dyDescent="0.3">
      <c r="A36" s="26" t="s">
        <v>139</v>
      </c>
      <c r="B36" s="30" t="s">
        <v>123</v>
      </c>
      <c r="C36" s="28" t="s">
        <v>35</v>
      </c>
      <c r="D36" s="38">
        <v>222750</v>
      </c>
      <c r="E36" s="29">
        <v>1</v>
      </c>
      <c r="F36" s="44">
        <f t="shared" si="0"/>
        <v>222750</v>
      </c>
      <c r="G36" s="47">
        <f>SUM(F33:F36)</f>
        <v>1364572</v>
      </c>
      <c r="H36" s="67">
        <f>G36/2</f>
        <v>682286</v>
      </c>
    </row>
    <row r="37" spans="1:8" x14ac:dyDescent="0.3">
      <c r="A37" s="63" t="s">
        <v>157</v>
      </c>
      <c r="B37" s="35"/>
      <c r="C37" s="35"/>
      <c r="D37" s="39"/>
      <c r="E37" s="35"/>
      <c r="F37" s="44">
        <f t="shared" si="0"/>
        <v>0</v>
      </c>
    </row>
    <row r="38" spans="1:8" ht="39.6" x14ac:dyDescent="0.3">
      <c r="A38" s="22" t="s">
        <v>140</v>
      </c>
      <c r="B38" s="40" t="s">
        <v>124</v>
      </c>
      <c r="C38" s="23" t="s">
        <v>35</v>
      </c>
      <c r="D38" s="33">
        <v>811468</v>
      </c>
      <c r="E38" s="24">
        <v>1</v>
      </c>
      <c r="F38" s="44">
        <f t="shared" si="0"/>
        <v>811468</v>
      </c>
    </row>
    <row r="39" spans="1:8" ht="52.8" x14ac:dyDescent="0.3">
      <c r="A39" s="31" t="s">
        <v>137</v>
      </c>
      <c r="B39" s="41" t="s">
        <v>138</v>
      </c>
      <c r="C39" s="23" t="s">
        <v>35</v>
      </c>
      <c r="D39" s="33">
        <v>237810</v>
      </c>
      <c r="E39" s="24">
        <v>1</v>
      </c>
      <c r="F39" s="44">
        <f t="shared" si="0"/>
        <v>237810</v>
      </c>
    </row>
    <row r="40" spans="1:8" x14ac:dyDescent="0.3">
      <c r="A40" s="26" t="s">
        <v>119</v>
      </c>
      <c r="B40" s="27" t="s">
        <v>122</v>
      </c>
      <c r="C40" s="28" t="s">
        <v>35</v>
      </c>
      <c r="D40" s="38">
        <v>92544</v>
      </c>
      <c r="E40" s="29">
        <v>1</v>
      </c>
      <c r="F40" s="44">
        <f t="shared" si="0"/>
        <v>92544</v>
      </c>
    </row>
    <row r="41" spans="1:8" ht="40.200000000000003" x14ac:dyDescent="0.3">
      <c r="A41" s="26" t="s">
        <v>139</v>
      </c>
      <c r="B41" s="30" t="s">
        <v>123</v>
      </c>
      <c r="C41" s="28" t="s">
        <v>35</v>
      </c>
      <c r="D41" s="38">
        <v>222750</v>
      </c>
      <c r="E41" s="29">
        <v>1</v>
      </c>
      <c r="F41" s="44">
        <f t="shared" si="0"/>
        <v>222750</v>
      </c>
    </row>
    <row r="42" spans="1:8" x14ac:dyDescent="0.3">
      <c r="A42" s="63" t="s">
        <v>158</v>
      </c>
      <c r="B42" s="35"/>
      <c r="C42" s="35"/>
      <c r="D42" s="39"/>
      <c r="E42" s="35"/>
      <c r="F42" s="44">
        <f t="shared" si="0"/>
        <v>0</v>
      </c>
    </row>
    <row r="43" spans="1:8" ht="39.6" x14ac:dyDescent="0.3">
      <c r="A43" s="22" t="s">
        <v>141</v>
      </c>
      <c r="B43" s="40" t="s">
        <v>125</v>
      </c>
      <c r="C43" s="23" t="s">
        <v>35</v>
      </c>
      <c r="D43" s="33">
        <v>490963</v>
      </c>
      <c r="E43" s="24">
        <v>2</v>
      </c>
      <c r="F43" s="44">
        <f t="shared" si="0"/>
        <v>981926</v>
      </c>
    </row>
    <row r="44" spans="1:8" ht="52.8" x14ac:dyDescent="0.3">
      <c r="A44" s="31" t="s">
        <v>142</v>
      </c>
      <c r="B44" s="41" t="s">
        <v>143</v>
      </c>
      <c r="C44" s="23" t="s">
        <v>35</v>
      </c>
      <c r="D44" s="33">
        <v>209405</v>
      </c>
      <c r="E44" s="24">
        <v>2</v>
      </c>
      <c r="F44" s="44">
        <f t="shared" si="0"/>
        <v>418810</v>
      </c>
    </row>
    <row r="45" spans="1:8" x14ac:dyDescent="0.3">
      <c r="A45" s="26" t="s">
        <v>120</v>
      </c>
      <c r="B45" s="27" t="s">
        <v>126</v>
      </c>
      <c r="C45" s="28" t="s">
        <v>35</v>
      </c>
      <c r="D45" s="38">
        <v>63242</v>
      </c>
      <c r="E45" s="29">
        <v>2</v>
      </c>
      <c r="F45" s="44">
        <f t="shared" si="0"/>
        <v>126484</v>
      </c>
    </row>
    <row r="46" spans="1:8" ht="40.200000000000003" x14ac:dyDescent="0.3">
      <c r="A46" s="26" t="s">
        <v>144</v>
      </c>
      <c r="B46" s="30" t="s">
        <v>127</v>
      </c>
      <c r="C46" s="28" t="s">
        <v>35</v>
      </c>
      <c r="D46" s="38">
        <v>146685</v>
      </c>
      <c r="E46" s="29">
        <v>2</v>
      </c>
      <c r="F46" s="44">
        <f t="shared" si="0"/>
        <v>293370</v>
      </c>
    </row>
    <row r="47" spans="1:8" x14ac:dyDescent="0.3">
      <c r="A47" s="63" t="s">
        <v>159</v>
      </c>
      <c r="B47" s="35"/>
      <c r="C47" s="35"/>
      <c r="D47" s="39"/>
      <c r="E47" s="35"/>
      <c r="F47" s="44">
        <f t="shared" si="0"/>
        <v>0</v>
      </c>
    </row>
    <row r="48" spans="1:8" ht="27" x14ac:dyDescent="0.3">
      <c r="A48" s="26" t="s">
        <v>145</v>
      </c>
      <c r="B48" s="30" t="s">
        <v>128</v>
      </c>
      <c r="C48" s="28" t="s">
        <v>35</v>
      </c>
      <c r="D48" s="38">
        <v>17814</v>
      </c>
      <c r="E48" s="29">
        <v>1</v>
      </c>
      <c r="F48" s="44">
        <f t="shared" si="0"/>
        <v>17814</v>
      </c>
    </row>
    <row r="49" spans="1:6" x14ac:dyDescent="0.3">
      <c r="A49" s="26" t="s">
        <v>146</v>
      </c>
      <c r="B49" s="27" t="s">
        <v>129</v>
      </c>
      <c r="C49" s="28" t="s">
        <v>35</v>
      </c>
      <c r="D49" s="38">
        <v>7446</v>
      </c>
      <c r="E49" s="29">
        <v>1</v>
      </c>
      <c r="F49" s="44">
        <f t="shared" si="0"/>
        <v>7446</v>
      </c>
    </row>
    <row r="50" spans="1:6" ht="40.200000000000003" x14ac:dyDescent="0.3">
      <c r="A50" s="26" t="s">
        <v>147</v>
      </c>
      <c r="B50" s="30" t="s">
        <v>130</v>
      </c>
      <c r="C50" s="28" t="s">
        <v>35</v>
      </c>
      <c r="D50" s="38">
        <v>7700</v>
      </c>
      <c r="E50" s="29">
        <v>1</v>
      </c>
      <c r="F50" s="44">
        <f t="shared" si="0"/>
        <v>7700</v>
      </c>
    </row>
    <row r="51" spans="1:6" ht="40.200000000000003" x14ac:dyDescent="0.3">
      <c r="A51" s="26" t="s">
        <v>148</v>
      </c>
      <c r="B51" s="30" t="s">
        <v>131</v>
      </c>
      <c r="C51" s="28" t="s">
        <v>35</v>
      </c>
      <c r="D51" s="38">
        <v>8052</v>
      </c>
      <c r="E51" s="29">
        <v>1</v>
      </c>
      <c r="F51" s="44">
        <f t="shared" si="0"/>
        <v>8052</v>
      </c>
    </row>
    <row r="52" spans="1:6" x14ac:dyDescent="0.3">
      <c r="A52" s="26" t="s">
        <v>149</v>
      </c>
      <c r="B52" s="27" t="s">
        <v>132</v>
      </c>
      <c r="C52" s="28" t="s">
        <v>35</v>
      </c>
      <c r="D52" s="38">
        <v>528</v>
      </c>
      <c r="E52" s="29">
        <v>2</v>
      </c>
      <c r="F52" s="44">
        <f t="shared" si="0"/>
        <v>1056</v>
      </c>
    </row>
    <row r="53" spans="1:6" ht="52.8" x14ac:dyDescent="0.3">
      <c r="A53" s="31" t="s">
        <v>111</v>
      </c>
      <c r="B53" s="25" t="s">
        <v>150</v>
      </c>
      <c r="C53" s="23" t="s">
        <v>35</v>
      </c>
      <c r="D53" s="33">
        <v>87352</v>
      </c>
      <c r="E53" s="24">
        <v>1</v>
      </c>
      <c r="F53" s="44">
        <f t="shared" si="0"/>
        <v>87352</v>
      </c>
    </row>
    <row r="54" spans="1:6" x14ac:dyDescent="0.3">
      <c r="A54" s="26" t="s">
        <v>113</v>
      </c>
      <c r="B54" s="27" t="s">
        <v>81</v>
      </c>
      <c r="C54" s="28" t="s">
        <v>35</v>
      </c>
      <c r="D54" s="38">
        <v>2882</v>
      </c>
      <c r="E54" s="29">
        <v>1</v>
      </c>
      <c r="F54" s="44">
        <f t="shared" si="0"/>
        <v>2882</v>
      </c>
    </row>
    <row r="55" spans="1:6" x14ac:dyDescent="0.3">
      <c r="A55" s="26" t="s">
        <v>82</v>
      </c>
      <c r="B55" s="27" t="s">
        <v>83</v>
      </c>
      <c r="C55" s="28" t="s">
        <v>35</v>
      </c>
      <c r="D55" s="38">
        <v>2311</v>
      </c>
      <c r="E55" s="29">
        <v>1</v>
      </c>
      <c r="F55" s="44">
        <f t="shared" si="0"/>
        <v>2311</v>
      </c>
    </row>
    <row r="56" spans="1:6" x14ac:dyDescent="0.3">
      <c r="A56" s="26" t="s">
        <v>84</v>
      </c>
      <c r="B56" s="27" t="s">
        <v>85</v>
      </c>
      <c r="C56" s="28" t="s">
        <v>35</v>
      </c>
      <c r="D56" s="38">
        <v>3168</v>
      </c>
      <c r="E56" s="29">
        <v>1</v>
      </c>
      <c r="F56" s="44">
        <f t="shared" si="0"/>
        <v>3168</v>
      </c>
    </row>
    <row r="57" spans="1:6" x14ac:dyDescent="0.3">
      <c r="A57" s="26" t="s">
        <v>114</v>
      </c>
      <c r="B57" s="27" t="s">
        <v>86</v>
      </c>
      <c r="C57" s="28" t="s">
        <v>35</v>
      </c>
      <c r="D57" s="38">
        <v>2882</v>
      </c>
      <c r="E57" s="29">
        <v>1</v>
      </c>
      <c r="F57" s="44">
        <f t="shared" si="0"/>
        <v>2882</v>
      </c>
    </row>
    <row r="58" spans="1:6" x14ac:dyDescent="0.3">
      <c r="A58" s="26" t="s">
        <v>151</v>
      </c>
      <c r="B58" s="27" t="s">
        <v>133</v>
      </c>
      <c r="C58" s="28" t="s">
        <v>35</v>
      </c>
      <c r="D58" s="38">
        <v>3575</v>
      </c>
      <c r="E58" s="29">
        <v>1</v>
      </c>
      <c r="F58" s="44">
        <f t="shared" si="0"/>
        <v>3575</v>
      </c>
    </row>
    <row r="59" spans="1:6" x14ac:dyDescent="0.3">
      <c r="A59" s="34" t="s">
        <v>152</v>
      </c>
      <c r="B59" s="35"/>
      <c r="C59" s="35"/>
      <c r="D59" s="39"/>
      <c r="E59" s="35"/>
      <c r="F59" s="44">
        <f t="shared" si="0"/>
        <v>0</v>
      </c>
    </row>
    <row r="60" spans="1:6" ht="40.200000000000003" x14ac:dyDescent="0.3">
      <c r="A60" s="26" t="s">
        <v>152</v>
      </c>
      <c r="B60" s="30" t="s">
        <v>134</v>
      </c>
      <c r="C60" s="28" t="s">
        <v>35</v>
      </c>
      <c r="D60" s="38">
        <v>415576</v>
      </c>
      <c r="E60" s="29">
        <v>1</v>
      </c>
      <c r="F60" s="44">
        <f t="shared" si="0"/>
        <v>415576</v>
      </c>
    </row>
    <row r="61" spans="1:6" ht="52.8" x14ac:dyDescent="0.3">
      <c r="A61" s="31" t="s">
        <v>153</v>
      </c>
      <c r="B61" s="41" t="s">
        <v>154</v>
      </c>
      <c r="C61" s="23" t="s">
        <v>35</v>
      </c>
      <c r="D61" s="33">
        <v>56917</v>
      </c>
      <c r="E61" s="24">
        <v>1</v>
      </c>
      <c r="F61" s="44">
        <f t="shared" si="0"/>
        <v>56917</v>
      </c>
    </row>
    <row r="62" spans="1:6" x14ac:dyDescent="0.3">
      <c r="A62" s="26" t="s">
        <v>120</v>
      </c>
      <c r="B62" s="27" t="s">
        <v>126</v>
      </c>
      <c r="C62" s="28" t="s">
        <v>35</v>
      </c>
      <c r="D62" s="38">
        <v>63242</v>
      </c>
      <c r="E62" s="29">
        <v>1</v>
      </c>
      <c r="F62" s="44">
        <f t="shared" si="0"/>
        <v>63242</v>
      </c>
    </row>
    <row r="63" spans="1:6" x14ac:dyDescent="0.3">
      <c r="A63" s="63" t="s">
        <v>160</v>
      </c>
      <c r="B63" s="35"/>
      <c r="C63" s="35"/>
      <c r="D63" s="39"/>
      <c r="E63" s="35"/>
      <c r="F63" s="44">
        <f t="shared" si="0"/>
        <v>0</v>
      </c>
    </row>
    <row r="64" spans="1:6" ht="40.200000000000003" x14ac:dyDescent="0.3">
      <c r="A64" s="26" t="s">
        <v>155</v>
      </c>
      <c r="B64" s="30" t="s">
        <v>135</v>
      </c>
      <c r="C64" s="28" t="s">
        <v>35</v>
      </c>
      <c r="D64" s="38">
        <v>415576</v>
      </c>
      <c r="E64" s="29">
        <v>1</v>
      </c>
      <c r="F64" s="44">
        <f t="shared" si="0"/>
        <v>415576</v>
      </c>
    </row>
    <row r="65" spans="1:8" ht="52.8" x14ac:dyDescent="0.3">
      <c r="A65" s="31" t="s">
        <v>153</v>
      </c>
      <c r="B65" s="32" t="s">
        <v>154</v>
      </c>
      <c r="C65" s="23" t="s">
        <v>35</v>
      </c>
      <c r="D65" s="33">
        <v>56917</v>
      </c>
      <c r="E65" s="24">
        <v>1</v>
      </c>
      <c r="F65" s="44">
        <f t="shared" si="0"/>
        <v>56917</v>
      </c>
    </row>
    <row r="66" spans="1:8" x14ac:dyDescent="0.3">
      <c r="A66" s="26" t="s">
        <v>120</v>
      </c>
      <c r="B66" s="27" t="s">
        <v>126</v>
      </c>
      <c r="C66" s="28" t="s">
        <v>35</v>
      </c>
      <c r="D66" s="38">
        <v>63242</v>
      </c>
      <c r="E66" s="29">
        <v>1</v>
      </c>
      <c r="F66" s="45">
        <v>63242</v>
      </c>
    </row>
    <row r="67" spans="1:8" x14ac:dyDescent="0.3">
      <c r="F67" s="46">
        <f>SUM(F4:F66)</f>
        <v>8878516</v>
      </c>
      <c r="H67" s="20"/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2025-07-16T11:21:51Z</dcterms:created>
  <dcterms:modified xsi:type="dcterms:W3CDTF">2025-07-18T10:35:37Z</dcterms:modified>
</cp:coreProperties>
</file>