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ЕвроХим\КМ Усть Луга\Аренда техники\"/>
    </mc:Choice>
  </mc:AlternateContent>
  <xr:revisionPtr revIDLastSave="0" documentId="13_ncr:1_{CBD0A054-17C4-4A17-8DF1-ED30D6E5658C}" xr6:coauthVersionLast="47" xr6:coauthVersionMax="47" xr10:uidLastSave="{00000000-0000-0000-0000-000000000000}"/>
  <bookViews>
    <workbookView xWindow="-96" yWindow="-96" windowWidth="23232" windowHeight="13872" xr2:uid="{F62680CA-2C5A-4837-8B2F-D66E3096A0A6}"/>
  </bookViews>
  <sheets>
    <sheet name="Март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W47" i="1" l="1"/>
  <c r="BW54" i="1"/>
  <c r="BW55" i="1"/>
  <c r="BW48" i="1"/>
  <c r="BW57" i="1"/>
  <c r="BW50" i="1"/>
  <c r="BW59" i="1" s="1"/>
  <c r="BW60" i="1" s="1"/>
  <c r="BW49" i="1" l="1"/>
  <c r="BW56" i="1"/>
  <c r="AU26" i="1" l="1"/>
  <c r="BE26" i="1" l="1"/>
  <c r="BH26" i="1" l="1"/>
  <c r="BG26" i="1"/>
  <c r="BF26" i="1"/>
  <c r="BD26" i="1"/>
  <c r="BC26" i="1"/>
  <c r="AT26" i="1" l="1"/>
  <c r="AS26" i="1"/>
  <c r="AR26" i="1" l="1"/>
  <c r="AQ26" i="1"/>
  <c r="AP26" i="1"/>
  <c r="AO26" i="1"/>
  <c r="AN26" i="1"/>
  <c r="AM26" i="1"/>
  <c r="AL26" i="1"/>
  <c r="AK26" i="1"/>
  <c r="AJ26" i="1"/>
  <c r="P20" i="1" l="1"/>
  <c r="O20" i="1"/>
  <c r="N20" i="1"/>
  <c r="M20" i="1"/>
  <c r="L20" i="1"/>
  <c r="K20" i="1"/>
  <c r="J20" i="1"/>
  <c r="I20" i="1"/>
  <c r="H20" i="1"/>
  <c r="AI26" i="1" l="1"/>
  <c r="AH26" i="1"/>
  <c r="AG26" i="1"/>
  <c r="AF26" i="1"/>
  <c r="AE26" i="1"/>
  <c r="AD26" i="1"/>
  <c r="AA26" i="1"/>
  <c r="Z26" i="1"/>
  <c r="Y26" i="1"/>
  <c r="X26" i="1"/>
  <c r="W26" i="1"/>
  <c r="AH30" i="1"/>
  <c r="R25" i="1"/>
  <c r="V26" i="1" l="1"/>
  <c r="U26" i="1"/>
  <c r="T26" i="1"/>
  <c r="S26" i="1"/>
  <c r="R26" i="1"/>
  <c r="Q26" i="1"/>
  <c r="P26" i="1"/>
  <c r="O26" i="1"/>
  <c r="N26" i="1"/>
  <c r="M26" i="1"/>
  <c r="C26" i="1"/>
  <c r="V27" i="1" l="1"/>
  <c r="BH17" i="1"/>
  <c r="BE17" i="1" l="1"/>
  <c r="BF17" i="1" s="1"/>
  <c r="BD15" i="1" l="1"/>
  <c r="BD17" i="1" s="1"/>
  <c r="T5" i="1"/>
  <c r="AG9" i="1"/>
  <c r="I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V26" authorId="0" shapeId="0" xr:uid="{7013ADDE-5C4E-4195-9B5F-A5D85194AEF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Работа с гуськом </t>
        </r>
      </text>
    </comment>
    <comment ref="AS29" authorId="0" shapeId="0" xr:uid="{1F44CB73-17FF-4DEE-868E-80721F49090A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простой 25-26</t>
        </r>
      </text>
    </comment>
    <comment ref="BO29" authorId="0" shapeId="0" xr:uid="{460602B4-A915-4983-A910-41D717F076F5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Сломан </t>
        </r>
      </text>
    </comment>
    <comment ref="AL36" authorId="0" shapeId="0" xr:uid="{7B6A0A54-8C1D-4208-B92E-0DB9CD12FBB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Вачет суммы за простой 25-26.03</t>
        </r>
      </text>
    </comment>
  </commentList>
</comments>
</file>

<file path=xl/sharedStrings.xml><?xml version="1.0" encoding="utf-8"?>
<sst xmlns="http://schemas.openxmlformats.org/spreadsheetml/2006/main" count="126" uniqueCount="93">
  <si>
    <t>АверСрой</t>
  </si>
  <si>
    <t>Услуги крана гусеничного 60 тн, г/н 2111 ХТ 47</t>
  </si>
  <si>
    <t>Услуги автокрана GMK 4080 г/п 50тн, г/н Е 332 ЕХ 147</t>
  </si>
  <si>
    <t>ФортРент</t>
  </si>
  <si>
    <t>Аренда: Подъемник самоходный коленчатый Dingli BA36RT, рабочая высота 36 м</t>
  </si>
  <si>
    <t xml:space="preserve">ИТОГО к оплате руб. </t>
  </si>
  <si>
    <t>Селект</t>
  </si>
  <si>
    <t xml:space="preserve">Стоимость смены 10 ч. </t>
  </si>
  <si>
    <t xml:space="preserve">Аренда подъемника Zoomlion ZA32J </t>
  </si>
  <si>
    <t>пятница</t>
  </si>
  <si>
    <t>Стоимость сутки</t>
  </si>
  <si>
    <t>Лифтинг</t>
  </si>
  <si>
    <t>Подъемник коленчатый Haulotte HА 32 RTJPRO,
сер.№ 2029019, Гос № 9038 РВ 77</t>
  </si>
  <si>
    <t>Аренда техники Усть-Луга на март 2026</t>
  </si>
  <si>
    <t>Аренда техники Усть-Луга на февраль 2026</t>
  </si>
  <si>
    <t>сутки</t>
  </si>
  <si>
    <t>оплачено</t>
  </si>
  <si>
    <t>Оплачено в феврале</t>
  </si>
  <si>
    <t>Доставка</t>
  </si>
  <si>
    <t>упд февраль</t>
  </si>
  <si>
    <t>упд январь</t>
  </si>
  <si>
    <t xml:space="preserve">Стоимость смены 8 ч. </t>
  </si>
  <si>
    <t>доставка</t>
  </si>
  <si>
    <t>СТL-00064 от 16 марта 2026</t>
  </si>
  <si>
    <t>148 от 13 марта 2026 г</t>
  </si>
  <si>
    <t>12/03/02 от 12 марта 2026</t>
  </si>
  <si>
    <t xml:space="preserve"> ТА000015536 от 16 марта 2026</t>
  </si>
  <si>
    <t>19/03/01 от 19 марта 2026</t>
  </si>
  <si>
    <t>Пожар</t>
  </si>
  <si>
    <t>ПОРТСТРОЙ</t>
  </si>
  <si>
    <t xml:space="preserve">Услуги аренда манипулятора </t>
  </si>
  <si>
    <t>Услуги автокрана 100 т</t>
  </si>
  <si>
    <t>Счет на оплату № 180 от 26 марта 2026 г.</t>
  </si>
  <si>
    <t>187 от 27 марта 2026</t>
  </si>
  <si>
    <t>188 от 27 марта 2026 г</t>
  </si>
  <si>
    <t>ТА000016848 от 23 марта 2026</t>
  </si>
  <si>
    <t>ТА000020806 от 06 апреля 2026</t>
  </si>
  <si>
    <t>№5 oт 20 Mapra 2026 r</t>
  </si>
  <si>
    <t>№6 oт 27 Mapra 2026 r</t>
  </si>
  <si>
    <t>доплата 230000 Кирилл</t>
  </si>
  <si>
    <t>СТL-00095 от 06 апреля 2026</t>
  </si>
  <si>
    <t>"Строительно-транспортная логистика" Юля</t>
  </si>
  <si>
    <t>ЛК Спектр</t>
  </si>
  <si>
    <t>сломан</t>
  </si>
  <si>
    <t xml:space="preserve">Доставска </t>
  </si>
  <si>
    <t>7 oт 13 aпреля2026</t>
  </si>
  <si>
    <t>ТА000022493 от 13 апреля 2026</t>
  </si>
  <si>
    <t>7/04/05 от 07 апреля 2026</t>
  </si>
  <si>
    <t>246 от 13 апреля 2026</t>
  </si>
  <si>
    <t>245 от 13 апреля 2026</t>
  </si>
  <si>
    <t>ООО ЛИК</t>
  </si>
  <si>
    <t>Аренда крана 25т Стрела 35+8 м.</t>
  </si>
  <si>
    <t>873 от 13 апреля 2026</t>
  </si>
  <si>
    <t xml:space="preserve">Подача </t>
  </si>
  <si>
    <t>ООО Метропль АСВ</t>
  </si>
  <si>
    <t>ссубота</t>
  </si>
  <si>
    <t>Счет на оплату № 14/04/05 от 14 апреля 2026</t>
  </si>
  <si>
    <t>СТL-00122 от 15 апреля 2026</t>
  </si>
  <si>
    <t>51 от 22 апреля 2026</t>
  </si>
  <si>
    <t>200426-0039F</t>
  </si>
  <si>
    <t>200426-0038F</t>
  </si>
  <si>
    <t>230426-0038F</t>
  </si>
  <si>
    <t>23/04/01 от 23 апреля 2026</t>
  </si>
  <si>
    <t>Аренда: Подъемник самоходный коленчатый Dingli BA36RT, рабочая высота 22 м</t>
  </si>
  <si>
    <t>54 от 24 апреля 2026 г.</t>
  </si>
  <si>
    <t>Подача/вывоз 110000</t>
  </si>
  <si>
    <t>8 or 24 anpena 2O26 r</t>
  </si>
  <si>
    <t>ТА000024918 от 23 апреля 2026</t>
  </si>
  <si>
    <t>270 от 20 апреля 2026</t>
  </si>
  <si>
    <t>СТL-00140 от 21 апреля 2026</t>
  </si>
  <si>
    <t>№ 25/04/01 от 25 апреля 2026</t>
  </si>
  <si>
    <t>010526-0231F</t>
  </si>
  <si>
    <t>ТА000026911 от 30 апреля 2026</t>
  </si>
  <si>
    <t>56 от 29 апреля 2026</t>
  </si>
  <si>
    <t>55 от 29 апреля 2026</t>
  </si>
  <si>
    <t>316 от 04 мая 2026</t>
  </si>
  <si>
    <t>№ СТL-00163 от 12 мая 2026</t>
  </si>
  <si>
    <t>12/05/04 от 12 мая 2026</t>
  </si>
  <si>
    <t>15.04.2026 Подача 700000</t>
  </si>
  <si>
    <t xml:space="preserve"> автокраном 30 тонн стрела 42 метра ZOOMLION 30т Гос.номер М757РК193</t>
  </si>
  <si>
    <t xml:space="preserve"> автокраном 30 тонн стрела 42 метра ZOOMLION  30т Гос.номер С773ВУ193</t>
  </si>
  <si>
    <t>21.04.2026 счет №46 от 10 апреля 2026</t>
  </si>
  <si>
    <t>смены</t>
  </si>
  <si>
    <t>часы</t>
  </si>
  <si>
    <t>Сумма</t>
  </si>
  <si>
    <t>№ 62 от 15 мая 2026</t>
  </si>
  <si>
    <t>25 oт 15 мая 2026</t>
  </si>
  <si>
    <t>бпл</t>
  </si>
  <si>
    <t>Оказание услуг автокраном 30 тонн стрела 42 метра К547ТА763</t>
  </si>
  <si>
    <t>СТL-00175 от 15 мая 2026</t>
  </si>
  <si>
    <t xml:space="preserve">Услуги автокрана GMK 300 г/п 30тн, </t>
  </si>
  <si>
    <t>Аренда подъемника Zoomlion ZA32J 22 м</t>
  </si>
  <si>
    <t>Белый Аист    ООО "СК "БА"      ООО СМТ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</si>
</sst>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6" xfId="0" applyBorder="1"/>
    <xf numFmtId="14" fontId="0" fillId="0" borderId="0" xfId="0" applyNumberFormat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/>
    <xf numFmtId="14" fontId="0" fillId="2" borderId="9" xfId="0" applyNumberFormat="1" applyFill="1" applyBorder="1"/>
    <xf numFmtId="14" fontId="0" fillId="2" borderId="14" xfId="0" applyNumberFormat="1" applyFill="1" applyBorder="1"/>
    <xf numFmtId="43" fontId="0" fillId="2" borderId="8" xfId="1" applyFont="1" applyFill="1" applyBorder="1"/>
    <xf numFmtId="0" fontId="3" fillId="0" borderId="0" xfId="0" applyFont="1" applyAlignment="1">
      <alignment horizontal="center"/>
    </xf>
    <xf numFmtId="0" fontId="0" fillId="0" borderId="8" xfId="0" applyBorder="1" applyAlignment="1">
      <alignment wrapText="1"/>
    </xf>
    <xf numFmtId="43" fontId="0" fillId="0" borderId="8" xfId="1" applyFont="1" applyBorder="1" applyAlignment="1">
      <alignment wrapText="1"/>
    </xf>
    <xf numFmtId="43" fontId="0" fillId="0" borderId="8" xfId="1" applyFont="1" applyBorder="1"/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0" fillId="0" borderId="22" xfId="0" applyBorder="1" applyAlignment="1">
      <alignment wrapText="1"/>
    </xf>
    <xf numFmtId="43" fontId="0" fillId="2" borderId="23" xfId="1" applyFont="1" applyFill="1" applyBorder="1"/>
    <xf numFmtId="0" fontId="0" fillId="0" borderId="24" xfId="0" applyBorder="1" applyAlignment="1">
      <alignment wrapText="1"/>
    </xf>
    <xf numFmtId="0" fontId="0" fillId="0" borderId="25" xfId="0" applyBorder="1"/>
    <xf numFmtId="43" fontId="0" fillId="2" borderId="26" xfId="1" applyFont="1" applyFill="1" applyBorder="1"/>
    <xf numFmtId="0" fontId="3" fillId="7" borderId="0" xfId="0" applyFont="1" applyFill="1" applyAlignment="1">
      <alignment horizontal="center" vertical="center" wrapText="1"/>
    </xf>
    <xf numFmtId="14" fontId="0" fillId="8" borderId="9" xfId="0" applyNumberFormat="1" applyFill="1" applyBorder="1"/>
    <xf numFmtId="14" fontId="0" fillId="8" borderId="14" xfId="0" applyNumberFormat="1" applyFill="1" applyBorder="1"/>
    <xf numFmtId="43" fontId="0" fillId="0" borderId="1" xfId="0" applyNumberFormat="1" applyBorder="1"/>
    <xf numFmtId="0" fontId="3" fillId="0" borderId="12" xfId="0" applyFont="1" applyBorder="1" applyAlignment="1">
      <alignment wrapText="1"/>
    </xf>
    <xf numFmtId="0" fontId="3" fillId="0" borderId="30" xfId="0" applyFont="1" applyBorder="1" applyAlignment="1">
      <alignment horizontal="center"/>
    </xf>
    <xf numFmtId="0" fontId="0" fillId="0" borderId="19" xfId="0" applyBorder="1" applyAlignment="1">
      <alignment wrapText="1"/>
    </xf>
    <xf numFmtId="43" fontId="0" fillId="0" borderId="20" xfId="1" applyFont="1" applyBorder="1" applyAlignment="1">
      <alignment wrapText="1"/>
    </xf>
    <xf numFmtId="43" fontId="0" fillId="8" borderId="20" xfId="1" applyFont="1" applyFill="1" applyBorder="1"/>
    <xf numFmtId="43" fontId="0" fillId="8" borderId="21" xfId="1" applyFont="1" applyFill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43" fontId="0" fillId="0" borderId="8" xfId="1" applyFont="1" applyBorder="1" applyAlignment="1">
      <alignment horizontal="center" wrapText="1"/>
    </xf>
    <xf numFmtId="43" fontId="0" fillId="0" borderId="15" xfId="1" applyFont="1" applyBorder="1" applyAlignment="1">
      <alignment wrapText="1"/>
    </xf>
    <xf numFmtId="43" fontId="0" fillId="0" borderId="2" xfId="0" applyNumberFormat="1" applyBorder="1"/>
    <xf numFmtId="0" fontId="0" fillId="0" borderId="31" xfId="0" applyBorder="1" applyAlignment="1">
      <alignment wrapText="1"/>
    </xf>
    <xf numFmtId="0" fontId="0" fillId="0" borderId="32" xfId="0" applyBorder="1"/>
    <xf numFmtId="14" fontId="0" fillId="0" borderId="20" xfId="0" applyNumberFormat="1" applyBorder="1"/>
    <xf numFmtId="14" fontId="0" fillId="0" borderId="21" xfId="0" applyNumberFormat="1" applyBorder="1"/>
    <xf numFmtId="43" fontId="0" fillId="0" borderId="26" xfId="1" applyFont="1" applyBorder="1" applyAlignment="1">
      <alignment wrapText="1"/>
    </xf>
    <xf numFmtId="0" fontId="0" fillId="0" borderId="4" xfId="0" applyBorder="1" applyAlignment="1">
      <alignment wrapText="1"/>
    </xf>
    <xf numFmtId="43" fontId="2" fillId="0" borderId="3" xfId="1" applyFont="1" applyBorder="1"/>
    <xf numFmtId="0" fontId="2" fillId="0" borderId="5" xfId="0" applyFont="1" applyBorder="1" applyAlignment="1"/>
    <xf numFmtId="43" fontId="2" fillId="0" borderId="4" xfId="1" applyFont="1" applyBorder="1"/>
    <xf numFmtId="0" fontId="2" fillId="0" borderId="7" xfId="0" applyFont="1" applyBorder="1" applyAlignment="1"/>
    <xf numFmtId="43" fontId="0" fillId="0" borderId="0" xfId="1" applyFont="1"/>
    <xf numFmtId="14" fontId="0" fillId="6" borderId="20" xfId="0" applyNumberFormat="1" applyFill="1" applyBorder="1"/>
    <xf numFmtId="14" fontId="0" fillId="6" borderId="21" xfId="0" applyNumberFormat="1" applyFill="1" applyBorder="1"/>
    <xf numFmtId="164" fontId="0" fillId="0" borderId="0" xfId="0" applyNumberFormat="1"/>
    <xf numFmtId="0" fontId="0" fillId="7" borderId="6" xfId="0" applyFill="1" applyBorder="1"/>
    <xf numFmtId="14" fontId="0" fillId="0" borderId="20" xfId="0" applyNumberFormat="1" applyFill="1" applyBorder="1"/>
    <xf numFmtId="43" fontId="0" fillId="7" borderId="8" xfId="1" applyFont="1" applyFill="1" applyBorder="1"/>
    <xf numFmtId="164" fontId="2" fillId="0" borderId="0" xfId="0" applyNumberFormat="1" applyFont="1"/>
    <xf numFmtId="0" fontId="0" fillId="0" borderId="0" xfId="0" applyBorder="1" applyAlignment="1">
      <alignment horizontal="center" vertical="center"/>
    </xf>
    <xf numFmtId="43" fontId="0" fillId="9" borderId="8" xfId="1" applyFont="1" applyFill="1" applyBorder="1"/>
    <xf numFmtId="43" fontId="0" fillId="9" borderId="16" xfId="1" applyFont="1" applyFill="1" applyBorder="1"/>
    <xf numFmtId="43" fontId="4" fillId="10" borderId="18" xfId="1" applyFont="1" applyFill="1" applyBorder="1" applyAlignment="1">
      <alignment horizontal="center" vertical="center"/>
    </xf>
    <xf numFmtId="43" fontId="4" fillId="10" borderId="33" xfId="1" applyFont="1" applyFill="1" applyBorder="1" applyAlignment="1">
      <alignment horizontal="center" vertical="center"/>
    </xf>
    <xf numFmtId="43" fontId="4" fillId="10" borderId="15" xfId="1" applyFont="1" applyFill="1" applyBorder="1" applyAlignment="1">
      <alignment horizontal="center" vertical="center"/>
    </xf>
    <xf numFmtId="43" fontId="0" fillId="10" borderId="8" xfId="1" applyFont="1" applyFill="1" applyBorder="1"/>
    <xf numFmtId="43" fontId="0" fillId="10" borderId="26" xfId="1" applyFont="1" applyFill="1" applyBorder="1"/>
    <xf numFmtId="43" fontId="0" fillId="10" borderId="22" xfId="1" applyFont="1" applyFill="1" applyBorder="1"/>
    <xf numFmtId="43" fontId="0" fillId="10" borderId="2" xfId="0" applyNumberFormat="1" applyFill="1" applyBorder="1"/>
    <xf numFmtId="0" fontId="0" fillId="10" borderId="35" xfId="0" applyFill="1" applyBorder="1"/>
    <xf numFmtId="43" fontId="0" fillId="10" borderId="16" xfId="0" applyNumberFormat="1" applyFill="1" applyBorder="1"/>
    <xf numFmtId="0" fontId="0" fillId="10" borderId="16" xfId="0" applyFill="1" applyBorder="1"/>
    <xf numFmtId="43" fontId="0" fillId="10" borderId="26" xfId="0" applyNumberFormat="1" applyFill="1" applyBorder="1"/>
    <xf numFmtId="0" fontId="0" fillId="10" borderId="10" xfId="0" applyFill="1" applyBorder="1"/>
    <xf numFmtId="0" fontId="0" fillId="10" borderId="32" xfId="0" applyFill="1" applyBorder="1"/>
    <xf numFmtId="0" fontId="0" fillId="10" borderId="11" xfId="0" applyFill="1" applyBorder="1"/>
    <xf numFmtId="43" fontId="0" fillId="10" borderId="36" xfId="0" applyNumberFormat="1" applyFill="1" applyBorder="1"/>
    <xf numFmtId="0" fontId="0" fillId="10" borderId="34" xfId="0" applyFill="1" applyBorder="1"/>
    <xf numFmtId="43" fontId="0" fillId="10" borderId="0" xfId="0" applyNumberFormat="1" applyFill="1" applyBorder="1"/>
    <xf numFmtId="43" fontId="0" fillId="10" borderId="32" xfId="0" applyNumberFormat="1" applyFill="1" applyBorder="1"/>
    <xf numFmtId="43" fontId="0" fillId="10" borderId="11" xfId="0" applyNumberFormat="1" applyFill="1" applyBorder="1"/>
    <xf numFmtId="43" fontId="0" fillId="10" borderId="5" xfId="0" applyNumberFormat="1" applyFill="1" applyBorder="1"/>
    <xf numFmtId="0" fontId="0" fillId="0" borderId="16" xfId="0" applyBorder="1" applyAlignment="1">
      <alignment wrapText="1"/>
    </xf>
    <xf numFmtId="0" fontId="0" fillId="0" borderId="16" xfId="0" applyBorder="1"/>
    <xf numFmtId="0" fontId="0" fillId="10" borderId="39" xfId="0" applyFill="1" applyBorder="1"/>
    <xf numFmtId="0" fontId="3" fillId="0" borderId="8" xfId="0" applyFont="1" applyBorder="1" applyAlignment="1">
      <alignment horizontal="center"/>
    </xf>
    <xf numFmtId="43" fontId="0" fillId="9" borderId="15" xfId="1" applyFont="1" applyFill="1" applyBorder="1"/>
    <xf numFmtId="43" fontId="0" fillId="9" borderId="26" xfId="1" applyFont="1" applyFill="1" applyBorder="1"/>
    <xf numFmtId="43" fontId="0" fillId="9" borderId="22" xfId="1" applyFont="1" applyFill="1" applyBorder="1"/>
    <xf numFmtId="43" fontId="0" fillId="6" borderId="8" xfId="1" applyFont="1" applyFill="1" applyBorder="1"/>
    <xf numFmtId="0" fontId="0" fillId="6" borderId="16" xfId="0" applyFill="1" applyBorder="1"/>
    <xf numFmtId="0" fontId="0" fillId="6" borderId="32" xfId="0" applyFill="1" applyBorder="1"/>
    <xf numFmtId="0" fontId="0" fillId="6" borderId="11" xfId="0" applyFill="1" applyBorder="1"/>
    <xf numFmtId="0" fontId="0" fillId="6" borderId="8" xfId="0" applyFill="1" applyBorder="1"/>
    <xf numFmtId="43" fontId="0" fillId="11" borderId="8" xfId="1" applyFont="1" applyFill="1" applyBorder="1"/>
    <xf numFmtId="0" fontId="4" fillId="0" borderId="19" xfId="0" applyFont="1" applyBorder="1" applyAlignment="1">
      <alignment wrapText="1"/>
    </xf>
    <xf numFmtId="0" fontId="0" fillId="0" borderId="40" xfId="0" applyBorder="1" applyAlignment="1">
      <alignment wrapText="1"/>
    </xf>
    <xf numFmtId="43" fontId="0" fillId="0" borderId="17" xfId="1" applyFont="1" applyBorder="1"/>
    <xf numFmtId="43" fontId="0" fillId="9" borderId="13" xfId="1" applyFont="1" applyFill="1" applyBorder="1"/>
    <xf numFmtId="43" fontId="0" fillId="9" borderId="37" xfId="1" applyFont="1" applyFill="1" applyBorder="1"/>
    <xf numFmtId="43" fontId="0" fillId="9" borderId="5" xfId="1" applyFont="1" applyFill="1" applyBorder="1"/>
    <xf numFmtId="43" fontId="0" fillId="9" borderId="35" xfId="1" applyFont="1" applyFill="1" applyBorder="1"/>
    <xf numFmtId="43" fontId="0" fillId="6" borderId="16" xfId="1" applyFont="1" applyFill="1" applyBorder="1"/>
    <xf numFmtId="43" fontId="0" fillId="0" borderId="5" xfId="1" applyFont="1" applyFill="1" applyBorder="1"/>
    <xf numFmtId="0" fontId="4" fillId="0" borderId="8" xfId="0" applyFont="1" applyBorder="1" applyAlignment="1">
      <alignment wrapText="1"/>
    </xf>
    <xf numFmtId="0" fontId="0" fillId="2" borderId="18" xfId="0" applyFill="1" applyBorder="1" applyAlignment="1"/>
    <xf numFmtId="0" fontId="0" fillId="2" borderId="33" xfId="0" applyFill="1" applyBorder="1" applyAlignment="1"/>
    <xf numFmtId="0" fontId="0" fillId="2" borderId="15" xfId="0" applyFill="1" applyBorder="1" applyAlignment="1"/>
    <xf numFmtId="0" fontId="0" fillId="0" borderId="0" xfId="0" applyFill="1"/>
    <xf numFmtId="0" fontId="3" fillId="0" borderId="0" xfId="0" applyFont="1" applyFill="1" applyAlignment="1">
      <alignment horizontal="center"/>
    </xf>
    <xf numFmtId="43" fontId="0" fillId="9" borderId="23" xfId="1" applyFont="1" applyFill="1" applyBorder="1"/>
    <xf numFmtId="0" fontId="2" fillId="0" borderId="0" xfId="0" applyFont="1"/>
    <xf numFmtId="43" fontId="0" fillId="12" borderId="8" xfId="1" applyFont="1" applyFill="1" applyBorder="1"/>
    <xf numFmtId="43" fontId="0" fillId="0" borderId="32" xfId="1" applyFont="1" applyBorder="1" applyAlignment="1">
      <alignment wrapText="1"/>
    </xf>
    <xf numFmtId="43" fontId="0" fillId="2" borderId="32" xfId="1" applyFont="1" applyFill="1" applyBorder="1" applyAlignment="1">
      <alignment horizontal="center"/>
    </xf>
    <xf numFmtId="43" fontId="0" fillId="2" borderId="11" xfId="1" applyFont="1" applyFill="1" applyBorder="1" applyAlignment="1">
      <alignment horizontal="center"/>
    </xf>
    <xf numFmtId="43" fontId="0" fillId="2" borderId="0" xfId="1" applyFont="1" applyFill="1" applyBorder="1" applyAlignment="1">
      <alignment horizontal="center"/>
    </xf>
    <xf numFmtId="43" fontId="0" fillId="2" borderId="34" xfId="1" applyFont="1" applyFill="1" applyBorder="1" applyAlignment="1">
      <alignment horizontal="center"/>
    </xf>
    <xf numFmtId="43" fontId="0" fillId="9" borderId="32" xfId="1" applyFont="1" applyFill="1" applyBorder="1"/>
    <xf numFmtId="43" fontId="0" fillId="9" borderId="11" xfId="1" applyFont="1" applyFill="1" applyBorder="1"/>
    <xf numFmtId="43" fontId="0" fillId="9" borderId="0" xfId="1" applyFont="1" applyFill="1" applyBorder="1"/>
    <xf numFmtId="43" fontId="0" fillId="9" borderId="34" xfId="1" applyFont="1" applyFill="1" applyBorder="1"/>
    <xf numFmtId="43" fontId="0" fillId="0" borderId="32" xfId="1" applyFont="1" applyFill="1" applyBorder="1"/>
    <xf numFmtId="43" fontId="0" fillId="7" borderId="32" xfId="1" applyFont="1" applyFill="1" applyBorder="1"/>
    <xf numFmtId="43" fontId="0" fillId="0" borderId="8" xfId="1" applyFont="1" applyFill="1" applyBorder="1"/>
    <xf numFmtId="43" fontId="0" fillId="0" borderId="11" xfId="1" applyFont="1" applyFill="1" applyBorder="1"/>
    <xf numFmtId="0" fontId="2" fillId="0" borderId="0" xfId="0" applyFont="1" applyBorder="1"/>
    <xf numFmtId="0" fontId="0" fillId="0" borderId="0" xfId="0" applyFill="1" applyBorder="1"/>
    <xf numFmtId="43" fontId="0" fillId="0" borderId="27" xfId="1" applyFont="1" applyBorder="1" applyAlignment="1">
      <alignment wrapText="1"/>
    </xf>
    <xf numFmtId="43" fontId="0" fillId="2" borderId="27" xfId="1" applyFont="1" applyFill="1" applyBorder="1" applyAlignment="1">
      <alignment horizontal="center"/>
    </xf>
    <xf numFmtId="43" fontId="0" fillId="2" borderId="28" xfId="1" applyFont="1" applyFill="1" applyBorder="1" applyAlignment="1">
      <alignment horizontal="center"/>
    </xf>
    <xf numFmtId="43" fontId="0" fillId="2" borderId="6" xfId="1" applyFont="1" applyFill="1" applyBorder="1" applyAlignment="1">
      <alignment horizontal="center"/>
    </xf>
    <xf numFmtId="43" fontId="0" fillId="2" borderId="29" xfId="1" applyFont="1" applyFill="1" applyBorder="1" applyAlignment="1">
      <alignment horizontal="center"/>
    </xf>
    <xf numFmtId="43" fontId="0" fillId="9" borderId="25" xfId="1" applyFont="1" applyFill="1" applyBorder="1"/>
    <xf numFmtId="43" fontId="0" fillId="9" borderId="27" xfId="1" applyFont="1" applyFill="1" applyBorder="1"/>
    <xf numFmtId="43" fontId="0" fillId="9" borderId="28" xfId="1" applyFont="1" applyFill="1" applyBorder="1"/>
    <xf numFmtId="43" fontId="0" fillId="9" borderId="6" xfId="1" applyFont="1" applyFill="1" applyBorder="1"/>
    <xf numFmtId="43" fontId="0" fillId="9" borderId="29" xfId="1" applyFont="1" applyFill="1" applyBorder="1"/>
    <xf numFmtId="0" fontId="0" fillId="0" borderId="25" xfId="0" applyFill="1" applyBorder="1"/>
    <xf numFmtId="43" fontId="0" fillId="10" borderId="42" xfId="0" applyNumberFormat="1" applyFill="1" applyBorder="1"/>
    <xf numFmtId="0" fontId="0" fillId="10" borderId="31" xfId="0" applyFill="1" applyBorder="1"/>
    <xf numFmtId="43" fontId="0" fillId="0" borderId="31" xfId="1" applyFont="1" applyFill="1" applyBorder="1"/>
    <xf numFmtId="0" fontId="0" fillId="6" borderId="0" xfId="0" applyFill="1"/>
    <xf numFmtId="0" fontId="4" fillId="0" borderId="16" xfId="0" applyFont="1" applyBorder="1" applyAlignment="1">
      <alignment wrapText="1"/>
    </xf>
    <xf numFmtId="0" fontId="3" fillId="0" borderId="16" xfId="0" applyFont="1" applyBorder="1" applyAlignment="1">
      <alignment horizontal="center"/>
    </xf>
    <xf numFmtId="0" fontId="0" fillId="0" borderId="40" xfId="0" applyFill="1" applyBorder="1" applyAlignment="1">
      <alignment wrapText="1"/>
    </xf>
    <xf numFmtId="43" fontId="0" fillId="2" borderId="13" xfId="1" applyFont="1" applyFill="1" applyBorder="1" applyAlignment="1"/>
    <xf numFmtId="43" fontId="0" fillId="2" borderId="37" xfId="1" applyFont="1" applyFill="1" applyBorder="1" applyAlignment="1"/>
    <xf numFmtId="43" fontId="0" fillId="2" borderId="43" xfId="1" applyFont="1" applyFill="1" applyBorder="1" applyAlignment="1"/>
    <xf numFmtId="43" fontId="0" fillId="9" borderId="17" xfId="1" applyFont="1" applyFill="1" applyBorder="1"/>
    <xf numFmtId="43" fontId="5" fillId="9" borderId="17" xfId="1" applyFont="1" applyFill="1" applyBorder="1"/>
    <xf numFmtId="43" fontId="2" fillId="7" borderId="17" xfId="1" applyFont="1" applyFill="1" applyBorder="1"/>
    <xf numFmtId="43" fontId="5" fillId="0" borderId="17" xfId="1" applyFont="1" applyFill="1" applyBorder="1"/>
    <xf numFmtId="0" fontId="4" fillId="0" borderId="44" xfId="0" applyFont="1" applyBorder="1" applyAlignment="1">
      <alignment wrapText="1"/>
    </xf>
    <xf numFmtId="0" fontId="3" fillId="0" borderId="45" xfId="0" applyFont="1" applyBorder="1" applyAlignment="1">
      <alignment horizontal="center"/>
    </xf>
    <xf numFmtId="14" fontId="0" fillId="2" borderId="45" xfId="0" applyNumberFormat="1" applyFill="1" applyBorder="1"/>
    <xf numFmtId="14" fontId="0" fillId="7" borderId="45" xfId="0" applyNumberFormat="1" applyFill="1" applyBorder="1"/>
    <xf numFmtId="14" fontId="0" fillId="2" borderId="46" xfId="0" applyNumberFormat="1" applyFill="1" applyBorder="1"/>
    <xf numFmtId="14" fontId="0" fillId="3" borderId="44" xfId="0" applyNumberFormat="1" applyFill="1" applyBorder="1"/>
    <xf numFmtId="14" fontId="0" fillId="3" borderId="45" xfId="0" applyNumberFormat="1" applyFill="1" applyBorder="1"/>
    <xf numFmtId="14" fontId="0" fillId="3" borderId="46" xfId="0" applyNumberFormat="1" applyFill="1" applyBorder="1"/>
    <xf numFmtId="14" fontId="0" fillId="4" borderId="44" xfId="0" applyNumberFormat="1" applyFill="1" applyBorder="1"/>
    <xf numFmtId="14" fontId="0" fillId="4" borderId="45" xfId="0" applyNumberFormat="1" applyFill="1" applyBorder="1"/>
    <xf numFmtId="14" fontId="0" fillId="4" borderId="46" xfId="0" applyNumberFormat="1" applyFill="1" applyBorder="1"/>
    <xf numFmtId="14" fontId="0" fillId="5" borderId="44" xfId="0" applyNumberFormat="1" applyFill="1" applyBorder="1"/>
    <xf numFmtId="14" fontId="0" fillId="5" borderId="45" xfId="0" applyNumberFormat="1" applyFill="1" applyBorder="1"/>
    <xf numFmtId="14" fontId="0" fillId="6" borderId="45" xfId="0" applyNumberFormat="1" applyFill="1" applyBorder="1"/>
    <xf numFmtId="14" fontId="0" fillId="0" borderId="46" xfId="0" applyNumberFormat="1" applyFill="1" applyBorder="1"/>
    <xf numFmtId="14" fontId="0" fillId="0" borderId="44" xfId="0" applyNumberFormat="1" applyFill="1" applyBorder="1"/>
    <xf numFmtId="14" fontId="0" fillId="0" borderId="45" xfId="0" applyNumberFormat="1" applyFill="1" applyBorder="1"/>
    <xf numFmtId="14" fontId="0" fillId="0" borderId="47" xfId="0" applyNumberFormat="1" applyBorder="1"/>
    <xf numFmtId="14" fontId="0" fillId="0" borderId="48" xfId="0" applyNumberFormat="1" applyBorder="1"/>
    <xf numFmtId="43" fontId="0" fillId="0" borderId="17" xfId="1" applyFont="1" applyBorder="1" applyAlignment="1">
      <alignment wrapText="1"/>
    </xf>
    <xf numFmtId="43" fontId="0" fillId="7" borderId="17" xfId="1" applyFont="1" applyFill="1" applyBorder="1"/>
    <xf numFmtId="43" fontId="0" fillId="0" borderId="17" xfId="1" applyFont="1" applyFill="1" applyBorder="1"/>
    <xf numFmtId="43" fontId="0" fillId="10" borderId="11" xfId="1" applyFont="1" applyFill="1" applyBorder="1"/>
    <xf numFmtId="0" fontId="0" fillId="0" borderId="17" xfId="0" applyBorder="1" applyAlignment="1">
      <alignment wrapText="1"/>
    </xf>
    <xf numFmtId="43" fontId="0" fillId="2" borderId="17" xfId="1" applyFont="1" applyFill="1" applyBorder="1"/>
    <xf numFmtId="43" fontId="0" fillId="6" borderId="17" xfId="1" applyFont="1" applyFill="1" applyBorder="1"/>
    <xf numFmtId="0" fontId="0" fillId="0" borderId="17" xfId="0" applyBorder="1"/>
    <xf numFmtId="0" fontId="0" fillId="0" borderId="45" xfId="0" applyBorder="1"/>
    <xf numFmtId="14" fontId="0" fillId="0" borderId="45" xfId="0" applyNumberFormat="1" applyBorder="1"/>
    <xf numFmtId="14" fontId="0" fillId="0" borderId="46" xfId="0" applyNumberFormat="1" applyBorder="1"/>
    <xf numFmtId="43" fontId="5" fillId="7" borderId="17" xfId="1" applyFont="1" applyFill="1" applyBorder="1"/>
    <xf numFmtId="43" fontId="5" fillId="13" borderId="17" xfId="1" applyFont="1" applyFill="1" applyBorder="1"/>
    <xf numFmtId="43" fontId="0" fillId="6" borderId="11" xfId="1" applyFont="1" applyFill="1" applyBorder="1"/>
    <xf numFmtId="43" fontId="0" fillId="14" borderId="8" xfId="1" applyFont="1" applyFill="1" applyBorder="1"/>
    <xf numFmtId="14" fontId="0" fillId="15" borderId="47" xfId="0" applyNumberFormat="1" applyFill="1" applyBorder="1"/>
    <xf numFmtId="0" fontId="0" fillId="15" borderId="0" xfId="0" applyFill="1"/>
    <xf numFmtId="14" fontId="0" fillId="15" borderId="46" xfId="0" applyNumberFormat="1" applyFill="1" applyBorder="1"/>
    <xf numFmtId="43" fontId="0" fillId="15" borderId="8" xfId="1" applyFont="1" applyFill="1" applyBorder="1"/>
    <xf numFmtId="14" fontId="0" fillId="15" borderId="45" xfId="0" applyNumberFormat="1" applyFill="1" applyBorder="1"/>
    <xf numFmtId="43" fontId="0" fillId="15" borderId="17" xfId="1" applyFont="1" applyFill="1" applyBorder="1"/>
    <xf numFmtId="0" fontId="0" fillId="7" borderId="0" xfId="0" applyFill="1"/>
    <xf numFmtId="43" fontId="0" fillId="0" borderId="0" xfId="0" applyNumberFormat="1"/>
    <xf numFmtId="0" fontId="0" fillId="0" borderId="18" xfId="0" applyBorder="1"/>
    <xf numFmtId="14" fontId="0" fillId="6" borderId="47" xfId="0" applyNumberFormat="1" applyFill="1" applyBorder="1"/>
    <xf numFmtId="14" fontId="0" fillId="6" borderId="46" xfId="0" applyNumberFormat="1" applyFill="1" applyBorder="1"/>
    <xf numFmtId="14" fontId="0" fillId="9" borderId="46" xfId="0" applyNumberFormat="1" applyFill="1" applyBorder="1"/>
    <xf numFmtId="43" fontId="0" fillId="9" borderId="27" xfId="1" applyFont="1" applyFill="1" applyBorder="1" applyAlignment="1">
      <alignment wrapText="1"/>
    </xf>
    <xf numFmtId="14" fontId="0" fillId="14" borderId="46" xfId="0" applyNumberFormat="1" applyFill="1" applyBorder="1"/>
    <xf numFmtId="43" fontId="0" fillId="14" borderId="32" xfId="1" applyFont="1" applyFill="1" applyBorder="1"/>
    <xf numFmtId="0" fontId="0" fillId="0" borderId="41" xfId="0" applyBorder="1" applyAlignment="1">
      <alignment horizontal="center"/>
    </xf>
    <xf numFmtId="0" fontId="0" fillId="0" borderId="0" xfId="0" applyBorder="1" applyAlignment="1">
      <alignment horizontal="center"/>
    </xf>
    <xf numFmtId="43" fontId="4" fillId="2" borderId="13" xfId="1" applyFont="1" applyFill="1" applyBorder="1" applyAlignment="1">
      <alignment horizontal="center" vertical="center"/>
    </xf>
    <xf numFmtId="43" fontId="4" fillId="2" borderId="37" xfId="1" applyFont="1" applyFill="1" applyBorder="1" applyAlignment="1">
      <alignment horizontal="center" vertical="center"/>
    </xf>
    <xf numFmtId="43" fontId="4" fillId="2" borderId="43" xfId="1" applyFont="1" applyFill="1" applyBorder="1" applyAlignment="1">
      <alignment horizontal="center" vertical="center"/>
    </xf>
    <xf numFmtId="43" fontId="0" fillId="2" borderId="8" xfId="1" applyFont="1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0" fillId="10" borderId="37" xfId="0" applyFill="1" applyBorder="1" applyAlignment="1">
      <alignment horizontal="center"/>
    </xf>
    <xf numFmtId="0" fontId="0" fillId="10" borderId="38" xfId="0" applyFill="1" applyBorder="1" applyAlignment="1">
      <alignment horizontal="center"/>
    </xf>
    <xf numFmtId="43" fontId="0" fillId="0" borderId="15" xfId="1" applyFont="1" applyFill="1" applyBorder="1"/>
    <xf numFmtId="0" fontId="0" fillId="15" borderId="8" xfId="0" applyFill="1" applyBorder="1"/>
    <xf numFmtId="43" fontId="0" fillId="7" borderId="11" xfId="1" applyFont="1" applyFill="1" applyBorder="1"/>
    <xf numFmtId="43" fontId="0" fillId="7" borderId="27" xfId="1" applyFont="1" applyFill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046EB-8578-4100-B255-4635A59B653B}">
  <dimension ref="A1:DU60"/>
  <sheetViews>
    <sheetView tabSelected="1" topLeftCell="A16" zoomScale="92" zoomScaleNormal="92" workbookViewId="0">
      <pane xSplit="3" ySplit="4" topLeftCell="CO20" activePane="bottomRight" state="frozen"/>
      <selection activeCell="A16" sqref="A16"/>
      <selection pane="topRight" activeCell="D16" sqref="D16"/>
      <selection pane="bottomLeft" activeCell="A20" sqref="A20"/>
      <selection pane="bottomRight" activeCell="CX18" sqref="CX18"/>
    </sheetView>
  </sheetViews>
  <sheetFormatPr defaultRowHeight="14.4" x14ac:dyDescent="0.3"/>
  <cols>
    <col min="1" max="1" width="2.109375" bestFit="1" customWidth="1"/>
    <col min="2" max="2" width="43.6640625" style="1" customWidth="1"/>
    <col min="3" max="3" width="22.21875" bestFit="1" customWidth="1"/>
    <col min="4" max="17" width="10.88671875" bestFit="1" customWidth="1"/>
    <col min="18" max="18" width="12" bestFit="1" customWidth="1"/>
    <col min="19" max="19" width="10.88671875" bestFit="1" customWidth="1"/>
    <col min="20" max="20" width="13.5546875" bestFit="1" customWidth="1"/>
    <col min="21" max="21" width="10.88671875" bestFit="1" customWidth="1"/>
    <col min="22" max="22" width="12" bestFit="1" customWidth="1"/>
    <col min="23" max="23" width="25.33203125" bestFit="1" customWidth="1"/>
    <col min="24" max="26" width="10.88671875" bestFit="1" customWidth="1"/>
    <col min="27" max="27" width="26.5546875" bestFit="1" customWidth="1"/>
    <col min="28" max="28" width="10.88671875" bestFit="1" customWidth="1"/>
    <col min="29" max="29" width="29.6640625" bestFit="1" customWidth="1"/>
    <col min="30" max="31" width="10.88671875" bestFit="1" customWidth="1"/>
    <col min="32" max="32" width="26.109375" bestFit="1" customWidth="1"/>
    <col min="33" max="33" width="12" bestFit="1" customWidth="1"/>
    <col min="34" max="34" width="38.44140625" bestFit="1" customWidth="1"/>
    <col min="35" max="35" width="21.5546875" bestFit="1" customWidth="1"/>
    <col min="36" max="38" width="10.88671875" bestFit="1" customWidth="1"/>
    <col min="39" max="39" width="29.21875" bestFit="1" customWidth="1"/>
    <col min="40" max="40" width="10.88671875" bestFit="1" customWidth="1"/>
    <col min="41" max="41" width="25.109375" bestFit="1" customWidth="1"/>
    <col min="42" max="43" width="10.88671875" bestFit="1" customWidth="1"/>
    <col min="44" max="44" width="21.44140625" bestFit="1" customWidth="1"/>
    <col min="45" max="47" width="10.88671875" bestFit="1" customWidth="1"/>
    <col min="48" max="48" width="42.6640625" bestFit="1" customWidth="1"/>
    <col min="49" max="49" width="30.109375" bestFit="1" customWidth="1"/>
    <col min="50" max="50" width="21.5546875" bestFit="1" customWidth="1"/>
    <col min="51" max="52" width="10.88671875" bestFit="1" customWidth="1"/>
    <col min="53" max="53" width="26.88671875" bestFit="1" customWidth="1"/>
    <col min="54" max="54" width="21.109375" bestFit="1" customWidth="1"/>
    <col min="55" max="55" width="26.33203125" bestFit="1" customWidth="1"/>
    <col min="56" max="56" width="12" bestFit="1" customWidth="1"/>
    <col min="57" max="57" width="21.109375" bestFit="1" customWidth="1"/>
    <col min="58" max="58" width="26.21875" bestFit="1" customWidth="1"/>
    <col min="59" max="59" width="30.109375" bestFit="1" customWidth="1"/>
    <col min="60" max="60" width="18.33203125" bestFit="1" customWidth="1"/>
    <col min="61" max="63" width="10.88671875" bestFit="1" customWidth="1"/>
    <col min="64" max="64" width="26.88671875" bestFit="1" customWidth="1"/>
    <col min="65" max="65" width="20" bestFit="1" customWidth="1"/>
    <col min="66" max="67" width="10.88671875" bestFit="1" customWidth="1"/>
    <col min="68" max="68" width="28.88671875" bestFit="1" customWidth="1"/>
    <col min="69" max="69" width="30.109375" bestFit="1" customWidth="1"/>
    <col min="70" max="73" width="10.88671875" bestFit="1" customWidth="1"/>
    <col min="74" max="74" width="20.33203125" bestFit="1" customWidth="1"/>
    <col min="75" max="75" width="20" bestFit="1" customWidth="1"/>
    <col min="76" max="78" width="10.88671875" bestFit="1" customWidth="1"/>
    <col min="79" max="79" width="14.21875" customWidth="1"/>
    <col min="80" max="90" width="10.88671875" bestFit="1" customWidth="1"/>
    <col min="91" max="95" width="10.77734375" bestFit="1" customWidth="1"/>
    <col min="96" max="96" width="11.6640625" bestFit="1" customWidth="1"/>
    <col min="97" max="100" width="10.77734375" bestFit="1" customWidth="1"/>
    <col min="101" max="108" width="10.88671875" bestFit="1" customWidth="1"/>
    <col min="109" max="110" width="10.77734375" bestFit="1" customWidth="1"/>
    <col min="111" max="111" width="11.44140625" customWidth="1"/>
    <col min="112" max="117" width="10.44140625" bestFit="1" customWidth="1"/>
    <col min="118" max="118" width="11.21875" customWidth="1"/>
    <col min="119" max="125" width="10.44140625" bestFit="1" customWidth="1"/>
  </cols>
  <sheetData>
    <row r="1" spans="1:60" ht="15" thickBot="1" x14ac:dyDescent="0.35">
      <c r="B1" s="24" t="s">
        <v>14</v>
      </c>
    </row>
    <row r="2" spans="1:60" x14ac:dyDescent="0.3">
      <c r="B2" s="17" t="s">
        <v>0</v>
      </c>
      <c r="C2" s="18" t="s">
        <v>7</v>
      </c>
      <c r="H2" s="10">
        <v>46069</v>
      </c>
      <c r="I2" s="10">
        <v>46070</v>
      </c>
      <c r="J2" s="10">
        <v>46071</v>
      </c>
      <c r="K2" s="10">
        <v>46072</v>
      </c>
      <c r="L2" s="10">
        <v>46073</v>
      </c>
      <c r="M2" s="10">
        <v>46074</v>
      </c>
      <c r="N2" s="10">
        <v>46075</v>
      </c>
      <c r="O2" s="10">
        <v>46076</v>
      </c>
      <c r="P2" s="10">
        <v>46077</v>
      </c>
      <c r="Q2" s="10">
        <v>46078</v>
      </c>
      <c r="R2" s="10">
        <v>46079</v>
      </c>
      <c r="S2" s="10">
        <v>46080</v>
      </c>
      <c r="T2" s="11">
        <v>46081</v>
      </c>
    </row>
    <row r="3" spans="1:60" ht="28.8" x14ac:dyDescent="0.3">
      <c r="A3" s="6">
        <v>1</v>
      </c>
      <c r="B3" s="19" t="s">
        <v>2</v>
      </c>
      <c r="C3" s="16">
        <v>45000</v>
      </c>
      <c r="H3" s="12">
        <v>45000</v>
      </c>
      <c r="I3" s="12">
        <v>45000</v>
      </c>
      <c r="J3" s="12">
        <v>45000</v>
      </c>
      <c r="K3" s="12">
        <v>45000</v>
      </c>
      <c r="L3" s="12">
        <v>45000</v>
      </c>
      <c r="M3" s="12">
        <v>45000</v>
      </c>
      <c r="N3" s="12">
        <v>45000</v>
      </c>
      <c r="O3" s="12">
        <v>45000</v>
      </c>
      <c r="P3" s="12">
        <v>45000</v>
      </c>
      <c r="Q3" s="12">
        <v>45000</v>
      </c>
      <c r="R3" s="12">
        <v>45000</v>
      </c>
      <c r="S3" s="12">
        <v>45000</v>
      </c>
      <c r="T3" s="20">
        <v>45000</v>
      </c>
    </row>
    <row r="4" spans="1:60" ht="15" thickBot="1" x14ac:dyDescent="0.35">
      <c r="A4" s="7">
        <v>2</v>
      </c>
      <c r="B4" s="19" t="s">
        <v>1</v>
      </c>
      <c r="C4" s="16">
        <v>45000</v>
      </c>
      <c r="H4" s="12">
        <v>45000</v>
      </c>
      <c r="I4" s="12">
        <v>45000</v>
      </c>
      <c r="J4" s="12">
        <v>45000</v>
      </c>
      <c r="K4" s="12">
        <v>45000</v>
      </c>
      <c r="L4" s="12">
        <v>45000</v>
      </c>
      <c r="M4" s="12">
        <v>45000</v>
      </c>
      <c r="N4" s="12">
        <v>45000</v>
      </c>
      <c r="O4" s="12">
        <v>45000</v>
      </c>
      <c r="P4" s="12">
        <v>45000</v>
      </c>
      <c r="Q4" s="12">
        <v>45000</v>
      </c>
      <c r="R4" s="12">
        <v>45000</v>
      </c>
      <c r="S4" s="12">
        <v>45000</v>
      </c>
      <c r="T4" s="23">
        <v>45000</v>
      </c>
    </row>
    <row r="5" spans="1:60" ht="15" thickBot="1" x14ac:dyDescent="0.35">
      <c r="A5" s="8"/>
      <c r="B5" s="21" t="s">
        <v>5</v>
      </c>
      <c r="C5" s="22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27">
        <f>SUM(H3:T4)</f>
        <v>1170000</v>
      </c>
    </row>
    <row r="6" spans="1:60" ht="15" thickBot="1" x14ac:dyDescent="0.35">
      <c r="B6" s="28" t="s">
        <v>3</v>
      </c>
      <c r="C6" s="29" t="s">
        <v>10</v>
      </c>
      <c r="D6" s="25">
        <v>46065</v>
      </c>
      <c r="E6" s="25">
        <v>46066</v>
      </c>
      <c r="F6" s="25">
        <v>46067</v>
      </c>
      <c r="G6" s="25">
        <v>46068</v>
      </c>
      <c r="H6" s="25">
        <v>46069</v>
      </c>
      <c r="I6" s="25">
        <v>46070</v>
      </c>
      <c r="J6" s="25">
        <v>46071</v>
      </c>
      <c r="K6" s="25">
        <v>46072</v>
      </c>
      <c r="L6" s="25">
        <v>46073</v>
      </c>
      <c r="M6" s="25">
        <v>46074</v>
      </c>
      <c r="N6" s="25">
        <v>46075</v>
      </c>
      <c r="O6" s="25">
        <v>46076</v>
      </c>
      <c r="P6" s="25">
        <v>46077</v>
      </c>
      <c r="Q6" s="25">
        <v>46078</v>
      </c>
      <c r="R6" s="25">
        <v>46079</v>
      </c>
      <c r="S6" s="25">
        <v>46080</v>
      </c>
      <c r="T6" s="26">
        <v>46081</v>
      </c>
      <c r="U6" s="25">
        <v>46082</v>
      </c>
      <c r="V6" s="26">
        <v>46083</v>
      </c>
      <c r="W6" s="25">
        <v>46084</v>
      </c>
      <c r="X6" s="26">
        <v>46085</v>
      </c>
      <c r="Y6" s="25">
        <v>46086</v>
      </c>
      <c r="Z6" s="26">
        <v>46087</v>
      </c>
      <c r="AA6" s="25">
        <v>46088</v>
      </c>
      <c r="AB6" s="26">
        <v>46089</v>
      </c>
      <c r="AC6" s="25">
        <v>46090</v>
      </c>
      <c r="AD6" s="26">
        <v>46091</v>
      </c>
      <c r="AE6" s="25">
        <v>46092</v>
      </c>
      <c r="AF6" s="26">
        <v>46093</v>
      </c>
      <c r="AG6" s="25">
        <v>46094</v>
      </c>
    </row>
    <row r="7" spans="1:60" ht="28.8" x14ac:dyDescent="0.3">
      <c r="A7" s="2">
        <v>1</v>
      </c>
      <c r="B7" s="30" t="s">
        <v>4</v>
      </c>
      <c r="C7" s="31">
        <v>22019</v>
      </c>
      <c r="D7" s="32">
        <v>22019</v>
      </c>
      <c r="E7" s="32">
        <v>22019</v>
      </c>
      <c r="F7" s="32">
        <v>22019</v>
      </c>
      <c r="G7" s="32">
        <v>22019</v>
      </c>
      <c r="H7" s="32">
        <v>22019</v>
      </c>
      <c r="I7" s="32">
        <v>22019</v>
      </c>
      <c r="J7" s="32">
        <v>22019</v>
      </c>
      <c r="K7" s="32">
        <v>22019</v>
      </c>
      <c r="L7" s="32">
        <v>22019</v>
      </c>
      <c r="M7" s="32">
        <v>22019</v>
      </c>
      <c r="N7" s="32">
        <v>22019</v>
      </c>
      <c r="O7" s="32">
        <v>22019</v>
      </c>
      <c r="P7" s="32">
        <v>22019</v>
      </c>
      <c r="Q7" s="32">
        <v>22019</v>
      </c>
      <c r="R7" s="32">
        <v>22019</v>
      </c>
      <c r="S7" s="32">
        <v>22019</v>
      </c>
      <c r="T7" s="33">
        <v>22019</v>
      </c>
      <c r="U7" s="33">
        <v>22019</v>
      </c>
      <c r="V7" s="33">
        <v>22019</v>
      </c>
      <c r="W7" s="33">
        <v>22019</v>
      </c>
      <c r="X7" s="33">
        <v>22019</v>
      </c>
      <c r="Y7" s="33">
        <v>22019</v>
      </c>
      <c r="Z7" s="33">
        <v>22019</v>
      </c>
      <c r="AA7" s="33">
        <v>22019</v>
      </c>
      <c r="AB7" s="33">
        <v>22019</v>
      </c>
      <c r="AC7" s="33">
        <v>22019</v>
      </c>
      <c r="AD7" s="33">
        <v>22019</v>
      </c>
      <c r="AE7" s="33">
        <v>22019</v>
      </c>
      <c r="AF7" s="33">
        <v>22019</v>
      </c>
      <c r="AG7" s="33">
        <v>22019</v>
      </c>
    </row>
    <row r="8" spans="1:60" ht="15" thickBot="1" x14ac:dyDescent="0.35">
      <c r="A8" s="2"/>
      <c r="B8" s="19"/>
      <c r="C8" s="36" t="s">
        <v>15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5"/>
    </row>
    <row r="9" spans="1:60" ht="15" thickBot="1" x14ac:dyDescent="0.35">
      <c r="B9" s="39" t="s">
        <v>5</v>
      </c>
      <c r="C9" s="40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8">
        <f>SUM(D7:AG7)+50000</f>
        <v>710570</v>
      </c>
    </row>
    <row r="10" spans="1:60" x14ac:dyDescent="0.3">
      <c r="B10" s="17" t="s">
        <v>6</v>
      </c>
      <c r="C10" s="18" t="s">
        <v>10</v>
      </c>
      <c r="D10" s="41">
        <v>46018</v>
      </c>
      <c r="E10" s="41">
        <v>46019</v>
      </c>
      <c r="F10" s="41">
        <v>46020</v>
      </c>
      <c r="G10" s="41">
        <v>46021</v>
      </c>
      <c r="H10" s="41">
        <v>46022</v>
      </c>
      <c r="I10" s="41">
        <v>46023</v>
      </c>
      <c r="J10" s="41">
        <v>46024</v>
      </c>
      <c r="K10" s="41">
        <v>46025</v>
      </c>
      <c r="L10" s="41">
        <v>46026</v>
      </c>
      <c r="M10" s="41">
        <v>46027</v>
      </c>
      <c r="N10" s="41">
        <v>46028</v>
      </c>
      <c r="O10" s="41">
        <v>46029</v>
      </c>
      <c r="P10" s="41">
        <v>46030</v>
      </c>
      <c r="Q10" s="41">
        <v>46031</v>
      </c>
      <c r="R10" s="41">
        <v>46032</v>
      </c>
      <c r="S10" s="41">
        <v>46033</v>
      </c>
      <c r="T10" s="41">
        <v>46034</v>
      </c>
      <c r="U10" s="41">
        <v>46035</v>
      </c>
      <c r="V10" s="41">
        <v>46036</v>
      </c>
      <c r="W10" s="41">
        <v>46037</v>
      </c>
      <c r="X10" s="41">
        <v>46038</v>
      </c>
      <c r="Y10" s="41">
        <v>46039</v>
      </c>
      <c r="Z10" s="41">
        <v>46040</v>
      </c>
      <c r="AA10" s="41">
        <v>46041</v>
      </c>
      <c r="AB10" s="41">
        <v>46042</v>
      </c>
      <c r="AC10" s="41">
        <v>46043</v>
      </c>
      <c r="AD10" s="41">
        <v>46044</v>
      </c>
      <c r="AE10" s="41">
        <v>46045</v>
      </c>
      <c r="AF10" s="41">
        <v>46046</v>
      </c>
      <c r="AG10" s="41">
        <v>46047</v>
      </c>
      <c r="AH10" s="41">
        <v>46048</v>
      </c>
      <c r="AI10" s="41">
        <v>46049</v>
      </c>
      <c r="AJ10" s="41">
        <v>46050</v>
      </c>
      <c r="AK10" s="41">
        <v>46051</v>
      </c>
      <c r="AL10" s="41">
        <v>46053</v>
      </c>
      <c r="AM10" s="41">
        <v>46054</v>
      </c>
      <c r="AN10" s="41">
        <v>46055</v>
      </c>
      <c r="AO10" s="41">
        <v>46056</v>
      </c>
      <c r="AP10" s="41">
        <v>46057</v>
      </c>
      <c r="AQ10" s="41">
        <v>46058</v>
      </c>
      <c r="AR10" s="41">
        <v>46059</v>
      </c>
      <c r="AS10" s="41">
        <v>46060</v>
      </c>
      <c r="AT10" s="41">
        <v>46061</v>
      </c>
      <c r="AU10" s="41">
        <v>46062</v>
      </c>
      <c r="AV10" s="41">
        <v>46063</v>
      </c>
      <c r="AW10" s="41">
        <v>46064</v>
      </c>
      <c r="AX10" s="41">
        <v>46065</v>
      </c>
      <c r="AY10" s="41">
        <v>46066</v>
      </c>
      <c r="AZ10" s="41">
        <v>46067</v>
      </c>
      <c r="BA10" s="41">
        <v>46068</v>
      </c>
      <c r="BB10" s="41">
        <v>46069</v>
      </c>
      <c r="BC10" s="41">
        <v>46070</v>
      </c>
      <c r="BD10" s="42">
        <v>46071</v>
      </c>
      <c r="BE10" s="5"/>
      <c r="BF10" s="5"/>
    </row>
    <row r="11" spans="1:60" x14ac:dyDescent="0.3">
      <c r="A11" s="2">
        <v>1</v>
      </c>
      <c r="B11" s="19" t="s">
        <v>8</v>
      </c>
      <c r="C11" s="15">
        <v>26430</v>
      </c>
      <c r="D11" s="9"/>
      <c r="E11" s="15"/>
      <c r="F11" s="15"/>
      <c r="G11" s="15"/>
      <c r="H11" s="9"/>
      <c r="I11" s="9"/>
      <c r="J11" s="9"/>
      <c r="K11" s="9"/>
      <c r="L11" s="9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43"/>
      <c r="BE11" s="37"/>
      <c r="BF11" s="15"/>
    </row>
    <row r="12" spans="1:60" ht="15" thickBot="1" x14ac:dyDescent="0.35">
      <c r="B12" s="21" t="s">
        <v>5</v>
      </c>
      <c r="C12" s="22"/>
      <c r="D12" s="4"/>
      <c r="E12" s="4"/>
      <c r="F12" s="4"/>
      <c r="G12" s="4"/>
      <c r="H12" s="4"/>
      <c r="I12" s="4"/>
      <c r="J12" s="4"/>
      <c r="K12" s="4"/>
      <c r="L12" s="4"/>
      <c r="M12" s="4">
        <v>1</v>
      </c>
      <c r="N12" s="4">
        <v>2</v>
      </c>
      <c r="O12" s="4">
        <v>3</v>
      </c>
      <c r="P12" s="4">
        <v>4</v>
      </c>
      <c r="Q12" s="4">
        <v>5</v>
      </c>
      <c r="R12" s="4">
        <v>6</v>
      </c>
      <c r="S12" s="4">
        <v>7</v>
      </c>
      <c r="T12" s="4">
        <v>8</v>
      </c>
      <c r="U12" s="4">
        <v>9</v>
      </c>
      <c r="V12" s="4">
        <v>10</v>
      </c>
      <c r="W12" s="4">
        <v>11</v>
      </c>
      <c r="X12" s="4">
        <v>12</v>
      </c>
      <c r="Y12" s="4">
        <v>13</v>
      </c>
      <c r="Z12" s="4">
        <v>14</v>
      </c>
      <c r="AA12" s="4">
        <v>15</v>
      </c>
      <c r="AB12" s="4">
        <v>16</v>
      </c>
      <c r="AC12" s="4">
        <v>17</v>
      </c>
      <c r="AD12" s="4">
        <v>18</v>
      </c>
      <c r="AE12" s="4"/>
      <c r="AF12" s="4"/>
      <c r="AG12" s="4">
        <v>21</v>
      </c>
      <c r="AH12" s="4">
        <v>22</v>
      </c>
      <c r="AI12" s="4">
        <v>23</v>
      </c>
      <c r="AJ12" s="4"/>
      <c r="AK12" s="4"/>
      <c r="AL12" s="53">
        <v>27</v>
      </c>
      <c r="AM12" s="4">
        <v>28</v>
      </c>
      <c r="AN12" s="4">
        <v>29</v>
      </c>
      <c r="AO12" s="4">
        <v>30</v>
      </c>
      <c r="AP12" s="4">
        <v>31</v>
      </c>
      <c r="AQ12" s="4">
        <v>32</v>
      </c>
      <c r="AR12" s="4">
        <v>33</v>
      </c>
      <c r="AS12" s="4">
        <v>34</v>
      </c>
      <c r="AT12" s="4">
        <v>35</v>
      </c>
      <c r="AU12" s="4">
        <v>36</v>
      </c>
      <c r="AV12" s="4">
        <v>37</v>
      </c>
      <c r="AW12" s="4">
        <v>38</v>
      </c>
      <c r="AX12" s="4">
        <v>39</v>
      </c>
      <c r="AY12" s="4">
        <v>40</v>
      </c>
      <c r="AZ12" s="4">
        <v>41</v>
      </c>
      <c r="BA12" s="4">
        <v>42</v>
      </c>
      <c r="BB12" s="4">
        <v>43</v>
      </c>
      <c r="BC12" s="4">
        <v>44</v>
      </c>
      <c r="BD12" s="4">
        <v>45</v>
      </c>
    </row>
    <row r="13" spans="1:60" x14ac:dyDescent="0.3">
      <c r="B13" s="17" t="s">
        <v>11</v>
      </c>
      <c r="C13" s="18" t="s">
        <v>10</v>
      </c>
      <c r="D13" s="41">
        <v>46018</v>
      </c>
      <c r="E13" s="41">
        <v>46019</v>
      </c>
      <c r="F13" s="41">
        <v>46020</v>
      </c>
      <c r="G13" s="41">
        <v>46021</v>
      </c>
      <c r="H13" s="41">
        <v>46022</v>
      </c>
      <c r="I13" s="41">
        <v>46023</v>
      </c>
      <c r="J13" s="41">
        <v>46024</v>
      </c>
      <c r="K13" s="41">
        <v>46025</v>
      </c>
      <c r="L13" s="41">
        <v>46026</v>
      </c>
      <c r="M13" s="41">
        <v>46027</v>
      </c>
      <c r="N13" s="41">
        <v>46028</v>
      </c>
      <c r="O13" s="41">
        <v>46029</v>
      </c>
      <c r="P13" s="41">
        <v>46030</v>
      </c>
      <c r="Q13" s="41">
        <v>46031</v>
      </c>
      <c r="R13" s="41">
        <v>46032</v>
      </c>
      <c r="S13" s="41">
        <v>46033</v>
      </c>
      <c r="T13" s="41">
        <v>46034</v>
      </c>
      <c r="U13" s="41">
        <v>46035</v>
      </c>
      <c r="V13" s="41">
        <v>46036</v>
      </c>
      <c r="W13" s="41">
        <v>46037</v>
      </c>
      <c r="X13" s="41">
        <v>46038</v>
      </c>
      <c r="Y13" s="41">
        <v>46039</v>
      </c>
      <c r="Z13" s="41">
        <v>46040</v>
      </c>
      <c r="AA13" s="41">
        <v>46041</v>
      </c>
      <c r="AB13" s="54">
        <v>46042</v>
      </c>
      <c r="AC13" s="54">
        <v>46043</v>
      </c>
      <c r="AD13" s="54">
        <v>46044</v>
      </c>
      <c r="AE13" s="50">
        <v>46045</v>
      </c>
      <c r="AF13" s="50">
        <v>46046</v>
      </c>
      <c r="AG13" s="41">
        <v>46047</v>
      </c>
      <c r="AH13" s="41">
        <v>46048</v>
      </c>
      <c r="AI13" s="41">
        <v>46049</v>
      </c>
      <c r="AJ13" s="50">
        <v>46050</v>
      </c>
      <c r="AK13" s="50">
        <v>46051</v>
      </c>
      <c r="AL13" s="41">
        <v>46053</v>
      </c>
      <c r="AM13" s="41">
        <v>46054</v>
      </c>
      <c r="AN13" s="41">
        <v>46055</v>
      </c>
      <c r="AO13" s="41">
        <v>46056</v>
      </c>
      <c r="AP13" s="41">
        <v>46057</v>
      </c>
      <c r="AQ13" s="41">
        <v>46058</v>
      </c>
      <c r="AR13" s="41">
        <v>46059</v>
      </c>
      <c r="AS13" s="41">
        <v>46060</v>
      </c>
      <c r="AT13" s="54">
        <v>46061</v>
      </c>
      <c r="AU13" s="50">
        <v>46062</v>
      </c>
      <c r="AV13" s="50">
        <v>46063</v>
      </c>
      <c r="AW13" s="50">
        <v>46064</v>
      </c>
      <c r="AX13" s="50">
        <v>46065</v>
      </c>
      <c r="AY13" s="50">
        <v>46066</v>
      </c>
      <c r="AZ13" s="50">
        <v>46067</v>
      </c>
      <c r="BA13" s="50">
        <v>46068</v>
      </c>
      <c r="BB13" s="50">
        <v>46069</v>
      </c>
      <c r="BC13" s="50">
        <v>46070</v>
      </c>
      <c r="BD13" s="51">
        <v>46071</v>
      </c>
    </row>
    <row r="14" spans="1:60" ht="29.4" thickBot="1" x14ac:dyDescent="0.35">
      <c r="B14" s="19" t="s">
        <v>12</v>
      </c>
      <c r="C14" s="16">
        <v>22800</v>
      </c>
      <c r="D14" s="16"/>
      <c r="E14" s="16"/>
      <c r="F14" s="16"/>
      <c r="G14" s="16"/>
      <c r="H14" s="9"/>
      <c r="I14" s="9"/>
      <c r="J14" s="9"/>
      <c r="K14" s="9"/>
      <c r="L14" s="9"/>
      <c r="M14" s="16">
        <v>22800</v>
      </c>
      <c r="N14" s="16">
        <v>22800</v>
      </c>
      <c r="O14" s="16">
        <v>22800</v>
      </c>
      <c r="P14" s="16">
        <v>22800</v>
      </c>
      <c r="Q14" s="16">
        <v>22800</v>
      </c>
      <c r="R14" s="16">
        <v>22800</v>
      </c>
      <c r="S14" s="16">
        <v>22800</v>
      </c>
      <c r="T14" s="16">
        <v>22800</v>
      </c>
      <c r="U14" s="16">
        <v>22800</v>
      </c>
      <c r="V14" s="16">
        <v>22800</v>
      </c>
      <c r="W14" s="16">
        <v>22800</v>
      </c>
      <c r="X14" s="16">
        <v>22800</v>
      </c>
      <c r="Y14" s="16">
        <v>22800</v>
      </c>
      <c r="Z14" s="16">
        <v>22800</v>
      </c>
      <c r="AA14" s="16">
        <v>22800</v>
      </c>
      <c r="AB14" s="16">
        <v>22800</v>
      </c>
      <c r="AC14" s="16">
        <v>22800</v>
      </c>
      <c r="AD14" s="16">
        <v>22800</v>
      </c>
      <c r="AE14" s="16"/>
      <c r="AF14" s="16"/>
      <c r="AG14" s="16">
        <v>22800</v>
      </c>
      <c r="AH14" s="16">
        <v>22800</v>
      </c>
      <c r="AI14" s="16">
        <v>22800</v>
      </c>
      <c r="AJ14" s="16"/>
      <c r="AK14" s="16"/>
      <c r="AL14" s="16">
        <v>22800</v>
      </c>
      <c r="AM14" s="16">
        <v>22800</v>
      </c>
      <c r="AN14" s="16">
        <v>22800</v>
      </c>
      <c r="AO14" s="16">
        <v>22800</v>
      </c>
      <c r="AP14" s="16">
        <v>22800</v>
      </c>
      <c r="AQ14" s="16">
        <v>22800</v>
      </c>
      <c r="AR14" s="16">
        <v>22800</v>
      </c>
      <c r="AS14" s="16">
        <v>22800</v>
      </c>
      <c r="AT14" s="16">
        <v>22800</v>
      </c>
      <c r="AU14" s="16"/>
      <c r="AV14" s="16"/>
      <c r="AW14" s="16"/>
      <c r="AX14" s="16"/>
      <c r="AY14" s="16"/>
      <c r="AZ14" s="16"/>
      <c r="BA14" s="16"/>
      <c r="BB14" s="16"/>
      <c r="BC14" s="16"/>
      <c r="BD14" s="16"/>
    </row>
    <row r="15" spans="1:60" ht="23.4" customHeight="1" thickBot="1" x14ac:dyDescent="0.35">
      <c r="B15" s="44" t="s">
        <v>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27">
        <f>SUM(D14:BD14)</f>
        <v>684000</v>
      </c>
      <c r="BE15" s="45">
        <v>209600</v>
      </c>
      <c r="BF15" s="46" t="s">
        <v>16</v>
      </c>
      <c r="BG15" t="s">
        <v>19</v>
      </c>
      <c r="BH15" s="49">
        <v>185440</v>
      </c>
    </row>
    <row r="16" spans="1:60" ht="23.4" customHeight="1" thickBot="1" x14ac:dyDescent="0.35">
      <c r="BC16" t="s">
        <v>18</v>
      </c>
      <c r="BD16" s="49"/>
      <c r="BE16" s="47">
        <v>417240</v>
      </c>
      <c r="BF16" s="48"/>
      <c r="BG16" t="s">
        <v>20</v>
      </c>
      <c r="BH16" s="49">
        <v>583973</v>
      </c>
    </row>
    <row r="17" spans="1:125" x14ac:dyDescent="0.3">
      <c r="BD17" s="49">
        <f>BD15+BD16</f>
        <v>684000</v>
      </c>
      <c r="BE17" s="52">
        <f>BE15+BE16</f>
        <v>626840</v>
      </c>
      <c r="BF17" s="56">
        <f>BH17-BE17</f>
        <v>142573</v>
      </c>
      <c r="BH17" s="49">
        <f>SUM(BH15:BH16)</f>
        <v>769413</v>
      </c>
    </row>
    <row r="18" spans="1:125" ht="15" thickBot="1" x14ac:dyDescent="0.35">
      <c r="B18" s="24" t="s">
        <v>13</v>
      </c>
      <c r="H18" t="s">
        <v>22</v>
      </c>
      <c r="I18" s="13" t="s">
        <v>9</v>
      </c>
      <c r="P18" s="13" t="s">
        <v>9</v>
      </c>
      <c r="W18" s="13" t="s">
        <v>9</v>
      </c>
      <c r="AB18" s="201" t="s">
        <v>28</v>
      </c>
      <c r="AC18" s="201"/>
      <c r="AD18" s="107" t="s">
        <v>9</v>
      </c>
      <c r="AE18" s="106"/>
      <c r="AF18" s="106"/>
      <c r="AG18" s="106"/>
      <c r="AH18" s="106"/>
      <c r="AI18" s="106"/>
      <c r="AJ18" s="106"/>
      <c r="AK18" s="107" t="s">
        <v>9</v>
      </c>
      <c r="AR18" s="107" t="s">
        <v>9</v>
      </c>
      <c r="AS18" t="s">
        <v>55</v>
      </c>
      <c r="CE18" t="s">
        <v>87</v>
      </c>
    </row>
    <row r="19" spans="1:125" ht="15" thickBot="1" x14ac:dyDescent="0.35">
      <c r="B19" s="151" t="s">
        <v>92</v>
      </c>
      <c r="C19" s="152" t="s">
        <v>21</v>
      </c>
      <c r="D19" s="153">
        <v>46082</v>
      </c>
      <c r="E19" s="153">
        <v>46083</v>
      </c>
      <c r="F19" s="153">
        <v>46084</v>
      </c>
      <c r="G19" s="154">
        <v>46085</v>
      </c>
      <c r="H19" s="153">
        <v>46086</v>
      </c>
      <c r="I19" s="155">
        <v>46087</v>
      </c>
      <c r="J19" s="156">
        <v>46088</v>
      </c>
      <c r="K19" s="157">
        <v>46089</v>
      </c>
      <c r="L19" s="157">
        <v>46090</v>
      </c>
      <c r="M19" s="157">
        <v>46091</v>
      </c>
      <c r="N19" s="157">
        <v>46092</v>
      </c>
      <c r="O19" s="157">
        <v>46093</v>
      </c>
      <c r="P19" s="158">
        <v>46094</v>
      </c>
      <c r="Q19" s="159">
        <v>46095</v>
      </c>
      <c r="R19" s="160">
        <v>46096</v>
      </c>
      <c r="S19" s="160">
        <v>46097</v>
      </c>
      <c r="T19" s="160">
        <v>46098</v>
      </c>
      <c r="U19" s="160">
        <v>46099</v>
      </c>
      <c r="V19" s="160">
        <v>46100</v>
      </c>
      <c r="W19" s="161">
        <v>46101</v>
      </c>
      <c r="X19" s="162">
        <v>46102</v>
      </c>
      <c r="Y19" s="163">
        <v>46103</v>
      </c>
      <c r="Z19" s="163">
        <v>46104</v>
      </c>
      <c r="AA19" s="163">
        <v>46105</v>
      </c>
      <c r="AB19" s="164">
        <v>46106</v>
      </c>
      <c r="AC19" s="164">
        <v>46107</v>
      </c>
      <c r="AD19" s="165">
        <v>46108</v>
      </c>
      <c r="AE19" s="166">
        <v>46109</v>
      </c>
      <c r="AF19" s="167">
        <v>46110</v>
      </c>
      <c r="AG19" s="167">
        <v>46111</v>
      </c>
      <c r="AH19" s="167">
        <v>46112</v>
      </c>
      <c r="AI19" s="167">
        <v>46113</v>
      </c>
      <c r="AJ19" s="167">
        <v>46114</v>
      </c>
      <c r="AK19" s="165">
        <v>46115</v>
      </c>
      <c r="AL19" s="168">
        <v>46116</v>
      </c>
      <c r="AM19" s="168">
        <v>46117</v>
      </c>
      <c r="AN19" s="168">
        <v>46118</v>
      </c>
      <c r="AO19" s="168">
        <v>46119</v>
      </c>
      <c r="AP19" s="168">
        <v>46120</v>
      </c>
      <c r="AQ19" s="168">
        <v>46121</v>
      </c>
      <c r="AR19" s="168">
        <v>46122</v>
      </c>
      <c r="AS19" s="168">
        <v>46123</v>
      </c>
      <c r="AT19" s="168">
        <v>46124</v>
      </c>
      <c r="AU19" s="168">
        <v>46125</v>
      </c>
      <c r="AV19" s="168">
        <v>46126</v>
      </c>
      <c r="AW19" s="168">
        <v>46127</v>
      </c>
      <c r="AX19" s="168">
        <v>46128</v>
      </c>
      <c r="AY19" s="168">
        <v>46129</v>
      </c>
      <c r="AZ19" s="168">
        <v>46130</v>
      </c>
      <c r="BA19" s="168">
        <v>46131</v>
      </c>
      <c r="BB19" s="168">
        <v>46132</v>
      </c>
      <c r="BC19" s="168">
        <v>46133</v>
      </c>
      <c r="BD19" s="168">
        <v>46134</v>
      </c>
      <c r="BE19" s="168">
        <v>46135</v>
      </c>
      <c r="BF19" s="168">
        <v>46136</v>
      </c>
      <c r="BG19" s="168">
        <v>46137</v>
      </c>
      <c r="BH19" s="168">
        <v>46138</v>
      </c>
      <c r="BI19" s="168">
        <v>46139</v>
      </c>
      <c r="BJ19" s="168">
        <v>46140</v>
      </c>
      <c r="BK19" s="168">
        <v>46141</v>
      </c>
      <c r="BL19" s="168">
        <v>46142</v>
      </c>
      <c r="BM19" s="168">
        <v>46143</v>
      </c>
      <c r="BN19" s="168">
        <v>46144</v>
      </c>
      <c r="BO19" s="168">
        <v>46145</v>
      </c>
      <c r="BP19" s="168">
        <v>46146</v>
      </c>
      <c r="BQ19" s="168">
        <v>46147</v>
      </c>
      <c r="BR19" s="168">
        <v>46148</v>
      </c>
      <c r="BS19" s="168">
        <v>46149</v>
      </c>
      <c r="BT19" s="168">
        <v>46150</v>
      </c>
      <c r="BU19" s="168">
        <v>46151</v>
      </c>
      <c r="BV19" s="168">
        <v>46152</v>
      </c>
      <c r="BW19" s="168">
        <v>46153</v>
      </c>
      <c r="BX19" s="168">
        <v>46154</v>
      </c>
      <c r="BY19" s="168">
        <v>46155</v>
      </c>
      <c r="BZ19" s="168">
        <v>46156</v>
      </c>
      <c r="CA19" s="168">
        <v>46157</v>
      </c>
      <c r="CB19" s="168">
        <v>46158</v>
      </c>
      <c r="CC19" s="168">
        <v>46159</v>
      </c>
      <c r="CD19" s="168">
        <v>46160</v>
      </c>
      <c r="CE19" s="194">
        <v>46161</v>
      </c>
      <c r="CF19" s="168">
        <v>46162</v>
      </c>
      <c r="CG19" s="168">
        <v>46163</v>
      </c>
      <c r="CH19" s="169">
        <v>46164</v>
      </c>
      <c r="CI19" s="168">
        <v>46165</v>
      </c>
      <c r="CJ19" s="169">
        <v>46166</v>
      </c>
      <c r="CK19" s="168">
        <v>46167</v>
      </c>
      <c r="CL19" s="169">
        <v>46168</v>
      </c>
      <c r="CM19" s="168">
        <v>46169</v>
      </c>
      <c r="CN19" s="169">
        <v>46170</v>
      </c>
      <c r="CO19" s="168">
        <v>46171</v>
      </c>
      <c r="CP19" s="169">
        <v>46172</v>
      </c>
      <c r="CQ19" s="185">
        <v>46173</v>
      </c>
      <c r="CR19" s="169">
        <v>46174</v>
      </c>
      <c r="CS19" s="168">
        <v>46175</v>
      </c>
      <c r="CT19" s="169">
        <v>46176</v>
      </c>
      <c r="CU19" s="168">
        <v>46177</v>
      </c>
      <c r="CV19" s="169">
        <v>46178</v>
      </c>
      <c r="CW19" s="168">
        <v>46179</v>
      </c>
      <c r="CX19" s="169">
        <v>46180</v>
      </c>
      <c r="CY19" s="168">
        <v>46181</v>
      </c>
      <c r="CZ19" s="169">
        <v>46182</v>
      </c>
      <c r="DA19" s="168">
        <v>46183</v>
      </c>
      <c r="DB19" s="169">
        <v>46184</v>
      </c>
      <c r="DC19" s="168">
        <v>46185</v>
      </c>
      <c r="DD19" s="169">
        <v>46186</v>
      </c>
      <c r="DE19" s="168">
        <v>46187</v>
      </c>
      <c r="DF19" s="169">
        <v>46188</v>
      </c>
      <c r="DG19" s="168">
        <v>46189</v>
      </c>
      <c r="DH19" s="169">
        <v>46190</v>
      </c>
      <c r="DI19" s="168">
        <v>46191</v>
      </c>
      <c r="DJ19" s="169">
        <v>46192</v>
      </c>
      <c r="DK19" s="168">
        <v>46193</v>
      </c>
      <c r="DL19" s="169">
        <v>46194</v>
      </c>
      <c r="DM19" s="168">
        <v>46195</v>
      </c>
      <c r="DN19" s="169">
        <v>46196</v>
      </c>
      <c r="DO19" s="168">
        <v>46197</v>
      </c>
      <c r="DP19" s="169">
        <v>46198</v>
      </c>
      <c r="DQ19" s="168">
        <v>46199</v>
      </c>
      <c r="DR19" s="169">
        <v>46200</v>
      </c>
      <c r="DS19" s="168">
        <v>46201</v>
      </c>
      <c r="DT19" s="169">
        <v>46202</v>
      </c>
      <c r="DU19" s="168">
        <v>46203</v>
      </c>
    </row>
    <row r="20" spans="1:125" ht="15" thickBot="1" x14ac:dyDescent="0.35">
      <c r="A20" s="6">
        <v>1</v>
      </c>
      <c r="B20" s="143" t="s">
        <v>90</v>
      </c>
      <c r="C20" s="95">
        <v>41000</v>
      </c>
      <c r="D20" s="144"/>
      <c r="E20" s="145"/>
      <c r="F20" s="145"/>
      <c r="G20" s="146"/>
      <c r="H20" s="147">
        <f t="shared" ref="H20:P20" si="0">4300*10</f>
        <v>43000</v>
      </c>
      <c r="I20" s="147">
        <f t="shared" si="0"/>
        <v>43000</v>
      </c>
      <c r="J20" s="147">
        <f t="shared" si="0"/>
        <v>43000</v>
      </c>
      <c r="K20" s="147">
        <f t="shared" si="0"/>
        <v>43000</v>
      </c>
      <c r="L20" s="147">
        <f t="shared" si="0"/>
        <v>43000</v>
      </c>
      <c r="M20" s="147">
        <f t="shared" si="0"/>
        <v>43000</v>
      </c>
      <c r="N20" s="147">
        <f t="shared" si="0"/>
        <v>43000</v>
      </c>
      <c r="O20" s="148">
        <f t="shared" si="0"/>
        <v>43000</v>
      </c>
      <c r="P20" s="148">
        <f t="shared" si="0"/>
        <v>43000</v>
      </c>
      <c r="Q20" s="148">
        <v>43000</v>
      </c>
      <c r="R20" s="148">
        <v>43000</v>
      </c>
      <c r="S20" s="148">
        <v>43000</v>
      </c>
      <c r="T20" s="148">
        <v>43000</v>
      </c>
      <c r="U20" s="148">
        <v>41000</v>
      </c>
      <c r="V20" s="148">
        <v>41000</v>
      </c>
      <c r="W20" s="148">
        <v>41000</v>
      </c>
      <c r="X20" s="148">
        <v>41000</v>
      </c>
      <c r="Y20" s="148">
        <v>41000</v>
      </c>
      <c r="Z20" s="148">
        <v>41000</v>
      </c>
      <c r="AA20" s="148">
        <v>41000</v>
      </c>
      <c r="AB20" s="149"/>
      <c r="AC20" s="149"/>
      <c r="AD20" s="148">
        <v>41000</v>
      </c>
      <c r="AE20" s="148">
        <v>41000</v>
      </c>
      <c r="AF20" s="148">
        <v>41000</v>
      </c>
      <c r="AG20" s="148">
        <v>41000</v>
      </c>
      <c r="AH20" s="148">
        <v>41000</v>
      </c>
      <c r="AI20" s="148">
        <v>41000</v>
      </c>
      <c r="AJ20" s="148">
        <v>41000</v>
      </c>
      <c r="AK20" s="148">
        <v>41000</v>
      </c>
      <c r="AL20" s="148">
        <v>41000</v>
      </c>
      <c r="AM20" s="148">
        <v>41000</v>
      </c>
      <c r="AN20" s="148">
        <v>41000</v>
      </c>
      <c r="AO20" s="148">
        <v>41000</v>
      </c>
      <c r="AP20" s="148">
        <v>41000</v>
      </c>
      <c r="AQ20" s="148">
        <v>41000</v>
      </c>
      <c r="AR20" s="148">
        <v>41000</v>
      </c>
      <c r="AS20" s="148">
        <v>41000</v>
      </c>
      <c r="AT20" s="148">
        <v>41000</v>
      </c>
      <c r="AU20" s="148">
        <v>41000</v>
      </c>
      <c r="AV20" s="148">
        <v>41000</v>
      </c>
      <c r="AW20" s="148">
        <v>41000</v>
      </c>
      <c r="AX20" s="182">
        <v>41000</v>
      </c>
      <c r="AY20" s="148">
        <v>41000</v>
      </c>
      <c r="AZ20" s="148">
        <v>41000</v>
      </c>
      <c r="BA20" s="148">
        <v>41000</v>
      </c>
      <c r="BB20" s="148">
        <v>41000</v>
      </c>
      <c r="BC20" s="148">
        <v>41000</v>
      </c>
      <c r="BD20" s="148">
        <v>41000</v>
      </c>
      <c r="BE20" s="148">
        <v>41000</v>
      </c>
      <c r="BF20" s="148">
        <v>41000</v>
      </c>
      <c r="BG20" s="181">
        <v>41000</v>
      </c>
      <c r="BH20" s="148">
        <v>41000</v>
      </c>
      <c r="BI20" s="148">
        <v>41000</v>
      </c>
      <c r="BJ20" s="148">
        <v>41000</v>
      </c>
      <c r="BK20" s="148">
        <v>41000</v>
      </c>
      <c r="BL20" s="148">
        <v>41000</v>
      </c>
      <c r="BM20" s="148">
        <v>41000</v>
      </c>
      <c r="BN20" s="148">
        <v>41000</v>
      </c>
      <c r="BO20" s="148">
        <v>41000</v>
      </c>
      <c r="BP20" s="148">
        <v>41000</v>
      </c>
      <c r="BQ20" s="148">
        <v>41000</v>
      </c>
      <c r="BR20" s="148">
        <v>41000</v>
      </c>
      <c r="BS20" s="148">
        <v>41000</v>
      </c>
      <c r="BT20" s="148">
        <v>41000</v>
      </c>
      <c r="BU20" s="148">
        <v>41000</v>
      </c>
      <c r="BV20" s="148">
        <v>41000</v>
      </c>
      <c r="BW20" s="148">
        <v>41000</v>
      </c>
      <c r="BX20" s="148">
        <v>41000</v>
      </c>
      <c r="BY20" s="148">
        <v>41000</v>
      </c>
      <c r="BZ20" s="148">
        <v>41000</v>
      </c>
      <c r="CA20" s="148">
        <v>41000</v>
      </c>
      <c r="CB20" s="150">
        <v>41000</v>
      </c>
      <c r="CC20" s="150">
        <v>41000</v>
      </c>
      <c r="CD20" s="150">
        <v>41000</v>
      </c>
      <c r="CE20" s="150">
        <v>41000</v>
      </c>
      <c r="CF20" s="150">
        <v>41000</v>
      </c>
      <c r="CG20" s="150">
        <v>41000</v>
      </c>
      <c r="CH20" s="150">
        <v>41000</v>
      </c>
      <c r="CI20" s="150">
        <v>41000</v>
      </c>
      <c r="CJ20" s="150">
        <v>41000</v>
      </c>
      <c r="CK20" s="150">
        <v>41000</v>
      </c>
      <c r="CL20" s="150">
        <v>41000</v>
      </c>
      <c r="CM20" s="150">
        <v>41000</v>
      </c>
      <c r="CN20" s="150">
        <v>41000</v>
      </c>
      <c r="CO20" s="150">
        <v>41000</v>
      </c>
      <c r="CP20" s="150">
        <v>41000</v>
      </c>
      <c r="CQ20" s="150">
        <v>41000</v>
      </c>
      <c r="CR20" s="181">
        <v>40000</v>
      </c>
      <c r="CS20" s="181">
        <v>40000</v>
      </c>
      <c r="CT20" s="181">
        <v>40000</v>
      </c>
      <c r="CU20" s="181">
        <v>40000</v>
      </c>
      <c r="CV20" s="181">
        <v>40000</v>
      </c>
      <c r="CW20" s="181">
        <v>40000</v>
      </c>
      <c r="CX20" s="181">
        <v>40000</v>
      </c>
      <c r="CY20" s="181">
        <v>40000</v>
      </c>
      <c r="CZ20" s="181">
        <v>40000</v>
      </c>
      <c r="DA20" s="181">
        <v>40000</v>
      </c>
      <c r="DB20" s="181">
        <v>40000</v>
      </c>
      <c r="DC20" s="181">
        <v>40000</v>
      </c>
      <c r="DD20" s="181">
        <v>40000</v>
      </c>
      <c r="DE20" s="181">
        <v>40000</v>
      </c>
      <c r="DF20" s="150">
        <v>40000</v>
      </c>
      <c r="DG20" s="150">
        <v>40000</v>
      </c>
      <c r="DH20" s="150">
        <v>40000</v>
      </c>
      <c r="DI20" s="150">
        <v>40000</v>
      </c>
      <c r="DJ20" s="150">
        <v>40000</v>
      </c>
      <c r="DK20" s="150">
        <v>40000</v>
      </c>
      <c r="DL20" s="150">
        <v>40000</v>
      </c>
      <c r="DM20" s="150">
        <v>40000</v>
      </c>
      <c r="DN20" s="150">
        <v>40000</v>
      </c>
      <c r="DO20" s="150">
        <v>40000</v>
      </c>
      <c r="DP20" s="150">
        <v>40000</v>
      </c>
      <c r="DQ20" s="150">
        <v>40000</v>
      </c>
      <c r="DR20" s="150">
        <v>40000</v>
      </c>
      <c r="DS20" s="150">
        <v>40000</v>
      </c>
      <c r="DT20" s="150">
        <v>40000</v>
      </c>
      <c r="DU20" s="150">
        <v>40000</v>
      </c>
    </row>
    <row r="21" spans="1:125" x14ac:dyDescent="0.3">
      <c r="A21" s="7"/>
      <c r="B21" s="93" t="s">
        <v>0</v>
      </c>
      <c r="C21" s="18" t="s">
        <v>7</v>
      </c>
      <c r="D21" s="63"/>
      <c r="E21" s="63"/>
      <c r="F21" s="63"/>
      <c r="G21" s="63"/>
      <c r="H21" s="63"/>
      <c r="I21" s="64"/>
      <c r="J21" s="65"/>
      <c r="K21" s="63"/>
      <c r="L21" s="63"/>
      <c r="M21" s="63"/>
      <c r="N21" s="63"/>
      <c r="O21" s="63"/>
      <c r="P21" s="64"/>
      <c r="Q21" s="65"/>
      <c r="R21" s="63"/>
      <c r="S21" s="63"/>
      <c r="T21" s="63"/>
      <c r="U21" s="63"/>
      <c r="V21" s="63"/>
      <c r="W21" t="s">
        <v>25</v>
      </c>
      <c r="X21" s="65"/>
      <c r="Y21" s="63"/>
      <c r="Z21" s="63"/>
      <c r="AA21" s="63" t="s">
        <v>27</v>
      </c>
      <c r="AB21" s="87"/>
      <c r="AC21" s="87"/>
      <c r="AD21" s="64"/>
      <c r="AE21" s="65"/>
      <c r="AF21" s="63"/>
      <c r="AG21" s="63"/>
      <c r="AH21" s="63"/>
      <c r="AI21" s="63"/>
      <c r="AJ21" s="63"/>
      <c r="AK21" s="64"/>
      <c r="AO21" t="s">
        <v>47</v>
      </c>
      <c r="AV21" t="s">
        <v>56</v>
      </c>
      <c r="BF21" t="s">
        <v>62</v>
      </c>
      <c r="BP21" t="s">
        <v>70</v>
      </c>
      <c r="CA21" t="s">
        <v>77</v>
      </c>
      <c r="CQ21" s="186"/>
    </row>
    <row r="22" spans="1:125" ht="15" thickBot="1" x14ac:dyDescent="0.35">
      <c r="A22" s="7">
        <v>2</v>
      </c>
      <c r="B22" s="19" t="s">
        <v>1</v>
      </c>
      <c r="C22" s="16">
        <v>45000</v>
      </c>
      <c r="D22" s="58">
        <v>45000</v>
      </c>
      <c r="E22" s="58">
        <v>45000</v>
      </c>
      <c r="F22" s="58">
        <v>45000</v>
      </c>
      <c r="G22" s="58">
        <v>45000</v>
      </c>
      <c r="H22" s="58">
        <v>45000</v>
      </c>
      <c r="I22" s="58">
        <v>45000</v>
      </c>
      <c r="J22" s="84">
        <v>45000</v>
      </c>
      <c r="K22" s="58">
        <v>45000</v>
      </c>
      <c r="L22" s="58">
        <v>45000</v>
      </c>
      <c r="M22" s="58">
        <v>45000</v>
      </c>
      <c r="N22" s="58">
        <v>45000</v>
      </c>
      <c r="O22" s="58">
        <v>45000</v>
      </c>
      <c r="P22" s="85">
        <v>45000</v>
      </c>
      <c r="Q22" s="86">
        <v>45000</v>
      </c>
      <c r="R22" s="58">
        <v>45000</v>
      </c>
      <c r="S22" s="58">
        <v>45000</v>
      </c>
      <c r="T22" s="58">
        <v>45000</v>
      </c>
      <c r="U22" s="58">
        <v>45000</v>
      </c>
      <c r="V22" s="58">
        <v>45000</v>
      </c>
      <c r="W22" s="108">
        <v>45000</v>
      </c>
      <c r="X22" s="86">
        <v>45000</v>
      </c>
      <c r="Y22" s="58">
        <v>45000</v>
      </c>
      <c r="Z22" s="58">
        <v>45000</v>
      </c>
      <c r="AA22" s="58">
        <v>45000</v>
      </c>
      <c r="AB22" s="87"/>
      <c r="AC22" s="87"/>
      <c r="AD22" s="92">
        <v>45000</v>
      </c>
      <c r="AE22" s="92">
        <v>45000</v>
      </c>
      <c r="AF22" s="55">
        <v>45000</v>
      </c>
      <c r="AG22" s="55">
        <v>45000</v>
      </c>
      <c r="AH22" s="55">
        <v>45000</v>
      </c>
      <c r="AI22" s="58">
        <v>45000</v>
      </c>
      <c r="AJ22" s="58">
        <v>45000</v>
      </c>
      <c r="AK22" s="58">
        <v>45000</v>
      </c>
      <c r="AL22" s="58">
        <v>45000</v>
      </c>
      <c r="AM22" s="58">
        <v>45000</v>
      </c>
      <c r="AN22" s="58">
        <v>45000</v>
      </c>
      <c r="AO22" s="58">
        <v>45000</v>
      </c>
      <c r="AP22" s="58">
        <v>45000</v>
      </c>
      <c r="AQ22" s="58">
        <v>45000</v>
      </c>
      <c r="AR22" s="58">
        <v>45000</v>
      </c>
      <c r="AS22" s="58">
        <v>45000</v>
      </c>
      <c r="AT22" s="58">
        <v>45000</v>
      </c>
      <c r="AU22" s="58">
        <v>45000</v>
      </c>
      <c r="AV22" s="58">
        <v>45000</v>
      </c>
      <c r="AW22" s="58">
        <v>45000</v>
      </c>
      <c r="AX22" s="58">
        <v>45000</v>
      </c>
      <c r="AY22" s="58">
        <v>45000</v>
      </c>
      <c r="AZ22" s="58">
        <v>45000</v>
      </c>
      <c r="BA22" s="58">
        <v>45000</v>
      </c>
      <c r="BB22" s="58">
        <v>45000</v>
      </c>
      <c r="BC22" s="58">
        <v>45000</v>
      </c>
      <c r="BD22" s="58">
        <v>45000</v>
      </c>
      <c r="BE22" s="58">
        <v>45000</v>
      </c>
      <c r="BF22" s="58">
        <v>45000</v>
      </c>
      <c r="BG22" s="58">
        <v>45000</v>
      </c>
      <c r="BH22" s="58">
        <v>45000</v>
      </c>
      <c r="BI22" s="58">
        <v>45000</v>
      </c>
      <c r="BJ22" s="58">
        <v>45000</v>
      </c>
      <c r="BK22" s="58">
        <v>45000</v>
      </c>
      <c r="BL22" s="58">
        <v>45000</v>
      </c>
      <c r="BM22" s="116">
        <v>45000</v>
      </c>
      <c r="BN22" s="116">
        <v>45000</v>
      </c>
      <c r="BO22" s="116">
        <v>45000</v>
      </c>
      <c r="BP22" s="116">
        <v>45000</v>
      </c>
      <c r="BQ22" s="116">
        <v>45000</v>
      </c>
      <c r="BR22" s="116">
        <v>45000</v>
      </c>
      <c r="BS22" s="116">
        <v>45000</v>
      </c>
      <c r="BT22" s="116">
        <v>45000</v>
      </c>
      <c r="BU22" s="116">
        <v>45000</v>
      </c>
      <c r="BV22" s="116">
        <v>45000</v>
      </c>
      <c r="BW22" s="121">
        <v>45000</v>
      </c>
      <c r="BX22" s="121">
        <v>45000</v>
      </c>
      <c r="BY22" s="121">
        <v>45000</v>
      </c>
      <c r="BZ22" s="120">
        <v>45000</v>
      </c>
      <c r="CA22" s="120">
        <v>45000</v>
      </c>
      <c r="CB22" s="120">
        <v>45000</v>
      </c>
      <c r="CQ22" s="186"/>
    </row>
    <row r="23" spans="1:125" x14ac:dyDescent="0.3">
      <c r="A23" s="7"/>
      <c r="B23" s="94"/>
      <c r="C23" s="18" t="s">
        <v>7</v>
      </c>
      <c r="AB23" s="87"/>
      <c r="AC23" s="87"/>
      <c r="AD23" s="101"/>
      <c r="AE23" s="139"/>
      <c r="AF23" s="120"/>
      <c r="AG23" s="120"/>
      <c r="AH23" s="120"/>
      <c r="AI23" s="120"/>
      <c r="AJ23" s="123"/>
      <c r="AK23" s="101"/>
      <c r="AL23" s="106"/>
      <c r="AM23" s="106"/>
      <c r="AN23" s="106"/>
      <c r="AR23" t="s">
        <v>34</v>
      </c>
      <c r="BB23" t="s">
        <v>48</v>
      </c>
      <c r="BL23" t="s">
        <v>68</v>
      </c>
      <c r="BV23" t="s">
        <v>75</v>
      </c>
      <c r="CQ23" s="186"/>
    </row>
    <row r="24" spans="1:125" ht="15" thickBot="1" x14ac:dyDescent="0.35">
      <c r="A24" s="7"/>
      <c r="B24" s="94" t="s">
        <v>31</v>
      </c>
      <c r="C24" s="95">
        <v>72500</v>
      </c>
      <c r="D24" s="96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8"/>
      <c r="Q24" s="99"/>
      <c r="R24" s="59"/>
      <c r="S24" s="59"/>
      <c r="T24" s="58">
        <v>72500</v>
      </c>
      <c r="U24" s="58">
        <v>72500</v>
      </c>
      <c r="V24" s="58">
        <v>72500</v>
      </c>
      <c r="W24" s="58">
        <v>72500</v>
      </c>
      <c r="X24" s="58">
        <v>72500</v>
      </c>
      <c r="Y24" s="58">
        <v>72500</v>
      </c>
      <c r="Z24" s="58">
        <v>72500</v>
      </c>
      <c r="AA24" s="58">
        <v>72500</v>
      </c>
      <c r="AB24" s="100"/>
      <c r="AC24" s="140"/>
      <c r="AD24" s="58">
        <v>72500</v>
      </c>
      <c r="AE24" s="58">
        <v>72500</v>
      </c>
      <c r="AF24" s="58">
        <v>72500</v>
      </c>
      <c r="AG24" s="58">
        <v>72500</v>
      </c>
      <c r="AH24" s="58">
        <v>72500</v>
      </c>
      <c r="AI24" s="58">
        <v>72500</v>
      </c>
      <c r="AJ24" s="58">
        <v>72500</v>
      </c>
      <c r="AK24" s="58">
        <v>72500</v>
      </c>
      <c r="AL24" s="58">
        <v>72500</v>
      </c>
      <c r="AM24" s="58">
        <v>72500</v>
      </c>
      <c r="AN24" s="58">
        <v>72500</v>
      </c>
      <c r="AO24" s="58">
        <v>72500</v>
      </c>
      <c r="AP24" s="58">
        <v>72500</v>
      </c>
      <c r="AQ24" s="58">
        <v>72500</v>
      </c>
      <c r="AR24" s="58">
        <v>72500</v>
      </c>
      <c r="AS24" s="58">
        <v>72500</v>
      </c>
      <c r="AT24" s="58">
        <v>72500</v>
      </c>
      <c r="AU24" s="58">
        <v>72500</v>
      </c>
      <c r="AV24" s="58">
        <v>72500</v>
      </c>
      <c r="AW24" s="58">
        <v>72500</v>
      </c>
      <c r="AX24" s="58">
        <v>72500</v>
      </c>
      <c r="AY24" s="87">
        <v>72500</v>
      </c>
      <c r="AZ24" s="87">
        <v>72500</v>
      </c>
      <c r="BA24" s="87">
        <v>72500</v>
      </c>
      <c r="BB24" s="87">
        <v>72500</v>
      </c>
      <c r="BC24" s="87">
        <v>72500</v>
      </c>
      <c r="BD24" s="87">
        <v>72500</v>
      </c>
      <c r="BE24" s="122"/>
      <c r="BF24" s="122"/>
      <c r="BG24" s="122"/>
      <c r="BH24" s="122"/>
      <c r="BI24" s="122"/>
      <c r="BJ24" s="122"/>
      <c r="BK24" s="122"/>
      <c r="BL24" s="122"/>
      <c r="CQ24" s="186"/>
    </row>
    <row r="25" spans="1:125" ht="15.6" customHeight="1" x14ac:dyDescent="0.3">
      <c r="A25" s="8"/>
      <c r="B25" s="93" t="s">
        <v>41</v>
      </c>
      <c r="C25" s="18" t="s">
        <v>7</v>
      </c>
      <c r="D25" s="206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8"/>
      <c r="P25" s="66"/>
      <c r="Q25" s="67"/>
      <c r="R25" s="68">
        <f>SUM(D22:R22)</f>
        <v>675000</v>
      </c>
      <c r="S25" s="69"/>
      <c r="T25" s="69"/>
      <c r="U25" s="69"/>
      <c r="V25" s="69"/>
      <c r="W25" s="70"/>
      <c r="X25" s="67"/>
      <c r="Y25" s="69"/>
      <c r="Z25" s="69"/>
      <c r="AA25" s="69"/>
      <c r="AB25" s="88"/>
      <c r="AC25" s="91" t="s">
        <v>24</v>
      </c>
      <c r="AD25" s="137"/>
      <c r="AE25" s="138"/>
      <c r="AF25" s="72"/>
      <c r="AG25" s="72"/>
      <c r="AH25" s="72" t="s">
        <v>32</v>
      </c>
      <c r="AI25" s="72"/>
      <c r="AJ25" s="73"/>
      <c r="AK25" s="137"/>
      <c r="AR25" t="s">
        <v>33</v>
      </c>
      <c r="BB25" t="s">
        <v>49</v>
      </c>
      <c r="CQ25" s="186"/>
    </row>
    <row r="26" spans="1:125" ht="33.6" customHeight="1" x14ac:dyDescent="0.3">
      <c r="A26" s="57">
        <v>3</v>
      </c>
      <c r="B26" s="1" t="s">
        <v>88</v>
      </c>
      <c r="C26" s="16">
        <f>3900*10</f>
        <v>39000</v>
      </c>
      <c r="D26" s="103"/>
      <c r="E26" s="104"/>
      <c r="F26" s="104"/>
      <c r="G26" s="104"/>
      <c r="H26" s="104"/>
      <c r="I26" s="104"/>
      <c r="J26" s="104"/>
      <c r="K26" s="104"/>
      <c r="L26" s="105"/>
      <c r="M26" s="58">
        <f>3900*10</f>
        <v>39000</v>
      </c>
      <c r="N26" s="58">
        <f t="shared" ref="N26:AU26" si="1">3900*10</f>
        <v>39000</v>
      </c>
      <c r="O26" s="58">
        <f t="shared" si="1"/>
        <v>39000</v>
      </c>
      <c r="P26" s="58">
        <f t="shared" si="1"/>
        <v>39000</v>
      </c>
      <c r="Q26" s="58">
        <f t="shared" si="1"/>
        <v>39000</v>
      </c>
      <c r="R26" s="58">
        <f t="shared" si="1"/>
        <v>39000</v>
      </c>
      <c r="S26" s="58">
        <f t="shared" si="1"/>
        <v>39000</v>
      </c>
      <c r="T26" s="58">
        <f t="shared" si="1"/>
        <v>39000</v>
      </c>
      <c r="U26" s="58">
        <f t="shared" si="1"/>
        <v>39000</v>
      </c>
      <c r="V26" s="58">
        <f t="shared" si="1"/>
        <v>39000</v>
      </c>
      <c r="W26" s="58">
        <f t="shared" si="1"/>
        <v>39000</v>
      </c>
      <c r="X26" s="58">
        <f t="shared" si="1"/>
        <v>39000</v>
      </c>
      <c r="Y26" s="58">
        <f t="shared" si="1"/>
        <v>39000</v>
      </c>
      <c r="Z26" s="58">
        <f t="shared" si="1"/>
        <v>39000</v>
      </c>
      <c r="AA26" s="58">
        <f t="shared" si="1"/>
        <v>39000</v>
      </c>
      <c r="AB26" s="87"/>
      <c r="AC26" s="87"/>
      <c r="AD26" s="58">
        <f t="shared" si="1"/>
        <v>39000</v>
      </c>
      <c r="AE26" s="58">
        <f t="shared" si="1"/>
        <v>39000</v>
      </c>
      <c r="AF26" s="58">
        <f t="shared" si="1"/>
        <v>39000</v>
      </c>
      <c r="AG26" s="58">
        <f t="shared" si="1"/>
        <v>39000</v>
      </c>
      <c r="AH26" s="58">
        <f t="shared" si="1"/>
        <v>39000</v>
      </c>
      <c r="AI26" s="58">
        <f t="shared" si="1"/>
        <v>39000</v>
      </c>
      <c r="AJ26" s="58">
        <f t="shared" si="1"/>
        <v>39000</v>
      </c>
      <c r="AK26" s="58">
        <f t="shared" si="1"/>
        <v>39000</v>
      </c>
      <c r="AL26" s="58">
        <f t="shared" si="1"/>
        <v>39000</v>
      </c>
      <c r="AM26" s="58">
        <f t="shared" si="1"/>
        <v>39000</v>
      </c>
      <c r="AN26" s="58">
        <f t="shared" si="1"/>
        <v>39000</v>
      </c>
      <c r="AO26" s="58">
        <f t="shared" si="1"/>
        <v>39000</v>
      </c>
      <c r="AP26" s="58">
        <f t="shared" si="1"/>
        <v>39000</v>
      </c>
      <c r="AQ26" s="58">
        <f t="shared" si="1"/>
        <v>39000</v>
      </c>
      <c r="AR26" s="58">
        <f t="shared" si="1"/>
        <v>39000</v>
      </c>
      <c r="AS26" s="58">
        <f t="shared" si="1"/>
        <v>39000</v>
      </c>
      <c r="AT26" s="58">
        <f t="shared" si="1"/>
        <v>39000</v>
      </c>
      <c r="AU26" s="58">
        <f t="shared" si="1"/>
        <v>39000</v>
      </c>
      <c r="AV26" s="58">
        <v>43000</v>
      </c>
      <c r="AW26" s="58">
        <v>43000</v>
      </c>
      <c r="AX26" s="116">
        <v>43000</v>
      </c>
      <c r="AY26" s="116">
        <v>43000</v>
      </c>
      <c r="AZ26" s="116">
        <v>43000</v>
      </c>
      <c r="BA26" s="116">
        <v>43000</v>
      </c>
      <c r="BB26" s="116">
        <v>43000</v>
      </c>
      <c r="BC26" s="58">
        <f t="shared" ref="BC26:BH26" si="2">3900*10</f>
        <v>39000</v>
      </c>
      <c r="BD26" s="58">
        <f t="shared" si="2"/>
        <v>39000</v>
      </c>
      <c r="BE26" s="58">
        <f>3900*10</f>
        <v>39000</v>
      </c>
      <c r="BF26" s="58">
        <f t="shared" si="2"/>
        <v>39000</v>
      </c>
      <c r="BG26" s="58">
        <f t="shared" si="2"/>
        <v>39000</v>
      </c>
      <c r="BH26" s="58">
        <f t="shared" si="2"/>
        <v>39000</v>
      </c>
      <c r="BI26" s="58">
        <v>39000</v>
      </c>
      <c r="BJ26" s="58">
        <v>39000</v>
      </c>
      <c r="BK26" s="58">
        <v>39000</v>
      </c>
      <c r="BL26" s="58">
        <v>39000</v>
      </c>
      <c r="BM26" s="184">
        <v>39000</v>
      </c>
      <c r="BN26" s="184">
        <v>39000</v>
      </c>
      <c r="BO26" s="184">
        <v>39000</v>
      </c>
      <c r="BP26" s="184">
        <v>39000</v>
      </c>
      <c r="BQ26" s="184">
        <v>39000</v>
      </c>
      <c r="BR26" s="58">
        <v>39000</v>
      </c>
      <c r="BS26" s="58">
        <v>39000</v>
      </c>
      <c r="BT26" s="58">
        <v>39000</v>
      </c>
      <c r="BU26" s="58">
        <v>39000</v>
      </c>
      <c r="BV26" s="58">
        <v>39000</v>
      </c>
      <c r="BW26" s="58">
        <v>39000</v>
      </c>
      <c r="BX26" s="58">
        <v>39000</v>
      </c>
      <c r="BY26" s="58">
        <v>39000</v>
      </c>
      <c r="BZ26" s="58">
        <v>39000</v>
      </c>
      <c r="CA26" s="58">
        <v>39000</v>
      </c>
      <c r="CB26" s="58">
        <v>39000</v>
      </c>
      <c r="CC26" s="58">
        <v>39000</v>
      </c>
      <c r="CD26" s="58">
        <v>39000</v>
      </c>
      <c r="CE26" s="58">
        <v>39000</v>
      </c>
      <c r="CF26" s="58">
        <v>39000</v>
      </c>
      <c r="CG26" s="58">
        <v>39000</v>
      </c>
      <c r="CH26" s="58">
        <v>39000</v>
      </c>
      <c r="CI26" s="58">
        <v>39000</v>
      </c>
      <c r="CJ26" s="58">
        <v>39000</v>
      </c>
      <c r="CK26" s="58">
        <v>39000</v>
      </c>
      <c r="CL26" s="58">
        <v>39000</v>
      </c>
      <c r="CM26" s="58">
        <v>39000</v>
      </c>
      <c r="CN26" s="58">
        <v>39000</v>
      </c>
      <c r="CO26" s="58">
        <v>39000</v>
      </c>
      <c r="CP26" s="58">
        <v>39000</v>
      </c>
      <c r="CQ26" s="58">
        <v>39000</v>
      </c>
      <c r="CR26" s="92">
        <v>43000</v>
      </c>
      <c r="CS26" s="92">
        <v>43000</v>
      </c>
      <c r="CT26" s="92">
        <v>43000</v>
      </c>
      <c r="CU26" s="55">
        <v>43000</v>
      </c>
      <c r="CV26" s="55">
        <v>43000</v>
      </c>
      <c r="CW26" s="55">
        <v>43000</v>
      </c>
      <c r="CX26" s="55">
        <v>43000</v>
      </c>
      <c r="CY26" s="55">
        <v>43000</v>
      </c>
      <c r="CZ26" s="55">
        <v>43000</v>
      </c>
      <c r="DA26" s="55">
        <v>43000</v>
      </c>
      <c r="DB26" s="122">
        <v>39000</v>
      </c>
      <c r="DC26" s="122">
        <v>39000</v>
      </c>
      <c r="DD26" s="122">
        <v>39000</v>
      </c>
      <c r="DE26" s="122">
        <v>39000</v>
      </c>
      <c r="DF26" s="122">
        <v>39000</v>
      </c>
      <c r="DG26" s="122">
        <v>39000</v>
      </c>
      <c r="DH26" s="122">
        <v>39000</v>
      </c>
      <c r="DI26" s="122">
        <v>39000</v>
      </c>
      <c r="DJ26" s="122">
        <v>39000</v>
      </c>
      <c r="DK26" s="122">
        <v>39000</v>
      </c>
      <c r="DL26" s="122">
        <v>39000</v>
      </c>
      <c r="DM26" s="122">
        <v>39000</v>
      </c>
      <c r="DN26" s="122">
        <v>39000</v>
      </c>
      <c r="DO26" s="122">
        <v>39000</v>
      </c>
      <c r="DP26" s="122">
        <v>39000</v>
      </c>
      <c r="DQ26" s="122">
        <v>39000</v>
      </c>
      <c r="DR26" s="122">
        <v>39000</v>
      </c>
      <c r="DS26" s="122">
        <v>39000</v>
      </c>
      <c r="DT26" s="122">
        <v>39000</v>
      </c>
      <c r="DU26" s="122">
        <v>39000</v>
      </c>
    </row>
    <row r="27" spans="1:125" ht="15.6" customHeight="1" thickBot="1" x14ac:dyDescent="0.35">
      <c r="A27" s="57"/>
      <c r="B27" s="21" t="s">
        <v>5</v>
      </c>
      <c r="C27" s="40"/>
      <c r="D27" s="72"/>
      <c r="E27" s="72"/>
      <c r="F27" s="72"/>
      <c r="G27" s="72"/>
      <c r="H27" s="73"/>
      <c r="I27" s="74"/>
      <c r="J27" s="75"/>
      <c r="K27" s="72"/>
      <c r="L27" s="72"/>
      <c r="M27" s="72" t="s">
        <v>18</v>
      </c>
      <c r="N27" s="72"/>
      <c r="O27" s="73"/>
      <c r="P27" s="76"/>
      <c r="Q27" s="75"/>
      <c r="R27" s="72"/>
      <c r="S27" s="72"/>
      <c r="T27" s="72"/>
      <c r="U27" s="72"/>
      <c r="V27" s="77">
        <f>SUM(M26:V26)</f>
        <v>390000</v>
      </c>
      <c r="W27" s="78"/>
      <c r="X27" s="75"/>
      <c r="Y27" s="72"/>
      <c r="Z27" s="72"/>
      <c r="AA27" s="72"/>
      <c r="AB27" s="89"/>
      <c r="AC27" s="90"/>
      <c r="AD27" s="76"/>
      <c r="AE27" s="75"/>
      <c r="AF27" s="72" t="s">
        <v>23</v>
      </c>
      <c r="AG27" s="72"/>
      <c r="AH27" s="72"/>
      <c r="AI27" s="72"/>
      <c r="AJ27" s="73"/>
      <c r="AK27" s="79"/>
      <c r="AM27" t="s">
        <v>39</v>
      </c>
      <c r="AW27" t="s">
        <v>40</v>
      </c>
      <c r="BA27" t="s">
        <v>57</v>
      </c>
      <c r="BL27" t="s">
        <v>69</v>
      </c>
      <c r="CA27" t="s">
        <v>76</v>
      </c>
      <c r="CQ27" s="186" t="s">
        <v>89</v>
      </c>
    </row>
    <row r="28" spans="1:125" ht="15" thickBot="1" x14ac:dyDescent="0.35">
      <c r="B28" s="151" t="s">
        <v>3</v>
      </c>
      <c r="C28" s="152" t="s">
        <v>10</v>
      </c>
      <c r="D28" s="153">
        <v>46082</v>
      </c>
      <c r="E28" s="153">
        <v>46083</v>
      </c>
      <c r="F28" s="153">
        <v>46084</v>
      </c>
      <c r="G28" s="153">
        <v>46085</v>
      </c>
      <c r="H28" s="153">
        <v>46086</v>
      </c>
      <c r="I28" s="153">
        <v>46087</v>
      </c>
      <c r="J28" s="157">
        <v>46088</v>
      </c>
      <c r="K28" s="157">
        <v>46089</v>
      </c>
      <c r="L28" s="157">
        <v>46090</v>
      </c>
      <c r="M28" s="157">
        <v>46091</v>
      </c>
      <c r="N28" s="157">
        <v>46092</v>
      </c>
      <c r="O28" s="157">
        <v>46093</v>
      </c>
      <c r="P28" s="157">
        <v>46094</v>
      </c>
      <c r="Q28" s="160">
        <v>46095</v>
      </c>
      <c r="R28" s="160">
        <v>46096</v>
      </c>
      <c r="S28" s="160">
        <v>46097</v>
      </c>
      <c r="T28" s="160">
        <v>46098</v>
      </c>
      <c r="U28" s="160">
        <v>46099</v>
      </c>
      <c r="V28" s="160">
        <v>46100</v>
      </c>
      <c r="W28" s="160">
        <v>46101</v>
      </c>
      <c r="X28" s="163">
        <v>46102</v>
      </c>
      <c r="Y28" s="163">
        <v>46103</v>
      </c>
      <c r="Z28" s="163">
        <v>46104</v>
      </c>
      <c r="AA28" s="163">
        <v>46105</v>
      </c>
      <c r="AB28" s="164">
        <v>46106</v>
      </c>
      <c r="AC28" s="164">
        <v>46107</v>
      </c>
      <c r="AD28" s="167">
        <v>46108</v>
      </c>
      <c r="AE28" s="167">
        <v>46109</v>
      </c>
      <c r="AF28" s="167">
        <v>46110</v>
      </c>
      <c r="AG28" s="167">
        <v>46111</v>
      </c>
      <c r="AH28" s="167">
        <v>46112</v>
      </c>
      <c r="AI28" s="167">
        <v>46113</v>
      </c>
      <c r="AJ28" s="167">
        <v>46114</v>
      </c>
      <c r="AK28" s="165">
        <v>46115</v>
      </c>
      <c r="AL28" s="167">
        <v>46116</v>
      </c>
      <c r="AM28" s="165">
        <v>46117</v>
      </c>
      <c r="AN28" s="167">
        <v>46118</v>
      </c>
      <c r="AO28" s="165">
        <v>46119</v>
      </c>
      <c r="AP28" s="167">
        <v>46120</v>
      </c>
      <c r="AQ28" s="165">
        <v>46121</v>
      </c>
      <c r="AR28" s="167">
        <v>46122</v>
      </c>
      <c r="AS28" s="165">
        <v>46123</v>
      </c>
      <c r="AT28" s="167">
        <v>46124</v>
      </c>
      <c r="AU28" s="165">
        <v>46125</v>
      </c>
      <c r="AV28" s="167">
        <v>46126</v>
      </c>
      <c r="AW28" s="165">
        <v>46127</v>
      </c>
      <c r="AX28" s="167">
        <v>46128</v>
      </c>
      <c r="AY28" s="165">
        <v>46129</v>
      </c>
      <c r="AZ28" s="167">
        <v>46130</v>
      </c>
      <c r="BA28" s="165">
        <v>46131</v>
      </c>
      <c r="BB28" s="167">
        <v>46132</v>
      </c>
      <c r="BC28" s="165">
        <v>46133</v>
      </c>
      <c r="BD28" s="167">
        <v>46134</v>
      </c>
      <c r="BE28" s="165">
        <v>46135</v>
      </c>
      <c r="BF28" s="167">
        <v>46136</v>
      </c>
      <c r="BG28" s="165">
        <v>46137</v>
      </c>
      <c r="BH28" s="167">
        <v>46138</v>
      </c>
      <c r="BI28" s="165">
        <v>46139</v>
      </c>
      <c r="BJ28" s="167">
        <v>46140</v>
      </c>
      <c r="BK28" s="165">
        <v>46141</v>
      </c>
      <c r="BL28" s="167">
        <v>46142</v>
      </c>
      <c r="BM28" s="165">
        <v>46143</v>
      </c>
      <c r="BN28" s="167">
        <v>46144</v>
      </c>
      <c r="BO28" s="165">
        <v>46145</v>
      </c>
      <c r="BP28" s="167">
        <v>46146</v>
      </c>
      <c r="BQ28" s="165">
        <v>46147</v>
      </c>
      <c r="BR28" s="165">
        <v>46148</v>
      </c>
      <c r="BS28" s="165">
        <v>46149</v>
      </c>
      <c r="BT28" s="167">
        <v>46150</v>
      </c>
      <c r="BU28" s="165">
        <v>46151</v>
      </c>
      <c r="BV28" s="167">
        <v>46152</v>
      </c>
      <c r="BW28" s="165">
        <v>46153</v>
      </c>
      <c r="BX28" s="167">
        <v>46154</v>
      </c>
      <c r="BY28" s="165">
        <v>46155</v>
      </c>
      <c r="BZ28" s="167">
        <v>46156</v>
      </c>
      <c r="CA28" s="165">
        <v>46157</v>
      </c>
      <c r="CB28" s="167">
        <v>46158</v>
      </c>
      <c r="CC28" s="165">
        <v>46159</v>
      </c>
      <c r="CD28" s="167">
        <v>46160</v>
      </c>
      <c r="CE28" s="195">
        <v>46161</v>
      </c>
      <c r="CF28" s="167">
        <v>46162</v>
      </c>
      <c r="CG28" s="165">
        <v>46163</v>
      </c>
      <c r="CH28" s="165">
        <v>46164</v>
      </c>
      <c r="CI28" s="165">
        <v>46165</v>
      </c>
      <c r="CJ28" s="165">
        <v>46166</v>
      </c>
      <c r="CK28" s="165">
        <v>46167</v>
      </c>
      <c r="CL28" s="165">
        <v>46168</v>
      </c>
      <c r="CM28" s="165">
        <v>46169</v>
      </c>
      <c r="CN28" s="165">
        <v>46170</v>
      </c>
      <c r="CO28" s="165">
        <v>46171</v>
      </c>
      <c r="CP28" s="165">
        <v>46172</v>
      </c>
      <c r="CQ28" s="187">
        <v>46173</v>
      </c>
      <c r="CR28" s="165">
        <v>46174</v>
      </c>
      <c r="CS28" s="165">
        <v>46175</v>
      </c>
      <c r="CT28" s="165">
        <v>46176</v>
      </c>
      <c r="CU28" s="165">
        <v>46177</v>
      </c>
      <c r="CV28" s="165">
        <v>46178</v>
      </c>
      <c r="CW28" s="165">
        <v>46179</v>
      </c>
      <c r="CX28" s="165">
        <v>46180</v>
      </c>
      <c r="CY28" s="165">
        <v>46181</v>
      </c>
      <c r="CZ28" s="165">
        <v>46182</v>
      </c>
      <c r="DA28" s="165">
        <v>46183</v>
      </c>
      <c r="DB28" s="165">
        <v>46184</v>
      </c>
      <c r="DC28" s="165">
        <v>46185</v>
      </c>
      <c r="DD28" s="165">
        <v>46186</v>
      </c>
      <c r="DE28" s="165">
        <v>46187</v>
      </c>
      <c r="DF28" s="165">
        <v>46188</v>
      </c>
      <c r="DG28" s="165">
        <v>46189</v>
      </c>
      <c r="DH28" s="165">
        <v>46190</v>
      </c>
      <c r="DI28" s="165">
        <v>46191</v>
      </c>
      <c r="DJ28" s="165">
        <v>46192</v>
      </c>
      <c r="DK28" s="165">
        <v>46193</v>
      </c>
      <c r="DL28" s="165">
        <v>46194</v>
      </c>
      <c r="DM28" s="165">
        <v>46195</v>
      </c>
      <c r="DN28" s="165">
        <v>46196</v>
      </c>
      <c r="DO28" s="165">
        <v>46197</v>
      </c>
      <c r="DP28" s="165">
        <v>46198</v>
      </c>
      <c r="DQ28" s="165">
        <v>46199</v>
      </c>
      <c r="DR28" s="165">
        <v>46200</v>
      </c>
      <c r="DS28" s="165">
        <v>46201</v>
      </c>
      <c r="DT28" s="165">
        <v>46202</v>
      </c>
      <c r="DU28" s="165">
        <v>46203</v>
      </c>
    </row>
    <row r="29" spans="1:125" ht="29.4" thickBot="1" x14ac:dyDescent="0.35">
      <c r="A29" s="2">
        <v>1</v>
      </c>
      <c r="B29" s="94" t="s">
        <v>4</v>
      </c>
      <c r="C29" s="170">
        <v>22019</v>
      </c>
      <c r="D29" s="202" t="s">
        <v>17</v>
      </c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4"/>
      <c r="Q29" s="147">
        <v>22019</v>
      </c>
      <c r="R29" s="147">
        <v>22019</v>
      </c>
      <c r="S29" s="147">
        <v>22019</v>
      </c>
      <c r="T29" s="147">
        <v>22019</v>
      </c>
      <c r="U29" s="147">
        <v>22019</v>
      </c>
      <c r="V29" s="147">
        <v>22019</v>
      </c>
      <c r="W29" s="147">
        <v>22019</v>
      </c>
      <c r="X29" s="147">
        <v>22019</v>
      </c>
      <c r="Y29" s="147">
        <v>22019</v>
      </c>
      <c r="Z29" s="147">
        <v>22019</v>
      </c>
      <c r="AA29" s="147">
        <v>22019</v>
      </c>
      <c r="AB29" s="147">
        <v>22019</v>
      </c>
      <c r="AC29" s="147">
        <v>22019</v>
      </c>
      <c r="AD29" s="147">
        <v>22019</v>
      </c>
      <c r="AE29" s="147">
        <v>22019</v>
      </c>
      <c r="AF29" s="147">
        <v>22019</v>
      </c>
      <c r="AG29" s="147">
        <v>22019</v>
      </c>
      <c r="AH29" s="147">
        <v>22019</v>
      </c>
      <c r="AI29" s="147">
        <v>22019</v>
      </c>
      <c r="AJ29" s="147">
        <v>22019</v>
      </c>
      <c r="AK29" s="147">
        <v>22019</v>
      </c>
      <c r="AL29" s="147">
        <v>22019</v>
      </c>
      <c r="AM29" s="147">
        <v>22019</v>
      </c>
      <c r="AN29" s="147">
        <v>22019</v>
      </c>
      <c r="AO29" s="147">
        <v>22019</v>
      </c>
      <c r="AP29" s="147">
        <v>22019</v>
      </c>
      <c r="AQ29" s="147">
        <v>22019</v>
      </c>
      <c r="AR29" s="147">
        <v>22019</v>
      </c>
      <c r="AS29" s="171">
        <v>22019</v>
      </c>
      <c r="AT29" s="171">
        <v>22019</v>
      </c>
      <c r="AU29" s="147">
        <v>22019</v>
      </c>
      <c r="AV29" s="147">
        <v>22019</v>
      </c>
      <c r="AW29" s="147">
        <v>22019</v>
      </c>
      <c r="AX29" s="147">
        <v>22019</v>
      </c>
      <c r="AY29" s="147">
        <v>22019</v>
      </c>
      <c r="AZ29" s="147">
        <v>22019</v>
      </c>
      <c r="BA29" s="147">
        <v>22019</v>
      </c>
      <c r="BB29" s="147">
        <v>22019</v>
      </c>
      <c r="BC29" s="147">
        <v>22019</v>
      </c>
      <c r="BD29" s="147">
        <v>22019</v>
      </c>
      <c r="BE29" s="147">
        <v>22019</v>
      </c>
      <c r="BF29" s="147">
        <v>22019</v>
      </c>
      <c r="BG29" s="147">
        <v>22019</v>
      </c>
      <c r="BH29" s="147">
        <v>22019</v>
      </c>
      <c r="BI29" s="147">
        <v>22019</v>
      </c>
      <c r="BJ29" s="147">
        <v>22019</v>
      </c>
      <c r="BK29" s="147">
        <v>22019</v>
      </c>
      <c r="BL29" s="147">
        <v>22019</v>
      </c>
      <c r="BM29" s="117">
        <v>22019</v>
      </c>
      <c r="BN29" s="117">
        <v>22019</v>
      </c>
      <c r="BO29" s="183">
        <v>22019</v>
      </c>
      <c r="BP29" s="183">
        <v>22019</v>
      </c>
      <c r="BQ29" s="183">
        <v>22019</v>
      </c>
      <c r="BR29" s="117">
        <v>22019</v>
      </c>
      <c r="BS29" s="117">
        <v>22019</v>
      </c>
      <c r="BT29" s="117">
        <v>22019</v>
      </c>
      <c r="BU29" s="117">
        <v>22019</v>
      </c>
      <c r="BV29" s="117">
        <v>22019</v>
      </c>
      <c r="BW29" s="117">
        <v>22019</v>
      </c>
      <c r="BX29" s="117">
        <v>22019</v>
      </c>
      <c r="BY29" s="117">
        <v>22019</v>
      </c>
      <c r="BZ29" s="117">
        <v>22019</v>
      </c>
      <c r="CA29" s="117">
        <v>22019</v>
      </c>
      <c r="CB29" s="117">
        <v>22019</v>
      </c>
      <c r="CC29" s="117">
        <v>22019</v>
      </c>
      <c r="CD29" s="117">
        <v>22019</v>
      </c>
      <c r="CE29" s="117">
        <v>22019</v>
      </c>
      <c r="CF29" s="117">
        <v>22019</v>
      </c>
      <c r="CG29" s="117">
        <v>22019</v>
      </c>
      <c r="CH29" s="117">
        <v>22019</v>
      </c>
      <c r="CI29" s="117">
        <v>22019</v>
      </c>
      <c r="CJ29" s="117">
        <v>22019</v>
      </c>
      <c r="CK29" s="117">
        <v>22019</v>
      </c>
      <c r="CL29" s="117">
        <v>22019</v>
      </c>
      <c r="CM29" s="117">
        <v>22019</v>
      </c>
      <c r="CN29" s="117">
        <v>22019</v>
      </c>
      <c r="CO29" s="117">
        <v>22019</v>
      </c>
      <c r="CP29" s="117">
        <v>22019</v>
      </c>
      <c r="CQ29" s="117">
        <v>22019</v>
      </c>
      <c r="CR29" s="211">
        <v>22019</v>
      </c>
      <c r="CS29" s="211">
        <v>22019</v>
      </c>
      <c r="CT29" s="211">
        <v>22019</v>
      </c>
      <c r="CU29" s="211">
        <v>22019</v>
      </c>
      <c r="CV29" s="211">
        <v>22019</v>
      </c>
      <c r="CW29" s="211">
        <v>22019</v>
      </c>
      <c r="CX29" s="211">
        <v>22019</v>
      </c>
      <c r="CY29" s="211">
        <v>22019</v>
      </c>
      <c r="CZ29" s="211">
        <v>22019</v>
      </c>
      <c r="DA29" s="211">
        <v>22019</v>
      </c>
      <c r="DB29" s="123">
        <v>22019</v>
      </c>
      <c r="DC29" s="123">
        <v>22019</v>
      </c>
      <c r="DD29" s="123">
        <v>22019</v>
      </c>
      <c r="DE29" s="123">
        <v>22019</v>
      </c>
      <c r="DF29" s="123">
        <v>22019</v>
      </c>
      <c r="DG29" s="123">
        <v>22019</v>
      </c>
      <c r="DH29" s="123">
        <v>22019</v>
      </c>
      <c r="DI29" s="123">
        <v>22019</v>
      </c>
      <c r="DJ29" s="123">
        <v>22019</v>
      </c>
      <c r="DK29" s="123">
        <v>22019</v>
      </c>
      <c r="DL29" s="123">
        <v>22019</v>
      </c>
      <c r="DM29" s="123">
        <v>22019</v>
      </c>
      <c r="DN29" s="123">
        <v>22019</v>
      </c>
      <c r="DO29" s="123">
        <v>22019</v>
      </c>
      <c r="DP29" s="123">
        <v>22019</v>
      </c>
      <c r="DQ29" s="123">
        <v>22019</v>
      </c>
      <c r="DR29" s="123">
        <v>22019</v>
      </c>
      <c r="DS29" s="123">
        <v>22019</v>
      </c>
      <c r="DT29" s="123">
        <v>22019</v>
      </c>
      <c r="DU29" s="123">
        <v>22019</v>
      </c>
    </row>
    <row r="30" spans="1:125" x14ac:dyDescent="0.3">
      <c r="A30" s="2"/>
      <c r="B30" s="19"/>
      <c r="C30" s="18" t="s">
        <v>10</v>
      </c>
      <c r="D30" s="60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2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87"/>
      <c r="AC30" s="87"/>
      <c r="AD30" s="63"/>
      <c r="AE30" s="63"/>
      <c r="AF30" s="63"/>
      <c r="AG30" s="63"/>
      <c r="AH30" s="63">
        <f>SUM(Q29:AH29)</f>
        <v>396342</v>
      </c>
      <c r="AI30" s="63"/>
      <c r="AJ30" s="63"/>
      <c r="AK30" s="63"/>
      <c r="AL30" s="3"/>
      <c r="AM30" s="3"/>
      <c r="AN30" s="3"/>
      <c r="AO30" s="3"/>
      <c r="AP30" s="3"/>
      <c r="AQ30" s="3"/>
      <c r="AR30" s="124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CQ30" s="186"/>
    </row>
    <row r="31" spans="1:125" ht="28.8" x14ac:dyDescent="0.3">
      <c r="A31" s="2">
        <v>2</v>
      </c>
      <c r="B31" s="19" t="s">
        <v>4</v>
      </c>
      <c r="C31" s="15">
        <v>22019</v>
      </c>
      <c r="D31" s="205"/>
      <c r="E31" s="205"/>
      <c r="F31" s="205"/>
      <c r="G31" s="205"/>
      <c r="H31" s="205"/>
      <c r="I31" s="205"/>
      <c r="J31" s="205"/>
      <c r="K31" s="205"/>
      <c r="L31" s="205"/>
      <c r="M31" s="58">
        <v>22019</v>
      </c>
      <c r="N31" s="58">
        <v>22019</v>
      </c>
      <c r="O31" s="58">
        <v>22019</v>
      </c>
      <c r="P31" s="58">
        <v>22019</v>
      </c>
      <c r="Q31" s="58">
        <v>22019</v>
      </c>
      <c r="R31" s="58">
        <v>22019</v>
      </c>
      <c r="S31" s="58">
        <v>22019</v>
      </c>
      <c r="T31" s="58">
        <v>22019</v>
      </c>
      <c r="U31" s="58">
        <v>22019</v>
      </c>
      <c r="V31" s="58">
        <v>22019</v>
      </c>
      <c r="W31" s="58">
        <v>22019</v>
      </c>
      <c r="X31" s="58">
        <v>22019</v>
      </c>
      <c r="Y31" s="58">
        <v>22019</v>
      </c>
      <c r="Z31" s="58">
        <v>22019</v>
      </c>
      <c r="AA31" s="58">
        <v>22019</v>
      </c>
      <c r="AB31" s="58">
        <v>22019</v>
      </c>
      <c r="AC31" s="58">
        <v>22019</v>
      </c>
      <c r="AD31" s="58">
        <v>22019</v>
      </c>
      <c r="AE31" s="58">
        <v>22019</v>
      </c>
      <c r="AF31" s="58">
        <v>22019</v>
      </c>
      <c r="AG31" s="58">
        <v>22019</v>
      </c>
      <c r="AH31" s="58">
        <v>22019</v>
      </c>
      <c r="AI31" s="58">
        <v>22019</v>
      </c>
      <c r="AJ31" s="58">
        <v>22019</v>
      </c>
      <c r="AK31" s="58">
        <v>22019</v>
      </c>
      <c r="AL31" s="58">
        <v>22019</v>
      </c>
      <c r="AM31" s="58">
        <v>22019</v>
      </c>
      <c r="AN31" s="58">
        <v>22019</v>
      </c>
      <c r="AO31" s="58">
        <v>22019</v>
      </c>
      <c r="AP31" s="58">
        <v>22019</v>
      </c>
      <c r="AQ31" s="58">
        <v>22019</v>
      </c>
      <c r="AR31" s="58">
        <v>22019</v>
      </c>
      <c r="AS31" s="55">
        <v>22019</v>
      </c>
      <c r="AT31" s="55">
        <v>22019</v>
      </c>
      <c r="AU31" s="58">
        <v>22019</v>
      </c>
      <c r="AV31" s="58">
        <v>22019</v>
      </c>
      <c r="AW31" s="58">
        <v>22019</v>
      </c>
      <c r="AX31" s="58">
        <v>22019</v>
      </c>
      <c r="AY31" s="58">
        <v>22019</v>
      </c>
      <c r="AZ31" s="58">
        <v>22019</v>
      </c>
      <c r="BA31" s="58">
        <v>22019</v>
      </c>
      <c r="BB31" s="58">
        <v>22019</v>
      </c>
      <c r="BC31" s="58">
        <v>22019</v>
      </c>
      <c r="BD31" s="58">
        <v>22019</v>
      </c>
      <c r="BE31" s="58">
        <v>22019</v>
      </c>
      <c r="BF31" s="58">
        <v>22019</v>
      </c>
      <c r="BG31" s="58">
        <v>22019</v>
      </c>
      <c r="BH31" s="58">
        <v>22019</v>
      </c>
      <c r="BI31" s="58">
        <v>22019</v>
      </c>
      <c r="BJ31" s="58">
        <v>22019</v>
      </c>
      <c r="BK31" s="58">
        <v>22019</v>
      </c>
      <c r="BL31" s="58">
        <v>22019</v>
      </c>
      <c r="BM31" s="117">
        <v>22019</v>
      </c>
      <c r="BN31" s="117">
        <v>22019</v>
      </c>
      <c r="BO31" s="117">
        <v>22019</v>
      </c>
      <c r="BP31" s="117">
        <v>22019</v>
      </c>
      <c r="BQ31" s="117">
        <v>22019</v>
      </c>
      <c r="BR31" s="117">
        <v>22019</v>
      </c>
      <c r="BS31" s="117">
        <v>22019</v>
      </c>
      <c r="BT31" s="117">
        <v>22019</v>
      </c>
      <c r="BU31" s="117">
        <v>22019</v>
      </c>
      <c r="BV31" s="117">
        <v>22019</v>
      </c>
      <c r="BW31" s="117">
        <v>22019</v>
      </c>
      <c r="BX31" s="117">
        <v>22019</v>
      </c>
      <c r="BY31" s="117">
        <v>22019</v>
      </c>
      <c r="BZ31" s="117">
        <v>22019</v>
      </c>
      <c r="CA31" s="117">
        <v>22019</v>
      </c>
      <c r="CB31" s="117">
        <v>22019</v>
      </c>
      <c r="CC31" s="117">
        <v>22019</v>
      </c>
      <c r="CD31" s="117">
        <v>22019</v>
      </c>
      <c r="CE31" s="117">
        <v>22019</v>
      </c>
      <c r="CF31" s="117">
        <v>22019</v>
      </c>
      <c r="CG31" s="117">
        <v>22019</v>
      </c>
      <c r="CH31" s="117">
        <v>22019</v>
      </c>
      <c r="CI31" s="117">
        <v>22019</v>
      </c>
      <c r="CJ31" s="117">
        <v>22019</v>
      </c>
      <c r="CK31" s="117">
        <v>22019</v>
      </c>
      <c r="CL31" s="117">
        <v>22019</v>
      </c>
      <c r="CM31" s="117">
        <v>22019</v>
      </c>
      <c r="CN31" s="117">
        <v>22019</v>
      </c>
      <c r="CO31" s="117">
        <v>22019</v>
      </c>
      <c r="CP31" s="117">
        <v>22019</v>
      </c>
      <c r="CQ31" s="117">
        <v>22019</v>
      </c>
      <c r="CR31" s="211">
        <v>22019</v>
      </c>
      <c r="CS31" s="211">
        <v>22019</v>
      </c>
      <c r="CT31" s="211">
        <v>22019</v>
      </c>
      <c r="CU31" s="211">
        <v>22019</v>
      </c>
      <c r="CV31" s="211">
        <v>22019</v>
      </c>
      <c r="CW31" s="211">
        <v>22019</v>
      </c>
      <c r="CX31" s="211">
        <v>22019</v>
      </c>
      <c r="CY31" s="211">
        <v>22019</v>
      </c>
      <c r="CZ31" s="211">
        <v>22019</v>
      </c>
      <c r="DA31" s="211">
        <v>22019</v>
      </c>
      <c r="DB31" s="123">
        <v>22019</v>
      </c>
      <c r="DC31" s="123">
        <v>22019</v>
      </c>
      <c r="DD31" s="123">
        <v>22019</v>
      </c>
      <c r="DE31" s="123">
        <v>22019</v>
      </c>
      <c r="DF31" s="123">
        <v>22019</v>
      </c>
      <c r="DG31" s="123">
        <v>22019</v>
      </c>
      <c r="DH31" s="123">
        <v>22019</v>
      </c>
      <c r="DI31" s="123">
        <v>22019</v>
      </c>
      <c r="DJ31" s="123">
        <v>22019</v>
      </c>
      <c r="DK31" s="123">
        <v>22019</v>
      </c>
      <c r="DL31" s="123">
        <v>22019</v>
      </c>
      <c r="DM31" s="123">
        <v>22019</v>
      </c>
      <c r="DN31" s="123">
        <v>22019</v>
      </c>
      <c r="DO31" s="123">
        <v>22019</v>
      </c>
      <c r="DP31" s="123">
        <v>22019</v>
      </c>
      <c r="DQ31" s="123">
        <v>22019</v>
      </c>
      <c r="DR31" s="123">
        <v>22019</v>
      </c>
      <c r="DS31" s="123">
        <v>22019</v>
      </c>
      <c r="DT31" s="123">
        <v>22019</v>
      </c>
      <c r="DU31" s="123">
        <v>22019</v>
      </c>
    </row>
    <row r="32" spans="1:125" x14ac:dyDescent="0.3">
      <c r="A32" s="2"/>
      <c r="B32" s="39"/>
      <c r="C32" s="111"/>
      <c r="D32" s="112"/>
      <c r="E32" s="112"/>
      <c r="F32" s="112"/>
      <c r="G32" s="112"/>
      <c r="H32" s="113"/>
      <c r="I32" s="114"/>
      <c r="J32" s="115"/>
      <c r="K32" s="112"/>
      <c r="L32" s="112"/>
      <c r="M32" s="58"/>
      <c r="N32" s="116"/>
      <c r="O32" s="117"/>
      <c r="P32" s="118"/>
      <c r="Q32" s="119"/>
      <c r="R32" s="116"/>
      <c r="S32" s="116"/>
      <c r="T32" s="116"/>
      <c r="U32" s="116"/>
      <c r="V32" s="117"/>
      <c r="W32" s="118"/>
      <c r="X32" s="119"/>
      <c r="Y32" s="116"/>
      <c r="Z32" s="116"/>
      <c r="AA32" s="116"/>
      <c r="AB32" s="116"/>
      <c r="AC32" s="117"/>
      <c r="AD32" s="118"/>
      <c r="AE32" s="119"/>
      <c r="AF32" s="116"/>
      <c r="AG32" s="116"/>
      <c r="AH32" s="116"/>
      <c r="AI32" s="116"/>
      <c r="AJ32" s="117"/>
      <c r="AK32" s="118"/>
      <c r="AL32" s="118"/>
      <c r="AM32" s="118"/>
      <c r="AN32" s="118"/>
      <c r="AO32" s="118"/>
      <c r="AP32" s="118"/>
      <c r="AQ32" s="118"/>
      <c r="AR32" s="118"/>
      <c r="AS32" s="125"/>
      <c r="AT32" s="125"/>
      <c r="AU32" s="125"/>
      <c r="AV32" s="3"/>
      <c r="AW32" s="3"/>
      <c r="AX32" s="3"/>
      <c r="AY32" s="3"/>
      <c r="AZ32" s="3"/>
      <c r="BA32" s="3"/>
      <c r="BB32" t="s">
        <v>59</v>
      </c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CQ32" s="186"/>
    </row>
    <row r="33" spans="1:125" ht="29.4" thickBot="1" x14ac:dyDescent="0.35">
      <c r="A33" s="2"/>
      <c r="B33" s="21" t="s">
        <v>63</v>
      </c>
      <c r="C33" s="126">
        <v>10176</v>
      </c>
      <c r="D33" s="127"/>
      <c r="E33" s="127"/>
      <c r="F33" s="127"/>
      <c r="G33" s="127"/>
      <c r="H33" s="128"/>
      <c r="I33" s="129"/>
      <c r="J33" s="130"/>
      <c r="K33" s="127"/>
      <c r="L33" s="127"/>
      <c r="M33" s="131"/>
      <c r="N33" s="132"/>
      <c r="O33" s="133"/>
      <c r="P33" s="134"/>
      <c r="Q33" s="135"/>
      <c r="R33" s="132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6"/>
      <c r="AT33" s="136"/>
      <c r="AU33" s="131">
        <v>10176</v>
      </c>
      <c r="AV33" s="131">
        <v>10176</v>
      </c>
      <c r="AW33" s="131">
        <v>10176</v>
      </c>
      <c r="AX33" s="131">
        <v>10176</v>
      </c>
      <c r="AY33" s="131">
        <v>10176</v>
      </c>
      <c r="AZ33" s="131">
        <v>10176</v>
      </c>
      <c r="BA33" s="131">
        <v>10176</v>
      </c>
      <c r="BB33" s="131">
        <v>10176</v>
      </c>
      <c r="BC33" s="131">
        <v>10176</v>
      </c>
      <c r="BD33" s="131">
        <v>10176</v>
      </c>
      <c r="BE33" s="131">
        <v>10176</v>
      </c>
      <c r="BF33" s="131">
        <v>10176</v>
      </c>
      <c r="BG33" s="131">
        <v>10176</v>
      </c>
      <c r="BH33" s="131">
        <v>10176</v>
      </c>
      <c r="BI33" s="131">
        <v>10176</v>
      </c>
      <c r="BJ33" s="131">
        <v>10176</v>
      </c>
      <c r="BK33" s="131">
        <v>10176</v>
      </c>
      <c r="BL33" s="131">
        <v>10176</v>
      </c>
      <c r="BM33" s="134">
        <v>10176</v>
      </c>
      <c r="BN33" s="134">
        <v>10176</v>
      </c>
      <c r="BO33" s="134">
        <v>10176</v>
      </c>
      <c r="BP33" s="134">
        <v>10176</v>
      </c>
      <c r="BQ33" s="134">
        <v>10176</v>
      </c>
      <c r="BR33" s="134">
        <v>10176</v>
      </c>
      <c r="BS33" s="134">
        <v>10176</v>
      </c>
      <c r="BT33" s="134">
        <v>10176</v>
      </c>
      <c r="BU33" s="134">
        <v>10176</v>
      </c>
      <c r="BV33" s="134">
        <v>10176</v>
      </c>
      <c r="BW33" s="134">
        <v>10176</v>
      </c>
      <c r="BX33" s="134">
        <v>10176</v>
      </c>
      <c r="BY33" s="134">
        <v>10176</v>
      </c>
      <c r="BZ33" s="134">
        <v>10176</v>
      </c>
      <c r="CA33" s="134">
        <v>10176</v>
      </c>
      <c r="CB33" s="134">
        <v>10176</v>
      </c>
      <c r="CC33" s="134">
        <v>10176</v>
      </c>
      <c r="CD33" s="134">
        <v>10176</v>
      </c>
      <c r="CE33" s="134">
        <v>10176</v>
      </c>
      <c r="CF33" s="134">
        <v>10176</v>
      </c>
      <c r="CG33" s="134">
        <v>10176</v>
      </c>
      <c r="CH33" s="134">
        <v>10176</v>
      </c>
      <c r="CI33" s="197">
        <v>10176</v>
      </c>
      <c r="CJ33" s="197">
        <v>10176</v>
      </c>
      <c r="CK33" s="197">
        <v>10176</v>
      </c>
      <c r="CL33" s="197">
        <v>10176</v>
      </c>
      <c r="CM33" s="197">
        <v>10176</v>
      </c>
      <c r="CN33" s="197">
        <v>10176</v>
      </c>
      <c r="CO33" s="197">
        <v>10176</v>
      </c>
      <c r="CP33" s="197">
        <v>10176</v>
      </c>
      <c r="CQ33" s="197">
        <v>10176</v>
      </c>
      <c r="CR33" s="212">
        <v>10176</v>
      </c>
      <c r="CS33" s="212">
        <v>10176</v>
      </c>
      <c r="CT33" s="212">
        <v>10176</v>
      </c>
      <c r="CU33" s="212">
        <v>10176</v>
      </c>
      <c r="CV33" s="212">
        <v>10176</v>
      </c>
      <c r="CW33" s="212">
        <v>10176</v>
      </c>
      <c r="CX33" s="212">
        <v>10176</v>
      </c>
      <c r="CY33" s="212">
        <v>10176</v>
      </c>
      <c r="CZ33" s="212">
        <v>10176</v>
      </c>
      <c r="DA33" s="212">
        <v>10176</v>
      </c>
      <c r="DB33" s="126">
        <v>10176</v>
      </c>
      <c r="DC33" s="126">
        <v>10176</v>
      </c>
      <c r="DD33" s="126">
        <v>10176</v>
      </c>
      <c r="DE33" s="126">
        <v>10176</v>
      </c>
      <c r="DF33" s="126">
        <v>10176</v>
      </c>
      <c r="DG33" s="126">
        <v>10176</v>
      </c>
      <c r="DH33" s="126">
        <v>10176</v>
      </c>
      <c r="DI33" s="126">
        <v>10176</v>
      </c>
      <c r="DJ33" s="126">
        <v>10176</v>
      </c>
      <c r="DK33" s="126">
        <v>10176</v>
      </c>
      <c r="DL33" s="126">
        <v>10176</v>
      </c>
      <c r="DM33" s="126">
        <v>10176</v>
      </c>
      <c r="DN33" s="126">
        <v>10176</v>
      </c>
      <c r="DO33" s="126">
        <v>10176</v>
      </c>
      <c r="DP33" s="126">
        <v>10176</v>
      </c>
      <c r="DQ33" s="126">
        <v>10176</v>
      </c>
      <c r="DR33" s="126">
        <v>10176</v>
      </c>
      <c r="DS33" s="126">
        <v>10176</v>
      </c>
      <c r="DT33" s="126">
        <v>10176</v>
      </c>
      <c r="DU33" s="126">
        <v>10176</v>
      </c>
    </row>
    <row r="34" spans="1:125" ht="15" thickBot="1" x14ac:dyDescent="0.35">
      <c r="B34" s="39" t="s">
        <v>5</v>
      </c>
      <c r="C34" s="40"/>
      <c r="D34" s="72"/>
      <c r="E34" s="72"/>
      <c r="F34" s="72"/>
      <c r="G34" s="72"/>
      <c r="H34" s="73"/>
      <c r="I34" s="137">
        <f>SUM(D29:I31)</f>
        <v>0</v>
      </c>
      <c r="J34" s="75"/>
      <c r="K34" s="72"/>
      <c r="L34" s="72"/>
      <c r="M34" s="72" t="s">
        <v>18</v>
      </c>
      <c r="N34" s="72"/>
      <c r="O34" s="73"/>
      <c r="P34" s="137"/>
      <c r="Q34" s="75"/>
      <c r="R34" s="72"/>
      <c r="S34" s="72"/>
      <c r="T34" s="72"/>
      <c r="U34" s="72"/>
      <c r="V34" s="173"/>
      <c r="W34" s="137"/>
      <c r="X34" s="75"/>
      <c r="Y34" s="72"/>
      <c r="Z34" s="72"/>
      <c r="AA34" s="72"/>
      <c r="AB34" s="89"/>
      <c r="AC34" s="90"/>
      <c r="AD34" s="137"/>
      <c r="AE34" s="75"/>
      <c r="AF34" s="72"/>
      <c r="AG34" s="72"/>
      <c r="AH34" s="72"/>
      <c r="AI34" s="72"/>
      <c r="AJ34" s="73"/>
      <c r="AK34" s="137"/>
      <c r="AU34" s="109" t="s">
        <v>44</v>
      </c>
      <c r="BB34" t="s">
        <v>60</v>
      </c>
      <c r="BL34" t="s">
        <v>61</v>
      </c>
      <c r="CA34" t="s">
        <v>71</v>
      </c>
      <c r="CQ34" s="186"/>
    </row>
    <row r="35" spans="1:125" ht="15" thickBot="1" x14ac:dyDescent="0.35">
      <c r="B35" s="151" t="s">
        <v>42</v>
      </c>
      <c r="C35" s="152" t="s">
        <v>10</v>
      </c>
      <c r="D35" s="153">
        <v>46082</v>
      </c>
      <c r="E35" s="153">
        <v>46083</v>
      </c>
      <c r="F35" s="153">
        <v>46084</v>
      </c>
      <c r="G35" s="153">
        <v>46085</v>
      </c>
      <c r="H35" s="153">
        <v>46086</v>
      </c>
      <c r="I35" s="153">
        <v>46087</v>
      </c>
      <c r="J35" s="157">
        <v>46088</v>
      </c>
      <c r="K35" s="157">
        <v>46089</v>
      </c>
      <c r="L35" s="157">
        <v>46090</v>
      </c>
      <c r="M35" s="157">
        <v>46091</v>
      </c>
      <c r="N35" s="157">
        <v>46092</v>
      </c>
      <c r="O35" s="157">
        <v>46093</v>
      </c>
      <c r="P35" s="157">
        <v>46094</v>
      </c>
      <c r="Q35" s="160">
        <v>46095</v>
      </c>
      <c r="R35" s="160">
        <v>46096</v>
      </c>
      <c r="S35" s="160">
        <v>46097</v>
      </c>
      <c r="T35" s="160">
        <v>46098</v>
      </c>
      <c r="U35" s="160">
        <v>46099</v>
      </c>
      <c r="V35" s="160">
        <v>46100</v>
      </c>
      <c r="W35" s="160">
        <v>46101</v>
      </c>
      <c r="X35" s="163">
        <v>46102</v>
      </c>
      <c r="Y35" s="163">
        <v>46103</v>
      </c>
      <c r="Z35" s="163">
        <v>46104</v>
      </c>
      <c r="AA35" s="163">
        <v>46105</v>
      </c>
      <c r="AB35" s="164">
        <v>46106</v>
      </c>
      <c r="AC35" s="164">
        <v>46107</v>
      </c>
      <c r="AD35" s="167">
        <v>46108</v>
      </c>
      <c r="AE35" s="167">
        <v>46109</v>
      </c>
      <c r="AF35" s="167">
        <v>46110</v>
      </c>
      <c r="AG35" s="167">
        <v>46111</v>
      </c>
      <c r="AH35" s="167">
        <v>46112</v>
      </c>
      <c r="AI35" s="167">
        <v>46113</v>
      </c>
      <c r="AJ35" s="167">
        <v>46114</v>
      </c>
      <c r="AK35" s="165">
        <v>46115</v>
      </c>
      <c r="AL35" s="167">
        <v>46116</v>
      </c>
      <c r="AM35" s="165">
        <v>46117</v>
      </c>
      <c r="AN35" s="167">
        <v>46118</v>
      </c>
      <c r="AO35" s="165">
        <v>46119</v>
      </c>
      <c r="AP35" s="167">
        <v>46120</v>
      </c>
      <c r="AQ35" s="165">
        <v>46121</v>
      </c>
      <c r="AR35" s="167">
        <v>46122</v>
      </c>
      <c r="AS35" s="165">
        <v>46123</v>
      </c>
      <c r="AT35" s="167">
        <v>46124</v>
      </c>
      <c r="AU35" s="165">
        <v>46125</v>
      </c>
      <c r="AV35" s="167">
        <v>46126</v>
      </c>
      <c r="AW35" s="165">
        <v>46127</v>
      </c>
      <c r="AX35" s="167">
        <v>46128</v>
      </c>
      <c r="AY35" s="165">
        <v>46129</v>
      </c>
      <c r="AZ35" s="167">
        <v>46130</v>
      </c>
      <c r="BA35" s="165">
        <v>46131</v>
      </c>
      <c r="BB35" s="167">
        <v>46132</v>
      </c>
      <c r="BC35" s="165">
        <v>46133</v>
      </c>
      <c r="BD35" s="167">
        <v>46134</v>
      </c>
      <c r="BE35" s="165">
        <v>46135</v>
      </c>
      <c r="BF35" s="167">
        <v>46136</v>
      </c>
      <c r="BG35" s="165">
        <v>46137</v>
      </c>
      <c r="BH35" s="167">
        <v>46138</v>
      </c>
      <c r="BI35" s="165">
        <v>46139</v>
      </c>
      <c r="BJ35" s="167">
        <v>46140</v>
      </c>
      <c r="BK35" s="165">
        <v>46141</v>
      </c>
      <c r="BL35" s="167">
        <v>46142</v>
      </c>
      <c r="BM35" s="165">
        <v>46143</v>
      </c>
      <c r="BN35" s="167">
        <v>46144</v>
      </c>
      <c r="BO35" s="165">
        <v>46145</v>
      </c>
      <c r="BP35" s="167">
        <v>46146</v>
      </c>
      <c r="BQ35" s="165">
        <v>46147</v>
      </c>
      <c r="BR35" s="167">
        <v>46148</v>
      </c>
      <c r="BS35" s="165">
        <v>46149</v>
      </c>
      <c r="BT35" s="167">
        <v>46150</v>
      </c>
      <c r="BU35" s="165">
        <v>46151</v>
      </c>
      <c r="BV35" s="167">
        <v>46152</v>
      </c>
      <c r="BW35" s="165">
        <v>46153</v>
      </c>
      <c r="BX35" s="167">
        <v>46154</v>
      </c>
      <c r="BY35" s="165">
        <v>46155</v>
      </c>
      <c r="BZ35" s="167">
        <v>46156</v>
      </c>
      <c r="CA35" s="165">
        <v>46157</v>
      </c>
      <c r="CB35" s="167">
        <v>46158</v>
      </c>
      <c r="CC35" s="165">
        <v>46159</v>
      </c>
      <c r="CD35" s="167">
        <v>46160</v>
      </c>
      <c r="CE35" s="195">
        <v>46161</v>
      </c>
      <c r="CF35" s="164">
        <v>46162</v>
      </c>
      <c r="CG35" s="195">
        <v>46163</v>
      </c>
      <c r="CH35" s="165">
        <v>46164</v>
      </c>
      <c r="CI35" s="165">
        <v>46165</v>
      </c>
      <c r="CJ35" s="198">
        <v>46166</v>
      </c>
      <c r="CK35" s="165">
        <v>46167</v>
      </c>
      <c r="CL35" s="196">
        <v>46168</v>
      </c>
      <c r="CM35" s="196">
        <v>46169</v>
      </c>
      <c r="CN35" s="196">
        <v>46170</v>
      </c>
      <c r="CO35" s="165">
        <v>46171</v>
      </c>
      <c r="CP35" s="165">
        <v>46172</v>
      </c>
      <c r="CQ35" s="187">
        <v>46173</v>
      </c>
      <c r="CR35" s="165">
        <v>46174</v>
      </c>
      <c r="CS35" s="165">
        <v>46175</v>
      </c>
      <c r="CT35" s="165">
        <v>46176</v>
      </c>
      <c r="CU35" s="165">
        <v>46177</v>
      </c>
      <c r="CV35" s="165">
        <v>46178</v>
      </c>
      <c r="CW35" s="165">
        <v>46179</v>
      </c>
      <c r="CX35" s="165">
        <v>46180</v>
      </c>
      <c r="CY35" s="165">
        <v>46181</v>
      </c>
      <c r="CZ35" s="165">
        <v>46182</v>
      </c>
      <c r="DA35" s="165">
        <v>46183</v>
      </c>
      <c r="DB35" s="165">
        <v>46184</v>
      </c>
      <c r="DC35" s="165">
        <v>46185</v>
      </c>
      <c r="DD35" s="165">
        <v>46186</v>
      </c>
      <c r="DE35" s="165">
        <v>46187</v>
      </c>
      <c r="DF35" s="165">
        <v>46188</v>
      </c>
      <c r="DG35" s="165">
        <v>46189</v>
      </c>
      <c r="DH35" s="165">
        <v>46190</v>
      </c>
      <c r="DI35" s="165">
        <v>46191</v>
      </c>
      <c r="DJ35" s="165">
        <v>46192</v>
      </c>
      <c r="DK35" s="165">
        <v>46193</v>
      </c>
      <c r="DL35" s="165">
        <v>46194</v>
      </c>
      <c r="DM35" s="165">
        <v>46195</v>
      </c>
      <c r="DN35" s="165">
        <v>46196</v>
      </c>
      <c r="DO35" s="165">
        <v>46197</v>
      </c>
      <c r="DP35" s="165">
        <v>46198</v>
      </c>
      <c r="DQ35" s="165">
        <v>46199</v>
      </c>
      <c r="DR35" s="165">
        <v>46200</v>
      </c>
      <c r="DS35" s="165">
        <v>46201</v>
      </c>
      <c r="DT35" s="165">
        <v>46202</v>
      </c>
      <c r="DU35" s="165">
        <v>46203</v>
      </c>
    </row>
    <row r="36" spans="1:125" ht="15" thickBot="1" x14ac:dyDescent="0.35">
      <c r="A36" s="2">
        <v>1</v>
      </c>
      <c r="B36" s="174" t="s">
        <v>91</v>
      </c>
      <c r="C36" s="170">
        <v>23000</v>
      </c>
      <c r="D36" s="175"/>
      <c r="E36" s="175"/>
      <c r="F36" s="175"/>
      <c r="G36" s="175"/>
      <c r="H36" s="175"/>
      <c r="I36" s="116">
        <v>23000</v>
      </c>
      <c r="J36" s="147">
        <v>23000</v>
      </c>
      <c r="K36" s="147">
        <v>23000</v>
      </c>
      <c r="L36" s="147">
        <v>23000</v>
      </c>
      <c r="M36" s="147">
        <v>23000</v>
      </c>
      <c r="N36" s="147">
        <v>23000</v>
      </c>
      <c r="O36" s="147">
        <v>23000</v>
      </c>
      <c r="P36" s="147">
        <v>23000</v>
      </c>
      <c r="Q36" s="147">
        <v>23000</v>
      </c>
      <c r="R36" s="147">
        <v>23000</v>
      </c>
      <c r="S36" s="147">
        <v>23000</v>
      </c>
      <c r="T36" s="147">
        <v>23000</v>
      </c>
      <c r="U36" s="147">
        <v>23000</v>
      </c>
      <c r="V36" s="147">
        <v>23000</v>
      </c>
      <c r="W36" s="147">
        <v>23000</v>
      </c>
      <c r="X36" s="147">
        <v>23000</v>
      </c>
      <c r="Y36" s="147">
        <v>23000</v>
      </c>
      <c r="Z36" s="147">
        <v>23000</v>
      </c>
      <c r="AA36" s="147">
        <v>23000</v>
      </c>
      <c r="AB36" s="176"/>
      <c r="AC36" s="176"/>
      <c r="AD36" s="147">
        <v>23000</v>
      </c>
      <c r="AE36" s="147">
        <v>23000</v>
      </c>
      <c r="AF36" s="147">
        <v>23000</v>
      </c>
      <c r="AG36" s="147">
        <v>23000</v>
      </c>
      <c r="AH36" s="147">
        <v>23000</v>
      </c>
      <c r="AI36" s="147">
        <v>23000</v>
      </c>
      <c r="AJ36" s="147">
        <v>23000</v>
      </c>
      <c r="AK36" s="147">
        <v>23000</v>
      </c>
      <c r="AL36" s="147">
        <v>23000</v>
      </c>
      <c r="AM36" s="147">
        <v>23000</v>
      </c>
      <c r="AN36" s="147">
        <v>23000</v>
      </c>
      <c r="AO36" s="147">
        <v>23000</v>
      </c>
      <c r="AP36" s="147">
        <v>23000</v>
      </c>
      <c r="AQ36" s="147">
        <v>23000</v>
      </c>
      <c r="AR36" s="147">
        <v>23000</v>
      </c>
      <c r="AS36" s="147">
        <v>23000</v>
      </c>
      <c r="AT36" s="147">
        <v>23000</v>
      </c>
      <c r="AU36" s="147">
        <v>23000</v>
      </c>
      <c r="AV36" s="147">
        <v>23000</v>
      </c>
      <c r="AW36" s="147">
        <v>23000</v>
      </c>
      <c r="AX36" s="116">
        <v>23000</v>
      </c>
      <c r="AY36" s="116">
        <v>23000</v>
      </c>
      <c r="AZ36" s="116">
        <v>23000</v>
      </c>
      <c r="BA36" s="116">
        <v>23000</v>
      </c>
      <c r="BB36" s="116">
        <v>23000</v>
      </c>
      <c r="BC36" s="116">
        <v>23000</v>
      </c>
      <c r="BD36" s="116">
        <v>23000</v>
      </c>
      <c r="BE36" s="116">
        <v>23000</v>
      </c>
      <c r="BF36" s="116">
        <v>23000</v>
      </c>
      <c r="BG36" s="116">
        <v>23000</v>
      </c>
      <c r="BH36" s="116">
        <v>23000</v>
      </c>
      <c r="BI36" s="116">
        <v>23000</v>
      </c>
      <c r="BJ36" s="116">
        <v>23000</v>
      </c>
      <c r="BK36" s="116">
        <v>23000</v>
      </c>
      <c r="BL36" s="116">
        <v>23000</v>
      </c>
      <c r="BM36" s="116">
        <v>23000</v>
      </c>
      <c r="BN36" s="116">
        <v>23000</v>
      </c>
      <c r="BO36" s="116">
        <v>23000</v>
      </c>
      <c r="BP36" s="116">
        <v>23000</v>
      </c>
      <c r="BQ36" s="116">
        <v>23000</v>
      </c>
      <c r="BR36" s="116">
        <v>23000</v>
      </c>
      <c r="BS36" s="116">
        <v>23000</v>
      </c>
      <c r="BT36" s="116">
        <v>23000</v>
      </c>
      <c r="BU36" s="116">
        <v>23000</v>
      </c>
      <c r="BV36" s="116">
        <v>23000</v>
      </c>
      <c r="BW36" s="116">
        <v>23000</v>
      </c>
      <c r="BX36" s="116">
        <v>23000</v>
      </c>
      <c r="BY36" s="116">
        <v>23000</v>
      </c>
      <c r="BZ36" s="116">
        <v>23000</v>
      </c>
      <c r="CA36" s="116">
        <v>23000</v>
      </c>
      <c r="CB36" s="116">
        <v>23000</v>
      </c>
      <c r="CC36" s="116">
        <v>23000</v>
      </c>
      <c r="CD36" s="116">
        <v>23000</v>
      </c>
      <c r="CE36" s="116">
        <v>23000</v>
      </c>
      <c r="CF36" s="116">
        <v>23000</v>
      </c>
      <c r="CG36" s="116">
        <v>23000</v>
      </c>
      <c r="CH36" s="116">
        <v>23000</v>
      </c>
      <c r="CI36" s="116">
        <v>23000</v>
      </c>
      <c r="CJ36" s="199">
        <v>23000</v>
      </c>
      <c r="CK36" s="116">
        <v>23000</v>
      </c>
      <c r="CL36" s="116">
        <v>23000</v>
      </c>
      <c r="CM36" s="116">
        <v>23000</v>
      </c>
      <c r="CN36" s="116">
        <v>23000</v>
      </c>
      <c r="CO36" s="116">
        <v>9500</v>
      </c>
      <c r="CP36" s="116">
        <v>9500</v>
      </c>
      <c r="CQ36" s="116">
        <v>9500</v>
      </c>
      <c r="CR36" s="116">
        <v>9500</v>
      </c>
      <c r="CS36" s="116">
        <v>9500</v>
      </c>
      <c r="CT36" s="116">
        <v>9500</v>
      </c>
      <c r="CU36" s="116">
        <v>9500</v>
      </c>
      <c r="CV36" s="116">
        <v>9500</v>
      </c>
      <c r="CW36" s="116">
        <v>9500</v>
      </c>
      <c r="CX36" s="116">
        <v>9500</v>
      </c>
      <c r="CY36" s="116">
        <v>9500</v>
      </c>
      <c r="CZ36" s="116">
        <v>9500</v>
      </c>
      <c r="DA36" s="116">
        <v>9500</v>
      </c>
      <c r="DB36" s="116">
        <v>9500</v>
      </c>
      <c r="DC36" s="121">
        <v>9500</v>
      </c>
      <c r="DD36" s="121">
        <v>9500</v>
      </c>
      <c r="DE36" s="121">
        <v>9500</v>
      </c>
      <c r="DF36" s="121">
        <v>9500</v>
      </c>
      <c r="DG36" s="121">
        <v>9500</v>
      </c>
      <c r="DH36" s="121">
        <v>9500</v>
      </c>
      <c r="DI36" s="121">
        <v>9500</v>
      </c>
      <c r="DJ36" s="121">
        <v>9500</v>
      </c>
      <c r="DK36" s="121">
        <v>9500</v>
      </c>
      <c r="DL36" s="121">
        <v>9500</v>
      </c>
      <c r="DM36" s="120">
        <v>9500</v>
      </c>
      <c r="DN36" s="120">
        <v>9500</v>
      </c>
      <c r="DO36" s="120">
        <v>9500</v>
      </c>
      <c r="DP36" s="120">
        <v>9500</v>
      </c>
      <c r="DQ36" s="120">
        <v>9500</v>
      </c>
      <c r="DR36" s="120">
        <v>9500</v>
      </c>
      <c r="DS36" s="120">
        <v>9500</v>
      </c>
      <c r="DT36" s="120">
        <v>9500</v>
      </c>
      <c r="DU36" s="120">
        <v>9500</v>
      </c>
    </row>
    <row r="37" spans="1:125" x14ac:dyDescent="0.3">
      <c r="B37" s="80" t="s">
        <v>5</v>
      </c>
      <c r="C37" s="81"/>
      <c r="D37" s="69"/>
      <c r="E37" s="69"/>
      <c r="F37" s="69"/>
      <c r="G37" s="69"/>
      <c r="H37" s="71"/>
      <c r="I37" s="66"/>
      <c r="J37" s="82"/>
      <c r="K37" s="69"/>
      <c r="L37" s="69"/>
      <c r="M37" s="69"/>
      <c r="N37" s="69"/>
      <c r="O37" s="69"/>
      <c r="P37" s="69"/>
      <c r="Q37" s="69"/>
      <c r="R37" s="69"/>
      <c r="S37" s="68"/>
      <c r="T37" s="69"/>
      <c r="U37" s="69"/>
      <c r="V37" s="69"/>
      <c r="W37" s="69"/>
      <c r="X37" s="69"/>
      <c r="Y37" s="69"/>
      <c r="Z37" s="69"/>
      <c r="AA37" s="69"/>
      <c r="AB37" s="88"/>
      <c r="AC37" s="88" t="s">
        <v>26</v>
      </c>
      <c r="AD37" s="69"/>
      <c r="AE37" s="69"/>
      <c r="AF37" s="69"/>
      <c r="AG37" s="69"/>
      <c r="AH37" s="69"/>
      <c r="AI37" s="69"/>
      <c r="AJ37" s="69"/>
      <c r="AK37" s="69"/>
      <c r="AM37" t="s">
        <v>35</v>
      </c>
      <c r="AW37" t="s">
        <v>36</v>
      </c>
      <c r="BG37" t="s">
        <v>46</v>
      </c>
      <c r="BQ37" t="s">
        <v>67</v>
      </c>
      <c r="CA37" t="s">
        <v>72</v>
      </c>
      <c r="CQ37" s="186"/>
    </row>
    <row r="38" spans="1:125" x14ac:dyDescent="0.3">
      <c r="B38" s="102" t="s">
        <v>29</v>
      </c>
      <c r="C38" s="83" t="s">
        <v>10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1"/>
      <c r="AC38" s="91"/>
      <c r="AD38" s="9"/>
      <c r="AE38" s="9"/>
      <c r="AF38" s="9"/>
      <c r="AG38" s="9"/>
      <c r="AH38" s="9"/>
      <c r="AI38" s="9"/>
      <c r="AJ38" s="9"/>
      <c r="AK38" s="9"/>
      <c r="CQ38" s="186"/>
    </row>
    <row r="39" spans="1:125" x14ac:dyDescent="0.3">
      <c r="B39" s="14" t="s">
        <v>30</v>
      </c>
      <c r="C39" s="16">
        <v>35000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8">
        <v>35000</v>
      </c>
      <c r="Y39" s="58">
        <v>35000</v>
      </c>
      <c r="Z39" s="58">
        <v>35000</v>
      </c>
      <c r="AA39" s="58">
        <v>35000</v>
      </c>
      <c r="AB39" s="87">
        <v>35000</v>
      </c>
      <c r="AC39" s="87">
        <v>35000</v>
      </c>
      <c r="AD39" s="92">
        <v>35000</v>
      </c>
      <c r="AE39" s="58">
        <v>35000</v>
      </c>
      <c r="AF39" s="58">
        <v>35000</v>
      </c>
      <c r="AG39" s="58">
        <v>35000</v>
      </c>
      <c r="AH39" s="58">
        <v>35000</v>
      </c>
      <c r="AI39" s="58">
        <v>35000</v>
      </c>
      <c r="AJ39" s="58">
        <v>35000</v>
      </c>
      <c r="AK39" s="58">
        <v>35000</v>
      </c>
      <c r="AL39" s="58">
        <v>35000</v>
      </c>
      <c r="AM39" s="58">
        <v>35000</v>
      </c>
      <c r="AN39" s="110">
        <v>35000</v>
      </c>
      <c r="AO39" s="110">
        <v>35000</v>
      </c>
      <c r="AP39" s="110">
        <v>35000</v>
      </c>
      <c r="AQ39" s="110">
        <v>35000</v>
      </c>
      <c r="AR39" s="58">
        <v>35000</v>
      </c>
      <c r="AS39" s="58">
        <v>35000</v>
      </c>
      <c r="AT39" s="58">
        <v>35000</v>
      </c>
      <c r="AU39" s="58">
        <v>35000</v>
      </c>
      <c r="AV39" s="58">
        <v>35000</v>
      </c>
      <c r="AW39" s="58">
        <v>35000</v>
      </c>
      <c r="AX39" s="58">
        <v>35000</v>
      </c>
      <c r="AY39" s="58">
        <v>35000</v>
      </c>
      <c r="AZ39" s="58">
        <v>35000</v>
      </c>
      <c r="BA39" s="58">
        <v>35000</v>
      </c>
      <c r="BB39" s="58">
        <v>35000</v>
      </c>
      <c r="BC39" s="58">
        <v>35000</v>
      </c>
      <c r="BD39" s="58">
        <v>35000</v>
      </c>
      <c r="BE39" s="58">
        <v>35000</v>
      </c>
      <c r="BF39" s="58">
        <v>35000</v>
      </c>
      <c r="BG39" s="58">
        <v>35000</v>
      </c>
      <c r="BH39" s="58">
        <v>35000</v>
      </c>
      <c r="BI39" s="58">
        <v>35000</v>
      </c>
      <c r="BJ39" s="58">
        <v>35000</v>
      </c>
      <c r="BK39" s="58">
        <v>35000</v>
      </c>
      <c r="BL39" s="58">
        <v>35000</v>
      </c>
      <c r="BM39" s="58">
        <v>35000</v>
      </c>
      <c r="BN39" s="58">
        <v>35000</v>
      </c>
      <c r="BO39" s="58">
        <v>35000</v>
      </c>
      <c r="BP39" s="58">
        <v>35000</v>
      </c>
      <c r="BQ39" s="58">
        <v>35000</v>
      </c>
      <c r="BR39" s="58">
        <v>35000</v>
      </c>
      <c r="BS39" s="58">
        <v>35000</v>
      </c>
      <c r="BT39" s="58">
        <v>35000</v>
      </c>
      <c r="BU39" s="58">
        <v>35000</v>
      </c>
      <c r="BV39" s="58">
        <v>35000</v>
      </c>
      <c r="BW39" s="58">
        <v>35000</v>
      </c>
      <c r="BX39" s="58">
        <v>35000</v>
      </c>
      <c r="BY39" s="58">
        <v>35000</v>
      </c>
      <c r="BZ39" s="58">
        <v>35000</v>
      </c>
      <c r="CA39" s="58">
        <v>35000</v>
      </c>
      <c r="CB39" s="58">
        <v>35000</v>
      </c>
      <c r="CC39" s="58">
        <v>35000</v>
      </c>
      <c r="CD39" s="58">
        <v>35000</v>
      </c>
      <c r="CE39" s="58">
        <v>35000</v>
      </c>
      <c r="CF39" s="58">
        <v>35000</v>
      </c>
      <c r="CG39" s="55">
        <v>35000</v>
      </c>
      <c r="CH39" s="55">
        <v>35000</v>
      </c>
      <c r="CI39" s="55">
        <v>35000</v>
      </c>
      <c r="CJ39" s="55">
        <v>35000</v>
      </c>
      <c r="CK39" s="55">
        <v>35000</v>
      </c>
      <c r="CL39" s="55">
        <v>35000</v>
      </c>
      <c r="CM39" s="55">
        <v>35000</v>
      </c>
      <c r="CN39" s="55">
        <v>35000</v>
      </c>
      <c r="CO39" s="55">
        <v>35000</v>
      </c>
      <c r="CP39" s="55">
        <v>35000</v>
      </c>
      <c r="CQ39" s="188">
        <v>35000</v>
      </c>
      <c r="CR39" s="122">
        <v>35000</v>
      </c>
      <c r="CS39" s="122">
        <v>35000</v>
      </c>
      <c r="CT39" s="122">
        <v>35000</v>
      </c>
      <c r="CU39" s="122">
        <v>35000</v>
      </c>
      <c r="CV39" s="122">
        <v>35000</v>
      </c>
      <c r="CW39" s="122">
        <v>35000</v>
      </c>
      <c r="CX39" s="122">
        <v>35000</v>
      </c>
      <c r="CY39" s="122">
        <v>35000</v>
      </c>
      <c r="CZ39" s="122">
        <v>35000</v>
      </c>
      <c r="DA39" s="122">
        <v>35000</v>
      </c>
      <c r="DB39" s="122">
        <v>35000</v>
      </c>
      <c r="DC39" s="122">
        <v>35000</v>
      </c>
      <c r="DD39" s="122">
        <v>35000</v>
      </c>
      <c r="DE39" s="122">
        <v>35000</v>
      </c>
      <c r="DF39" s="122">
        <v>35000</v>
      </c>
      <c r="DG39" s="122">
        <v>35000</v>
      </c>
      <c r="DH39" s="122">
        <v>35000</v>
      </c>
      <c r="DI39" s="122">
        <v>35000</v>
      </c>
      <c r="DJ39" s="122">
        <v>35000</v>
      </c>
      <c r="DK39" s="122">
        <v>35000</v>
      </c>
      <c r="DL39" s="122">
        <v>35000</v>
      </c>
      <c r="DM39" s="122">
        <v>35000</v>
      </c>
      <c r="DN39" s="122">
        <v>35000</v>
      </c>
      <c r="DO39" s="122">
        <v>35000</v>
      </c>
      <c r="DP39" s="122">
        <v>35000</v>
      </c>
      <c r="DQ39" s="122">
        <v>35000</v>
      </c>
      <c r="DR39" s="122">
        <v>35000</v>
      </c>
      <c r="DS39" s="122">
        <v>35000</v>
      </c>
      <c r="DT39" s="122">
        <v>35000</v>
      </c>
      <c r="DU39" s="122">
        <v>35000</v>
      </c>
    </row>
    <row r="40" spans="1:125" x14ac:dyDescent="0.3"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 t="s">
        <v>37</v>
      </c>
      <c r="AJ40" s="9"/>
      <c r="AK40" s="9"/>
      <c r="AN40" s="200" t="s">
        <v>43</v>
      </c>
      <c r="AO40" s="200"/>
      <c r="AP40" s="200"/>
      <c r="AQ40" s="200"/>
      <c r="AX40" t="s">
        <v>38</v>
      </c>
      <c r="BH40" t="s">
        <v>45</v>
      </c>
      <c r="BV40" t="s">
        <v>66</v>
      </c>
      <c r="CG40" t="s">
        <v>86</v>
      </c>
      <c r="CQ40" s="186"/>
    </row>
    <row r="41" spans="1:125" x14ac:dyDescent="0.3">
      <c r="B41" s="141" t="s">
        <v>50</v>
      </c>
      <c r="C41" s="142" t="s">
        <v>10</v>
      </c>
      <c r="CQ41" s="186"/>
    </row>
    <row r="42" spans="1:125" x14ac:dyDescent="0.3">
      <c r="B42" s="14" t="s">
        <v>51</v>
      </c>
      <c r="C42" s="16">
        <v>35000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58">
        <v>35000</v>
      </c>
      <c r="AW42" s="58">
        <v>35000</v>
      </c>
      <c r="AX42" s="58">
        <v>35000</v>
      </c>
      <c r="AY42" s="58">
        <v>35000</v>
      </c>
      <c r="AZ42" s="58">
        <v>35000</v>
      </c>
      <c r="BA42" s="58">
        <v>35000</v>
      </c>
      <c r="BB42" s="58">
        <v>35000</v>
      </c>
      <c r="BC42" s="58">
        <v>35000</v>
      </c>
      <c r="BD42" s="58">
        <v>35000</v>
      </c>
      <c r="BE42" s="58">
        <v>35000</v>
      </c>
      <c r="BF42" s="16"/>
      <c r="BG42" s="16"/>
      <c r="BH42" s="16"/>
      <c r="BI42" s="16"/>
      <c r="BJ42" s="16"/>
      <c r="BK42" s="16"/>
      <c r="BL42" s="16"/>
      <c r="CQ42" s="186"/>
    </row>
    <row r="43" spans="1:125" ht="15" thickBot="1" x14ac:dyDescent="0.35">
      <c r="AV43" s="109" t="s">
        <v>53</v>
      </c>
      <c r="BE43" t="s">
        <v>52</v>
      </c>
      <c r="CQ43" s="186"/>
    </row>
    <row r="44" spans="1:125" ht="15" thickBot="1" x14ac:dyDescent="0.35">
      <c r="B44" s="151" t="s">
        <v>54</v>
      </c>
      <c r="C44" s="152" t="s">
        <v>10</v>
      </c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9" t="s">
        <v>78</v>
      </c>
      <c r="AX44" s="179">
        <v>46128</v>
      </c>
      <c r="AY44" s="179">
        <v>46129</v>
      </c>
      <c r="AZ44" s="179">
        <v>46130</v>
      </c>
      <c r="BA44" s="179">
        <v>46131</v>
      </c>
      <c r="BB44" s="179">
        <v>46132</v>
      </c>
      <c r="BC44" s="179" t="s">
        <v>81</v>
      </c>
      <c r="BD44" s="179">
        <v>46134</v>
      </c>
      <c r="BE44" s="179">
        <v>46135</v>
      </c>
      <c r="BF44" s="179">
        <v>46136</v>
      </c>
      <c r="BG44" s="179">
        <v>46137</v>
      </c>
      <c r="BH44" s="179">
        <v>46138</v>
      </c>
      <c r="BI44" s="179">
        <v>46139</v>
      </c>
      <c r="BJ44" s="179">
        <v>46140</v>
      </c>
      <c r="BK44" s="179">
        <v>46141</v>
      </c>
      <c r="BL44" s="179">
        <v>46142</v>
      </c>
      <c r="BM44" s="179">
        <v>46143</v>
      </c>
      <c r="BN44" s="179">
        <v>46144</v>
      </c>
      <c r="BO44" s="179">
        <v>46145</v>
      </c>
      <c r="BP44" s="179">
        <v>46146</v>
      </c>
      <c r="BQ44" s="179">
        <v>46147</v>
      </c>
      <c r="BR44" s="179">
        <v>46148</v>
      </c>
      <c r="BS44" s="179">
        <v>46149</v>
      </c>
      <c r="BT44" s="179">
        <v>46150</v>
      </c>
      <c r="BU44" s="179">
        <v>46151</v>
      </c>
      <c r="BV44" s="179">
        <v>46152</v>
      </c>
      <c r="BW44" s="179">
        <v>46153</v>
      </c>
      <c r="BX44" s="179">
        <v>46154</v>
      </c>
      <c r="BY44" s="179">
        <v>46155</v>
      </c>
      <c r="BZ44" s="179">
        <v>46156</v>
      </c>
      <c r="CA44" s="179">
        <v>46157</v>
      </c>
      <c r="CB44" s="179">
        <v>46158</v>
      </c>
      <c r="CC44" s="179">
        <v>46159</v>
      </c>
      <c r="CD44" s="179">
        <v>46160</v>
      </c>
      <c r="CE44" s="164">
        <v>46161</v>
      </c>
      <c r="CF44" s="179">
        <v>46162</v>
      </c>
      <c r="CG44" s="179">
        <v>46163</v>
      </c>
      <c r="CH44" s="180">
        <v>46164</v>
      </c>
      <c r="CI44" s="179">
        <v>46165</v>
      </c>
      <c r="CJ44" s="180">
        <v>46166</v>
      </c>
      <c r="CK44" s="179">
        <v>46167</v>
      </c>
      <c r="CL44" s="180">
        <v>46168</v>
      </c>
      <c r="CM44" s="179">
        <v>46169</v>
      </c>
      <c r="CN44" s="180">
        <v>46170</v>
      </c>
      <c r="CO44" s="179">
        <v>46171</v>
      </c>
      <c r="CP44" s="180">
        <v>46172</v>
      </c>
      <c r="CQ44" s="189">
        <v>46173</v>
      </c>
      <c r="CR44" s="180">
        <v>46174</v>
      </c>
      <c r="CS44" s="179">
        <v>46175</v>
      </c>
      <c r="CT44" s="180">
        <v>46176</v>
      </c>
      <c r="CU44" s="179">
        <v>46177</v>
      </c>
      <c r="CV44" s="180">
        <v>46178</v>
      </c>
      <c r="CW44" s="179">
        <v>46179</v>
      </c>
      <c r="CX44" s="180">
        <v>46180</v>
      </c>
      <c r="CY44" s="179">
        <v>46181</v>
      </c>
      <c r="CZ44" s="180">
        <v>46182</v>
      </c>
      <c r="DA44" s="179">
        <v>46183</v>
      </c>
      <c r="DB44" s="180">
        <v>46184</v>
      </c>
      <c r="DC44" s="179">
        <v>46185</v>
      </c>
      <c r="DD44" s="180">
        <v>46186</v>
      </c>
      <c r="DE44" s="179">
        <v>46187</v>
      </c>
      <c r="DF44" s="180">
        <v>46188</v>
      </c>
      <c r="DG44" s="179">
        <v>46189</v>
      </c>
      <c r="DH44" s="180">
        <v>46190</v>
      </c>
      <c r="DI44" s="179">
        <v>46191</v>
      </c>
      <c r="DJ44" s="180">
        <v>46192</v>
      </c>
      <c r="DK44" s="179">
        <v>46193</v>
      </c>
      <c r="DL44" s="180">
        <v>46194</v>
      </c>
      <c r="DM44" s="179">
        <v>46195</v>
      </c>
      <c r="DN44" s="180">
        <v>46196</v>
      </c>
      <c r="DO44" s="179">
        <v>46197</v>
      </c>
      <c r="DP44" s="180">
        <v>46198</v>
      </c>
      <c r="DQ44" s="179">
        <v>46199</v>
      </c>
      <c r="DR44" s="180">
        <v>46200</v>
      </c>
      <c r="DS44" s="179">
        <v>46201</v>
      </c>
      <c r="DT44" s="180">
        <v>46202</v>
      </c>
      <c r="DU44" s="179">
        <v>46203</v>
      </c>
    </row>
    <row r="45" spans="1:125" ht="28.8" x14ac:dyDescent="0.3">
      <c r="B45" s="174" t="s">
        <v>79</v>
      </c>
      <c r="C45" s="95">
        <v>39000</v>
      </c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47">
        <v>39000</v>
      </c>
      <c r="AX45" s="147">
        <v>39000</v>
      </c>
      <c r="AY45" s="147">
        <v>39000</v>
      </c>
      <c r="AZ45" s="147">
        <v>39000</v>
      </c>
      <c r="BA45" s="147">
        <v>39000</v>
      </c>
      <c r="BB45" s="147">
        <v>39000</v>
      </c>
      <c r="BC45" s="147">
        <v>39000</v>
      </c>
      <c r="BD45" s="147">
        <v>39000</v>
      </c>
      <c r="BE45" s="147">
        <v>39000</v>
      </c>
      <c r="BF45" s="147">
        <v>39000</v>
      </c>
      <c r="BG45" s="147">
        <v>39000</v>
      </c>
      <c r="BH45" s="147">
        <v>39000</v>
      </c>
      <c r="BI45" s="147">
        <v>39000</v>
      </c>
      <c r="BJ45" s="147">
        <v>39000</v>
      </c>
      <c r="BK45" s="147">
        <v>39000</v>
      </c>
      <c r="BL45" s="147">
        <v>39000</v>
      </c>
      <c r="BM45" s="147">
        <v>39000</v>
      </c>
      <c r="BN45" s="147">
        <v>39000</v>
      </c>
      <c r="BO45" s="147">
        <v>39000</v>
      </c>
      <c r="BP45" s="147">
        <v>39000</v>
      </c>
      <c r="BQ45" s="147">
        <v>39000</v>
      </c>
      <c r="BR45" s="147">
        <v>39000</v>
      </c>
      <c r="BS45" s="147">
        <v>39000</v>
      </c>
      <c r="BT45" s="147">
        <v>39000</v>
      </c>
      <c r="BU45" s="147">
        <v>39000</v>
      </c>
      <c r="BV45" s="147">
        <v>39000</v>
      </c>
      <c r="BW45" s="147">
        <v>39000</v>
      </c>
      <c r="BX45" s="147">
        <v>39000</v>
      </c>
      <c r="BY45" s="147">
        <v>39000</v>
      </c>
      <c r="BZ45" s="147">
        <v>39000</v>
      </c>
      <c r="CA45" s="147">
        <v>39000</v>
      </c>
      <c r="CB45" s="147">
        <v>39000</v>
      </c>
      <c r="CC45" s="147">
        <v>39000</v>
      </c>
      <c r="CD45" s="147">
        <v>39000</v>
      </c>
      <c r="CE45" s="147">
        <v>39000</v>
      </c>
      <c r="CF45" s="147">
        <v>39000</v>
      </c>
      <c r="CG45" s="147">
        <v>39000</v>
      </c>
      <c r="CH45" s="172">
        <v>39000</v>
      </c>
      <c r="CI45" s="172">
        <v>39000</v>
      </c>
      <c r="CJ45" s="172">
        <v>39000</v>
      </c>
      <c r="CK45" s="172">
        <v>39000</v>
      </c>
      <c r="CL45" s="172">
        <v>39000</v>
      </c>
      <c r="CM45" s="172">
        <v>39000</v>
      </c>
      <c r="CN45" s="172">
        <v>39000</v>
      </c>
      <c r="CO45" s="172">
        <v>39000</v>
      </c>
      <c r="CP45" s="172">
        <v>39000</v>
      </c>
      <c r="CQ45" s="190">
        <v>39000</v>
      </c>
      <c r="CR45" s="172">
        <v>39000</v>
      </c>
      <c r="CS45" s="172">
        <v>39000</v>
      </c>
      <c r="CT45" s="172">
        <v>39000</v>
      </c>
      <c r="CU45" s="172">
        <v>39000</v>
      </c>
      <c r="CV45" s="172">
        <v>39000</v>
      </c>
      <c r="CW45" s="172">
        <v>39000</v>
      </c>
      <c r="CX45" s="172">
        <v>39000</v>
      </c>
      <c r="CY45" s="172">
        <v>39000</v>
      </c>
      <c r="CZ45" s="172">
        <v>39000</v>
      </c>
      <c r="DA45" s="172">
        <v>39000</v>
      </c>
      <c r="DB45" s="172">
        <v>39000</v>
      </c>
      <c r="DC45" s="172">
        <v>39000</v>
      </c>
      <c r="DD45" s="172">
        <v>39000</v>
      </c>
      <c r="DE45" s="172">
        <v>39000</v>
      </c>
      <c r="DF45" s="172">
        <v>39000</v>
      </c>
      <c r="DG45" s="122">
        <v>39000</v>
      </c>
      <c r="DH45" s="122">
        <v>39000</v>
      </c>
      <c r="DI45" s="122">
        <v>39000</v>
      </c>
      <c r="DJ45" s="122">
        <v>39000</v>
      </c>
      <c r="DK45" s="122">
        <v>39000</v>
      </c>
      <c r="DL45" s="122">
        <v>39000</v>
      </c>
      <c r="DM45" s="122">
        <v>39000</v>
      </c>
      <c r="DN45" s="122">
        <v>39000</v>
      </c>
      <c r="DO45" s="122">
        <v>39000</v>
      </c>
      <c r="DP45" s="122">
        <v>39000</v>
      </c>
      <c r="DQ45" s="122">
        <v>39000</v>
      </c>
      <c r="DR45" s="122">
        <v>39000</v>
      </c>
      <c r="DS45" s="122">
        <v>39000</v>
      </c>
      <c r="DT45" s="122">
        <v>39000</v>
      </c>
      <c r="DU45" s="122">
        <v>39000</v>
      </c>
    </row>
    <row r="46" spans="1:125" x14ac:dyDescent="0.3">
      <c r="AW46" s="109">
        <v>16</v>
      </c>
      <c r="AX46">
        <v>11</v>
      </c>
      <c r="AY46">
        <v>11</v>
      </c>
      <c r="AZ46">
        <v>11</v>
      </c>
      <c r="BA46">
        <v>11</v>
      </c>
      <c r="BB46">
        <v>11</v>
      </c>
      <c r="BC46">
        <v>11</v>
      </c>
      <c r="BD46">
        <v>11</v>
      </c>
      <c r="BE46">
        <v>11</v>
      </c>
      <c r="BF46" s="191">
        <v>10</v>
      </c>
      <c r="BG46" s="191">
        <v>10</v>
      </c>
      <c r="BH46" s="191">
        <v>10</v>
      </c>
      <c r="BI46" s="191">
        <v>10</v>
      </c>
      <c r="BJ46" s="191">
        <v>10</v>
      </c>
      <c r="BK46" s="191">
        <v>10</v>
      </c>
      <c r="BL46">
        <v>11</v>
      </c>
      <c r="BM46">
        <v>11</v>
      </c>
      <c r="BN46">
        <v>11</v>
      </c>
      <c r="BO46">
        <v>11</v>
      </c>
      <c r="BP46">
        <v>8.5</v>
      </c>
      <c r="BQ46">
        <v>10</v>
      </c>
      <c r="BR46">
        <v>11</v>
      </c>
      <c r="BS46">
        <v>11</v>
      </c>
      <c r="BT46">
        <v>11</v>
      </c>
      <c r="BU46">
        <v>8</v>
      </c>
      <c r="BV46">
        <v>11</v>
      </c>
      <c r="BW46">
        <v>11</v>
      </c>
      <c r="BX46">
        <v>11</v>
      </c>
      <c r="CG46" s="9"/>
      <c r="CQ46" s="186"/>
    </row>
    <row r="47" spans="1:125" x14ac:dyDescent="0.3">
      <c r="B47" s="1" t="s">
        <v>82</v>
      </c>
      <c r="AW47" s="109"/>
      <c r="BF47" s="191"/>
      <c r="BG47" s="191"/>
      <c r="BH47" s="191"/>
      <c r="BI47" s="191"/>
      <c r="BJ47" s="191"/>
      <c r="BK47" s="191"/>
      <c r="BW47">
        <f>27*10</f>
        <v>270</v>
      </c>
      <c r="CG47" s="9"/>
      <c r="CQ47" s="186"/>
    </row>
    <row r="48" spans="1:125" x14ac:dyDescent="0.3">
      <c r="B48" s="1" t="s">
        <v>83</v>
      </c>
      <c r="AW48" s="109"/>
      <c r="BF48" s="191"/>
      <c r="BG48" s="191"/>
      <c r="BH48" s="191"/>
      <c r="BI48" s="191"/>
      <c r="BJ48" s="191"/>
      <c r="BK48" s="191"/>
      <c r="BW48">
        <f>SUM(AW46:BW46)</f>
        <v>289.5</v>
      </c>
      <c r="CG48" s="9" t="s">
        <v>85</v>
      </c>
      <c r="CQ48" s="186"/>
    </row>
    <row r="49" spans="2:125" x14ac:dyDescent="0.3">
      <c r="AW49" s="109"/>
      <c r="BF49" s="191"/>
      <c r="BG49" s="191"/>
      <c r="BH49" s="191"/>
      <c r="BI49" s="191"/>
      <c r="BJ49" s="191"/>
      <c r="BK49" s="191"/>
      <c r="BW49">
        <f>BW48-BW47</f>
        <v>19.5</v>
      </c>
      <c r="CG49" s="9"/>
      <c r="CQ49" s="186"/>
    </row>
    <row r="50" spans="2:125" x14ac:dyDescent="0.3">
      <c r="B50" s="1" t="s">
        <v>84</v>
      </c>
      <c r="AW50" s="109"/>
      <c r="BF50" s="191"/>
      <c r="BG50" s="191"/>
      <c r="BH50" s="191"/>
      <c r="BI50" s="191"/>
      <c r="BJ50" s="191"/>
      <c r="BK50" s="191"/>
      <c r="BW50" s="192">
        <f>SUM(AW45:BW45)</f>
        <v>1053000</v>
      </c>
      <c r="CG50" s="9"/>
      <c r="CQ50" s="186"/>
    </row>
    <row r="51" spans="2:125" ht="28.8" x14ac:dyDescent="0.3">
      <c r="B51" s="14" t="s">
        <v>80</v>
      </c>
      <c r="C51" s="83" t="s">
        <v>10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t="s">
        <v>58</v>
      </c>
      <c r="BN51" s="9"/>
      <c r="BO51" s="9"/>
      <c r="BP51" s="9"/>
      <c r="BQ51" s="9"/>
      <c r="BR51" s="9"/>
      <c r="BS51" s="9"/>
      <c r="BT51" s="9"/>
      <c r="BU51" s="9"/>
      <c r="BV51" s="9"/>
      <c r="BW51" t="s">
        <v>74</v>
      </c>
      <c r="BX51" s="9"/>
      <c r="BY51" s="9"/>
      <c r="BZ51" s="9"/>
      <c r="CA51" s="9"/>
      <c r="CB51" s="9"/>
      <c r="CC51" s="9"/>
      <c r="CD51" s="9"/>
      <c r="CE51" s="9"/>
      <c r="CF51" s="193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210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</row>
    <row r="52" spans="2:125" x14ac:dyDescent="0.3">
      <c r="B52" s="14"/>
      <c r="C52" s="16">
        <v>39000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58">
        <v>39000</v>
      </c>
      <c r="BH52" s="58">
        <v>39000</v>
      </c>
      <c r="BI52" s="58">
        <v>39000</v>
      </c>
      <c r="BJ52" s="58">
        <v>39000</v>
      </c>
      <c r="BK52" s="58">
        <v>39000</v>
      </c>
      <c r="BL52" s="58">
        <v>39000</v>
      </c>
      <c r="BM52" s="58">
        <v>39000</v>
      </c>
      <c r="BN52" s="58">
        <v>39000</v>
      </c>
      <c r="BO52" s="58">
        <v>39000</v>
      </c>
      <c r="BP52" s="58">
        <v>39000</v>
      </c>
      <c r="BQ52" s="58">
        <v>39000</v>
      </c>
      <c r="BR52" s="58">
        <v>39000</v>
      </c>
      <c r="BS52" s="58">
        <v>39000</v>
      </c>
      <c r="BT52" s="58">
        <v>39000</v>
      </c>
      <c r="BU52" s="58">
        <v>39000</v>
      </c>
      <c r="BV52" s="58">
        <v>39000</v>
      </c>
      <c r="BW52" s="58">
        <v>39000</v>
      </c>
      <c r="BX52" s="58">
        <v>39000</v>
      </c>
      <c r="BY52" s="58">
        <v>39000</v>
      </c>
      <c r="BZ52" s="58">
        <v>39000</v>
      </c>
      <c r="CA52" s="58">
        <v>39000</v>
      </c>
      <c r="CB52" s="58">
        <v>39000</v>
      </c>
      <c r="CC52" s="147">
        <v>39000</v>
      </c>
      <c r="CD52" s="147">
        <v>39000</v>
      </c>
      <c r="CE52" s="147">
        <v>39000</v>
      </c>
      <c r="CF52" s="147">
        <v>39000</v>
      </c>
      <c r="CG52" s="147">
        <v>39000</v>
      </c>
      <c r="CH52" s="122">
        <v>39000</v>
      </c>
      <c r="CI52" s="122">
        <v>39000</v>
      </c>
      <c r="CJ52" s="122">
        <v>39000</v>
      </c>
      <c r="CK52" s="122">
        <v>39000</v>
      </c>
      <c r="CL52" s="122">
        <v>39000</v>
      </c>
      <c r="CM52" s="122">
        <v>39000</v>
      </c>
      <c r="CN52" s="122">
        <v>39000</v>
      </c>
      <c r="CO52" s="122">
        <v>39000</v>
      </c>
      <c r="CP52" s="122">
        <v>39000</v>
      </c>
      <c r="CQ52" s="188">
        <v>39000</v>
      </c>
      <c r="CR52" s="122">
        <v>39000</v>
      </c>
      <c r="CS52" s="122">
        <v>39000</v>
      </c>
      <c r="CT52" s="122">
        <v>39000</v>
      </c>
      <c r="CU52" s="122">
        <v>39000</v>
      </c>
      <c r="CV52" s="122">
        <v>39000</v>
      </c>
      <c r="CW52" s="122">
        <v>39000</v>
      </c>
      <c r="CX52" s="122">
        <v>39000</v>
      </c>
      <c r="CY52" s="122">
        <v>39000</v>
      </c>
      <c r="CZ52" s="122">
        <v>39000</v>
      </c>
      <c r="DA52" s="122">
        <v>39000</v>
      </c>
      <c r="DB52" s="122">
        <v>39000</v>
      </c>
      <c r="DC52" s="122">
        <v>39000</v>
      </c>
      <c r="DD52" s="122">
        <v>39000</v>
      </c>
      <c r="DE52" s="122">
        <v>39000</v>
      </c>
      <c r="DF52" s="122">
        <v>39000</v>
      </c>
      <c r="DG52" s="122">
        <v>39000</v>
      </c>
      <c r="DH52" s="122">
        <v>39000</v>
      </c>
      <c r="DI52" s="122">
        <v>39000</v>
      </c>
      <c r="DJ52" s="122">
        <v>39000</v>
      </c>
      <c r="DK52" s="122">
        <v>39000</v>
      </c>
      <c r="DL52" s="122">
        <v>39000</v>
      </c>
      <c r="DM52" s="122">
        <v>39000</v>
      </c>
      <c r="DN52" s="122">
        <v>39000</v>
      </c>
      <c r="DO52" s="209">
        <v>39000</v>
      </c>
      <c r="DP52" s="122">
        <v>39000</v>
      </c>
      <c r="DQ52" s="122">
        <v>39000</v>
      </c>
      <c r="DR52" s="122">
        <v>39000</v>
      </c>
      <c r="DS52" s="122">
        <v>39000</v>
      </c>
      <c r="DT52" s="122">
        <v>39000</v>
      </c>
      <c r="DU52" s="122">
        <v>39000</v>
      </c>
    </row>
    <row r="53" spans="2:125" x14ac:dyDescent="0.3">
      <c r="BG53">
        <v>10</v>
      </c>
      <c r="BH53">
        <v>5</v>
      </c>
      <c r="BI53">
        <v>10</v>
      </c>
      <c r="BJ53">
        <v>10</v>
      </c>
      <c r="BK53">
        <v>10</v>
      </c>
      <c r="BL53">
        <v>10</v>
      </c>
      <c r="BM53">
        <v>9</v>
      </c>
      <c r="BN53">
        <v>10</v>
      </c>
      <c r="BO53">
        <v>10</v>
      </c>
      <c r="BP53">
        <v>10</v>
      </c>
      <c r="BQ53">
        <v>10</v>
      </c>
      <c r="BR53" s="191"/>
      <c r="BS53" s="191"/>
      <c r="BT53">
        <v>10</v>
      </c>
      <c r="BU53">
        <v>7</v>
      </c>
      <c r="BV53">
        <v>10</v>
      </c>
      <c r="BW53">
        <v>11</v>
      </c>
      <c r="BX53">
        <v>11</v>
      </c>
      <c r="BY53">
        <v>11</v>
      </c>
      <c r="BZ53">
        <v>11</v>
      </c>
    </row>
    <row r="54" spans="2:125" x14ac:dyDescent="0.3">
      <c r="B54" s="1" t="s">
        <v>82</v>
      </c>
      <c r="BR54" s="191"/>
      <c r="BS54" s="191"/>
      <c r="BW54">
        <f>17*10</f>
        <v>170</v>
      </c>
    </row>
    <row r="55" spans="2:125" x14ac:dyDescent="0.3">
      <c r="B55" s="1" t="s">
        <v>83</v>
      </c>
      <c r="BR55" s="191"/>
      <c r="BS55" s="191"/>
      <c r="BW55">
        <f>SUM(BG53:BW53)</f>
        <v>142</v>
      </c>
    </row>
    <row r="56" spans="2:125" x14ac:dyDescent="0.3">
      <c r="BR56" s="191"/>
      <c r="BS56" s="191"/>
      <c r="BW56">
        <f>BW55-BW54</f>
        <v>-28</v>
      </c>
    </row>
    <row r="57" spans="2:125" x14ac:dyDescent="0.3">
      <c r="B57" s="1" t="s">
        <v>84</v>
      </c>
      <c r="BR57" s="191"/>
      <c r="BS57" s="191"/>
      <c r="BW57" s="192">
        <f>SUM(BG52:BW52)</f>
        <v>663000</v>
      </c>
    </row>
    <row r="58" spans="2:125" x14ac:dyDescent="0.3">
      <c r="BG58" t="s">
        <v>65</v>
      </c>
      <c r="BP58" t="s">
        <v>64</v>
      </c>
      <c r="BW58" t="s">
        <v>73</v>
      </c>
    </row>
    <row r="59" spans="2:125" x14ac:dyDescent="0.3">
      <c r="BW59" s="192">
        <f>SUM(BW50,BW57)</f>
        <v>1716000</v>
      </c>
    </row>
    <row r="60" spans="2:125" x14ac:dyDescent="0.3">
      <c r="BW60" s="52">
        <f>BW59+110000+70000</f>
        <v>1896000</v>
      </c>
    </row>
  </sheetData>
  <mergeCells count="5">
    <mergeCell ref="AN40:AQ40"/>
    <mergeCell ref="AB18:AC18"/>
    <mergeCell ref="D29:P29"/>
    <mergeCell ref="D31:L31"/>
    <mergeCell ref="D25:O25"/>
  </mergeCells>
  <phoneticPr fontId="8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2026-02-18T08:36:45Z</dcterms:created>
  <dcterms:modified xsi:type="dcterms:W3CDTF">2026-06-14T05:28:52Z</dcterms:modified>
</cp:coreProperties>
</file>