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Инженерка РММ и АБК\"/>
    </mc:Choice>
  </mc:AlternateContent>
  <bookViews>
    <workbookView xWindow="0" yWindow="0" windowWidth="28800" windowHeight="11985" tabRatio="768" activeTab="1"/>
  </bookViews>
  <sheets>
    <sheet name="Сводная" sheetId="127" r:id="rId1"/>
    <sheet name="РММ ОВК" sheetId="123" r:id="rId2"/>
    <sheet name="РММ ВК" sheetId="125" r:id="rId3"/>
    <sheet name="РММ АОВ" sheetId="124" r:id="rId4"/>
    <sheet name="РММ ТМ" sheetId="126" r:id="rId5"/>
    <sheet name="КПП2 ОВК" sheetId="128" r:id="rId6"/>
    <sheet name="КПП2 ВК" sheetId="129" r:id="rId7"/>
    <sheet name="КПП2 АОВ" sheetId="130" r:id="rId8"/>
    <sheet name="КПП2 ТМ" sheetId="131" r:id="rId9"/>
    <sheet name="АБК ОВК" sheetId="135" r:id="rId10"/>
    <sheet name="АБК ВК" sheetId="132" r:id="rId11"/>
    <sheet name="АБК АОВ" sheetId="133" r:id="rId12"/>
    <sheet name="АБК ТМ" sheetId="134" r:id="rId13"/>
  </sheets>
  <externalReferences>
    <externalReference r:id="rId14"/>
  </externalReferences>
  <definedNames>
    <definedName name="_xlnm._FilterDatabase" localSheetId="10" hidden="1">'АБК ВК'!$A$12:$K$353</definedName>
    <definedName name="_xlnm._FilterDatabase" localSheetId="9" hidden="1">'АБК ОВК'!$A$11:$K$1546</definedName>
    <definedName name="_xlnm._FilterDatabase" localSheetId="12" hidden="1">'АБК ТМ'!$F$1:$F$101</definedName>
    <definedName name="_xlnm._FilterDatabase" localSheetId="6" hidden="1">'КПП2 ВК'!$A$12:$K$91</definedName>
    <definedName name="_xlnm._FilterDatabase" localSheetId="5" hidden="1">'КПП2 ОВК'!$A$11:$K$136</definedName>
    <definedName name="_xlnm._FilterDatabase" localSheetId="8" hidden="1">'КПП2 ТМ'!$A$12:$K$62</definedName>
    <definedName name="_xlnm._FilterDatabase" localSheetId="2" hidden="1">'РММ ВК'!$B$1:$B$169</definedName>
    <definedName name="_xlnm._FilterDatabase" localSheetId="1" hidden="1">'РММ ОВК'!$B$1:$B$427</definedName>
    <definedName name="_xlnm.Print_Area" localSheetId="0">Сводная!$A$1:$G$26</definedName>
  </definedNames>
  <calcPr calcId="152511"/>
</workbook>
</file>

<file path=xl/calcChain.xml><?xml version="1.0" encoding="utf-8"?>
<calcChain xmlns="http://schemas.openxmlformats.org/spreadsheetml/2006/main">
  <c r="L425" i="123" l="1"/>
  <c r="L424" i="123"/>
  <c r="L423" i="123"/>
  <c r="J1249" i="135"/>
  <c r="I147" i="125"/>
  <c r="F13" i="127" l="1"/>
  <c r="E13" i="127"/>
  <c r="D13" i="127"/>
  <c r="H1422" i="135" l="1"/>
  <c r="H1421" i="135"/>
  <c r="H1420" i="135"/>
  <c r="H1419" i="135"/>
  <c r="H1418" i="135"/>
  <c r="H1417" i="135"/>
  <c r="H1416" i="135"/>
  <c r="H1366" i="135"/>
  <c r="H1358" i="135"/>
  <c r="H1348" i="135"/>
  <c r="H1347" i="135"/>
  <c r="H1335" i="135"/>
  <c r="H1324" i="135"/>
  <c r="H1323" i="135"/>
  <c r="H1317" i="135"/>
  <c r="H1310" i="135"/>
  <c r="H1299" i="135"/>
  <c r="H1298" i="135"/>
  <c r="H1292" i="135"/>
  <c r="H1284" i="135"/>
  <c r="H1276" i="135"/>
  <c r="H1270" i="135"/>
  <c r="H1265" i="135"/>
  <c r="H1257" i="135"/>
  <c r="H1249" i="135"/>
  <c r="H1241" i="135"/>
  <c r="H1233" i="135"/>
  <c r="H1225" i="135"/>
  <c r="H1217" i="135"/>
  <c r="H1187" i="135"/>
  <c r="H1175" i="135"/>
  <c r="H1174" i="135"/>
  <c r="H1164" i="135"/>
  <c r="H1163" i="135"/>
  <c r="H1153" i="135"/>
  <c r="H1152" i="135"/>
  <c r="H1144" i="135"/>
  <c r="H1137" i="135"/>
  <c r="H1136" i="135"/>
  <c r="H1135" i="135"/>
  <c r="H1112" i="135"/>
  <c r="H1111" i="135"/>
  <c r="H1110" i="135"/>
  <c r="H1109" i="135"/>
  <c r="H1108" i="135"/>
  <c r="H1107" i="135"/>
  <c r="H1106" i="135"/>
  <c r="H1105" i="135"/>
  <c r="H1104" i="135"/>
  <c r="H1103" i="135"/>
  <c r="H1077" i="135"/>
  <c r="H1076" i="135"/>
  <c r="H1075" i="135"/>
  <c r="H1074" i="135"/>
  <c r="H1073" i="135"/>
  <c r="H1072" i="135"/>
  <c r="H1071" i="135"/>
  <c r="H1070" i="135"/>
  <c r="H1069" i="135"/>
  <c r="H1068" i="135"/>
  <c r="H1067" i="135"/>
  <c r="H1066" i="135"/>
  <c r="H1040" i="135"/>
  <c r="H1039" i="135"/>
  <c r="H1038" i="135"/>
  <c r="H1037" i="135"/>
  <c r="H1035" i="135"/>
  <c r="H1034" i="135"/>
  <c r="H1033" i="135"/>
  <c r="H1032" i="135"/>
  <c r="H1031" i="135"/>
  <c r="H1030" i="135"/>
  <c r="H1029" i="135"/>
  <c r="H1028" i="135"/>
  <c r="H1027" i="135"/>
  <c r="H1023" i="135"/>
  <c r="H1009" i="135"/>
  <c r="H1008" i="135"/>
  <c r="H984" i="135"/>
  <c r="H983" i="135"/>
  <c r="H982" i="135"/>
  <c r="H981" i="135"/>
  <c r="H980" i="135"/>
  <c r="H979" i="135"/>
  <c r="H978" i="135"/>
  <c r="H977" i="135"/>
  <c r="H976" i="135"/>
  <c r="H958" i="135"/>
  <c r="H957" i="135"/>
  <c r="H956" i="135"/>
  <c r="H955" i="135"/>
  <c r="H954" i="135"/>
  <c r="H953" i="135"/>
  <c r="H952" i="135"/>
  <c r="H945" i="135"/>
  <c r="H944" i="135"/>
  <c r="H937" i="135"/>
  <c r="H936" i="135"/>
  <c r="H929" i="135"/>
  <c r="H921" i="135"/>
  <c r="H920" i="135"/>
  <c r="H909" i="135"/>
  <c r="H908" i="135"/>
  <c r="H907" i="135"/>
  <c r="H887" i="135"/>
  <c r="H886" i="135"/>
  <c r="H885" i="135"/>
  <c r="H877" i="135"/>
  <c r="H876" i="135"/>
  <c r="H868" i="135"/>
  <c r="H867" i="135"/>
  <c r="H862" i="135"/>
  <c r="H860" i="135"/>
  <c r="H855" i="135"/>
  <c r="H853" i="135"/>
  <c r="H833" i="135"/>
  <c r="H832" i="135"/>
  <c r="H831" i="135"/>
  <c r="H830" i="135"/>
  <c r="H829" i="135"/>
  <c r="H811" i="135"/>
  <c r="H810" i="135"/>
  <c r="H809" i="135"/>
  <c r="H800" i="135"/>
  <c r="H799" i="135"/>
  <c r="H791" i="135"/>
  <c r="H775" i="135"/>
  <c r="H774" i="135"/>
  <c r="H773" i="135"/>
  <c r="H762" i="135"/>
  <c r="H761" i="135"/>
  <c r="H752" i="135"/>
  <c r="H743" i="135"/>
  <c r="H742" i="135"/>
  <c r="H734" i="135"/>
  <c r="H725" i="135"/>
  <c r="H703" i="135"/>
  <c r="H702" i="135"/>
  <c r="H679" i="135"/>
  <c r="H664" i="135"/>
  <c r="H663" i="135"/>
  <c r="H646" i="135"/>
  <c r="H645" i="135"/>
  <c r="H608" i="135"/>
  <c r="H607" i="135"/>
  <c r="H599" i="135"/>
  <c r="H580" i="135"/>
  <c r="H579" i="135"/>
  <c r="H561" i="135"/>
  <c r="H560" i="135"/>
  <c r="H542" i="135"/>
  <c r="H541" i="135"/>
  <c r="H531" i="135"/>
  <c r="H530" i="135"/>
  <c r="H517" i="135"/>
  <c r="H516" i="135"/>
  <c r="H506" i="135"/>
  <c r="H486" i="135"/>
  <c r="H485" i="135"/>
  <c r="H484" i="135"/>
  <c r="H482" i="135"/>
  <c r="H481" i="135"/>
  <c r="H462" i="135"/>
  <c r="H461" i="135"/>
  <c r="H438" i="135"/>
  <c r="H437" i="135"/>
  <c r="H435" i="135"/>
  <c r="H434" i="135"/>
  <c r="H425" i="135"/>
  <c r="H423" i="135"/>
  <c r="H422" i="135"/>
  <c r="H405" i="135"/>
  <c r="H404" i="135"/>
  <c r="H400" i="135"/>
  <c r="H380" i="135"/>
  <c r="H379" i="135"/>
  <c r="H369" i="135"/>
  <c r="H358" i="135"/>
  <c r="H356" i="135"/>
  <c r="H355" i="135"/>
  <c r="H338" i="135"/>
  <c r="H319" i="135"/>
  <c r="H318" i="135"/>
  <c r="H317" i="135"/>
  <c r="H313" i="135"/>
  <c r="H312" i="135"/>
  <c r="H290" i="135"/>
  <c r="H289" i="135"/>
  <c r="H286" i="135"/>
  <c r="H285" i="135"/>
  <c r="H267" i="135"/>
  <c r="H266" i="135"/>
  <c r="H264" i="135"/>
  <c r="H263" i="135"/>
  <c r="H248" i="135"/>
  <c r="H247" i="135"/>
  <c r="H232" i="135"/>
  <c r="H231" i="135"/>
  <c r="H221" i="135"/>
  <c r="H210" i="135"/>
  <c r="H209" i="135"/>
  <c r="H194" i="135"/>
  <c r="H193" i="135"/>
  <c r="H192" i="135"/>
  <c r="H174" i="135"/>
  <c r="H173" i="135"/>
  <c r="H170" i="135"/>
  <c r="H169" i="135"/>
  <c r="J1546" i="135"/>
  <c r="I1546" i="135"/>
  <c r="K1546" i="135" s="1"/>
  <c r="H1546" i="135"/>
  <c r="J1545" i="135"/>
  <c r="I1545" i="135"/>
  <c r="H1545" i="135"/>
  <c r="J1543" i="135"/>
  <c r="I1543" i="135"/>
  <c r="H1543" i="135"/>
  <c r="J1542" i="135"/>
  <c r="I1542" i="135"/>
  <c r="K1542" i="135" s="1"/>
  <c r="H1542" i="135"/>
  <c r="J1541" i="135"/>
  <c r="I1541" i="135"/>
  <c r="K1541" i="135" s="1"/>
  <c r="H1541" i="135"/>
  <c r="J1540" i="135"/>
  <c r="I1540" i="135"/>
  <c r="K1540" i="135" s="1"/>
  <c r="H1540" i="135"/>
  <c r="J1539" i="135"/>
  <c r="I1539" i="135"/>
  <c r="K1539" i="135" s="1"/>
  <c r="H1539" i="135"/>
  <c r="J1538" i="135"/>
  <c r="I1538" i="135"/>
  <c r="H1538" i="135"/>
  <c r="J1537" i="135"/>
  <c r="I1537" i="135"/>
  <c r="H1537" i="135"/>
  <c r="J1535" i="135"/>
  <c r="I1535" i="135"/>
  <c r="K1535" i="135" s="1"/>
  <c r="H1535" i="135"/>
  <c r="J1534" i="135"/>
  <c r="I1534" i="135"/>
  <c r="K1534" i="135" s="1"/>
  <c r="H1534" i="135"/>
  <c r="J1533" i="135"/>
  <c r="I1533" i="135"/>
  <c r="H1533" i="135"/>
  <c r="J1532" i="135"/>
  <c r="I1532" i="135"/>
  <c r="H1532" i="135"/>
  <c r="J1531" i="135"/>
  <c r="I1531" i="135"/>
  <c r="H1531" i="135"/>
  <c r="J1530" i="135"/>
  <c r="I1530" i="135"/>
  <c r="H1530" i="135"/>
  <c r="J1529" i="135"/>
  <c r="I1529" i="135"/>
  <c r="H1529" i="135"/>
  <c r="J1527" i="135"/>
  <c r="I1527" i="135"/>
  <c r="K1527" i="135" s="1"/>
  <c r="H1527" i="135"/>
  <c r="J1526" i="135"/>
  <c r="I1526" i="135"/>
  <c r="K1526" i="135" s="1"/>
  <c r="H1526" i="135"/>
  <c r="J1525" i="135"/>
  <c r="I1525" i="135"/>
  <c r="H1525" i="135"/>
  <c r="J1524" i="135"/>
  <c r="I1524" i="135"/>
  <c r="K1524" i="135" s="1"/>
  <c r="H1524" i="135"/>
  <c r="J1523" i="135"/>
  <c r="I1523" i="135"/>
  <c r="H1523" i="135"/>
  <c r="J1522" i="135"/>
  <c r="I1522" i="135"/>
  <c r="K1522" i="135" s="1"/>
  <c r="H1522" i="135"/>
  <c r="J1520" i="135"/>
  <c r="I1520" i="135"/>
  <c r="H1520" i="135"/>
  <c r="K1519" i="135"/>
  <c r="J1519" i="135"/>
  <c r="I1519" i="135"/>
  <c r="H1519" i="135"/>
  <c r="J1518" i="135"/>
  <c r="I1518" i="135"/>
  <c r="H1518" i="135"/>
  <c r="K1517" i="135"/>
  <c r="J1517" i="135"/>
  <c r="I1517" i="135"/>
  <c r="H1517" i="135"/>
  <c r="J1516" i="135"/>
  <c r="I1516" i="135"/>
  <c r="K1516" i="135" s="1"/>
  <c r="H1516" i="135"/>
  <c r="J1515" i="135"/>
  <c r="I1515" i="135"/>
  <c r="H1515" i="135"/>
  <c r="J1514" i="135"/>
  <c r="I1514" i="135"/>
  <c r="K1514" i="135" s="1"/>
  <c r="H1514" i="135"/>
  <c r="J1512" i="135"/>
  <c r="I1512" i="135"/>
  <c r="K1512" i="135" s="1"/>
  <c r="H1512" i="135"/>
  <c r="J1511" i="135"/>
  <c r="I1511" i="135"/>
  <c r="H1511" i="135"/>
  <c r="J1510" i="135"/>
  <c r="I1510" i="135"/>
  <c r="K1510" i="135" s="1"/>
  <c r="H1510" i="135"/>
  <c r="J1509" i="135"/>
  <c r="I1509" i="135"/>
  <c r="H1509" i="135"/>
  <c r="J1508" i="135"/>
  <c r="I1508" i="135"/>
  <c r="K1508" i="135" s="1"/>
  <c r="H1508" i="135"/>
  <c r="J1507" i="135"/>
  <c r="I1507" i="135"/>
  <c r="H1507" i="135"/>
  <c r="J1505" i="135"/>
  <c r="I1505" i="135"/>
  <c r="H1505" i="135"/>
  <c r="J1504" i="135"/>
  <c r="I1504" i="135"/>
  <c r="K1504" i="135" s="1"/>
  <c r="H1504" i="135"/>
  <c r="J1503" i="135"/>
  <c r="I1503" i="135"/>
  <c r="H1503" i="135"/>
  <c r="J1502" i="135"/>
  <c r="I1502" i="135"/>
  <c r="H1502" i="135"/>
  <c r="J1501" i="135"/>
  <c r="I1501" i="135"/>
  <c r="K1501" i="135" s="1"/>
  <c r="H1501" i="135"/>
  <c r="J1500" i="135"/>
  <c r="I1500" i="135"/>
  <c r="H1500" i="135"/>
  <c r="J1499" i="135"/>
  <c r="I1499" i="135"/>
  <c r="K1499" i="135" s="1"/>
  <c r="H1499" i="135"/>
  <c r="J1497" i="135"/>
  <c r="I1497" i="135"/>
  <c r="K1497" i="135" s="1"/>
  <c r="H1497" i="135"/>
  <c r="J1496" i="135"/>
  <c r="I1496" i="135"/>
  <c r="H1496" i="135"/>
  <c r="J1495" i="135"/>
  <c r="I1495" i="135"/>
  <c r="K1495" i="135" s="1"/>
  <c r="H1495" i="135"/>
  <c r="J1494" i="135"/>
  <c r="I1494" i="135"/>
  <c r="H1494" i="135"/>
  <c r="J1493" i="135"/>
  <c r="I1493" i="135"/>
  <c r="K1493" i="135" s="1"/>
  <c r="H1493" i="135"/>
  <c r="K1492" i="135"/>
  <c r="J1492" i="135"/>
  <c r="I1492" i="135"/>
  <c r="H1492" i="135"/>
  <c r="J1491" i="135"/>
  <c r="I1491" i="135"/>
  <c r="H1491" i="135"/>
  <c r="J1489" i="135"/>
  <c r="I1489" i="135"/>
  <c r="K1489" i="135" s="1"/>
  <c r="H1489" i="135"/>
  <c r="J1488" i="135"/>
  <c r="I1488" i="135"/>
  <c r="H1488" i="135"/>
  <c r="J1487" i="135"/>
  <c r="I1487" i="135"/>
  <c r="K1487" i="135" s="1"/>
  <c r="H1487" i="135"/>
  <c r="J1486" i="135"/>
  <c r="I1486" i="135"/>
  <c r="H1486" i="135"/>
  <c r="J1485" i="135"/>
  <c r="I1485" i="135"/>
  <c r="H1485" i="135"/>
  <c r="J1484" i="135"/>
  <c r="I1484" i="135"/>
  <c r="K1484" i="135" s="1"/>
  <c r="H1484" i="135"/>
  <c r="J1483" i="135"/>
  <c r="I1483" i="135"/>
  <c r="H1483" i="135"/>
  <c r="J1481" i="135"/>
  <c r="I1481" i="135"/>
  <c r="H1481" i="135"/>
  <c r="J1480" i="135"/>
  <c r="I1480" i="135"/>
  <c r="K1480" i="135" s="1"/>
  <c r="H1480" i="135"/>
  <c r="J1479" i="135"/>
  <c r="I1479" i="135"/>
  <c r="K1479" i="135" s="1"/>
  <c r="H1479" i="135"/>
  <c r="J1478" i="135"/>
  <c r="I1478" i="135"/>
  <c r="H1478" i="135"/>
  <c r="J1477" i="135"/>
  <c r="I1477" i="135"/>
  <c r="H1477" i="135"/>
  <c r="J1476" i="135"/>
  <c r="I1476" i="135"/>
  <c r="K1476" i="135" s="1"/>
  <c r="H1476" i="135"/>
  <c r="J1474" i="135"/>
  <c r="I1474" i="135"/>
  <c r="H1474" i="135"/>
  <c r="J1473" i="135"/>
  <c r="I1473" i="135"/>
  <c r="K1473" i="135" s="1"/>
  <c r="H1473" i="135"/>
  <c r="J1472" i="135"/>
  <c r="I1472" i="135"/>
  <c r="H1472" i="135"/>
  <c r="J1471" i="135"/>
  <c r="I1471" i="135"/>
  <c r="H1471" i="135"/>
  <c r="J1470" i="135"/>
  <c r="I1470" i="135"/>
  <c r="H1470" i="135"/>
  <c r="J1469" i="135"/>
  <c r="I1469" i="135"/>
  <c r="H1469" i="135"/>
  <c r="J1468" i="135"/>
  <c r="I1468" i="135"/>
  <c r="H1468" i="135"/>
  <c r="J1466" i="135"/>
  <c r="I1466" i="135"/>
  <c r="K1466" i="135" s="1"/>
  <c r="H1466" i="135"/>
  <c r="J1465" i="135"/>
  <c r="I1465" i="135"/>
  <c r="K1465" i="135" s="1"/>
  <c r="H1465" i="135"/>
  <c r="J1464" i="135"/>
  <c r="I1464" i="135"/>
  <c r="K1464" i="135" s="1"/>
  <c r="H1464" i="135"/>
  <c r="J1463" i="135"/>
  <c r="I1463" i="135"/>
  <c r="H1463" i="135"/>
  <c r="K1462" i="135"/>
  <c r="J1462" i="135"/>
  <c r="I1462" i="135"/>
  <c r="H1462" i="135"/>
  <c r="J1461" i="135"/>
  <c r="I1461" i="135"/>
  <c r="K1461" i="135" s="1"/>
  <c r="H1461" i="135"/>
  <c r="J1459" i="135"/>
  <c r="K1459" i="135" s="1"/>
  <c r="I1459" i="135"/>
  <c r="H1459" i="135"/>
  <c r="J1458" i="135"/>
  <c r="I1458" i="135"/>
  <c r="K1458" i="135" s="1"/>
  <c r="H1458" i="135"/>
  <c r="J1457" i="135"/>
  <c r="I1457" i="135"/>
  <c r="H1457" i="135"/>
  <c r="J1456" i="135"/>
  <c r="I1456" i="135"/>
  <c r="H1456" i="135"/>
  <c r="J1455" i="135"/>
  <c r="I1455" i="135"/>
  <c r="K1455" i="135" s="1"/>
  <c r="H1455" i="135"/>
  <c r="J1454" i="135"/>
  <c r="I1454" i="135"/>
  <c r="H1454" i="135"/>
  <c r="J1453" i="135"/>
  <c r="I1453" i="135"/>
  <c r="K1453" i="135" s="1"/>
  <c r="H1453" i="135"/>
  <c r="J1451" i="135"/>
  <c r="I1451" i="135"/>
  <c r="H1451" i="135"/>
  <c r="J1450" i="135"/>
  <c r="I1450" i="135"/>
  <c r="H1450" i="135"/>
  <c r="J1449" i="135"/>
  <c r="I1449" i="135"/>
  <c r="K1449" i="135" s="1"/>
  <c r="H1449" i="135"/>
  <c r="J1448" i="135"/>
  <c r="I1448" i="135"/>
  <c r="H1448" i="135"/>
  <c r="J1447" i="135"/>
  <c r="I1447" i="135"/>
  <c r="H1447" i="135"/>
  <c r="J1446" i="135"/>
  <c r="K1446" i="135" s="1"/>
  <c r="I1446" i="135"/>
  <c r="H1446" i="135"/>
  <c r="J1445" i="135"/>
  <c r="I1445" i="135"/>
  <c r="H1445" i="135"/>
  <c r="J1444" i="135"/>
  <c r="I1444" i="135"/>
  <c r="K1444" i="135" s="1"/>
  <c r="H1444" i="135"/>
  <c r="J1443" i="135"/>
  <c r="I1443" i="135"/>
  <c r="H1443" i="135"/>
  <c r="J1442" i="135"/>
  <c r="I1442" i="135"/>
  <c r="H1442" i="135"/>
  <c r="J1441" i="135"/>
  <c r="I1441" i="135"/>
  <c r="H1441" i="135"/>
  <c r="J1440" i="135"/>
  <c r="I1440" i="135"/>
  <c r="H1440" i="135"/>
  <c r="J1439" i="135"/>
  <c r="I1439" i="135"/>
  <c r="K1439" i="135" s="1"/>
  <c r="H1439" i="135"/>
  <c r="J1437" i="135"/>
  <c r="I1437" i="135"/>
  <c r="H1437" i="135"/>
  <c r="J1436" i="135"/>
  <c r="I1436" i="135"/>
  <c r="H1436" i="135"/>
  <c r="J1435" i="135"/>
  <c r="I1435" i="135"/>
  <c r="H1435" i="135"/>
  <c r="J1434" i="135"/>
  <c r="I1434" i="135"/>
  <c r="H1434" i="135"/>
  <c r="J1433" i="135"/>
  <c r="I1433" i="135"/>
  <c r="K1433" i="135" s="1"/>
  <c r="H1433" i="135"/>
  <c r="J1432" i="135"/>
  <c r="I1432" i="135"/>
  <c r="K1432" i="135" s="1"/>
  <c r="H1432" i="135"/>
  <c r="J1431" i="135"/>
  <c r="I1431" i="135"/>
  <c r="K1431" i="135" s="1"/>
  <c r="H1431" i="135"/>
  <c r="J1430" i="135"/>
  <c r="I1430" i="135"/>
  <c r="H1430" i="135"/>
  <c r="K1429" i="135"/>
  <c r="J1429" i="135"/>
  <c r="I1429" i="135"/>
  <c r="H1429" i="135"/>
  <c r="J1428" i="135"/>
  <c r="I1428" i="135"/>
  <c r="H1428" i="135"/>
  <c r="J1427" i="135"/>
  <c r="I1427" i="135"/>
  <c r="K1427" i="135" s="1"/>
  <c r="H1427" i="135"/>
  <c r="J1426" i="135"/>
  <c r="I1426" i="135"/>
  <c r="K1426" i="135" s="1"/>
  <c r="H1426" i="135"/>
  <c r="J1425" i="135"/>
  <c r="I1425" i="135"/>
  <c r="H1425" i="135"/>
  <c r="J1422" i="135"/>
  <c r="K1422" i="135" s="1"/>
  <c r="J1421" i="135"/>
  <c r="K1421" i="135"/>
  <c r="J1420" i="135"/>
  <c r="K1420" i="135"/>
  <c r="J1419" i="135"/>
  <c r="K1419" i="135" s="1"/>
  <c r="J1418" i="135"/>
  <c r="J1417" i="135"/>
  <c r="K1417" i="135"/>
  <c r="J1416" i="135"/>
  <c r="J1414" i="135"/>
  <c r="I1414" i="135"/>
  <c r="K1414" i="135" s="1"/>
  <c r="H1414" i="135"/>
  <c r="J1412" i="135"/>
  <c r="I1412" i="135"/>
  <c r="H1412" i="135"/>
  <c r="J1410" i="135"/>
  <c r="I1410" i="135"/>
  <c r="K1410" i="135" s="1"/>
  <c r="H1410" i="135"/>
  <c r="H1409" i="135"/>
  <c r="E1409" i="135"/>
  <c r="J1407" i="135"/>
  <c r="I1407" i="135"/>
  <c r="H1407" i="135"/>
  <c r="J1406" i="135"/>
  <c r="I1406" i="135"/>
  <c r="K1406" i="135" s="1"/>
  <c r="H1406" i="135"/>
  <c r="J1404" i="135"/>
  <c r="I1404" i="135"/>
  <c r="H1404" i="135"/>
  <c r="J1403" i="135"/>
  <c r="I1403" i="135"/>
  <c r="H1403" i="135"/>
  <c r="J1401" i="135"/>
  <c r="I1401" i="135"/>
  <c r="H1401" i="135"/>
  <c r="J1400" i="135"/>
  <c r="I1400" i="135"/>
  <c r="K1400" i="135" s="1"/>
  <c r="H1400" i="135"/>
  <c r="J1399" i="135"/>
  <c r="I1399" i="135"/>
  <c r="H1399" i="135"/>
  <c r="K1397" i="135"/>
  <c r="J1397" i="135"/>
  <c r="I1397" i="135"/>
  <c r="H1397" i="135"/>
  <c r="J1396" i="135"/>
  <c r="I1396" i="135"/>
  <c r="K1396" i="135" s="1"/>
  <c r="H1396" i="135"/>
  <c r="J1395" i="135"/>
  <c r="I1395" i="135"/>
  <c r="K1395" i="135" s="1"/>
  <c r="H1395" i="135"/>
  <c r="J1393" i="135"/>
  <c r="I1393" i="135"/>
  <c r="H1393" i="135"/>
  <c r="J1392" i="135"/>
  <c r="I1392" i="135"/>
  <c r="K1392" i="135" s="1"/>
  <c r="H1392" i="135"/>
  <c r="J1391" i="135"/>
  <c r="I1391" i="135"/>
  <c r="H1391" i="135"/>
  <c r="K1390" i="135"/>
  <c r="J1390" i="135"/>
  <c r="I1390" i="135"/>
  <c r="H1390" i="135"/>
  <c r="J1388" i="135"/>
  <c r="I1388" i="135"/>
  <c r="H1388" i="135"/>
  <c r="J1387" i="135"/>
  <c r="H1387" i="135"/>
  <c r="E1387" i="135"/>
  <c r="I1387" i="135" s="1"/>
  <c r="J1385" i="135"/>
  <c r="I1385" i="135"/>
  <c r="H1385" i="135"/>
  <c r="J1384" i="135"/>
  <c r="I1384" i="135"/>
  <c r="H1384" i="135"/>
  <c r="J1383" i="135"/>
  <c r="H1383" i="135"/>
  <c r="E1383" i="135"/>
  <c r="I1383" i="135" s="1"/>
  <c r="J1380" i="135"/>
  <c r="I1380" i="135"/>
  <c r="H1380" i="135"/>
  <c r="J1379" i="135"/>
  <c r="I1379" i="135"/>
  <c r="K1379" i="135" s="1"/>
  <c r="H1379" i="135"/>
  <c r="J1378" i="135"/>
  <c r="I1378" i="135"/>
  <c r="H1378" i="135"/>
  <c r="J1377" i="135"/>
  <c r="I1377" i="135"/>
  <c r="H1377" i="135"/>
  <c r="J1376" i="135"/>
  <c r="I1376" i="135"/>
  <c r="H1376" i="135"/>
  <c r="J1375" i="135"/>
  <c r="I1375" i="135"/>
  <c r="K1375" i="135" s="1"/>
  <c r="H1375" i="135"/>
  <c r="J1374" i="135"/>
  <c r="I1374" i="135"/>
  <c r="H1374" i="135"/>
  <c r="J1372" i="135"/>
  <c r="I1372" i="135"/>
  <c r="H1372" i="135"/>
  <c r="J1371" i="135"/>
  <c r="I1371" i="135"/>
  <c r="H1371" i="135"/>
  <c r="J1370" i="135"/>
  <c r="I1370" i="135"/>
  <c r="K1370" i="135" s="1"/>
  <c r="H1370" i="135"/>
  <c r="J1369" i="135"/>
  <c r="I1369" i="135"/>
  <c r="H1369" i="135"/>
  <c r="J1368" i="135"/>
  <c r="I1368" i="135"/>
  <c r="H1368" i="135"/>
  <c r="J1367" i="135"/>
  <c r="I1367" i="135"/>
  <c r="H1367" i="135"/>
  <c r="J1366" i="135"/>
  <c r="K1366" i="135"/>
  <c r="J1365" i="135"/>
  <c r="I1365" i="135"/>
  <c r="K1365" i="135" s="1"/>
  <c r="H1365" i="135"/>
  <c r="J1363" i="135"/>
  <c r="I1363" i="135"/>
  <c r="H1363" i="135"/>
  <c r="J1362" i="135"/>
  <c r="I1362" i="135"/>
  <c r="H1362" i="135"/>
  <c r="J1361" i="135"/>
  <c r="I1361" i="135"/>
  <c r="H1361" i="135"/>
  <c r="J1360" i="135"/>
  <c r="I1360" i="135"/>
  <c r="H1360" i="135"/>
  <c r="J1359" i="135"/>
  <c r="I1359" i="135"/>
  <c r="H1359" i="135"/>
  <c r="J1358" i="135"/>
  <c r="J1356" i="135"/>
  <c r="I1356" i="135"/>
  <c r="H1356" i="135"/>
  <c r="J1355" i="135"/>
  <c r="I1355" i="135"/>
  <c r="K1355" i="135" s="1"/>
  <c r="H1355" i="135"/>
  <c r="J1354" i="135"/>
  <c r="I1354" i="135"/>
  <c r="H1354" i="135"/>
  <c r="J1353" i="135"/>
  <c r="I1353" i="135"/>
  <c r="H1353" i="135"/>
  <c r="J1352" i="135"/>
  <c r="I1352" i="135"/>
  <c r="K1352" i="135" s="1"/>
  <c r="H1352" i="135"/>
  <c r="J1351" i="135"/>
  <c r="I1351" i="135"/>
  <c r="H1351" i="135"/>
  <c r="J1350" i="135"/>
  <c r="I1350" i="135"/>
  <c r="H1350" i="135"/>
  <c r="J1349" i="135"/>
  <c r="I1349" i="135"/>
  <c r="H1349" i="135"/>
  <c r="J1348" i="135"/>
  <c r="K1348" i="135" s="1"/>
  <c r="J1347" i="135"/>
  <c r="K1347" i="135" s="1"/>
  <c r="J1345" i="135"/>
  <c r="I1345" i="135"/>
  <c r="K1345" i="135" s="1"/>
  <c r="H1345" i="135"/>
  <c r="J1344" i="135"/>
  <c r="I1344" i="135"/>
  <c r="H1344" i="135"/>
  <c r="J1343" i="135"/>
  <c r="I1343" i="135"/>
  <c r="K1343" i="135" s="1"/>
  <c r="H1343" i="135"/>
  <c r="J1342" i="135"/>
  <c r="I1342" i="135"/>
  <c r="H1342" i="135"/>
  <c r="J1341" i="135"/>
  <c r="I1341" i="135"/>
  <c r="H1341" i="135"/>
  <c r="J1339" i="135"/>
  <c r="I1339" i="135"/>
  <c r="H1339" i="135"/>
  <c r="J1338" i="135"/>
  <c r="I1338" i="135"/>
  <c r="H1338" i="135"/>
  <c r="J1337" i="135"/>
  <c r="I1337" i="135"/>
  <c r="H1337" i="135"/>
  <c r="J1336" i="135"/>
  <c r="I1336" i="135"/>
  <c r="K1336" i="135" s="1"/>
  <c r="H1336" i="135"/>
  <c r="J1335" i="135"/>
  <c r="J1333" i="135"/>
  <c r="I1333" i="135"/>
  <c r="H1333" i="135"/>
  <c r="J1332" i="135"/>
  <c r="I1332" i="135"/>
  <c r="H1332" i="135"/>
  <c r="J1331" i="135"/>
  <c r="I1331" i="135"/>
  <c r="H1331" i="135"/>
  <c r="J1330" i="135"/>
  <c r="I1330" i="135"/>
  <c r="H1330" i="135"/>
  <c r="J1329" i="135"/>
  <c r="I1329" i="135"/>
  <c r="K1329" i="135" s="1"/>
  <c r="H1329" i="135"/>
  <c r="J1328" i="135"/>
  <c r="I1328" i="135"/>
  <c r="H1328" i="135"/>
  <c r="J1327" i="135"/>
  <c r="I1327" i="135"/>
  <c r="K1327" i="135" s="1"/>
  <c r="H1327" i="135"/>
  <c r="J1326" i="135"/>
  <c r="I1326" i="135"/>
  <c r="H1326" i="135"/>
  <c r="J1324" i="135"/>
  <c r="K1324" i="135" s="1"/>
  <c r="J1323" i="135"/>
  <c r="J1321" i="135"/>
  <c r="I1321" i="135"/>
  <c r="H1321" i="135"/>
  <c r="J1320" i="135"/>
  <c r="I1320" i="135"/>
  <c r="H1320" i="135"/>
  <c r="J1319" i="135"/>
  <c r="I1319" i="135"/>
  <c r="H1319" i="135"/>
  <c r="J1317" i="135"/>
  <c r="K1317" i="135"/>
  <c r="J1315" i="135"/>
  <c r="I1315" i="135"/>
  <c r="H1315" i="135"/>
  <c r="J1314" i="135"/>
  <c r="I1314" i="135"/>
  <c r="H1314" i="135"/>
  <c r="J1313" i="135"/>
  <c r="I1313" i="135"/>
  <c r="K1313" i="135" s="1"/>
  <c r="H1313" i="135"/>
  <c r="J1312" i="135"/>
  <c r="I1312" i="135"/>
  <c r="H1312" i="135"/>
  <c r="J1311" i="135"/>
  <c r="I1311" i="135"/>
  <c r="K1311" i="135" s="1"/>
  <c r="H1311" i="135"/>
  <c r="J1310" i="135"/>
  <c r="J1309" i="135"/>
  <c r="I1309" i="135"/>
  <c r="H1309" i="135"/>
  <c r="J1308" i="135"/>
  <c r="I1308" i="135"/>
  <c r="H1308" i="135"/>
  <c r="J1305" i="135"/>
  <c r="I1305" i="135"/>
  <c r="K1305" i="135" s="1"/>
  <c r="H1305" i="135"/>
  <c r="J1304" i="135"/>
  <c r="I1304" i="135"/>
  <c r="H1304" i="135"/>
  <c r="J1303" i="135"/>
  <c r="I1303" i="135"/>
  <c r="K1303" i="135" s="1"/>
  <c r="H1303" i="135"/>
  <c r="J1302" i="135"/>
  <c r="I1302" i="135"/>
  <c r="H1302" i="135"/>
  <c r="J1301" i="135"/>
  <c r="I1301" i="135"/>
  <c r="H1301" i="135"/>
  <c r="J1300" i="135"/>
  <c r="I1300" i="135"/>
  <c r="K1300" i="135" s="1"/>
  <c r="H1300" i="135"/>
  <c r="J1299" i="135"/>
  <c r="K1299" i="135" s="1"/>
  <c r="J1298" i="135"/>
  <c r="K1298" i="135" s="1"/>
  <c r="J1296" i="135"/>
  <c r="I1296" i="135"/>
  <c r="K1296" i="135" s="1"/>
  <c r="H1296" i="135"/>
  <c r="J1295" i="135"/>
  <c r="I1295" i="135"/>
  <c r="K1295" i="135" s="1"/>
  <c r="H1295" i="135"/>
  <c r="J1294" i="135"/>
  <c r="K1294" i="135" s="1"/>
  <c r="I1294" i="135"/>
  <c r="H1294" i="135"/>
  <c r="J1293" i="135"/>
  <c r="I1293" i="135"/>
  <c r="H1293" i="135"/>
  <c r="J1292" i="135"/>
  <c r="K1292" i="135" s="1"/>
  <c r="J1290" i="135"/>
  <c r="I1290" i="135"/>
  <c r="H1290" i="135"/>
  <c r="J1289" i="135"/>
  <c r="I1289" i="135"/>
  <c r="H1289" i="135"/>
  <c r="J1288" i="135"/>
  <c r="I1288" i="135"/>
  <c r="H1288" i="135"/>
  <c r="J1287" i="135"/>
  <c r="I1287" i="135"/>
  <c r="H1287" i="135"/>
  <c r="J1286" i="135"/>
  <c r="I1286" i="135"/>
  <c r="K1286" i="135" s="1"/>
  <c r="H1286" i="135"/>
  <c r="J1285" i="135"/>
  <c r="I1285" i="135"/>
  <c r="K1285" i="135" s="1"/>
  <c r="H1285" i="135"/>
  <c r="J1284" i="135"/>
  <c r="J1282" i="135"/>
  <c r="I1282" i="135"/>
  <c r="K1282" i="135" s="1"/>
  <c r="H1282" i="135"/>
  <c r="J1281" i="135"/>
  <c r="I1281" i="135"/>
  <c r="H1281" i="135"/>
  <c r="J1280" i="135"/>
  <c r="I1280" i="135"/>
  <c r="K1280" i="135" s="1"/>
  <c r="H1280" i="135"/>
  <c r="J1279" i="135"/>
  <c r="I1279" i="135"/>
  <c r="H1279" i="135"/>
  <c r="J1278" i="135"/>
  <c r="I1278" i="135"/>
  <c r="H1278" i="135"/>
  <c r="J1277" i="135"/>
  <c r="I1277" i="135"/>
  <c r="H1277" i="135"/>
  <c r="J1276" i="135"/>
  <c r="K1276" i="135" s="1"/>
  <c r="J1274" i="135"/>
  <c r="I1274" i="135"/>
  <c r="H1274" i="135"/>
  <c r="J1273" i="135"/>
  <c r="I1273" i="135"/>
  <c r="K1273" i="135" s="1"/>
  <c r="H1273" i="135"/>
  <c r="J1272" i="135"/>
  <c r="I1272" i="135"/>
  <c r="H1272" i="135"/>
  <c r="J1271" i="135"/>
  <c r="I1271" i="135"/>
  <c r="K1271" i="135" s="1"/>
  <c r="H1271" i="135"/>
  <c r="J1270" i="135"/>
  <c r="K1270" i="135"/>
  <c r="J1268" i="135"/>
  <c r="I1268" i="135"/>
  <c r="K1268" i="135" s="1"/>
  <c r="H1268" i="135"/>
  <c r="J1267" i="135"/>
  <c r="I1267" i="135"/>
  <c r="H1267" i="135"/>
  <c r="J1266" i="135"/>
  <c r="I1266" i="135"/>
  <c r="H1266" i="135"/>
  <c r="J1265" i="135"/>
  <c r="J1263" i="135"/>
  <c r="I1263" i="135"/>
  <c r="K1263" i="135" s="1"/>
  <c r="H1263" i="135"/>
  <c r="J1262" i="135"/>
  <c r="I1262" i="135"/>
  <c r="K1262" i="135" s="1"/>
  <c r="H1262" i="135"/>
  <c r="K1261" i="135"/>
  <c r="J1261" i="135"/>
  <c r="I1261" i="135"/>
  <c r="H1261" i="135"/>
  <c r="J1260" i="135"/>
  <c r="I1260" i="135"/>
  <c r="K1260" i="135" s="1"/>
  <c r="H1260" i="135"/>
  <c r="J1259" i="135"/>
  <c r="I1259" i="135"/>
  <c r="K1259" i="135" s="1"/>
  <c r="H1259" i="135"/>
  <c r="J1258" i="135"/>
  <c r="I1258" i="135"/>
  <c r="K1258" i="135" s="1"/>
  <c r="H1258" i="135"/>
  <c r="J1257" i="135"/>
  <c r="J1255" i="135"/>
  <c r="I1255" i="135"/>
  <c r="H1255" i="135"/>
  <c r="J1254" i="135"/>
  <c r="I1254" i="135"/>
  <c r="H1254" i="135"/>
  <c r="J1253" i="135"/>
  <c r="I1253" i="135"/>
  <c r="H1253" i="135"/>
  <c r="J1252" i="135"/>
  <c r="I1252" i="135"/>
  <c r="H1252" i="135"/>
  <c r="J1251" i="135"/>
  <c r="I1251" i="135"/>
  <c r="H1251" i="135"/>
  <c r="J1250" i="135"/>
  <c r="I1250" i="135"/>
  <c r="H1250" i="135"/>
  <c r="K1249" i="135"/>
  <c r="J1247" i="135"/>
  <c r="I1247" i="135"/>
  <c r="K1247" i="135" s="1"/>
  <c r="H1247" i="135"/>
  <c r="J1246" i="135"/>
  <c r="I1246" i="135"/>
  <c r="H1246" i="135"/>
  <c r="K1245" i="135"/>
  <c r="J1245" i="135"/>
  <c r="I1245" i="135"/>
  <c r="H1245" i="135"/>
  <c r="J1244" i="135"/>
  <c r="I1244" i="135"/>
  <c r="H1244" i="135"/>
  <c r="J1243" i="135"/>
  <c r="I1243" i="135"/>
  <c r="K1243" i="135" s="1"/>
  <c r="H1243" i="135"/>
  <c r="J1242" i="135"/>
  <c r="I1242" i="135"/>
  <c r="H1242" i="135"/>
  <c r="J1241" i="135"/>
  <c r="K1241" i="135"/>
  <c r="J1239" i="135"/>
  <c r="I1239" i="135"/>
  <c r="K1239" i="135" s="1"/>
  <c r="H1239" i="135"/>
  <c r="J1238" i="135"/>
  <c r="I1238" i="135"/>
  <c r="K1238" i="135" s="1"/>
  <c r="H1238" i="135"/>
  <c r="J1237" i="135"/>
  <c r="I1237" i="135"/>
  <c r="H1237" i="135"/>
  <c r="K1236" i="135"/>
  <c r="J1236" i="135"/>
  <c r="I1236" i="135"/>
  <c r="H1236" i="135"/>
  <c r="J1235" i="135"/>
  <c r="I1235" i="135"/>
  <c r="H1235" i="135"/>
  <c r="J1234" i="135"/>
  <c r="I1234" i="135"/>
  <c r="K1234" i="135" s="1"/>
  <c r="H1234" i="135"/>
  <c r="J1233" i="135"/>
  <c r="K1233" i="135"/>
  <c r="J1231" i="135"/>
  <c r="I1231" i="135"/>
  <c r="H1231" i="135"/>
  <c r="J1230" i="135"/>
  <c r="I1230" i="135"/>
  <c r="H1230" i="135"/>
  <c r="J1229" i="135"/>
  <c r="I1229" i="135"/>
  <c r="K1229" i="135" s="1"/>
  <c r="H1229" i="135"/>
  <c r="J1228" i="135"/>
  <c r="I1228" i="135"/>
  <c r="H1228" i="135"/>
  <c r="K1227" i="135"/>
  <c r="J1227" i="135"/>
  <c r="I1227" i="135"/>
  <c r="H1227" i="135"/>
  <c r="J1226" i="135"/>
  <c r="I1226" i="135"/>
  <c r="K1226" i="135" s="1"/>
  <c r="H1226" i="135"/>
  <c r="J1225" i="135"/>
  <c r="K1225" i="135"/>
  <c r="J1223" i="135"/>
  <c r="I1223" i="135"/>
  <c r="H1223" i="135"/>
  <c r="J1222" i="135"/>
  <c r="I1222" i="135"/>
  <c r="K1222" i="135" s="1"/>
  <c r="H1222" i="135"/>
  <c r="J1221" i="135"/>
  <c r="I1221" i="135"/>
  <c r="K1221" i="135" s="1"/>
  <c r="H1221" i="135"/>
  <c r="J1220" i="135"/>
  <c r="I1220" i="135"/>
  <c r="H1220" i="135"/>
  <c r="J1219" i="135"/>
  <c r="I1219" i="135"/>
  <c r="H1219" i="135"/>
  <c r="J1218" i="135"/>
  <c r="I1218" i="135"/>
  <c r="H1218" i="135"/>
  <c r="J1217" i="135"/>
  <c r="J1215" i="135"/>
  <c r="I1215" i="135"/>
  <c r="K1215" i="135" s="1"/>
  <c r="H1215" i="135"/>
  <c r="J1214" i="135"/>
  <c r="I1214" i="135"/>
  <c r="H1214" i="135"/>
  <c r="J1213" i="135"/>
  <c r="I1213" i="135"/>
  <c r="H1213" i="135"/>
  <c r="J1212" i="135"/>
  <c r="I1212" i="135"/>
  <c r="K1212" i="135" s="1"/>
  <c r="H1212" i="135"/>
  <c r="J1211" i="135"/>
  <c r="I1211" i="135"/>
  <c r="H1211" i="135"/>
  <c r="J1210" i="135"/>
  <c r="I1210" i="135"/>
  <c r="H1210" i="135"/>
  <c r="J1209" i="135"/>
  <c r="I1209" i="135"/>
  <c r="K1209" i="135" s="1"/>
  <c r="H1209" i="135"/>
  <c r="J1208" i="135"/>
  <c r="I1208" i="135"/>
  <c r="H1208" i="135"/>
  <c r="J1207" i="135"/>
  <c r="I1207" i="135"/>
  <c r="K1207" i="135" s="1"/>
  <c r="H1207" i="135"/>
  <c r="J1206" i="135"/>
  <c r="I1206" i="135"/>
  <c r="H1206" i="135"/>
  <c r="J1205" i="135"/>
  <c r="I1205" i="135"/>
  <c r="H1205" i="135"/>
  <c r="J1203" i="135"/>
  <c r="I1203" i="135"/>
  <c r="H1203" i="135"/>
  <c r="K1202" i="135"/>
  <c r="J1202" i="135"/>
  <c r="I1202" i="135"/>
  <c r="H1202" i="135"/>
  <c r="J1201" i="135"/>
  <c r="I1201" i="135"/>
  <c r="H1201" i="135"/>
  <c r="K1200" i="135"/>
  <c r="J1200" i="135"/>
  <c r="I1200" i="135"/>
  <c r="H1200" i="135"/>
  <c r="J1199" i="135"/>
  <c r="I1199" i="135"/>
  <c r="H1199" i="135"/>
  <c r="J1197" i="135"/>
  <c r="I1197" i="135"/>
  <c r="K1197" i="135" s="1"/>
  <c r="H1197" i="135"/>
  <c r="J1196" i="135"/>
  <c r="I1196" i="135"/>
  <c r="K1196" i="135" s="1"/>
  <c r="H1196" i="135"/>
  <c r="J1194" i="135"/>
  <c r="I1194" i="135"/>
  <c r="H1194" i="135"/>
  <c r="J1193" i="135"/>
  <c r="I1193" i="135"/>
  <c r="H1193" i="135"/>
  <c r="J1192" i="135"/>
  <c r="I1192" i="135"/>
  <c r="H1192" i="135"/>
  <c r="J1191" i="135"/>
  <c r="I1191" i="135"/>
  <c r="H1191" i="135"/>
  <c r="K1190" i="135"/>
  <c r="J1190" i="135"/>
  <c r="I1190" i="135"/>
  <c r="H1190" i="135"/>
  <c r="J1189" i="135"/>
  <c r="I1189" i="135"/>
  <c r="H1189" i="135"/>
  <c r="J1188" i="135"/>
  <c r="K1188" i="135" s="1"/>
  <c r="I1188" i="135"/>
  <c r="H1188" i="135"/>
  <c r="J1187" i="135"/>
  <c r="J1186" i="135"/>
  <c r="I1186" i="135"/>
  <c r="H1186" i="135"/>
  <c r="J1185" i="135"/>
  <c r="I1185" i="135"/>
  <c r="H1185" i="135"/>
  <c r="J1184" i="135"/>
  <c r="I1184" i="135"/>
  <c r="K1184" i="135" s="1"/>
  <c r="H1184" i="135"/>
  <c r="J1183" i="135"/>
  <c r="I1183" i="135"/>
  <c r="K1183" i="135" s="1"/>
  <c r="H1183" i="135"/>
  <c r="J1181" i="135"/>
  <c r="I1181" i="135"/>
  <c r="H1181" i="135"/>
  <c r="J1180" i="135"/>
  <c r="I1180" i="135"/>
  <c r="H1180" i="135"/>
  <c r="J1179" i="135"/>
  <c r="I1179" i="135"/>
  <c r="H1179" i="135"/>
  <c r="J1178" i="135"/>
  <c r="I1178" i="135"/>
  <c r="H1178" i="135"/>
  <c r="J1177" i="135"/>
  <c r="I1177" i="135"/>
  <c r="H1177" i="135"/>
  <c r="J1175" i="135"/>
  <c r="J1174" i="135"/>
  <c r="K1174" i="135" s="1"/>
  <c r="J1172" i="135"/>
  <c r="I1172" i="135"/>
  <c r="K1172" i="135" s="1"/>
  <c r="H1172" i="135"/>
  <c r="J1171" i="135"/>
  <c r="I1171" i="135"/>
  <c r="K1171" i="135" s="1"/>
  <c r="H1171" i="135"/>
  <c r="J1170" i="135"/>
  <c r="I1170" i="135"/>
  <c r="H1170" i="135"/>
  <c r="J1168" i="135"/>
  <c r="I1168" i="135"/>
  <c r="H1168" i="135"/>
  <c r="J1167" i="135"/>
  <c r="I1167" i="135"/>
  <c r="H1167" i="135"/>
  <c r="J1166" i="135"/>
  <c r="I1166" i="135"/>
  <c r="H1166" i="135"/>
  <c r="J1164" i="135"/>
  <c r="J1163" i="135"/>
  <c r="K1163" i="135"/>
  <c r="J1161" i="135"/>
  <c r="I1161" i="135"/>
  <c r="K1161" i="135" s="1"/>
  <c r="H1161" i="135"/>
  <c r="J1160" i="135"/>
  <c r="I1160" i="135"/>
  <c r="K1160" i="135" s="1"/>
  <c r="H1160" i="135"/>
  <c r="J1159" i="135"/>
  <c r="I1159" i="135"/>
  <c r="H1159" i="135"/>
  <c r="J1157" i="135"/>
  <c r="I1157" i="135"/>
  <c r="H1157" i="135"/>
  <c r="J1156" i="135"/>
  <c r="I1156" i="135"/>
  <c r="H1156" i="135"/>
  <c r="J1155" i="135"/>
  <c r="I1155" i="135"/>
  <c r="H1155" i="135"/>
  <c r="J1153" i="135"/>
  <c r="J1152" i="135"/>
  <c r="K1152" i="135"/>
  <c r="J1150" i="135"/>
  <c r="I1150" i="135"/>
  <c r="K1150" i="135" s="1"/>
  <c r="H1150" i="135"/>
  <c r="J1149" i="135"/>
  <c r="I1149" i="135"/>
  <c r="K1149" i="135" s="1"/>
  <c r="H1149" i="135"/>
  <c r="J1148" i="135"/>
  <c r="I1148" i="135"/>
  <c r="H1148" i="135"/>
  <c r="J1147" i="135"/>
  <c r="I1147" i="135"/>
  <c r="H1147" i="135"/>
  <c r="J1146" i="135"/>
  <c r="I1146" i="135"/>
  <c r="H1146" i="135"/>
  <c r="J1144" i="135"/>
  <c r="J1143" i="135"/>
  <c r="I1143" i="135"/>
  <c r="H1143" i="135"/>
  <c r="J1142" i="135"/>
  <c r="I1142" i="135"/>
  <c r="K1142" i="135" s="1"/>
  <c r="H1142" i="135"/>
  <c r="J1141" i="135"/>
  <c r="I1141" i="135"/>
  <c r="K1141" i="135" s="1"/>
  <c r="H1141" i="135"/>
  <c r="J1140" i="135"/>
  <c r="I1140" i="135"/>
  <c r="K1140" i="135" s="1"/>
  <c r="H1140" i="135"/>
  <c r="J1139" i="135"/>
  <c r="I1139" i="135"/>
  <c r="H1139" i="135"/>
  <c r="J1137" i="135"/>
  <c r="J1136" i="135"/>
  <c r="J1135" i="135"/>
  <c r="J1133" i="135"/>
  <c r="I1133" i="135"/>
  <c r="H1133" i="135"/>
  <c r="J1132" i="135"/>
  <c r="I1132" i="135"/>
  <c r="H1132" i="135"/>
  <c r="J1131" i="135"/>
  <c r="I1131" i="135"/>
  <c r="K1131" i="135" s="1"/>
  <c r="H1131" i="135"/>
  <c r="J1130" i="135"/>
  <c r="I1130" i="135"/>
  <c r="K1130" i="135" s="1"/>
  <c r="H1130" i="135"/>
  <c r="J1129" i="135"/>
  <c r="I1129" i="135"/>
  <c r="K1129" i="135" s="1"/>
  <c r="H1129" i="135"/>
  <c r="J1128" i="135"/>
  <c r="I1128" i="135"/>
  <c r="H1128" i="135"/>
  <c r="J1127" i="135"/>
  <c r="I1127" i="135"/>
  <c r="H1127" i="135"/>
  <c r="J1126" i="135"/>
  <c r="I1126" i="135"/>
  <c r="H1126" i="135"/>
  <c r="J1125" i="135"/>
  <c r="I1125" i="135"/>
  <c r="H1125" i="135"/>
  <c r="J1123" i="135"/>
  <c r="I1123" i="135"/>
  <c r="H1123" i="135"/>
  <c r="J1122" i="135"/>
  <c r="I1122" i="135"/>
  <c r="K1122" i="135" s="1"/>
  <c r="H1122" i="135"/>
  <c r="J1121" i="135"/>
  <c r="I1121" i="135"/>
  <c r="K1121" i="135" s="1"/>
  <c r="H1121" i="135"/>
  <c r="J1120" i="135"/>
  <c r="I1120" i="135"/>
  <c r="K1120" i="135" s="1"/>
  <c r="H1120" i="135"/>
  <c r="J1119" i="135"/>
  <c r="I1119" i="135"/>
  <c r="H1119" i="135"/>
  <c r="J1118" i="135"/>
  <c r="I1118" i="135"/>
  <c r="H1118" i="135"/>
  <c r="J1117" i="135"/>
  <c r="I1117" i="135"/>
  <c r="H1117" i="135"/>
  <c r="J1116" i="135"/>
  <c r="I1116" i="135"/>
  <c r="H1116" i="135"/>
  <c r="J1115" i="135"/>
  <c r="I1115" i="135"/>
  <c r="H1115" i="135"/>
  <c r="J1114" i="135"/>
  <c r="I1114" i="135"/>
  <c r="K1114" i="135" s="1"/>
  <c r="H1114" i="135"/>
  <c r="J1112" i="135"/>
  <c r="K1112" i="135"/>
  <c r="J1111" i="135"/>
  <c r="K1111" i="135" s="1"/>
  <c r="J1110" i="135"/>
  <c r="J1109" i="135"/>
  <c r="J1108" i="135"/>
  <c r="J1107" i="135"/>
  <c r="J1106" i="135"/>
  <c r="K1106" i="135"/>
  <c r="J1105" i="135"/>
  <c r="K1105" i="135" s="1"/>
  <c r="J1104" i="135"/>
  <c r="K1104" i="135" s="1"/>
  <c r="J1103" i="135"/>
  <c r="K1103" i="135"/>
  <c r="J1101" i="135"/>
  <c r="I1101" i="135"/>
  <c r="H1101" i="135"/>
  <c r="J1100" i="135"/>
  <c r="I1100" i="135"/>
  <c r="H1100" i="135"/>
  <c r="J1099" i="135"/>
  <c r="I1099" i="135"/>
  <c r="H1099" i="135"/>
  <c r="J1097" i="135"/>
  <c r="I1097" i="135"/>
  <c r="H1097" i="135"/>
  <c r="J1096" i="135"/>
  <c r="I1096" i="135"/>
  <c r="H1096" i="135"/>
  <c r="J1095" i="135"/>
  <c r="I1095" i="135"/>
  <c r="H1095" i="135"/>
  <c r="J1094" i="135"/>
  <c r="I1094" i="135"/>
  <c r="H1094" i="135"/>
  <c r="J1093" i="135"/>
  <c r="I1093" i="135"/>
  <c r="H1093" i="135"/>
  <c r="J1092" i="135"/>
  <c r="I1092" i="135"/>
  <c r="K1092" i="135" s="1"/>
  <c r="H1092" i="135"/>
  <c r="J1091" i="135"/>
  <c r="I1091" i="135"/>
  <c r="H1091" i="135"/>
  <c r="J1089" i="135"/>
  <c r="I1089" i="135"/>
  <c r="H1089" i="135"/>
  <c r="J1088" i="135"/>
  <c r="I1088" i="135"/>
  <c r="H1088" i="135"/>
  <c r="J1087" i="135"/>
  <c r="I1087" i="135"/>
  <c r="H1087" i="135"/>
  <c r="J1086" i="135"/>
  <c r="I1086" i="135"/>
  <c r="H1086" i="135"/>
  <c r="J1085" i="135"/>
  <c r="I1085" i="135"/>
  <c r="K1085" i="135" s="1"/>
  <c r="H1085" i="135"/>
  <c r="J1084" i="135"/>
  <c r="I1084" i="135"/>
  <c r="H1084" i="135"/>
  <c r="J1083" i="135"/>
  <c r="I1083" i="135"/>
  <c r="H1083" i="135"/>
  <c r="J1082" i="135"/>
  <c r="I1082" i="135"/>
  <c r="H1082" i="135"/>
  <c r="J1081" i="135"/>
  <c r="I1081" i="135"/>
  <c r="H1081" i="135"/>
  <c r="J1080" i="135"/>
  <c r="I1080" i="135"/>
  <c r="H1080" i="135"/>
  <c r="J1078" i="135"/>
  <c r="I1078" i="135"/>
  <c r="H1078" i="135"/>
  <c r="J1077" i="135"/>
  <c r="J1076" i="135"/>
  <c r="J1075" i="135"/>
  <c r="J1074" i="135"/>
  <c r="K1074" i="135"/>
  <c r="J1073" i="135"/>
  <c r="K1073" i="135"/>
  <c r="J1072" i="135"/>
  <c r="K1072" i="135" s="1"/>
  <c r="J1071" i="135"/>
  <c r="K1070" i="135"/>
  <c r="J1070" i="135"/>
  <c r="J1069" i="135"/>
  <c r="K1069" i="135"/>
  <c r="J1068" i="135"/>
  <c r="J1067" i="135"/>
  <c r="J1066" i="135"/>
  <c r="J1063" i="135"/>
  <c r="I1063" i="135"/>
  <c r="H1063" i="135"/>
  <c r="J1062" i="135"/>
  <c r="I1062" i="135"/>
  <c r="H1062" i="135"/>
  <c r="J1061" i="135"/>
  <c r="I1061" i="135"/>
  <c r="H1061" i="135"/>
  <c r="J1060" i="135"/>
  <c r="K1060" i="135" s="1"/>
  <c r="I1060" i="135"/>
  <c r="H1060" i="135"/>
  <c r="J1058" i="135"/>
  <c r="I1058" i="135"/>
  <c r="H1058" i="135"/>
  <c r="J1057" i="135"/>
  <c r="I1057" i="135"/>
  <c r="H1057" i="135"/>
  <c r="J1056" i="135"/>
  <c r="I1056" i="135"/>
  <c r="H1056" i="135"/>
  <c r="J1055" i="135"/>
  <c r="I1055" i="135"/>
  <c r="K1055" i="135" s="1"/>
  <c r="H1055" i="135"/>
  <c r="J1054" i="135"/>
  <c r="I1054" i="135"/>
  <c r="H1054" i="135"/>
  <c r="J1053" i="135"/>
  <c r="I1053" i="135"/>
  <c r="H1053" i="135"/>
  <c r="J1051" i="135"/>
  <c r="I1051" i="135"/>
  <c r="H1051" i="135"/>
  <c r="J1050" i="135"/>
  <c r="I1050" i="135"/>
  <c r="H1050" i="135"/>
  <c r="J1049" i="135"/>
  <c r="I1049" i="135"/>
  <c r="H1049" i="135"/>
  <c r="J1048" i="135"/>
  <c r="I1048" i="135"/>
  <c r="H1048" i="135"/>
  <c r="J1047" i="135"/>
  <c r="I1047" i="135"/>
  <c r="K1047" i="135" s="1"/>
  <c r="H1047" i="135"/>
  <c r="J1046" i="135"/>
  <c r="I1046" i="135"/>
  <c r="H1046" i="135"/>
  <c r="J1045" i="135"/>
  <c r="I1045" i="135"/>
  <c r="H1045" i="135"/>
  <c r="J1044" i="135"/>
  <c r="I1044" i="135"/>
  <c r="H1044" i="135"/>
  <c r="J1043" i="135"/>
  <c r="I1043" i="135"/>
  <c r="H1043" i="135"/>
  <c r="J1042" i="135"/>
  <c r="K1042" i="135" s="1"/>
  <c r="I1042" i="135"/>
  <c r="H1042" i="135"/>
  <c r="J1040" i="135"/>
  <c r="J1039" i="135"/>
  <c r="J1038" i="135"/>
  <c r="J1037" i="135"/>
  <c r="K1037" i="135"/>
  <c r="J1036" i="135"/>
  <c r="I1036" i="135"/>
  <c r="H1036" i="135"/>
  <c r="J1035" i="135"/>
  <c r="J1034" i="135"/>
  <c r="J1033" i="135"/>
  <c r="K1033" i="135" s="1"/>
  <c r="J1032" i="135"/>
  <c r="J1031" i="135"/>
  <c r="K1031" i="135" s="1"/>
  <c r="J1030" i="135"/>
  <c r="J1029" i="135"/>
  <c r="K1029" i="135"/>
  <c r="J1028" i="135"/>
  <c r="J1027" i="135"/>
  <c r="K1027" i="135"/>
  <c r="J1024" i="135"/>
  <c r="K1024" i="135" s="1"/>
  <c r="I1024" i="135"/>
  <c r="H1024" i="135"/>
  <c r="J1023" i="135"/>
  <c r="K1023" i="135"/>
  <c r="J1022" i="135"/>
  <c r="I1022" i="135"/>
  <c r="H1022" i="135"/>
  <c r="J1021" i="135"/>
  <c r="I1021" i="135"/>
  <c r="H1021" i="135"/>
  <c r="J1020" i="135"/>
  <c r="I1020" i="135"/>
  <c r="H1020" i="135"/>
  <c r="J1019" i="135"/>
  <c r="I1019" i="135"/>
  <c r="K1019" i="135" s="1"/>
  <c r="H1019" i="135"/>
  <c r="J1018" i="135"/>
  <c r="I1018" i="135"/>
  <c r="H1018" i="135"/>
  <c r="J1016" i="135"/>
  <c r="K1016" i="135" s="1"/>
  <c r="I1016" i="135"/>
  <c r="H1016" i="135"/>
  <c r="J1015" i="135"/>
  <c r="K1015" i="135" s="1"/>
  <c r="I1015" i="135"/>
  <c r="H1015" i="135"/>
  <c r="J1014" i="135"/>
  <c r="I1014" i="135"/>
  <c r="K1014" i="135" s="1"/>
  <c r="H1014" i="135"/>
  <c r="J1013" i="135"/>
  <c r="I1013" i="135"/>
  <c r="H1013" i="135"/>
  <c r="J1012" i="135"/>
  <c r="I1012" i="135"/>
  <c r="K1012" i="135" s="1"/>
  <c r="H1012" i="135"/>
  <c r="J1011" i="135"/>
  <c r="I1011" i="135"/>
  <c r="H1011" i="135"/>
  <c r="J1009" i="135"/>
  <c r="J1008" i="135"/>
  <c r="J1006" i="135"/>
  <c r="I1006" i="135"/>
  <c r="K1006" i="135" s="1"/>
  <c r="H1006" i="135"/>
  <c r="J1005" i="135"/>
  <c r="I1005" i="135"/>
  <c r="H1005" i="135"/>
  <c r="K1003" i="135"/>
  <c r="J1003" i="135"/>
  <c r="I1003" i="135"/>
  <c r="H1003" i="135"/>
  <c r="J1002" i="135"/>
  <c r="I1002" i="135"/>
  <c r="H1002" i="135"/>
  <c r="J1001" i="135"/>
  <c r="I1001" i="135"/>
  <c r="H1001" i="135"/>
  <c r="J1000" i="135"/>
  <c r="I1000" i="135"/>
  <c r="H1000" i="135"/>
  <c r="J999" i="135"/>
  <c r="I999" i="135"/>
  <c r="H999" i="135"/>
  <c r="J998" i="135"/>
  <c r="I998" i="135"/>
  <c r="H998" i="135"/>
  <c r="J997" i="135"/>
  <c r="I997" i="135"/>
  <c r="K997" i="135" s="1"/>
  <c r="H997" i="135"/>
  <c r="J995" i="135"/>
  <c r="K995" i="135" s="1"/>
  <c r="I995" i="135"/>
  <c r="H995" i="135"/>
  <c r="J994" i="135"/>
  <c r="I994" i="135"/>
  <c r="K994" i="135" s="1"/>
  <c r="H994" i="135"/>
  <c r="J993" i="135"/>
  <c r="K993" i="135" s="1"/>
  <c r="I993" i="135"/>
  <c r="H993" i="135"/>
  <c r="J992" i="135"/>
  <c r="I992" i="135"/>
  <c r="H992" i="135"/>
  <c r="J991" i="135"/>
  <c r="I991" i="135"/>
  <c r="H991" i="135"/>
  <c r="J990" i="135"/>
  <c r="I990" i="135"/>
  <c r="K990" i="135" s="1"/>
  <c r="H990" i="135"/>
  <c r="J989" i="135"/>
  <c r="I989" i="135"/>
  <c r="H989" i="135"/>
  <c r="J988" i="135"/>
  <c r="I988" i="135"/>
  <c r="K988" i="135" s="1"/>
  <c r="H988" i="135"/>
  <c r="J987" i="135"/>
  <c r="I987" i="135"/>
  <c r="H987" i="135"/>
  <c r="J985" i="135"/>
  <c r="K985" i="135" s="1"/>
  <c r="I985" i="135"/>
  <c r="H985" i="135"/>
  <c r="J984" i="135"/>
  <c r="J983" i="135"/>
  <c r="K983" i="135"/>
  <c r="J982" i="135"/>
  <c r="J981" i="135"/>
  <c r="K981" i="135"/>
  <c r="J980" i="135"/>
  <c r="J979" i="135"/>
  <c r="K979" i="135" s="1"/>
  <c r="J978" i="135"/>
  <c r="J977" i="135"/>
  <c r="K977" i="135" s="1"/>
  <c r="J976" i="135"/>
  <c r="K976" i="135" s="1"/>
  <c r="J974" i="135"/>
  <c r="I974" i="135"/>
  <c r="H974" i="135"/>
  <c r="J973" i="135"/>
  <c r="I973" i="135"/>
  <c r="H973" i="135"/>
  <c r="J972" i="135"/>
  <c r="I972" i="135"/>
  <c r="K972" i="135" s="1"/>
  <c r="H972" i="135"/>
  <c r="J971" i="135"/>
  <c r="I971" i="135"/>
  <c r="H971" i="135"/>
  <c r="J970" i="135"/>
  <c r="I970" i="135"/>
  <c r="K970" i="135" s="1"/>
  <c r="H970" i="135"/>
  <c r="J969" i="135"/>
  <c r="K969" i="135" s="1"/>
  <c r="I969" i="135"/>
  <c r="H969" i="135"/>
  <c r="K968" i="135"/>
  <c r="J968" i="135"/>
  <c r="I968" i="135"/>
  <c r="H968" i="135"/>
  <c r="J966" i="135"/>
  <c r="I966" i="135"/>
  <c r="H966" i="135"/>
  <c r="J965" i="135"/>
  <c r="I965" i="135"/>
  <c r="H965" i="135"/>
  <c r="J964" i="135"/>
  <c r="I964" i="135"/>
  <c r="H964" i="135"/>
  <c r="J963" i="135"/>
  <c r="I963" i="135"/>
  <c r="H963" i="135"/>
  <c r="J962" i="135"/>
  <c r="K962" i="135" s="1"/>
  <c r="I962" i="135"/>
  <c r="H962" i="135"/>
  <c r="J961" i="135"/>
  <c r="I961" i="135"/>
  <c r="K961" i="135" s="1"/>
  <c r="H961" i="135"/>
  <c r="J960" i="135"/>
  <c r="K960" i="135" s="1"/>
  <c r="I960" i="135"/>
  <c r="H960" i="135"/>
  <c r="J958" i="135"/>
  <c r="K958" i="135"/>
  <c r="J957" i="135"/>
  <c r="J956" i="135"/>
  <c r="K956" i="135" s="1"/>
  <c r="J955" i="135"/>
  <c r="J954" i="135"/>
  <c r="K954" i="135" s="1"/>
  <c r="J953" i="135"/>
  <c r="J952" i="135"/>
  <c r="K952" i="135"/>
  <c r="J950" i="135"/>
  <c r="K950" i="135" s="1"/>
  <c r="I950" i="135"/>
  <c r="H950" i="135"/>
  <c r="K949" i="135"/>
  <c r="J949" i="135"/>
  <c r="I949" i="135"/>
  <c r="H949" i="135"/>
  <c r="J948" i="135"/>
  <c r="I948" i="135"/>
  <c r="H948" i="135"/>
  <c r="J947" i="135"/>
  <c r="I947" i="135"/>
  <c r="H947" i="135"/>
  <c r="J946" i="135"/>
  <c r="I946" i="135"/>
  <c r="H946" i="135"/>
  <c r="J945" i="135"/>
  <c r="K945" i="135" s="1"/>
  <c r="J944" i="135"/>
  <c r="K942" i="135"/>
  <c r="J942" i="135"/>
  <c r="I942" i="135"/>
  <c r="H942" i="135"/>
  <c r="J941" i="135"/>
  <c r="I941" i="135"/>
  <c r="H941" i="135"/>
  <c r="J940" i="135"/>
  <c r="I940" i="135"/>
  <c r="H940" i="135"/>
  <c r="J939" i="135"/>
  <c r="I939" i="135"/>
  <c r="H939" i="135"/>
  <c r="J938" i="135"/>
  <c r="I938" i="135"/>
  <c r="H938" i="135"/>
  <c r="J937" i="135"/>
  <c r="J936" i="135"/>
  <c r="K936" i="135"/>
  <c r="J934" i="135"/>
  <c r="I934" i="135"/>
  <c r="H934" i="135"/>
  <c r="J933" i="135"/>
  <c r="I933" i="135"/>
  <c r="K933" i="135" s="1"/>
  <c r="H933" i="135"/>
  <c r="J932" i="135"/>
  <c r="I932" i="135"/>
  <c r="H932" i="135"/>
  <c r="K931" i="135"/>
  <c r="J931" i="135"/>
  <c r="I931" i="135"/>
  <c r="H931" i="135"/>
  <c r="J930" i="135"/>
  <c r="I930" i="135"/>
  <c r="H930" i="135"/>
  <c r="J929" i="135"/>
  <c r="K929" i="135"/>
  <c r="J928" i="135"/>
  <c r="I928" i="135"/>
  <c r="H928" i="135"/>
  <c r="J926" i="135"/>
  <c r="I926" i="135"/>
  <c r="K926" i="135" s="1"/>
  <c r="H926" i="135"/>
  <c r="J925" i="135"/>
  <c r="I925" i="135"/>
  <c r="H925" i="135"/>
  <c r="K924" i="135"/>
  <c r="J924" i="135"/>
  <c r="I924" i="135"/>
  <c r="H924" i="135"/>
  <c r="J923" i="135"/>
  <c r="K923" i="135" s="1"/>
  <c r="I923" i="135"/>
  <c r="H923" i="135"/>
  <c r="J922" i="135"/>
  <c r="I922" i="135"/>
  <c r="K922" i="135" s="1"/>
  <c r="H922" i="135"/>
  <c r="J921" i="135"/>
  <c r="K921" i="135" s="1"/>
  <c r="J920" i="135"/>
  <c r="K920" i="135"/>
  <c r="J919" i="135"/>
  <c r="I919" i="135"/>
  <c r="H919" i="135"/>
  <c r="J918" i="135"/>
  <c r="I918" i="135"/>
  <c r="H918" i="135"/>
  <c r="J915" i="135"/>
  <c r="I915" i="135"/>
  <c r="H915" i="135"/>
  <c r="K914" i="135"/>
  <c r="J914" i="135"/>
  <c r="I914" i="135"/>
  <c r="H914" i="135"/>
  <c r="J913" i="135"/>
  <c r="I913" i="135"/>
  <c r="H913" i="135"/>
  <c r="J912" i="135"/>
  <c r="K912" i="135" s="1"/>
  <c r="I912" i="135"/>
  <c r="H912" i="135"/>
  <c r="J911" i="135"/>
  <c r="I911" i="135"/>
  <c r="H911" i="135"/>
  <c r="J910" i="135"/>
  <c r="I910" i="135"/>
  <c r="K910" i="135" s="1"/>
  <c r="H910" i="135"/>
  <c r="J909" i="135"/>
  <c r="K909" i="135" s="1"/>
  <c r="J908" i="135"/>
  <c r="K908" i="135" s="1"/>
  <c r="J907" i="135"/>
  <c r="J905" i="135"/>
  <c r="I905" i="135"/>
  <c r="K905" i="135" s="1"/>
  <c r="H905" i="135"/>
  <c r="J904" i="135"/>
  <c r="I904" i="135"/>
  <c r="H904" i="135"/>
  <c r="J903" i="135"/>
  <c r="I903" i="135"/>
  <c r="K903" i="135" s="1"/>
  <c r="H903" i="135"/>
  <c r="J902" i="135"/>
  <c r="I902" i="135"/>
  <c r="H902" i="135"/>
  <c r="J901" i="135"/>
  <c r="I901" i="135"/>
  <c r="H901" i="135"/>
  <c r="J900" i="135"/>
  <c r="I900" i="135"/>
  <c r="H900" i="135"/>
  <c r="J898" i="135"/>
  <c r="I898" i="135"/>
  <c r="H898" i="135"/>
  <c r="J897" i="135"/>
  <c r="K897" i="135" s="1"/>
  <c r="I897" i="135"/>
  <c r="H897" i="135"/>
  <c r="J896" i="135"/>
  <c r="I896" i="135"/>
  <c r="K896" i="135" s="1"/>
  <c r="H896" i="135"/>
  <c r="J894" i="135"/>
  <c r="I894" i="135"/>
  <c r="H894" i="135"/>
  <c r="J893" i="135"/>
  <c r="I893" i="135"/>
  <c r="K893" i="135" s="1"/>
  <c r="H893" i="135"/>
  <c r="J892" i="135"/>
  <c r="I892" i="135"/>
  <c r="H892" i="135"/>
  <c r="J891" i="135"/>
  <c r="I891" i="135"/>
  <c r="H891" i="135"/>
  <c r="J890" i="135"/>
  <c r="I890" i="135"/>
  <c r="H890" i="135"/>
  <c r="J889" i="135"/>
  <c r="I889" i="135"/>
  <c r="K889" i="135" s="1"/>
  <c r="H889" i="135"/>
  <c r="J888" i="135"/>
  <c r="I888" i="135"/>
  <c r="H888" i="135"/>
  <c r="J887" i="135"/>
  <c r="K887" i="135"/>
  <c r="J886" i="135"/>
  <c r="J885" i="135"/>
  <c r="K885" i="135" s="1"/>
  <c r="J883" i="135"/>
  <c r="I883" i="135"/>
  <c r="H883" i="135"/>
  <c r="J882" i="135"/>
  <c r="I882" i="135"/>
  <c r="K882" i="135" s="1"/>
  <c r="H882" i="135"/>
  <c r="J881" i="135"/>
  <c r="I881" i="135"/>
  <c r="H881" i="135"/>
  <c r="J880" i="135"/>
  <c r="I880" i="135"/>
  <c r="K880" i="135" s="1"/>
  <c r="H880" i="135"/>
  <c r="J879" i="135"/>
  <c r="K879" i="135" s="1"/>
  <c r="I879" i="135"/>
  <c r="H879" i="135"/>
  <c r="K878" i="135"/>
  <c r="J878" i="135"/>
  <c r="I878" i="135"/>
  <c r="H878" i="135"/>
  <c r="J877" i="135"/>
  <c r="K877" i="135" s="1"/>
  <c r="J876" i="135"/>
  <c r="K876" i="135" s="1"/>
  <c r="J874" i="135"/>
  <c r="I874" i="135"/>
  <c r="H874" i="135"/>
  <c r="J873" i="135"/>
  <c r="I873" i="135"/>
  <c r="K873" i="135" s="1"/>
  <c r="H873" i="135"/>
  <c r="J872" i="135"/>
  <c r="K872" i="135" s="1"/>
  <c r="I872" i="135"/>
  <c r="H872" i="135"/>
  <c r="J871" i="135"/>
  <c r="I871" i="135"/>
  <c r="H871" i="135"/>
  <c r="J870" i="135"/>
  <c r="I870" i="135"/>
  <c r="H870" i="135"/>
  <c r="J869" i="135"/>
  <c r="I869" i="135"/>
  <c r="H869" i="135"/>
  <c r="J868" i="135"/>
  <c r="J867" i="135"/>
  <c r="K867" i="135"/>
  <c r="J865" i="135"/>
  <c r="I865" i="135"/>
  <c r="H865" i="135"/>
  <c r="J864" i="135"/>
  <c r="I864" i="135"/>
  <c r="H864" i="135"/>
  <c r="J863" i="135"/>
  <c r="I863" i="135"/>
  <c r="H863" i="135"/>
  <c r="J862" i="135"/>
  <c r="K862" i="135" s="1"/>
  <c r="J861" i="135"/>
  <c r="K861" i="135" s="1"/>
  <c r="I861" i="135"/>
  <c r="H861" i="135"/>
  <c r="J860" i="135"/>
  <c r="K860" i="135"/>
  <c r="J858" i="135"/>
  <c r="I858" i="135"/>
  <c r="H858" i="135"/>
  <c r="K857" i="135"/>
  <c r="J857" i="135"/>
  <c r="I857" i="135"/>
  <c r="H857" i="135"/>
  <c r="J856" i="135"/>
  <c r="I856" i="135"/>
  <c r="H856" i="135"/>
  <c r="J855" i="135"/>
  <c r="K855" i="135"/>
  <c r="J854" i="135"/>
  <c r="K854" i="135" s="1"/>
  <c r="I854" i="135"/>
  <c r="H854" i="135"/>
  <c r="J853" i="135"/>
  <c r="K853" i="135"/>
  <c r="J851" i="135"/>
  <c r="I851" i="135"/>
  <c r="H851" i="135"/>
  <c r="J850" i="135"/>
  <c r="I850" i="135"/>
  <c r="H850" i="135"/>
  <c r="J849" i="135"/>
  <c r="I849" i="135"/>
  <c r="H849" i="135"/>
  <c r="J848" i="135"/>
  <c r="I848" i="135"/>
  <c r="K848" i="135" s="1"/>
  <c r="H848" i="135"/>
  <c r="J847" i="135"/>
  <c r="K847" i="135" s="1"/>
  <c r="I847" i="135"/>
  <c r="H847" i="135"/>
  <c r="J846" i="135"/>
  <c r="K846" i="135" s="1"/>
  <c r="I846" i="135"/>
  <c r="H846" i="135"/>
  <c r="J844" i="135"/>
  <c r="I844" i="135"/>
  <c r="H844" i="135"/>
  <c r="J843" i="135"/>
  <c r="I843" i="135"/>
  <c r="H843" i="135"/>
  <c r="J842" i="135"/>
  <c r="I842" i="135"/>
  <c r="H842" i="135"/>
  <c r="J840" i="135"/>
  <c r="I840" i="135"/>
  <c r="H840" i="135"/>
  <c r="J839" i="135"/>
  <c r="I839" i="135"/>
  <c r="H839" i="135"/>
  <c r="J838" i="135"/>
  <c r="K838" i="135" s="1"/>
  <c r="I838" i="135"/>
  <c r="H838" i="135"/>
  <c r="J837" i="135"/>
  <c r="K837" i="135" s="1"/>
  <c r="I837" i="135"/>
  <c r="H837" i="135"/>
  <c r="J836" i="135"/>
  <c r="I836" i="135"/>
  <c r="H836" i="135"/>
  <c r="J835" i="135"/>
  <c r="I835" i="135"/>
  <c r="H835" i="135"/>
  <c r="J834" i="135"/>
  <c r="I834" i="135"/>
  <c r="K834" i="135" s="1"/>
  <c r="H834" i="135"/>
  <c r="J833" i="135"/>
  <c r="J832" i="135"/>
  <c r="J831" i="135"/>
  <c r="J830" i="135"/>
  <c r="K830" i="135"/>
  <c r="J829" i="135"/>
  <c r="K829" i="135" s="1"/>
  <c r="J827" i="135"/>
  <c r="I827" i="135"/>
  <c r="H827" i="135"/>
  <c r="J826" i="135"/>
  <c r="K826" i="135" s="1"/>
  <c r="I826" i="135"/>
  <c r="H826" i="135"/>
  <c r="J825" i="135"/>
  <c r="I825" i="135"/>
  <c r="K825" i="135" s="1"/>
  <c r="H825" i="135"/>
  <c r="J824" i="135"/>
  <c r="I824" i="135"/>
  <c r="H824" i="135"/>
  <c r="J823" i="135"/>
  <c r="I823" i="135"/>
  <c r="K823" i="135" s="1"/>
  <c r="H823" i="135"/>
  <c r="J822" i="135"/>
  <c r="I822" i="135"/>
  <c r="H822" i="135"/>
  <c r="J820" i="135"/>
  <c r="I820" i="135"/>
  <c r="K820" i="135" s="1"/>
  <c r="H820" i="135"/>
  <c r="J819" i="135"/>
  <c r="I819" i="135"/>
  <c r="H819" i="135"/>
  <c r="J817" i="135"/>
  <c r="I817" i="135"/>
  <c r="H817" i="135"/>
  <c r="J816" i="135"/>
  <c r="K816" i="135" s="1"/>
  <c r="I816" i="135"/>
  <c r="H816" i="135"/>
  <c r="J815" i="135"/>
  <c r="I815" i="135"/>
  <c r="K815" i="135" s="1"/>
  <c r="H815" i="135"/>
  <c r="J814" i="135"/>
  <c r="I814" i="135"/>
  <c r="H814" i="135"/>
  <c r="J813" i="135"/>
  <c r="I813" i="135"/>
  <c r="K813" i="135" s="1"/>
  <c r="H813" i="135"/>
  <c r="J812" i="135"/>
  <c r="I812" i="135"/>
  <c r="H812" i="135"/>
  <c r="J811" i="135"/>
  <c r="K811" i="135" s="1"/>
  <c r="J810" i="135"/>
  <c r="J809" i="135"/>
  <c r="K809" i="135"/>
  <c r="J807" i="135"/>
  <c r="I807" i="135"/>
  <c r="H807" i="135"/>
  <c r="I806" i="135"/>
  <c r="K806" i="135" s="1"/>
  <c r="H806" i="135"/>
  <c r="E806" i="135"/>
  <c r="J806" i="135" s="1"/>
  <c r="J805" i="135"/>
  <c r="I805" i="135"/>
  <c r="K805" i="135" s="1"/>
  <c r="H805" i="135"/>
  <c r="J804" i="135"/>
  <c r="K804" i="135" s="1"/>
  <c r="I804" i="135"/>
  <c r="H804" i="135"/>
  <c r="J803" i="135"/>
  <c r="I803" i="135"/>
  <c r="H803" i="135"/>
  <c r="J802" i="135"/>
  <c r="I802" i="135"/>
  <c r="H802" i="135"/>
  <c r="J801" i="135"/>
  <c r="I801" i="135"/>
  <c r="K801" i="135" s="1"/>
  <c r="H801" i="135"/>
  <c r="J800" i="135"/>
  <c r="J799" i="135"/>
  <c r="K799" i="135"/>
  <c r="J797" i="135"/>
  <c r="I797" i="135"/>
  <c r="H797" i="135"/>
  <c r="J796" i="135"/>
  <c r="I796" i="135"/>
  <c r="H796" i="135"/>
  <c r="J795" i="135"/>
  <c r="I795" i="135"/>
  <c r="H795" i="135"/>
  <c r="J794" i="135"/>
  <c r="I794" i="135"/>
  <c r="H794" i="135"/>
  <c r="J793" i="135"/>
  <c r="I793" i="135"/>
  <c r="H793" i="135"/>
  <c r="J791" i="135"/>
  <c r="K791" i="135"/>
  <c r="J790" i="135"/>
  <c r="K790" i="135" s="1"/>
  <c r="I790" i="135"/>
  <c r="H790" i="135"/>
  <c r="J789" i="135"/>
  <c r="I789" i="135"/>
  <c r="H789" i="135"/>
  <c r="J788" i="135"/>
  <c r="I788" i="135"/>
  <c r="H788" i="135"/>
  <c r="J787" i="135"/>
  <c r="I787" i="135"/>
  <c r="K787" i="135" s="1"/>
  <c r="H787" i="135"/>
  <c r="J786" i="135"/>
  <c r="K786" i="135" s="1"/>
  <c r="I786" i="135"/>
  <c r="H786" i="135"/>
  <c r="J785" i="135"/>
  <c r="I785" i="135"/>
  <c r="H785" i="135"/>
  <c r="J783" i="135"/>
  <c r="I783" i="135"/>
  <c r="H783" i="135"/>
  <c r="J782" i="135"/>
  <c r="I782" i="135"/>
  <c r="K782" i="135" s="1"/>
  <c r="H782" i="135"/>
  <c r="J780" i="135"/>
  <c r="K780" i="135" s="1"/>
  <c r="I780" i="135"/>
  <c r="H780" i="135"/>
  <c r="J779" i="135"/>
  <c r="K779" i="135" s="1"/>
  <c r="I779" i="135"/>
  <c r="H779" i="135"/>
  <c r="J778" i="135"/>
  <c r="I778" i="135"/>
  <c r="H778" i="135"/>
  <c r="J777" i="135"/>
  <c r="I777" i="135"/>
  <c r="K777" i="135" s="1"/>
  <c r="H777" i="135"/>
  <c r="J776" i="135"/>
  <c r="K776" i="135" s="1"/>
  <c r="I776" i="135"/>
  <c r="H776" i="135"/>
  <c r="J775" i="135"/>
  <c r="K775" i="135"/>
  <c r="J774" i="135"/>
  <c r="J773" i="135"/>
  <c r="K773" i="135" s="1"/>
  <c r="J771" i="135"/>
  <c r="I771" i="135"/>
  <c r="H771" i="135"/>
  <c r="J770" i="135"/>
  <c r="I770" i="135"/>
  <c r="H770" i="135"/>
  <c r="J769" i="135"/>
  <c r="I769" i="135"/>
  <c r="H769" i="135"/>
  <c r="J768" i="135"/>
  <c r="I768" i="135"/>
  <c r="H768" i="135"/>
  <c r="J766" i="135"/>
  <c r="K766" i="135" s="1"/>
  <c r="I766" i="135"/>
  <c r="H766" i="135"/>
  <c r="J765" i="135"/>
  <c r="I765" i="135"/>
  <c r="K765" i="135" s="1"/>
  <c r="H765" i="135"/>
  <c r="J764" i="135"/>
  <c r="I764" i="135"/>
  <c r="H764" i="135"/>
  <c r="J763" i="135"/>
  <c r="I763" i="135"/>
  <c r="K763" i="135" s="1"/>
  <c r="H763" i="135"/>
  <c r="J762" i="135"/>
  <c r="J761" i="135"/>
  <c r="K761" i="135" s="1"/>
  <c r="J759" i="135"/>
  <c r="I759" i="135"/>
  <c r="H759" i="135"/>
  <c r="K758" i="135"/>
  <c r="J758" i="135"/>
  <c r="I758" i="135"/>
  <c r="H758" i="135"/>
  <c r="J757" i="135"/>
  <c r="I757" i="135"/>
  <c r="H757" i="135"/>
  <c r="J756" i="135"/>
  <c r="I756" i="135"/>
  <c r="K756" i="135" s="1"/>
  <c r="H756" i="135"/>
  <c r="J754" i="135"/>
  <c r="K754" i="135" s="1"/>
  <c r="I754" i="135"/>
  <c r="H754" i="135"/>
  <c r="J753" i="135"/>
  <c r="I753" i="135"/>
  <c r="H753" i="135"/>
  <c r="J752" i="135"/>
  <c r="K752" i="135" s="1"/>
  <c r="J750" i="135"/>
  <c r="I750" i="135"/>
  <c r="K750" i="135" s="1"/>
  <c r="H750" i="135"/>
  <c r="J749" i="135"/>
  <c r="I749" i="135"/>
  <c r="H749" i="135"/>
  <c r="J748" i="135"/>
  <c r="I748" i="135"/>
  <c r="K748" i="135" s="1"/>
  <c r="H748" i="135"/>
  <c r="J747" i="135"/>
  <c r="I747" i="135"/>
  <c r="H747" i="135"/>
  <c r="J745" i="135"/>
  <c r="K745" i="135" s="1"/>
  <c r="I745" i="135"/>
  <c r="H745" i="135"/>
  <c r="J744" i="135"/>
  <c r="I744" i="135"/>
  <c r="H744" i="135"/>
  <c r="J743" i="135"/>
  <c r="K743" i="135"/>
  <c r="J742" i="135"/>
  <c r="J740" i="135"/>
  <c r="I740" i="135"/>
  <c r="K740" i="135" s="1"/>
  <c r="H740" i="135"/>
  <c r="J739" i="135"/>
  <c r="K739" i="135" s="1"/>
  <c r="I739" i="135"/>
  <c r="H739" i="135"/>
  <c r="J738" i="135"/>
  <c r="I738" i="135"/>
  <c r="H738" i="135"/>
  <c r="J737" i="135"/>
  <c r="I737" i="135"/>
  <c r="H737" i="135"/>
  <c r="J736" i="135"/>
  <c r="I736" i="135"/>
  <c r="K736" i="135" s="1"/>
  <c r="H736" i="135"/>
  <c r="J735" i="135"/>
  <c r="I735" i="135"/>
  <c r="H735" i="135"/>
  <c r="J734" i="135"/>
  <c r="K734" i="135"/>
  <c r="J732" i="135"/>
  <c r="I732" i="135"/>
  <c r="H732" i="135"/>
  <c r="J731" i="135"/>
  <c r="I731" i="135"/>
  <c r="H731" i="135"/>
  <c r="J730" i="135"/>
  <c r="K730" i="135" s="1"/>
  <c r="I730" i="135"/>
  <c r="H730" i="135"/>
  <c r="J729" i="135"/>
  <c r="I729" i="135"/>
  <c r="H729" i="135"/>
  <c r="J727" i="135"/>
  <c r="K727" i="135" s="1"/>
  <c r="I727" i="135"/>
  <c r="H727" i="135"/>
  <c r="J726" i="135"/>
  <c r="I726" i="135"/>
  <c r="K726" i="135" s="1"/>
  <c r="H726" i="135"/>
  <c r="J725" i="135"/>
  <c r="J723" i="135"/>
  <c r="I723" i="135"/>
  <c r="H723" i="135"/>
  <c r="J722" i="135"/>
  <c r="K722" i="135" s="1"/>
  <c r="I722" i="135"/>
  <c r="H722" i="135"/>
  <c r="J721" i="135"/>
  <c r="K721" i="135" s="1"/>
  <c r="I721" i="135"/>
  <c r="H721" i="135"/>
  <c r="J720" i="135"/>
  <c r="K720" i="135" s="1"/>
  <c r="I720" i="135"/>
  <c r="H720" i="135"/>
  <c r="J719" i="135"/>
  <c r="I719" i="135"/>
  <c r="H719" i="135"/>
  <c r="J718" i="135"/>
  <c r="I718" i="135"/>
  <c r="H718" i="135"/>
  <c r="J716" i="135"/>
  <c r="I716" i="135"/>
  <c r="K716" i="135" s="1"/>
  <c r="H716" i="135"/>
  <c r="J715" i="135"/>
  <c r="I715" i="135"/>
  <c r="H715" i="135"/>
  <c r="K714" i="135"/>
  <c r="J714" i="135"/>
  <c r="I714" i="135"/>
  <c r="H714" i="135"/>
  <c r="J713" i="135"/>
  <c r="K713" i="135" s="1"/>
  <c r="I713" i="135"/>
  <c r="H713" i="135"/>
  <c r="J711" i="135"/>
  <c r="I711" i="135"/>
  <c r="H711" i="135"/>
  <c r="J710" i="135"/>
  <c r="I710" i="135"/>
  <c r="H710" i="135"/>
  <c r="J709" i="135"/>
  <c r="I709" i="135"/>
  <c r="H709" i="135"/>
  <c r="J708" i="135"/>
  <c r="K708" i="135" s="1"/>
  <c r="I708" i="135"/>
  <c r="H708" i="135"/>
  <c r="J707" i="135"/>
  <c r="I707" i="135"/>
  <c r="H707" i="135"/>
  <c r="J706" i="135"/>
  <c r="I706" i="135"/>
  <c r="H706" i="135"/>
  <c r="J705" i="135"/>
  <c r="I705" i="135"/>
  <c r="K705" i="135" s="1"/>
  <c r="H705" i="135"/>
  <c r="J704" i="135"/>
  <c r="I704" i="135"/>
  <c r="H704" i="135"/>
  <c r="J703" i="135"/>
  <c r="K703" i="135" s="1"/>
  <c r="J702" i="135"/>
  <c r="J700" i="135"/>
  <c r="I700" i="135"/>
  <c r="K700" i="135" s="1"/>
  <c r="H700" i="135"/>
  <c r="J699" i="135"/>
  <c r="I699" i="135"/>
  <c r="H699" i="135"/>
  <c r="J698" i="135"/>
  <c r="I698" i="135"/>
  <c r="K698" i="135" s="1"/>
  <c r="H698" i="135"/>
  <c r="J697" i="135"/>
  <c r="I697" i="135"/>
  <c r="H697" i="135"/>
  <c r="K696" i="135"/>
  <c r="J696" i="135"/>
  <c r="I696" i="135"/>
  <c r="H696" i="135"/>
  <c r="J695" i="135"/>
  <c r="I695" i="135"/>
  <c r="H695" i="135"/>
  <c r="J693" i="135"/>
  <c r="I693" i="135"/>
  <c r="H693" i="135"/>
  <c r="J692" i="135"/>
  <c r="K692" i="135" s="1"/>
  <c r="I692" i="135"/>
  <c r="H692" i="135"/>
  <c r="J691" i="135"/>
  <c r="I691" i="135"/>
  <c r="H691" i="135"/>
  <c r="J690" i="135"/>
  <c r="K690" i="135" s="1"/>
  <c r="I690" i="135"/>
  <c r="H690" i="135"/>
  <c r="J688" i="135"/>
  <c r="I688" i="135"/>
  <c r="K688" i="135" s="1"/>
  <c r="H688" i="135"/>
  <c r="J687" i="135"/>
  <c r="K687" i="135" s="1"/>
  <c r="I687" i="135"/>
  <c r="H687" i="135"/>
  <c r="J686" i="135"/>
  <c r="I686" i="135"/>
  <c r="H686" i="135"/>
  <c r="J685" i="135"/>
  <c r="I685" i="135"/>
  <c r="H685" i="135"/>
  <c r="J684" i="135"/>
  <c r="I684" i="135"/>
  <c r="H684" i="135"/>
  <c r="J683" i="135"/>
  <c r="I683" i="135"/>
  <c r="H683" i="135"/>
  <c r="K682" i="135"/>
  <c r="J682" i="135"/>
  <c r="I682" i="135"/>
  <c r="H682" i="135"/>
  <c r="J681" i="135"/>
  <c r="I681" i="135"/>
  <c r="H681" i="135"/>
  <c r="J680" i="135"/>
  <c r="I680" i="135"/>
  <c r="H680" i="135"/>
  <c r="J679" i="135"/>
  <c r="J677" i="135"/>
  <c r="I677" i="135"/>
  <c r="H677" i="135"/>
  <c r="J676" i="135"/>
  <c r="I676" i="135"/>
  <c r="H676" i="135"/>
  <c r="J675" i="135"/>
  <c r="I675" i="135"/>
  <c r="H675" i="135"/>
  <c r="J674" i="135"/>
  <c r="K674" i="135" s="1"/>
  <c r="I674" i="135"/>
  <c r="H674" i="135"/>
  <c r="J673" i="135"/>
  <c r="I673" i="135"/>
  <c r="H673" i="135"/>
  <c r="J671" i="135"/>
  <c r="K671" i="135" s="1"/>
  <c r="I671" i="135"/>
  <c r="H671" i="135"/>
  <c r="J670" i="135"/>
  <c r="I670" i="135"/>
  <c r="K670" i="135" s="1"/>
  <c r="H670" i="135"/>
  <c r="J668" i="135"/>
  <c r="I668" i="135"/>
  <c r="H668" i="135"/>
  <c r="J667" i="135"/>
  <c r="I667" i="135"/>
  <c r="H667" i="135"/>
  <c r="J666" i="135"/>
  <c r="I666" i="135"/>
  <c r="H666" i="135"/>
  <c r="J665" i="135"/>
  <c r="I665" i="135"/>
  <c r="H665" i="135"/>
  <c r="J664" i="135"/>
  <c r="J663" i="135"/>
  <c r="K663" i="135"/>
  <c r="J661" i="135"/>
  <c r="K661" i="135" s="1"/>
  <c r="I661" i="135"/>
  <c r="H661" i="135"/>
  <c r="J660" i="135"/>
  <c r="I660" i="135"/>
  <c r="H660" i="135"/>
  <c r="J659" i="135"/>
  <c r="I659" i="135"/>
  <c r="H659" i="135"/>
  <c r="J658" i="135"/>
  <c r="I658" i="135"/>
  <c r="H658" i="135"/>
  <c r="J657" i="135"/>
  <c r="K657" i="135" s="1"/>
  <c r="I657" i="135"/>
  <c r="H657" i="135"/>
  <c r="J655" i="135"/>
  <c r="I655" i="135"/>
  <c r="H655" i="135"/>
  <c r="J654" i="135"/>
  <c r="I654" i="135"/>
  <c r="H654" i="135"/>
  <c r="J652" i="135"/>
  <c r="I652" i="135"/>
  <c r="K652" i="135" s="1"/>
  <c r="H652" i="135"/>
  <c r="J651" i="135"/>
  <c r="K651" i="135" s="1"/>
  <c r="I651" i="135"/>
  <c r="H651" i="135"/>
  <c r="J650" i="135"/>
  <c r="I650" i="135"/>
  <c r="K650" i="135" s="1"/>
  <c r="H650" i="135"/>
  <c r="J649" i="135"/>
  <c r="I649" i="135"/>
  <c r="H649" i="135"/>
  <c r="J648" i="135"/>
  <c r="I648" i="135"/>
  <c r="K648" i="135" s="1"/>
  <c r="H648" i="135"/>
  <c r="J647" i="135"/>
  <c r="I647" i="135"/>
  <c r="K647" i="135" s="1"/>
  <c r="H647" i="135"/>
  <c r="J646" i="135"/>
  <c r="K646" i="135" s="1"/>
  <c r="J645" i="135"/>
  <c r="J643" i="135"/>
  <c r="I643" i="135"/>
  <c r="H643" i="135"/>
  <c r="J642" i="135"/>
  <c r="I642" i="135"/>
  <c r="H642" i="135"/>
  <c r="J641" i="135"/>
  <c r="I641" i="135"/>
  <c r="H641" i="135"/>
  <c r="J640" i="135"/>
  <c r="I640" i="135"/>
  <c r="K640" i="135" s="1"/>
  <c r="H640" i="135"/>
  <c r="J639" i="135"/>
  <c r="I639" i="135"/>
  <c r="K639" i="135" s="1"/>
  <c r="H639" i="135"/>
  <c r="J637" i="135"/>
  <c r="K637" i="135" s="1"/>
  <c r="I637" i="135"/>
  <c r="H637" i="135"/>
  <c r="J636" i="135"/>
  <c r="I636" i="135"/>
  <c r="H636" i="135"/>
  <c r="J635" i="135"/>
  <c r="I635" i="135"/>
  <c r="K635" i="135" s="1"/>
  <c r="H635" i="135"/>
  <c r="J633" i="135"/>
  <c r="I633" i="135"/>
  <c r="K633" i="135" s="1"/>
  <c r="H633" i="135"/>
  <c r="J632" i="135"/>
  <c r="I632" i="135"/>
  <c r="K632" i="135" s="1"/>
  <c r="H632" i="135"/>
  <c r="J631" i="135"/>
  <c r="I631" i="135"/>
  <c r="H631" i="135"/>
  <c r="J630" i="135"/>
  <c r="I630" i="135"/>
  <c r="H630" i="135"/>
  <c r="J629" i="135"/>
  <c r="I629" i="135"/>
  <c r="H629" i="135"/>
  <c r="J628" i="135"/>
  <c r="I628" i="135"/>
  <c r="H628" i="135"/>
  <c r="J626" i="135"/>
  <c r="I626" i="135"/>
  <c r="K626" i="135" s="1"/>
  <c r="H626" i="135"/>
  <c r="J625" i="135"/>
  <c r="I625" i="135"/>
  <c r="H625" i="135"/>
  <c r="J624" i="135"/>
  <c r="I624" i="135"/>
  <c r="H624" i="135"/>
  <c r="J623" i="135"/>
  <c r="I623" i="135"/>
  <c r="H623" i="135"/>
  <c r="J622" i="135"/>
  <c r="I622" i="135"/>
  <c r="H622" i="135"/>
  <c r="J621" i="135"/>
  <c r="I621" i="135"/>
  <c r="K621" i="135" s="1"/>
  <c r="H621" i="135"/>
  <c r="J619" i="135"/>
  <c r="I619" i="135"/>
  <c r="H619" i="135"/>
  <c r="J618" i="135"/>
  <c r="K618" i="135" s="1"/>
  <c r="I618" i="135"/>
  <c r="H618" i="135"/>
  <c r="J616" i="135"/>
  <c r="I616" i="135"/>
  <c r="H616" i="135"/>
  <c r="J615" i="135"/>
  <c r="I615" i="135"/>
  <c r="H615" i="135"/>
  <c r="J614" i="135"/>
  <c r="I614" i="135"/>
  <c r="H614" i="135"/>
  <c r="J613" i="135"/>
  <c r="K613" i="135" s="1"/>
  <c r="I613" i="135"/>
  <c r="H613" i="135"/>
  <c r="J612" i="135"/>
  <c r="I612" i="135"/>
  <c r="H612" i="135"/>
  <c r="J611" i="135"/>
  <c r="I611" i="135"/>
  <c r="H611" i="135"/>
  <c r="J610" i="135"/>
  <c r="I610" i="135"/>
  <c r="H610" i="135"/>
  <c r="J609" i="135"/>
  <c r="I609" i="135"/>
  <c r="H609" i="135"/>
  <c r="J608" i="135"/>
  <c r="J607" i="135"/>
  <c r="J605" i="135"/>
  <c r="I605" i="135"/>
  <c r="H605" i="135"/>
  <c r="J604" i="135"/>
  <c r="I604" i="135"/>
  <c r="H604" i="135"/>
  <c r="J603" i="135"/>
  <c r="I603" i="135"/>
  <c r="H603" i="135"/>
  <c r="K602" i="135"/>
  <c r="J602" i="135"/>
  <c r="I602" i="135"/>
  <c r="H602" i="135"/>
  <c r="J601" i="135"/>
  <c r="I601" i="135"/>
  <c r="K601" i="135" s="1"/>
  <c r="H601" i="135"/>
  <c r="J600" i="135"/>
  <c r="I600" i="135"/>
  <c r="H600" i="135"/>
  <c r="J599" i="135"/>
  <c r="J597" i="135"/>
  <c r="I597" i="135"/>
  <c r="H597" i="135"/>
  <c r="J596" i="135"/>
  <c r="I596" i="135"/>
  <c r="H596" i="135"/>
  <c r="J595" i="135"/>
  <c r="I595" i="135"/>
  <c r="K595" i="135" s="1"/>
  <c r="H595" i="135"/>
  <c r="J594" i="135"/>
  <c r="I594" i="135"/>
  <c r="K594" i="135" s="1"/>
  <c r="H594" i="135"/>
  <c r="J593" i="135"/>
  <c r="I593" i="135"/>
  <c r="H593" i="135"/>
  <c r="J592" i="135"/>
  <c r="I592" i="135"/>
  <c r="H592" i="135"/>
  <c r="J590" i="135"/>
  <c r="I590" i="135"/>
  <c r="H590" i="135"/>
  <c r="J589" i="135"/>
  <c r="I589" i="135"/>
  <c r="H589" i="135"/>
  <c r="J588" i="135"/>
  <c r="K588" i="135" s="1"/>
  <c r="I588" i="135"/>
  <c r="H588" i="135"/>
  <c r="J586" i="135"/>
  <c r="I586" i="135"/>
  <c r="H586" i="135"/>
  <c r="J585" i="135"/>
  <c r="I585" i="135"/>
  <c r="H585" i="135"/>
  <c r="J584" i="135"/>
  <c r="I584" i="135"/>
  <c r="H584" i="135"/>
  <c r="J583" i="135"/>
  <c r="I583" i="135"/>
  <c r="K583" i="135" s="1"/>
  <c r="H583" i="135"/>
  <c r="J582" i="135"/>
  <c r="I582" i="135"/>
  <c r="H582" i="135"/>
  <c r="J581" i="135"/>
  <c r="I581" i="135"/>
  <c r="H581" i="135"/>
  <c r="J580" i="135"/>
  <c r="J579" i="135"/>
  <c r="K579" i="135" s="1"/>
  <c r="J577" i="135"/>
  <c r="I577" i="135"/>
  <c r="H577" i="135"/>
  <c r="J576" i="135"/>
  <c r="K576" i="135" s="1"/>
  <c r="I576" i="135"/>
  <c r="H576" i="135"/>
  <c r="J575" i="135"/>
  <c r="I575" i="135"/>
  <c r="H575" i="135"/>
  <c r="J574" i="135"/>
  <c r="I574" i="135"/>
  <c r="K574" i="135" s="1"/>
  <c r="H574" i="135"/>
  <c r="J573" i="135"/>
  <c r="I573" i="135"/>
  <c r="H573" i="135"/>
  <c r="J571" i="135"/>
  <c r="I571" i="135"/>
  <c r="K571" i="135" s="1"/>
  <c r="H571" i="135"/>
  <c r="J570" i="135"/>
  <c r="I570" i="135"/>
  <c r="H570" i="135"/>
  <c r="J568" i="135"/>
  <c r="K568" i="135" s="1"/>
  <c r="I568" i="135"/>
  <c r="H568" i="135"/>
  <c r="J567" i="135"/>
  <c r="I567" i="135"/>
  <c r="H567" i="135"/>
  <c r="J566" i="135"/>
  <c r="I566" i="135"/>
  <c r="H566" i="135"/>
  <c r="J565" i="135"/>
  <c r="I565" i="135"/>
  <c r="H565" i="135"/>
  <c r="J564" i="135"/>
  <c r="I564" i="135"/>
  <c r="K564" i="135" s="1"/>
  <c r="H564" i="135"/>
  <c r="J563" i="135"/>
  <c r="I563" i="135"/>
  <c r="H563" i="135"/>
  <c r="J562" i="135"/>
  <c r="K562" i="135" s="1"/>
  <c r="I562" i="135"/>
  <c r="H562" i="135"/>
  <c r="J561" i="135"/>
  <c r="J560" i="135"/>
  <c r="J557" i="135"/>
  <c r="I557" i="135"/>
  <c r="K557" i="135" s="1"/>
  <c r="H557" i="135"/>
  <c r="J556" i="135"/>
  <c r="I556" i="135"/>
  <c r="H556" i="135"/>
  <c r="J555" i="135"/>
  <c r="I555" i="135"/>
  <c r="K555" i="135" s="1"/>
  <c r="H555" i="135"/>
  <c r="J554" i="135"/>
  <c r="I554" i="135"/>
  <c r="H554" i="135"/>
  <c r="J553" i="135"/>
  <c r="I553" i="135"/>
  <c r="H553" i="135"/>
  <c r="J552" i="135"/>
  <c r="I552" i="135"/>
  <c r="H552" i="135"/>
  <c r="J550" i="135"/>
  <c r="I550" i="135"/>
  <c r="K550" i="135" s="1"/>
  <c r="H550" i="135"/>
  <c r="J549" i="135"/>
  <c r="I549" i="135"/>
  <c r="H549" i="135"/>
  <c r="J547" i="135"/>
  <c r="I547" i="135"/>
  <c r="H547" i="135"/>
  <c r="J546" i="135"/>
  <c r="I546" i="135"/>
  <c r="H546" i="135"/>
  <c r="J545" i="135"/>
  <c r="I545" i="135"/>
  <c r="H545" i="135"/>
  <c r="J544" i="135"/>
  <c r="I544" i="135"/>
  <c r="H544" i="135"/>
  <c r="J543" i="135"/>
  <c r="I543" i="135"/>
  <c r="K543" i="135" s="1"/>
  <c r="H543" i="135"/>
  <c r="J542" i="135"/>
  <c r="J541" i="135"/>
  <c r="J539" i="135"/>
  <c r="I539" i="135"/>
  <c r="H539" i="135"/>
  <c r="J538" i="135"/>
  <c r="I538" i="135"/>
  <c r="H538" i="135"/>
  <c r="J537" i="135"/>
  <c r="I537" i="135"/>
  <c r="K537" i="135" s="1"/>
  <c r="H537" i="135"/>
  <c r="J536" i="135"/>
  <c r="I536" i="135"/>
  <c r="H536" i="135"/>
  <c r="J535" i="135"/>
  <c r="I535" i="135"/>
  <c r="H535" i="135"/>
  <c r="J534" i="135"/>
  <c r="I534" i="135"/>
  <c r="H534" i="135"/>
  <c r="J533" i="135"/>
  <c r="I533" i="135"/>
  <c r="H533" i="135"/>
  <c r="J532" i="135"/>
  <c r="I532" i="135"/>
  <c r="H532" i="135"/>
  <c r="J531" i="135"/>
  <c r="J530" i="135"/>
  <c r="J528" i="135"/>
  <c r="I528" i="135"/>
  <c r="K528" i="135" s="1"/>
  <c r="H528" i="135"/>
  <c r="J527" i="135"/>
  <c r="I527" i="135"/>
  <c r="H527" i="135"/>
  <c r="K526" i="135"/>
  <c r="J526" i="135"/>
  <c r="I526" i="135"/>
  <c r="H526" i="135"/>
  <c r="J525" i="135"/>
  <c r="I525" i="135"/>
  <c r="K525" i="135" s="1"/>
  <c r="H525" i="135"/>
  <c r="J523" i="135"/>
  <c r="I523" i="135"/>
  <c r="H523" i="135"/>
  <c r="J522" i="135"/>
  <c r="I522" i="135"/>
  <c r="H522" i="135"/>
  <c r="J521" i="135"/>
  <c r="I521" i="135"/>
  <c r="H521" i="135"/>
  <c r="J520" i="135"/>
  <c r="I520" i="135"/>
  <c r="H520" i="135"/>
  <c r="J519" i="135"/>
  <c r="I519" i="135"/>
  <c r="K519" i="135" s="1"/>
  <c r="H519" i="135"/>
  <c r="J518" i="135"/>
  <c r="I518" i="135"/>
  <c r="K518" i="135" s="1"/>
  <c r="H518" i="135"/>
  <c r="J517" i="135"/>
  <c r="J516" i="135"/>
  <c r="J514" i="135"/>
  <c r="I514" i="135"/>
  <c r="H514" i="135"/>
  <c r="J513" i="135"/>
  <c r="I513" i="135"/>
  <c r="H513" i="135"/>
  <c r="J512" i="135"/>
  <c r="I512" i="135"/>
  <c r="H512" i="135"/>
  <c r="J511" i="135"/>
  <c r="I511" i="135"/>
  <c r="H511" i="135"/>
  <c r="J510" i="135"/>
  <c r="I510" i="135"/>
  <c r="H510" i="135"/>
  <c r="J509" i="135"/>
  <c r="I509" i="135"/>
  <c r="H509" i="135"/>
  <c r="J508" i="135"/>
  <c r="I508" i="135"/>
  <c r="H508" i="135"/>
  <c r="J506" i="135"/>
  <c r="J504" i="135"/>
  <c r="K504" i="135" s="1"/>
  <c r="I504" i="135"/>
  <c r="H504" i="135"/>
  <c r="J503" i="135"/>
  <c r="I503" i="135"/>
  <c r="H503" i="135"/>
  <c r="J502" i="135"/>
  <c r="I502" i="135"/>
  <c r="H502" i="135"/>
  <c r="J501" i="135"/>
  <c r="I501" i="135"/>
  <c r="K501" i="135" s="1"/>
  <c r="H501" i="135"/>
  <c r="J500" i="135"/>
  <c r="I500" i="135"/>
  <c r="K500" i="135" s="1"/>
  <c r="H500" i="135"/>
  <c r="J499" i="135"/>
  <c r="I499" i="135"/>
  <c r="H499" i="135"/>
  <c r="J498" i="135"/>
  <c r="I498" i="135"/>
  <c r="K498" i="135" s="1"/>
  <c r="H498" i="135"/>
  <c r="J496" i="135"/>
  <c r="I496" i="135"/>
  <c r="H496" i="135"/>
  <c r="J495" i="135"/>
  <c r="I495" i="135"/>
  <c r="K495" i="135" s="1"/>
  <c r="H495" i="135"/>
  <c r="J493" i="135"/>
  <c r="I493" i="135"/>
  <c r="H493" i="135"/>
  <c r="J492" i="135"/>
  <c r="I492" i="135"/>
  <c r="H492" i="135"/>
  <c r="J491" i="135"/>
  <c r="I491" i="135"/>
  <c r="H491" i="135"/>
  <c r="J490" i="135"/>
  <c r="I490" i="135"/>
  <c r="H490" i="135"/>
  <c r="J489" i="135"/>
  <c r="I489" i="135"/>
  <c r="H489" i="135"/>
  <c r="J488" i="135"/>
  <c r="I488" i="135"/>
  <c r="K488" i="135" s="1"/>
  <c r="H488" i="135"/>
  <c r="J487" i="135"/>
  <c r="I487" i="135"/>
  <c r="H487" i="135"/>
  <c r="J486" i="135"/>
  <c r="J485" i="135"/>
  <c r="J484" i="135"/>
  <c r="J482" i="135"/>
  <c r="K482" i="135" s="1"/>
  <c r="J481" i="135"/>
  <c r="K481" i="135" s="1"/>
  <c r="J479" i="135"/>
  <c r="I479" i="135"/>
  <c r="H479" i="135"/>
  <c r="J478" i="135"/>
  <c r="I478" i="135"/>
  <c r="H478" i="135"/>
  <c r="J477" i="135"/>
  <c r="I477" i="135"/>
  <c r="H477" i="135"/>
  <c r="J476" i="135"/>
  <c r="I476" i="135"/>
  <c r="H476" i="135"/>
  <c r="J475" i="135"/>
  <c r="I475" i="135"/>
  <c r="H475" i="135"/>
  <c r="J474" i="135"/>
  <c r="I474" i="135"/>
  <c r="H474" i="135"/>
  <c r="J472" i="135"/>
  <c r="I472" i="135"/>
  <c r="H472" i="135"/>
  <c r="J471" i="135"/>
  <c r="I471" i="135"/>
  <c r="H471" i="135"/>
  <c r="J469" i="135"/>
  <c r="I469" i="135"/>
  <c r="H469" i="135"/>
  <c r="J468" i="135"/>
  <c r="I468" i="135"/>
  <c r="H468" i="135"/>
  <c r="J467" i="135"/>
  <c r="I467" i="135"/>
  <c r="H467" i="135"/>
  <c r="J466" i="135"/>
  <c r="I466" i="135"/>
  <c r="H466" i="135"/>
  <c r="J465" i="135"/>
  <c r="I465" i="135"/>
  <c r="H465" i="135"/>
  <c r="J464" i="135"/>
  <c r="I464" i="135"/>
  <c r="H464" i="135"/>
  <c r="J462" i="135"/>
  <c r="J461" i="135"/>
  <c r="J459" i="135"/>
  <c r="I459" i="135"/>
  <c r="H459" i="135"/>
  <c r="J458" i="135"/>
  <c r="I458" i="135"/>
  <c r="H458" i="135"/>
  <c r="J457" i="135"/>
  <c r="I457" i="135"/>
  <c r="H457" i="135"/>
  <c r="J456" i="135"/>
  <c r="I456" i="135"/>
  <c r="H456" i="135"/>
  <c r="J455" i="135"/>
  <c r="I455" i="135"/>
  <c r="H455" i="135"/>
  <c r="J454" i="135"/>
  <c r="I454" i="135"/>
  <c r="K454" i="135" s="1"/>
  <c r="H454" i="135"/>
  <c r="J452" i="135"/>
  <c r="I452" i="135"/>
  <c r="H452" i="135"/>
  <c r="J451" i="135"/>
  <c r="I451" i="135"/>
  <c r="H451" i="135"/>
  <c r="J450" i="135"/>
  <c r="I450" i="135"/>
  <c r="H450" i="135"/>
  <c r="J448" i="135"/>
  <c r="I448" i="135"/>
  <c r="H448" i="135"/>
  <c r="J447" i="135"/>
  <c r="I447" i="135"/>
  <c r="H447" i="135"/>
  <c r="J446" i="135"/>
  <c r="I446" i="135"/>
  <c r="H446" i="135"/>
  <c r="J445" i="135"/>
  <c r="I445" i="135"/>
  <c r="H445" i="135"/>
  <c r="J444" i="135"/>
  <c r="I444" i="135"/>
  <c r="K444" i="135" s="1"/>
  <c r="H444" i="135"/>
  <c r="J443" i="135"/>
  <c r="I443" i="135"/>
  <c r="H443" i="135"/>
  <c r="J442" i="135"/>
  <c r="I442" i="135"/>
  <c r="H442" i="135"/>
  <c r="J441" i="135"/>
  <c r="I441" i="135"/>
  <c r="H441" i="135"/>
  <c r="J440" i="135"/>
  <c r="I440" i="135"/>
  <c r="H440" i="135"/>
  <c r="J439" i="135"/>
  <c r="K439" i="135" s="1"/>
  <c r="I439" i="135"/>
  <c r="H439" i="135"/>
  <c r="J438" i="135"/>
  <c r="J437" i="135"/>
  <c r="J435" i="135"/>
  <c r="K435" i="135" s="1"/>
  <c r="J434" i="135"/>
  <c r="J432" i="135"/>
  <c r="I432" i="135"/>
  <c r="H432" i="135"/>
  <c r="J431" i="135"/>
  <c r="I431" i="135"/>
  <c r="H431" i="135"/>
  <c r="J430" i="135"/>
  <c r="I430" i="135"/>
  <c r="H430" i="135"/>
  <c r="J429" i="135"/>
  <c r="I429" i="135"/>
  <c r="H429" i="135"/>
  <c r="J428" i="135"/>
  <c r="I428" i="135"/>
  <c r="H428" i="135"/>
  <c r="J427" i="135"/>
  <c r="I427" i="135"/>
  <c r="H427" i="135"/>
  <c r="J426" i="135"/>
  <c r="I426" i="135"/>
  <c r="H426" i="135"/>
  <c r="J425" i="135"/>
  <c r="J423" i="135"/>
  <c r="J422" i="135"/>
  <c r="J420" i="135"/>
  <c r="I420" i="135"/>
  <c r="H420" i="135"/>
  <c r="J419" i="135"/>
  <c r="K419" i="135" s="1"/>
  <c r="I419" i="135"/>
  <c r="H419" i="135"/>
  <c r="J418" i="135"/>
  <c r="I418" i="135"/>
  <c r="H418" i="135"/>
  <c r="J417" i="135"/>
  <c r="I417" i="135"/>
  <c r="H417" i="135"/>
  <c r="J416" i="135"/>
  <c r="I416" i="135"/>
  <c r="K416" i="135" s="1"/>
  <c r="H416" i="135"/>
  <c r="J415" i="135"/>
  <c r="I415" i="135"/>
  <c r="H415" i="135"/>
  <c r="J414" i="135"/>
  <c r="I414" i="135"/>
  <c r="H414" i="135"/>
  <c r="J413" i="135"/>
  <c r="I413" i="135"/>
  <c r="H413" i="135"/>
  <c r="J411" i="135"/>
  <c r="I411" i="135"/>
  <c r="H411" i="135"/>
  <c r="J410" i="135"/>
  <c r="K410" i="135" s="1"/>
  <c r="I410" i="135"/>
  <c r="H410" i="135"/>
  <c r="J409" i="135"/>
  <c r="I409" i="135"/>
  <c r="H409" i="135"/>
  <c r="J408" i="135"/>
  <c r="I408" i="135"/>
  <c r="H408" i="135"/>
  <c r="J407" i="135"/>
  <c r="I407" i="135"/>
  <c r="K407" i="135" s="1"/>
  <c r="H407" i="135"/>
  <c r="J406" i="135"/>
  <c r="I406" i="135"/>
  <c r="H406" i="135"/>
  <c r="J405" i="135"/>
  <c r="J404" i="135"/>
  <c r="J402" i="135"/>
  <c r="I402" i="135"/>
  <c r="H402" i="135"/>
  <c r="J401" i="135"/>
  <c r="I401" i="135"/>
  <c r="H401" i="135"/>
  <c r="J400" i="135"/>
  <c r="J399" i="135"/>
  <c r="I399" i="135"/>
  <c r="H399" i="135"/>
  <c r="J398" i="135"/>
  <c r="I398" i="135"/>
  <c r="H398" i="135"/>
  <c r="J397" i="135"/>
  <c r="I397" i="135"/>
  <c r="H397" i="135"/>
  <c r="J396" i="135"/>
  <c r="I396" i="135"/>
  <c r="H396" i="135"/>
  <c r="J395" i="135"/>
  <c r="I395" i="135"/>
  <c r="H395" i="135"/>
  <c r="J394" i="135"/>
  <c r="I394" i="135"/>
  <c r="H394" i="135"/>
  <c r="J393" i="135"/>
  <c r="K393" i="135" s="1"/>
  <c r="I393" i="135"/>
  <c r="H393" i="135"/>
  <c r="J391" i="135"/>
  <c r="I391" i="135"/>
  <c r="H391" i="135"/>
  <c r="J390" i="135"/>
  <c r="I390" i="135"/>
  <c r="H390" i="135"/>
  <c r="J389" i="135"/>
  <c r="I389" i="135"/>
  <c r="H389" i="135"/>
  <c r="J387" i="135"/>
  <c r="I387" i="135"/>
  <c r="H387" i="135"/>
  <c r="J386" i="135"/>
  <c r="I386" i="135"/>
  <c r="H386" i="135"/>
  <c r="J385" i="135"/>
  <c r="I385" i="135"/>
  <c r="H385" i="135"/>
  <c r="J384" i="135"/>
  <c r="I384" i="135"/>
  <c r="H384" i="135"/>
  <c r="J383" i="135"/>
  <c r="K383" i="135" s="1"/>
  <c r="I383" i="135"/>
  <c r="H383" i="135"/>
  <c r="J382" i="135"/>
  <c r="I382" i="135"/>
  <c r="H382" i="135"/>
  <c r="J380" i="135"/>
  <c r="K380" i="135" s="1"/>
  <c r="J379" i="135"/>
  <c r="K379" i="135"/>
  <c r="J377" i="135"/>
  <c r="I377" i="135"/>
  <c r="H377" i="135"/>
  <c r="J376" i="135"/>
  <c r="I376" i="135"/>
  <c r="H376" i="135"/>
  <c r="J375" i="135"/>
  <c r="I375" i="135"/>
  <c r="H375" i="135"/>
  <c r="J374" i="135"/>
  <c r="I374" i="135"/>
  <c r="H374" i="135"/>
  <c r="J372" i="135"/>
  <c r="K372" i="135" s="1"/>
  <c r="I372" i="135"/>
  <c r="H372" i="135"/>
  <c r="J371" i="135"/>
  <c r="I371" i="135"/>
  <c r="H371" i="135"/>
  <c r="J370" i="135"/>
  <c r="K370" i="135" s="1"/>
  <c r="I370" i="135"/>
  <c r="H370" i="135"/>
  <c r="J369" i="135"/>
  <c r="K369" i="135" s="1"/>
  <c r="J367" i="135"/>
  <c r="I367" i="135"/>
  <c r="H367" i="135"/>
  <c r="J366" i="135"/>
  <c r="I366" i="135"/>
  <c r="H366" i="135"/>
  <c r="J365" i="135"/>
  <c r="I365" i="135"/>
  <c r="H365" i="135"/>
  <c r="J364" i="135"/>
  <c r="I364" i="135"/>
  <c r="H364" i="135"/>
  <c r="J363" i="135"/>
  <c r="I363" i="135"/>
  <c r="H363" i="135"/>
  <c r="J361" i="135"/>
  <c r="I361" i="135"/>
  <c r="H361" i="135"/>
  <c r="J360" i="135"/>
  <c r="I360" i="135"/>
  <c r="H360" i="135"/>
  <c r="J359" i="135"/>
  <c r="I359" i="135"/>
  <c r="K359" i="135" s="1"/>
  <c r="H359" i="135"/>
  <c r="J358" i="135"/>
  <c r="J356" i="135"/>
  <c r="K356" i="135" s="1"/>
  <c r="J355" i="135"/>
  <c r="J353" i="135"/>
  <c r="I353" i="135"/>
  <c r="H353" i="135"/>
  <c r="J352" i="135"/>
  <c r="I352" i="135"/>
  <c r="H352" i="135"/>
  <c r="J351" i="135"/>
  <c r="I351" i="135"/>
  <c r="H351" i="135"/>
  <c r="J350" i="135"/>
  <c r="K350" i="135" s="1"/>
  <c r="I350" i="135"/>
  <c r="H350" i="135"/>
  <c r="J349" i="135"/>
  <c r="I349" i="135"/>
  <c r="H349" i="135"/>
  <c r="J347" i="135"/>
  <c r="I347" i="135"/>
  <c r="H347" i="135"/>
  <c r="J345" i="135"/>
  <c r="I345" i="135"/>
  <c r="H345" i="135"/>
  <c r="J344" i="135"/>
  <c r="I344" i="135"/>
  <c r="H344" i="135"/>
  <c r="J343" i="135"/>
  <c r="I343" i="135"/>
  <c r="H343" i="135"/>
  <c r="J342" i="135"/>
  <c r="I342" i="135"/>
  <c r="H342" i="135"/>
  <c r="J341" i="135"/>
  <c r="I341" i="135"/>
  <c r="H341" i="135"/>
  <c r="J340" i="135"/>
  <c r="K340" i="135" s="1"/>
  <c r="I340" i="135"/>
  <c r="H340" i="135"/>
  <c r="J339" i="135"/>
  <c r="I339" i="135"/>
  <c r="H339" i="135"/>
  <c r="J338" i="135"/>
  <c r="J337" i="135"/>
  <c r="I337" i="135"/>
  <c r="K337" i="135" s="1"/>
  <c r="H337" i="135"/>
  <c r="J335" i="135"/>
  <c r="I335" i="135"/>
  <c r="H335" i="135"/>
  <c r="J334" i="135"/>
  <c r="I334" i="135"/>
  <c r="H334" i="135"/>
  <c r="J333" i="135"/>
  <c r="K333" i="135" s="1"/>
  <c r="I333" i="135"/>
  <c r="H333" i="135"/>
  <c r="J332" i="135"/>
  <c r="I332" i="135"/>
  <c r="H332" i="135"/>
  <c r="J331" i="135"/>
  <c r="K331" i="135" s="1"/>
  <c r="I331" i="135"/>
  <c r="H331" i="135"/>
  <c r="J330" i="135"/>
  <c r="I330" i="135"/>
  <c r="H330" i="135"/>
  <c r="J329" i="135"/>
  <c r="I329" i="135"/>
  <c r="H329" i="135"/>
  <c r="J327" i="135"/>
  <c r="I327" i="135"/>
  <c r="K327" i="135" s="1"/>
  <c r="H327" i="135"/>
  <c r="J326" i="135"/>
  <c r="I326" i="135"/>
  <c r="H326" i="135"/>
  <c r="J325" i="135"/>
  <c r="I325" i="135"/>
  <c r="H325" i="135"/>
  <c r="J324" i="135"/>
  <c r="K324" i="135" s="1"/>
  <c r="I324" i="135"/>
  <c r="H324" i="135"/>
  <c r="J323" i="135"/>
  <c r="I323" i="135"/>
  <c r="H323" i="135"/>
  <c r="J322" i="135"/>
  <c r="K322" i="135" s="1"/>
  <c r="I322" i="135"/>
  <c r="H322" i="135"/>
  <c r="J321" i="135"/>
  <c r="I321" i="135"/>
  <c r="H321" i="135"/>
  <c r="J320" i="135"/>
  <c r="I320" i="135"/>
  <c r="H320" i="135"/>
  <c r="J319" i="135"/>
  <c r="K319" i="135"/>
  <c r="J318" i="135"/>
  <c r="J317" i="135"/>
  <c r="J315" i="135"/>
  <c r="K315" i="135" s="1"/>
  <c r="I315" i="135"/>
  <c r="H315" i="135"/>
  <c r="J313" i="135"/>
  <c r="J312" i="135"/>
  <c r="K312" i="135" s="1"/>
  <c r="J310" i="135"/>
  <c r="I310" i="135"/>
  <c r="H310" i="135"/>
  <c r="J309" i="135"/>
  <c r="I309" i="135"/>
  <c r="H309" i="135"/>
  <c r="J308" i="135"/>
  <c r="I308" i="135"/>
  <c r="H308" i="135"/>
  <c r="J307" i="135"/>
  <c r="I307" i="135"/>
  <c r="H307" i="135"/>
  <c r="J306" i="135"/>
  <c r="I306" i="135"/>
  <c r="H306" i="135"/>
  <c r="J305" i="135"/>
  <c r="I305" i="135"/>
  <c r="H305" i="135"/>
  <c r="J304" i="135"/>
  <c r="I304" i="135"/>
  <c r="H304" i="135"/>
  <c r="J303" i="135"/>
  <c r="I303" i="135"/>
  <c r="H303" i="135"/>
  <c r="J301" i="135"/>
  <c r="I301" i="135"/>
  <c r="H301" i="135"/>
  <c r="J300" i="135"/>
  <c r="I300" i="135"/>
  <c r="H300" i="135"/>
  <c r="J299" i="135"/>
  <c r="I299" i="135"/>
  <c r="H299" i="135"/>
  <c r="J298" i="135"/>
  <c r="I298" i="135"/>
  <c r="H298" i="135"/>
  <c r="J296" i="135"/>
  <c r="I296" i="135"/>
  <c r="H296" i="135"/>
  <c r="J295" i="135"/>
  <c r="I295" i="135"/>
  <c r="H295" i="135"/>
  <c r="J294" i="135"/>
  <c r="I294" i="135"/>
  <c r="H294" i="135"/>
  <c r="J293" i="135"/>
  <c r="I293" i="135"/>
  <c r="H293" i="135"/>
  <c r="J292" i="135"/>
  <c r="I292" i="135"/>
  <c r="H292" i="135"/>
  <c r="J291" i="135"/>
  <c r="I291" i="135"/>
  <c r="H291" i="135"/>
  <c r="J290" i="135"/>
  <c r="J289" i="135"/>
  <c r="J286" i="135"/>
  <c r="J285" i="135"/>
  <c r="J283" i="135"/>
  <c r="I283" i="135"/>
  <c r="H283" i="135"/>
  <c r="J282" i="135"/>
  <c r="I282" i="135"/>
  <c r="H282" i="135"/>
  <c r="J281" i="135"/>
  <c r="I281" i="135"/>
  <c r="H281" i="135"/>
  <c r="J280" i="135"/>
  <c r="I280" i="135"/>
  <c r="H280" i="135"/>
  <c r="J279" i="135"/>
  <c r="I279" i="135"/>
  <c r="H279" i="135"/>
  <c r="J277" i="135"/>
  <c r="K277" i="135" s="1"/>
  <c r="I277" i="135"/>
  <c r="H277" i="135"/>
  <c r="J276" i="135"/>
  <c r="I276" i="135"/>
  <c r="H276" i="135"/>
  <c r="J274" i="135"/>
  <c r="I274" i="135"/>
  <c r="H274" i="135"/>
  <c r="J273" i="135"/>
  <c r="I273" i="135"/>
  <c r="H273" i="135"/>
  <c r="J272" i="135"/>
  <c r="I272" i="135"/>
  <c r="H272" i="135"/>
  <c r="J271" i="135"/>
  <c r="I271" i="135"/>
  <c r="H271" i="135"/>
  <c r="J270" i="135"/>
  <c r="I270" i="135"/>
  <c r="H270" i="135"/>
  <c r="J269" i="135"/>
  <c r="I269" i="135"/>
  <c r="H269" i="135"/>
  <c r="J268" i="135"/>
  <c r="K268" i="135" s="1"/>
  <c r="I268" i="135"/>
  <c r="H268" i="135"/>
  <c r="J267" i="135"/>
  <c r="K267" i="135" s="1"/>
  <c r="J266" i="135"/>
  <c r="J264" i="135"/>
  <c r="J263" i="135"/>
  <c r="K263" i="135" s="1"/>
  <c r="J261" i="135"/>
  <c r="I261" i="135"/>
  <c r="K261" i="135" s="1"/>
  <c r="H261" i="135"/>
  <c r="J260" i="135"/>
  <c r="I260" i="135"/>
  <c r="H260" i="135"/>
  <c r="J259" i="135"/>
  <c r="I259" i="135"/>
  <c r="H259" i="135"/>
  <c r="J258" i="135"/>
  <c r="K258" i="135" s="1"/>
  <c r="I258" i="135"/>
  <c r="H258" i="135"/>
  <c r="J257" i="135"/>
  <c r="I257" i="135"/>
  <c r="H257" i="135"/>
  <c r="J255" i="135"/>
  <c r="K255" i="135" s="1"/>
  <c r="I255" i="135"/>
  <c r="H255" i="135"/>
  <c r="J254" i="135"/>
  <c r="I254" i="135"/>
  <c r="H254" i="135"/>
  <c r="J252" i="135"/>
  <c r="I252" i="135"/>
  <c r="H252" i="135"/>
  <c r="J251" i="135"/>
  <c r="I251" i="135"/>
  <c r="K251" i="135" s="1"/>
  <c r="H251" i="135"/>
  <c r="J250" i="135"/>
  <c r="I250" i="135"/>
  <c r="H250" i="135"/>
  <c r="J249" i="135"/>
  <c r="K249" i="135" s="1"/>
  <c r="I249" i="135"/>
  <c r="H249" i="135"/>
  <c r="J248" i="135"/>
  <c r="J247" i="135"/>
  <c r="K247" i="135"/>
  <c r="J245" i="135"/>
  <c r="I245" i="135"/>
  <c r="H245" i="135"/>
  <c r="J244" i="135"/>
  <c r="I244" i="135"/>
  <c r="K244" i="135" s="1"/>
  <c r="H244" i="135"/>
  <c r="J243" i="135"/>
  <c r="I243" i="135"/>
  <c r="H243" i="135"/>
  <c r="J242" i="135"/>
  <c r="I242" i="135"/>
  <c r="K242" i="135" s="1"/>
  <c r="H242" i="135"/>
  <c r="J241" i="135"/>
  <c r="K241" i="135" s="1"/>
  <c r="I241" i="135"/>
  <c r="H241" i="135"/>
  <c r="J240" i="135"/>
  <c r="I240" i="135"/>
  <c r="H240" i="135"/>
  <c r="J238" i="135"/>
  <c r="K238" i="135" s="1"/>
  <c r="I238" i="135"/>
  <c r="H238" i="135"/>
  <c r="J237" i="135"/>
  <c r="I237" i="135"/>
  <c r="H237" i="135"/>
  <c r="J235" i="135"/>
  <c r="I235" i="135"/>
  <c r="H235" i="135"/>
  <c r="J234" i="135"/>
  <c r="I234" i="135"/>
  <c r="K234" i="135" s="1"/>
  <c r="H234" i="135"/>
  <c r="J233" i="135"/>
  <c r="I233" i="135"/>
  <c r="H233" i="135"/>
  <c r="J232" i="135"/>
  <c r="K232" i="135"/>
  <c r="J231" i="135"/>
  <c r="K231" i="135" s="1"/>
  <c r="J229" i="135"/>
  <c r="I229" i="135"/>
  <c r="H229" i="135"/>
  <c r="J228" i="135"/>
  <c r="I228" i="135"/>
  <c r="H228" i="135"/>
  <c r="J227" i="135"/>
  <c r="I227" i="135"/>
  <c r="H227" i="135"/>
  <c r="J226" i="135"/>
  <c r="I226" i="135"/>
  <c r="H226" i="135"/>
  <c r="J225" i="135"/>
  <c r="I225" i="135"/>
  <c r="H225" i="135"/>
  <c r="J223" i="135"/>
  <c r="I223" i="135"/>
  <c r="H223" i="135"/>
  <c r="J222" i="135"/>
  <c r="K222" i="135" s="1"/>
  <c r="I222" i="135"/>
  <c r="H222" i="135"/>
  <c r="J221" i="135"/>
  <c r="J219" i="135"/>
  <c r="I219" i="135"/>
  <c r="H219" i="135"/>
  <c r="J218" i="135"/>
  <c r="I218" i="135"/>
  <c r="H218" i="135"/>
  <c r="J217" i="135"/>
  <c r="I217" i="135"/>
  <c r="H217" i="135"/>
  <c r="J215" i="135"/>
  <c r="I215" i="135"/>
  <c r="H215" i="135"/>
  <c r="J213" i="135"/>
  <c r="I213" i="135"/>
  <c r="H213" i="135"/>
  <c r="J212" i="135"/>
  <c r="I212" i="135"/>
  <c r="H212" i="135"/>
  <c r="J210" i="135"/>
  <c r="J209" i="135"/>
  <c r="J207" i="135"/>
  <c r="I207" i="135"/>
  <c r="H207" i="135"/>
  <c r="J206" i="135"/>
  <c r="I206" i="135"/>
  <c r="K206" i="135" s="1"/>
  <c r="H206" i="135"/>
  <c r="J205" i="135"/>
  <c r="I205" i="135"/>
  <c r="K205" i="135" s="1"/>
  <c r="H205" i="135"/>
  <c r="J204" i="135"/>
  <c r="K204" i="135" s="1"/>
  <c r="I204" i="135"/>
  <c r="H204" i="135"/>
  <c r="J203" i="135"/>
  <c r="I203" i="135"/>
  <c r="H203" i="135"/>
  <c r="J201" i="135"/>
  <c r="I201" i="135"/>
  <c r="H201" i="135"/>
  <c r="J200" i="135"/>
  <c r="I200" i="135"/>
  <c r="H200" i="135"/>
  <c r="J198" i="135"/>
  <c r="I198" i="135"/>
  <c r="H198" i="135"/>
  <c r="J197" i="135"/>
  <c r="I197" i="135"/>
  <c r="H197" i="135"/>
  <c r="J196" i="135"/>
  <c r="I196" i="135"/>
  <c r="H196" i="135"/>
  <c r="J195" i="135"/>
  <c r="I195" i="135"/>
  <c r="H195" i="135"/>
  <c r="J194" i="135"/>
  <c r="J193" i="135"/>
  <c r="K193" i="135" s="1"/>
  <c r="J192" i="135"/>
  <c r="K192" i="135" s="1"/>
  <c r="J189" i="135"/>
  <c r="I189" i="135"/>
  <c r="K189" i="135" s="1"/>
  <c r="H189" i="135"/>
  <c r="J188" i="135"/>
  <c r="I188" i="135"/>
  <c r="H188" i="135"/>
  <c r="J187" i="135"/>
  <c r="I187" i="135"/>
  <c r="H187" i="135"/>
  <c r="J186" i="135"/>
  <c r="I186" i="135"/>
  <c r="H186" i="135"/>
  <c r="J185" i="135"/>
  <c r="I185" i="135"/>
  <c r="H185" i="135"/>
  <c r="J184" i="135"/>
  <c r="I184" i="135"/>
  <c r="H184" i="135"/>
  <c r="J182" i="135"/>
  <c r="I182" i="135"/>
  <c r="K182" i="135" s="1"/>
  <c r="H182" i="135"/>
  <c r="J181" i="135"/>
  <c r="I181" i="135"/>
  <c r="K181" i="135" s="1"/>
  <c r="H181" i="135"/>
  <c r="J179" i="135"/>
  <c r="I179" i="135"/>
  <c r="H179" i="135"/>
  <c r="J178" i="135"/>
  <c r="I178" i="135"/>
  <c r="H178" i="135"/>
  <c r="J177" i="135"/>
  <c r="I177" i="135"/>
  <c r="H177" i="135"/>
  <c r="J176" i="135"/>
  <c r="I176" i="135"/>
  <c r="H176" i="135"/>
  <c r="J175" i="135"/>
  <c r="I175" i="135"/>
  <c r="H175" i="135"/>
  <c r="J174" i="135"/>
  <c r="J173" i="135"/>
  <c r="J170" i="135"/>
  <c r="K170" i="135"/>
  <c r="J169" i="135"/>
  <c r="K169" i="135" s="1"/>
  <c r="J166" i="135"/>
  <c r="K166" i="135" s="1"/>
  <c r="I166" i="135"/>
  <c r="H166" i="135"/>
  <c r="J165" i="135"/>
  <c r="I165" i="135"/>
  <c r="H165" i="135"/>
  <c r="J164" i="135"/>
  <c r="I164" i="135"/>
  <c r="H164" i="135"/>
  <c r="J163" i="135"/>
  <c r="I163" i="135"/>
  <c r="H163" i="135"/>
  <c r="J162" i="135"/>
  <c r="I162" i="135"/>
  <c r="H162" i="135"/>
  <c r="J161" i="135"/>
  <c r="I161" i="135"/>
  <c r="H161" i="135"/>
  <c r="J160" i="135"/>
  <c r="I160" i="135"/>
  <c r="K160" i="135" s="1"/>
  <c r="H160" i="135"/>
  <c r="J159" i="135"/>
  <c r="I159" i="135"/>
  <c r="H159" i="135"/>
  <c r="J158" i="135"/>
  <c r="I158" i="135"/>
  <c r="H158" i="135"/>
  <c r="J157" i="135"/>
  <c r="I157" i="135"/>
  <c r="H157" i="135"/>
  <c r="J156" i="135"/>
  <c r="K156" i="135" s="1"/>
  <c r="I156" i="135"/>
  <c r="H156" i="135"/>
  <c r="J153" i="135"/>
  <c r="I153" i="135"/>
  <c r="H153" i="135"/>
  <c r="J152" i="135"/>
  <c r="I152" i="135"/>
  <c r="H152" i="135"/>
  <c r="J151" i="135"/>
  <c r="I151" i="135"/>
  <c r="H151" i="135"/>
  <c r="J150" i="135"/>
  <c r="I150" i="135"/>
  <c r="K150" i="135" s="1"/>
  <c r="H150" i="135"/>
  <c r="J149" i="135"/>
  <c r="I149" i="135"/>
  <c r="H149" i="135"/>
  <c r="J148" i="135"/>
  <c r="K148" i="135" s="1"/>
  <c r="I148" i="135"/>
  <c r="H148" i="135"/>
  <c r="J147" i="135"/>
  <c r="I147" i="135"/>
  <c r="H147" i="135"/>
  <c r="J146" i="135"/>
  <c r="I146" i="135"/>
  <c r="H146" i="135"/>
  <c r="J145" i="135"/>
  <c r="I145" i="135"/>
  <c r="H145" i="135"/>
  <c r="J143" i="135"/>
  <c r="I143" i="135"/>
  <c r="H143" i="135"/>
  <c r="J142" i="135"/>
  <c r="I142" i="135"/>
  <c r="H142" i="135"/>
  <c r="J141" i="135"/>
  <c r="I141" i="135"/>
  <c r="K141" i="135" s="1"/>
  <c r="H141" i="135"/>
  <c r="J140" i="135"/>
  <c r="I140" i="135"/>
  <c r="H140" i="135"/>
  <c r="J139" i="135"/>
  <c r="I139" i="135"/>
  <c r="H139" i="135"/>
  <c r="J138" i="135"/>
  <c r="I138" i="135"/>
  <c r="H138" i="135"/>
  <c r="J137" i="135"/>
  <c r="K137" i="135" s="1"/>
  <c r="I137" i="135"/>
  <c r="H137" i="135"/>
  <c r="J136" i="135"/>
  <c r="I136" i="135"/>
  <c r="H136" i="135"/>
  <c r="J134" i="135"/>
  <c r="I134" i="135"/>
  <c r="H134" i="135"/>
  <c r="J133" i="135"/>
  <c r="I133" i="135"/>
  <c r="K133" i="135" s="1"/>
  <c r="H133" i="135"/>
  <c r="J131" i="135"/>
  <c r="I131" i="135"/>
  <c r="H131" i="135"/>
  <c r="J130" i="135"/>
  <c r="I130" i="135"/>
  <c r="H130" i="135"/>
  <c r="J129" i="135"/>
  <c r="K129" i="135" s="1"/>
  <c r="I129" i="135"/>
  <c r="H129" i="135"/>
  <c r="J127" i="135"/>
  <c r="I127" i="135"/>
  <c r="H127" i="135"/>
  <c r="J126" i="135"/>
  <c r="I126" i="135"/>
  <c r="H126" i="135"/>
  <c r="J125" i="135"/>
  <c r="I125" i="135"/>
  <c r="H125" i="135"/>
  <c r="J124" i="135"/>
  <c r="I124" i="135"/>
  <c r="H124" i="135"/>
  <c r="J123" i="135"/>
  <c r="I123" i="135"/>
  <c r="H123" i="135"/>
  <c r="J122" i="135"/>
  <c r="I122" i="135"/>
  <c r="K122" i="135" s="1"/>
  <c r="H122" i="135"/>
  <c r="J119" i="135"/>
  <c r="I119" i="135"/>
  <c r="H119" i="135"/>
  <c r="J118" i="135"/>
  <c r="K118" i="135" s="1"/>
  <c r="I118" i="135"/>
  <c r="H118" i="135"/>
  <c r="J117" i="135"/>
  <c r="I117" i="135"/>
  <c r="H117" i="135"/>
  <c r="J116" i="135"/>
  <c r="K116" i="135" s="1"/>
  <c r="I116" i="135"/>
  <c r="H116" i="135"/>
  <c r="J115" i="135"/>
  <c r="I115" i="135"/>
  <c r="H115" i="135"/>
  <c r="J114" i="135"/>
  <c r="I114" i="135"/>
  <c r="H114" i="135"/>
  <c r="J113" i="135"/>
  <c r="I113" i="135"/>
  <c r="K113" i="135" s="1"/>
  <c r="H113" i="135"/>
  <c r="J112" i="135"/>
  <c r="I112" i="135"/>
  <c r="H112" i="135"/>
  <c r="J111" i="135"/>
  <c r="I111" i="135"/>
  <c r="H111" i="135"/>
  <c r="J110" i="135"/>
  <c r="I110" i="135"/>
  <c r="H110" i="135"/>
  <c r="J108" i="135"/>
  <c r="I108" i="135"/>
  <c r="K108" i="135" s="1"/>
  <c r="H108" i="135"/>
  <c r="J107" i="135"/>
  <c r="I107" i="135"/>
  <c r="H107" i="135"/>
  <c r="J106" i="135"/>
  <c r="I106" i="135"/>
  <c r="H106" i="135"/>
  <c r="J105" i="135"/>
  <c r="K105" i="135" s="1"/>
  <c r="I105" i="135"/>
  <c r="H105" i="135"/>
  <c r="J104" i="135"/>
  <c r="I104" i="135"/>
  <c r="K104" i="135" s="1"/>
  <c r="H104" i="135"/>
  <c r="J102" i="135"/>
  <c r="I102" i="135"/>
  <c r="H102" i="135"/>
  <c r="J101" i="135"/>
  <c r="I101" i="135"/>
  <c r="H101" i="135"/>
  <c r="J100" i="135"/>
  <c r="K100" i="135" s="1"/>
  <c r="I100" i="135"/>
  <c r="H100" i="135"/>
  <c r="J99" i="135"/>
  <c r="I99" i="135"/>
  <c r="H99" i="135"/>
  <c r="J98" i="135"/>
  <c r="I98" i="135"/>
  <c r="H98" i="135"/>
  <c r="J97" i="135"/>
  <c r="I97" i="135"/>
  <c r="K97" i="135" s="1"/>
  <c r="H97" i="135"/>
  <c r="J96" i="135"/>
  <c r="I96" i="135"/>
  <c r="H96" i="135"/>
  <c r="J94" i="135"/>
  <c r="I94" i="135"/>
  <c r="H94" i="135"/>
  <c r="J93" i="135"/>
  <c r="K93" i="135" s="1"/>
  <c r="I93" i="135"/>
  <c r="H93" i="135"/>
  <c r="J91" i="135"/>
  <c r="I91" i="135"/>
  <c r="H91" i="135"/>
  <c r="J90" i="135"/>
  <c r="I90" i="135"/>
  <c r="H90" i="135"/>
  <c r="J89" i="135"/>
  <c r="I89" i="135"/>
  <c r="K89" i="135" s="1"/>
  <c r="H89" i="135"/>
  <c r="J88" i="135"/>
  <c r="I88" i="135"/>
  <c r="K88" i="135" s="1"/>
  <c r="H88" i="135"/>
  <c r="J87" i="135"/>
  <c r="I87" i="135"/>
  <c r="H87" i="135"/>
  <c r="J86" i="135"/>
  <c r="K86" i="135" s="1"/>
  <c r="I86" i="135"/>
  <c r="H86" i="135"/>
  <c r="J83" i="135"/>
  <c r="I83" i="135"/>
  <c r="H83" i="135"/>
  <c r="J82" i="135"/>
  <c r="I82" i="135"/>
  <c r="H82" i="135"/>
  <c r="J81" i="135"/>
  <c r="I81" i="135"/>
  <c r="K81" i="135" s="1"/>
  <c r="H81" i="135"/>
  <c r="J80" i="135"/>
  <c r="I80" i="135"/>
  <c r="H80" i="135"/>
  <c r="J79" i="135"/>
  <c r="I79" i="135"/>
  <c r="H79" i="135"/>
  <c r="J78" i="135"/>
  <c r="I78" i="135"/>
  <c r="H78" i="135"/>
  <c r="J77" i="135"/>
  <c r="I77" i="135"/>
  <c r="H77" i="135"/>
  <c r="J76" i="135"/>
  <c r="K76" i="135" s="1"/>
  <c r="I76" i="135"/>
  <c r="H76" i="135"/>
  <c r="J75" i="135"/>
  <c r="I75" i="135"/>
  <c r="H75" i="135"/>
  <c r="J74" i="135"/>
  <c r="K74" i="135" s="1"/>
  <c r="I74" i="135"/>
  <c r="H74" i="135"/>
  <c r="J73" i="135"/>
  <c r="I73" i="135"/>
  <c r="K73" i="135" s="1"/>
  <c r="H73" i="135"/>
  <c r="J72" i="135"/>
  <c r="I72" i="135"/>
  <c r="H72" i="135"/>
  <c r="J71" i="135"/>
  <c r="I71" i="135"/>
  <c r="H71" i="135"/>
  <c r="J70" i="135"/>
  <c r="K70" i="135" s="1"/>
  <c r="I70" i="135"/>
  <c r="H70" i="135"/>
  <c r="J69" i="135"/>
  <c r="I69" i="135"/>
  <c r="K69" i="135" s="1"/>
  <c r="H69" i="135"/>
  <c r="J68" i="135"/>
  <c r="I68" i="135"/>
  <c r="H68" i="135"/>
  <c r="J66" i="135"/>
  <c r="I66" i="135"/>
  <c r="K66" i="135" s="1"/>
  <c r="H66" i="135"/>
  <c r="K65" i="135"/>
  <c r="J65" i="135"/>
  <c r="I65" i="135"/>
  <c r="H65" i="135"/>
  <c r="J63" i="135"/>
  <c r="I63" i="135"/>
  <c r="H63" i="135"/>
  <c r="J61" i="135"/>
  <c r="I61" i="135"/>
  <c r="H61" i="135"/>
  <c r="J60" i="135"/>
  <c r="I60" i="135"/>
  <c r="K60" i="135" s="1"/>
  <c r="H60" i="135"/>
  <c r="J59" i="135"/>
  <c r="I59" i="135"/>
  <c r="H59" i="135"/>
  <c r="J57" i="135"/>
  <c r="I57" i="135"/>
  <c r="H57" i="135"/>
  <c r="J56" i="135"/>
  <c r="I56" i="135"/>
  <c r="H56" i="135"/>
  <c r="J55" i="135"/>
  <c r="I55" i="135"/>
  <c r="H55" i="135"/>
  <c r="J54" i="135"/>
  <c r="I54" i="135"/>
  <c r="H54" i="135"/>
  <c r="J53" i="135"/>
  <c r="I53" i="135"/>
  <c r="H53" i="135"/>
  <c r="J52" i="135"/>
  <c r="I52" i="135"/>
  <c r="H52" i="135"/>
  <c r="J51" i="135"/>
  <c r="I51" i="135"/>
  <c r="K51" i="135" s="1"/>
  <c r="H51" i="135"/>
  <c r="J50" i="135"/>
  <c r="I50" i="135"/>
  <c r="K50" i="135" s="1"/>
  <c r="H50" i="135"/>
  <c r="J49" i="135"/>
  <c r="I49" i="135"/>
  <c r="H49" i="135"/>
  <c r="J48" i="135"/>
  <c r="I48" i="135"/>
  <c r="H48" i="135"/>
  <c r="J47" i="135"/>
  <c r="I47" i="135"/>
  <c r="H47" i="135"/>
  <c r="J46" i="135"/>
  <c r="I46" i="135"/>
  <c r="H46" i="135"/>
  <c r="J44" i="135"/>
  <c r="I44" i="135"/>
  <c r="K44" i="135" s="1"/>
  <c r="H44" i="135"/>
  <c r="J43" i="135"/>
  <c r="I43" i="135"/>
  <c r="H43" i="135"/>
  <c r="J42" i="135"/>
  <c r="I42" i="135"/>
  <c r="K42" i="135" s="1"/>
  <c r="H42" i="135"/>
  <c r="J40" i="135"/>
  <c r="K40" i="135" s="1"/>
  <c r="I40" i="135"/>
  <c r="H40" i="135"/>
  <c r="J39" i="135"/>
  <c r="I39" i="135"/>
  <c r="H39" i="135"/>
  <c r="J38" i="135"/>
  <c r="K38" i="135" s="1"/>
  <c r="I38" i="135"/>
  <c r="H38" i="135"/>
  <c r="J37" i="135"/>
  <c r="I37" i="135"/>
  <c r="K37" i="135" s="1"/>
  <c r="H37" i="135"/>
  <c r="J36" i="135"/>
  <c r="I36" i="135"/>
  <c r="K36" i="135" s="1"/>
  <c r="H36" i="135"/>
  <c r="J35" i="135"/>
  <c r="I35" i="135"/>
  <c r="H35" i="135"/>
  <c r="J34" i="135"/>
  <c r="I34" i="135"/>
  <c r="H34" i="135"/>
  <c r="J32" i="135"/>
  <c r="I32" i="135"/>
  <c r="H32" i="135"/>
  <c r="J31" i="135"/>
  <c r="I31" i="135"/>
  <c r="H31" i="135"/>
  <c r="J30" i="135"/>
  <c r="I30" i="135"/>
  <c r="H30" i="135"/>
  <c r="J29" i="135"/>
  <c r="K29" i="135" s="1"/>
  <c r="I29" i="135"/>
  <c r="H29" i="135"/>
  <c r="J28" i="135"/>
  <c r="I28" i="135"/>
  <c r="K28" i="135" s="1"/>
  <c r="H28" i="135"/>
  <c r="J27" i="135"/>
  <c r="I27" i="135"/>
  <c r="K27" i="135" s="1"/>
  <c r="H27" i="135"/>
  <c r="J25" i="135"/>
  <c r="I25" i="135"/>
  <c r="H25" i="135"/>
  <c r="J24" i="135"/>
  <c r="I24" i="135"/>
  <c r="H24" i="135"/>
  <c r="J23" i="135"/>
  <c r="I23" i="135"/>
  <c r="H23" i="135"/>
  <c r="J22" i="135"/>
  <c r="I22" i="135"/>
  <c r="H22" i="135"/>
  <c r="J21" i="135"/>
  <c r="I21" i="135"/>
  <c r="H21" i="135"/>
  <c r="J20" i="135"/>
  <c r="I20" i="135"/>
  <c r="H20" i="135"/>
  <c r="J18" i="135"/>
  <c r="I18" i="135"/>
  <c r="H18" i="135"/>
  <c r="J17" i="135"/>
  <c r="I17" i="135"/>
  <c r="H17" i="135"/>
  <c r="J16" i="135"/>
  <c r="I16" i="135"/>
  <c r="H16" i="135"/>
  <c r="J15" i="135"/>
  <c r="I15" i="135"/>
  <c r="H15" i="135"/>
  <c r="J14" i="135"/>
  <c r="I14" i="135"/>
  <c r="H14" i="135"/>
  <c r="K16" i="135" l="1"/>
  <c r="K25" i="135"/>
  <c r="K31" i="135"/>
  <c r="K52" i="135"/>
  <c r="K77" i="135"/>
  <c r="K82" i="135"/>
  <c r="K112" i="135"/>
  <c r="K271" i="135"/>
  <c r="K281" i="135"/>
  <c r="K292" i="135"/>
  <c r="K301" i="135"/>
  <c r="K310" i="135"/>
  <c r="K673" i="135"/>
  <c r="K680" i="135"/>
  <c r="K697" i="135"/>
  <c r="K1437" i="135"/>
  <c r="K14" i="135"/>
  <c r="K20" i="135"/>
  <c r="K53" i="135"/>
  <c r="K75" i="135"/>
  <c r="K80" i="135"/>
  <c r="K83" i="135"/>
  <c r="K217" i="135"/>
  <c r="K225" i="135"/>
  <c r="K666" i="135"/>
  <c r="K1483" i="135"/>
  <c r="K17" i="135"/>
  <c r="K581" i="135"/>
  <c r="K753" i="135"/>
  <c r="K30" i="135"/>
  <c r="K39" i="135"/>
  <c r="K46" i="135"/>
  <c r="K49" i="135"/>
  <c r="K54" i="135"/>
  <c r="K119" i="135"/>
  <c r="K140" i="135"/>
  <c r="K159" i="135"/>
  <c r="K684" i="135"/>
  <c r="K719" i="135"/>
  <c r="K79" i="135"/>
  <c r="K426" i="135"/>
  <c r="K707" i="135"/>
  <c r="K91" i="135"/>
  <c r="K98" i="135"/>
  <c r="K107" i="135"/>
  <c r="K126" i="135"/>
  <c r="K146" i="135"/>
  <c r="K164" i="135"/>
  <c r="K185" i="135"/>
  <c r="K196" i="135"/>
  <c r="K200" i="135"/>
  <c r="K283" i="135"/>
  <c r="K321" i="135"/>
  <c r="K330" i="135"/>
  <c r="K342" i="135"/>
  <c r="K345" i="135"/>
  <c r="K352" i="135"/>
  <c r="K508" i="135"/>
  <c r="K552" i="135"/>
  <c r="K625" i="135"/>
  <c r="K658" i="135"/>
  <c r="K668" i="135"/>
  <c r="K699" i="135"/>
  <c r="K709" i="135"/>
  <c r="K735" i="135"/>
  <c r="K738" i="135"/>
  <c r="K814" i="135"/>
  <c r="K836" i="135"/>
  <c r="K842" i="135"/>
  <c r="K869" i="135"/>
  <c r="K894" i="135"/>
  <c r="K898" i="135"/>
  <c r="K904" i="135"/>
  <c r="K938" i="135"/>
  <c r="K963" i="135"/>
  <c r="K971" i="135"/>
  <c r="K974" i="135"/>
  <c r="K999" i="135"/>
  <c r="K1013" i="135"/>
  <c r="K1048" i="135"/>
  <c r="K1057" i="135"/>
  <c r="K1203" i="135"/>
  <c r="K1309" i="135"/>
  <c r="K1315" i="135"/>
  <c r="K1338" i="135"/>
  <c r="K1354" i="135"/>
  <c r="K1374" i="135"/>
  <c r="K1384" i="135"/>
  <c r="K1391" i="135"/>
  <c r="K1404" i="135"/>
  <c r="K1425" i="135"/>
  <c r="K1435" i="135"/>
  <c r="K1448" i="135"/>
  <c r="K1457" i="135"/>
  <c r="K1469" i="135"/>
  <c r="K1474" i="135"/>
  <c r="K1486" i="135"/>
  <c r="K1503" i="135"/>
  <c r="K1515" i="135"/>
  <c r="K1520" i="135"/>
  <c r="K1530" i="135"/>
  <c r="K1545" i="135"/>
  <c r="K797" i="135"/>
  <c r="K812" i="135"/>
  <c r="K827" i="135"/>
  <c r="K858" i="135"/>
  <c r="K865" i="135"/>
  <c r="K902" i="135"/>
  <c r="K941" i="135"/>
  <c r="K1478" i="135"/>
  <c r="K1533" i="135"/>
  <c r="K102" i="135"/>
  <c r="K124" i="135"/>
  <c r="K127" i="135"/>
  <c r="K134" i="135"/>
  <c r="K143" i="135"/>
  <c r="K152" i="135"/>
  <c r="K157" i="135"/>
  <c r="K179" i="135"/>
  <c r="K186" i="135"/>
  <c r="K201" i="135"/>
  <c r="K269" i="135"/>
  <c r="K274" i="135"/>
  <c r="K279" i="135"/>
  <c r="K295" i="135"/>
  <c r="K299" i="135"/>
  <c r="K305" i="135"/>
  <c r="K308" i="135"/>
  <c r="K363" i="135"/>
  <c r="K366" i="135"/>
  <c r="K429" i="135"/>
  <c r="K549" i="135"/>
  <c r="K642" i="135"/>
  <c r="K649" i="135"/>
  <c r="K685" i="135"/>
  <c r="K695" i="135"/>
  <c r="K732" i="135"/>
  <c r="K764" i="135"/>
  <c r="K778" i="135"/>
  <c r="K788" i="135"/>
  <c r="K822" i="135"/>
  <c r="K849" i="135"/>
  <c r="K890" i="135"/>
  <c r="K934" i="135"/>
  <c r="K1020" i="135"/>
  <c r="K1087" i="135"/>
  <c r="K1091" i="135"/>
  <c r="K1192" i="135"/>
  <c r="K1205" i="135"/>
  <c r="K1531" i="135"/>
  <c r="K683" i="135"/>
  <c r="K795" i="135"/>
  <c r="K819" i="135"/>
  <c r="K840" i="135"/>
  <c r="K915" i="135"/>
  <c r="K932" i="135"/>
  <c r="K939" i="135"/>
  <c r="K989" i="135"/>
  <c r="K1000" i="135"/>
  <c r="K1442" i="135"/>
  <c r="K115" i="135"/>
  <c r="K131" i="135"/>
  <c r="K145" i="135"/>
  <c r="K163" i="135"/>
  <c r="K177" i="135"/>
  <c r="K218" i="135"/>
  <c r="K233" i="135"/>
  <c r="K243" i="135"/>
  <c r="K254" i="135"/>
  <c r="K282" i="135"/>
  <c r="K293" i="135"/>
  <c r="K303" i="135"/>
  <c r="K360" i="135"/>
  <c r="K389" i="135"/>
  <c r="K398" i="135"/>
  <c r="K401" i="135"/>
  <c r="K479" i="135"/>
  <c r="K512" i="135"/>
  <c r="K585" i="135"/>
  <c r="K628" i="135"/>
  <c r="K660" i="135"/>
  <c r="K677" i="135"/>
  <c r="K686" i="135"/>
  <c r="K789" i="135"/>
  <c r="K871" i="135"/>
  <c r="K883" i="135"/>
  <c r="K913" i="135"/>
  <c r="K987" i="135"/>
  <c r="K992" i="135"/>
  <c r="K1050" i="135"/>
  <c r="K1080" i="135"/>
  <c r="K1094" i="135"/>
  <c r="K1115" i="135"/>
  <c r="K1123" i="135"/>
  <c r="K1132" i="135"/>
  <c r="K1220" i="135"/>
  <c r="K1223" i="135"/>
  <c r="K1254" i="135"/>
  <c r="K1319" i="135"/>
  <c r="K1387" i="135"/>
  <c r="K1403" i="135"/>
  <c r="K1440" i="135"/>
  <c r="K1450" i="135"/>
  <c r="K1456" i="135"/>
  <c r="K1468" i="135"/>
  <c r="K1485" i="135"/>
  <c r="K1496" i="135"/>
  <c r="K1502" i="135"/>
  <c r="K1529" i="135"/>
  <c r="K229" i="135"/>
  <c r="K339" i="135"/>
  <c r="K349" i="135"/>
  <c r="K464" i="135"/>
  <c r="K474" i="135"/>
  <c r="K502" i="135"/>
  <c r="K510" i="135"/>
  <c r="K544" i="135"/>
  <c r="K589" i="135"/>
  <c r="K631" i="135"/>
  <c r="K665" i="135"/>
  <c r="K711" i="135"/>
  <c r="K737" i="135"/>
  <c r="K796" i="135"/>
  <c r="K864" i="135"/>
  <c r="K901" i="135"/>
  <c r="K918" i="135"/>
  <c r="K940" i="135"/>
  <c r="K947" i="135"/>
  <c r="K1001" i="135"/>
  <c r="K1139" i="135"/>
  <c r="K1181" i="135"/>
  <c r="K1211" i="135"/>
  <c r="K1218" i="135"/>
  <c r="K1278" i="135"/>
  <c r="K1301" i="135"/>
  <c r="K1333" i="135"/>
  <c r="K1356" i="135"/>
  <c r="K1376" i="135"/>
  <c r="K1393" i="135"/>
  <c r="K1412" i="135"/>
  <c r="K1443" i="135"/>
  <c r="K1471" i="135"/>
  <c r="K1494" i="135"/>
  <c r="K1505" i="135"/>
  <c r="K1511" i="135"/>
  <c r="K1523" i="135"/>
  <c r="K1532" i="135"/>
  <c r="K1538" i="135"/>
  <c r="K1257" i="135"/>
  <c r="K1035" i="135"/>
  <c r="K1032" i="135"/>
  <c r="K1028" i="135"/>
  <c r="K1009" i="135"/>
  <c r="K1008" i="135"/>
  <c r="K982" i="135"/>
  <c r="K980" i="135"/>
  <c r="K978" i="135"/>
  <c r="K957" i="135"/>
  <c r="K953" i="135"/>
  <c r="K886" i="135"/>
  <c r="K868" i="135"/>
  <c r="K833" i="135"/>
  <c r="K810" i="135"/>
  <c r="K800" i="135"/>
  <c r="K774" i="135"/>
  <c r="K762" i="135"/>
  <c r="K725" i="135"/>
  <c r="K702" i="135"/>
  <c r="K542" i="135"/>
  <c r="K486" i="135"/>
  <c r="K290" i="135"/>
  <c r="K289" i="135"/>
  <c r="K264" i="135"/>
  <c r="K221" i="135"/>
  <c r="K209" i="135"/>
  <c r="K15" i="135"/>
  <c r="K18" i="135"/>
  <c r="K24" i="135"/>
  <c r="K48" i="135"/>
  <c r="K59" i="135"/>
  <c r="K63" i="135"/>
  <c r="K72" i="135"/>
  <c r="K87" i="135"/>
  <c r="K96" i="135"/>
  <c r="K99" i="135"/>
  <c r="K111" i="135"/>
  <c r="K123" i="135"/>
  <c r="K136" i="135"/>
  <c r="K147" i="135"/>
  <c r="K173" i="135"/>
  <c r="K178" i="135"/>
  <c r="K195" i="135"/>
  <c r="K207" i="135"/>
  <c r="K215" i="135"/>
  <c r="K219" i="135"/>
  <c r="K228" i="135"/>
  <c r="K252" i="135"/>
  <c r="K257" i="135"/>
  <c r="K266" i="135"/>
  <c r="K291" i="135"/>
  <c r="K294" i="135"/>
  <c r="K300" i="135"/>
  <c r="K304" i="135"/>
  <c r="K309" i="135"/>
  <c r="K313" i="135"/>
  <c r="K320" i="135"/>
  <c r="K323" i="135"/>
  <c r="K329" i="135"/>
  <c r="K332" i="135"/>
  <c r="K338" i="135"/>
  <c r="K341" i="135"/>
  <c r="K347" i="135"/>
  <c r="K351" i="135"/>
  <c r="K358" i="135"/>
  <c r="K361" i="135"/>
  <c r="K367" i="135"/>
  <c r="K371" i="135"/>
  <c r="K377" i="135"/>
  <c r="K382" i="135"/>
  <c r="K387" i="135"/>
  <c r="K391" i="135"/>
  <c r="K397" i="135"/>
  <c r="K400" i="135"/>
  <c r="K406" i="135"/>
  <c r="K409" i="135"/>
  <c r="K415" i="135"/>
  <c r="K418" i="135"/>
  <c r="K425" i="135"/>
  <c r="K428" i="135"/>
  <c r="K434" i="135"/>
  <c r="K438" i="135"/>
  <c r="K443" i="135"/>
  <c r="K446" i="135"/>
  <c r="K452" i="135"/>
  <c r="K456" i="135"/>
  <c r="K462" i="135"/>
  <c r="K466" i="135"/>
  <c r="K472" i="135"/>
  <c r="K476" i="135"/>
  <c r="K556" i="135"/>
  <c r="K891" i="135"/>
  <c r="K22" i="135"/>
  <c r="K34" i="135"/>
  <c r="K56" i="135"/>
  <c r="K139" i="135"/>
  <c r="K162" i="135"/>
  <c r="K176" i="135"/>
  <c r="K188" i="135"/>
  <c r="K198" i="135"/>
  <c r="K212" i="135"/>
  <c r="K226" i="135"/>
  <c r="K250" i="135"/>
  <c r="K260" i="135"/>
  <c r="K298" i="135"/>
  <c r="K307" i="135"/>
  <c r="K318" i="135"/>
  <c r="K326" i="135"/>
  <c r="K335" i="135"/>
  <c r="K344" i="135"/>
  <c r="K355" i="135"/>
  <c r="K365" i="135"/>
  <c r="K375" i="135"/>
  <c r="K385" i="135"/>
  <c r="K395" i="135"/>
  <c r="K404" i="135"/>
  <c r="K413" i="135"/>
  <c r="K422" i="135"/>
  <c r="K431" i="135"/>
  <c r="K441" i="135"/>
  <c r="K450" i="135"/>
  <c r="K459" i="135"/>
  <c r="K469" i="135"/>
  <c r="K43" i="135"/>
  <c r="K68" i="135"/>
  <c r="K78" i="135"/>
  <c r="K90" i="135"/>
  <c r="K106" i="135"/>
  <c r="K114" i="135"/>
  <c r="K117" i="135"/>
  <c r="K130" i="135"/>
  <c r="K142" i="135"/>
  <c r="K153" i="135"/>
  <c r="K165" i="135"/>
  <c r="K203" i="135"/>
  <c r="K223" i="135"/>
  <c r="K235" i="135"/>
  <c r="K240" i="135"/>
  <c r="K248" i="135"/>
  <c r="K272" i="135"/>
  <c r="K276" i="135"/>
  <c r="K285" i="135"/>
  <c r="K23" i="135"/>
  <c r="K35" i="135"/>
  <c r="K47" i="135"/>
  <c r="K57" i="135"/>
  <c r="K71" i="135"/>
  <c r="K94" i="135"/>
  <c r="K213" i="135"/>
  <c r="K227" i="135"/>
  <c r="K376" i="135"/>
  <c r="K386" i="135"/>
  <c r="K396" i="135"/>
  <c r="K405" i="135"/>
  <c r="K414" i="135"/>
  <c r="K423" i="135"/>
  <c r="K432" i="135"/>
  <c r="K442" i="135"/>
  <c r="K447" i="135"/>
  <c r="K451" i="135"/>
  <c r="K457" i="135"/>
  <c r="K461" i="135"/>
  <c r="K467" i="135"/>
  <c r="K471" i="135"/>
  <c r="K487" i="135"/>
  <c r="K492" i="135"/>
  <c r="K965" i="135"/>
  <c r="K151" i="135"/>
  <c r="K158" i="135"/>
  <c r="K184" i="135"/>
  <c r="K237" i="135"/>
  <c r="K245" i="135"/>
  <c r="K270" i="135"/>
  <c r="K273" i="135"/>
  <c r="K280" i="135"/>
  <c r="K286" i="135"/>
  <c r="K21" i="135"/>
  <c r="K32" i="135"/>
  <c r="K55" i="135"/>
  <c r="K61" i="135"/>
  <c r="K101" i="135"/>
  <c r="K110" i="135"/>
  <c r="K125" i="135"/>
  <c r="K138" i="135"/>
  <c r="K149" i="135"/>
  <c r="K161" i="135"/>
  <c r="K175" i="135"/>
  <c r="K187" i="135"/>
  <c r="K197" i="135"/>
  <c r="K210" i="135"/>
  <c r="K259" i="135"/>
  <c r="K296" i="135"/>
  <c r="K306" i="135"/>
  <c r="K317" i="135"/>
  <c r="K325" i="135"/>
  <c r="K334" i="135"/>
  <c r="K343" i="135"/>
  <c r="K353" i="135"/>
  <c r="K364" i="135"/>
  <c r="K374" i="135"/>
  <c r="K384" i="135"/>
  <c r="K390" i="135"/>
  <c r="K394" i="135"/>
  <c r="K399" i="135"/>
  <c r="K402" i="135"/>
  <c r="K408" i="135"/>
  <c r="K411" i="135"/>
  <c r="K417" i="135"/>
  <c r="K420" i="135"/>
  <c r="K427" i="135"/>
  <c r="K430" i="135"/>
  <c r="K437" i="135"/>
  <c r="K440" i="135"/>
  <c r="K445" i="135"/>
  <c r="K448" i="135"/>
  <c r="K455" i="135"/>
  <c r="K458" i="135"/>
  <c r="K465" i="135"/>
  <c r="K468" i="135"/>
  <c r="K475" i="135"/>
  <c r="K478" i="135"/>
  <c r="K493" i="135"/>
  <c r="K1021" i="135"/>
  <c r="K490" i="135"/>
  <c r="K506" i="135"/>
  <c r="K523" i="135"/>
  <c r="K533" i="135"/>
  <c r="K538" i="135"/>
  <c r="K554" i="135"/>
  <c r="K566" i="135"/>
  <c r="K582" i="135"/>
  <c r="K600" i="135"/>
  <c r="K609" i="135"/>
  <c r="K614" i="135"/>
  <c r="K630" i="135"/>
  <c r="K645" i="135"/>
  <c r="K659" i="135"/>
  <c r="K691" i="135"/>
  <c r="K710" i="135"/>
  <c r="K729" i="135"/>
  <c r="K749" i="135"/>
  <c r="K768" i="135"/>
  <c r="K824" i="135"/>
  <c r="K835" i="135"/>
  <c r="K863" i="135"/>
  <c r="K881" i="135"/>
  <c r="K900" i="135"/>
  <c r="K919" i="135"/>
  <c r="K937" i="135"/>
  <c r="K955" i="135"/>
  <c r="K973" i="135"/>
  <c r="K991" i="135"/>
  <c r="K1011" i="135"/>
  <c r="K1030" i="135"/>
  <c r="K1049" i="135"/>
  <c r="K1061" i="135"/>
  <c r="K1068" i="135"/>
  <c r="K1078" i="135"/>
  <c r="K1089" i="135"/>
  <c r="K1099" i="135"/>
  <c r="K1117" i="135"/>
  <c r="K1126" i="135"/>
  <c r="K1135" i="135"/>
  <c r="K1144" i="135"/>
  <c r="K1155" i="135"/>
  <c r="K1166" i="135"/>
  <c r="K1177" i="135"/>
  <c r="K1186" i="135"/>
  <c r="K1214" i="135"/>
  <c r="K1251" i="135"/>
  <c r="K1277" i="135"/>
  <c r="K1288" i="135"/>
  <c r="K1312" i="135"/>
  <c r="K1323" i="135"/>
  <c r="K1332" i="135"/>
  <c r="K1342" i="135"/>
  <c r="K1351" i="135"/>
  <c r="K1360" i="135"/>
  <c r="K1369" i="135"/>
  <c r="K1378" i="135"/>
  <c r="K1383" i="135"/>
  <c r="K1385" i="135"/>
  <c r="K1401" i="135"/>
  <c r="K1430" i="135"/>
  <c r="K1447" i="135"/>
  <c r="K521" i="135"/>
  <c r="K536" i="135"/>
  <c r="K570" i="135"/>
  <c r="K597" i="135"/>
  <c r="K612" i="135"/>
  <c r="K636" i="135"/>
  <c r="K675" i="135"/>
  <c r="K850" i="135"/>
  <c r="K1044" i="135"/>
  <c r="K1076" i="135"/>
  <c r="K1148" i="135"/>
  <c r="K1159" i="135"/>
  <c r="K1170" i="135"/>
  <c r="K1180" i="135"/>
  <c r="K1189" i="135"/>
  <c r="K1194" i="135"/>
  <c r="K1231" i="135"/>
  <c r="K1363" i="135"/>
  <c r="K1372" i="135"/>
  <c r="K1399" i="135"/>
  <c r="K1428" i="135"/>
  <c r="K1445" i="135"/>
  <c r="K1463" i="135"/>
  <c r="K1481" i="135"/>
  <c r="K1500" i="135"/>
  <c r="K1518" i="135"/>
  <c r="K1537" i="135"/>
  <c r="K747" i="135"/>
  <c r="K759" i="135"/>
  <c r="K771" i="135"/>
  <c r="K807" i="135"/>
  <c r="K844" i="135"/>
  <c r="K1005" i="135"/>
  <c r="K513" i="135"/>
  <c r="K531" i="135"/>
  <c r="K539" i="135"/>
  <c r="K607" i="135"/>
  <c r="K615" i="135"/>
  <c r="K654" i="135"/>
  <c r="K681" i="135"/>
  <c r="K706" i="135"/>
  <c r="K718" i="135"/>
  <c r="K723" i="135"/>
  <c r="K744" i="135"/>
  <c r="K757" i="135"/>
  <c r="K783" i="135"/>
  <c r="K793" i="135"/>
  <c r="K802" i="135"/>
  <c r="K831" i="135"/>
  <c r="K856" i="135"/>
  <c r="K874" i="135"/>
  <c r="K892" i="135"/>
  <c r="K911" i="135"/>
  <c r="K930" i="135"/>
  <c r="K948" i="135"/>
  <c r="K966" i="135"/>
  <c r="K984" i="135"/>
  <c r="K1002" i="135"/>
  <c r="K1022" i="135"/>
  <c r="K1036" i="135"/>
  <c r="K1053" i="135"/>
  <c r="K1062" i="135"/>
  <c r="K1096" i="135"/>
  <c r="K1252" i="135"/>
  <c r="K1266" i="135"/>
  <c r="K1289" i="135"/>
  <c r="K1361" i="135"/>
  <c r="K1441" i="135"/>
  <c r="K1477" i="135"/>
  <c r="K577" i="135"/>
  <c r="K604" i="135"/>
  <c r="K619" i="135"/>
  <c r="K643" i="135"/>
  <c r="K679" i="135"/>
  <c r="K769" i="135"/>
  <c r="K928" i="135"/>
  <c r="K946" i="135"/>
  <c r="K964" i="135"/>
  <c r="K1067" i="135"/>
  <c r="K1308" i="135"/>
  <c r="K1328" i="135"/>
  <c r="K1337" i="135"/>
  <c r="K484" i="135"/>
  <c r="K499" i="135"/>
  <c r="K532" i="135"/>
  <c r="K560" i="135"/>
  <c r="K575" i="135"/>
  <c r="K608" i="135"/>
  <c r="K655" i="135"/>
  <c r="K664" i="135"/>
  <c r="K676" i="135"/>
  <c r="K704" i="135"/>
  <c r="K715" i="135"/>
  <c r="K742" i="135"/>
  <c r="K785" i="135"/>
  <c r="K794" i="135"/>
  <c r="K803" i="135"/>
  <c r="K832" i="135"/>
  <c r="K839" i="135"/>
  <c r="K851" i="135"/>
  <c r="K870" i="135"/>
  <c r="K888" i="135"/>
  <c r="K907" i="135"/>
  <c r="K925" i="135"/>
  <c r="K944" i="135"/>
  <c r="K998" i="135"/>
  <c r="K1018" i="135"/>
  <c r="K1039" i="135"/>
  <c r="K1054" i="135"/>
  <c r="K1081" i="135"/>
  <c r="K1086" i="135"/>
  <c r="K1097" i="135"/>
  <c r="K1213" i="135"/>
  <c r="K1244" i="135"/>
  <c r="K1250" i="135"/>
  <c r="K1281" i="135"/>
  <c r="K1287" i="135"/>
  <c r="K1321" i="135"/>
  <c r="K1331" i="135"/>
  <c r="K1341" i="135"/>
  <c r="K1350" i="135"/>
  <c r="K1359" i="135"/>
  <c r="K1368" i="135"/>
  <c r="K1377" i="135"/>
  <c r="K1388" i="135"/>
  <c r="K1418" i="135"/>
  <c r="K1436" i="135"/>
  <c r="K1454" i="135"/>
  <c r="K1472" i="135"/>
  <c r="K1491" i="135"/>
  <c r="K1509" i="135"/>
  <c r="K514" i="135"/>
  <c r="K520" i="135"/>
  <c r="K546" i="135"/>
  <c r="K563" i="135"/>
  <c r="K590" i="135"/>
  <c r="K596" i="135"/>
  <c r="K623" i="135"/>
  <c r="K641" i="135"/>
  <c r="K667" i="135"/>
  <c r="K693" i="135"/>
  <c r="K731" i="135"/>
  <c r="K770" i="135"/>
  <c r="K817" i="135"/>
  <c r="K843" i="135"/>
  <c r="K1043" i="135"/>
  <c r="K1084" i="135"/>
  <c r="K1119" i="135"/>
  <c r="K1128" i="135"/>
  <c r="K1137" i="135"/>
  <c r="K1147" i="135"/>
  <c r="K1157" i="135"/>
  <c r="K1168" i="135"/>
  <c r="K1179" i="135"/>
  <c r="K1193" i="135"/>
  <c r="K1206" i="135"/>
  <c r="K1230" i="135"/>
  <c r="K1242" i="135"/>
  <c r="K1267" i="135"/>
  <c r="K1279" i="135"/>
  <c r="K1304" i="135"/>
  <c r="K1407" i="135"/>
  <c r="K1416" i="135"/>
  <c r="K1434" i="135"/>
  <c r="K1451" i="135"/>
  <c r="K1470" i="135"/>
  <c r="K1488" i="135"/>
  <c r="K1507" i="135"/>
  <c r="K1525" i="135"/>
  <c r="K1543" i="135"/>
  <c r="K194" i="135"/>
  <c r="K174" i="135"/>
  <c r="K517" i="135"/>
  <c r="K593" i="135"/>
  <c r="K535" i="135"/>
  <c r="K611" i="135"/>
  <c r="K485" i="135"/>
  <c r="K503" i="135"/>
  <c r="K522" i="135"/>
  <c r="K541" i="135"/>
  <c r="K561" i="135"/>
  <c r="K580" i="135"/>
  <c r="K599" i="135"/>
  <c r="K616" i="135"/>
  <c r="K477" i="135"/>
  <c r="K496" i="135"/>
  <c r="K516" i="135"/>
  <c r="K534" i="135"/>
  <c r="K553" i="135"/>
  <c r="K573" i="135"/>
  <c r="K592" i="135"/>
  <c r="K610" i="135"/>
  <c r="K629" i="135"/>
  <c r="K491" i="135"/>
  <c r="K511" i="135"/>
  <c r="K530" i="135"/>
  <c r="K547" i="135"/>
  <c r="K567" i="135"/>
  <c r="K586" i="135"/>
  <c r="K605" i="135"/>
  <c r="K624" i="135"/>
  <c r="K489" i="135"/>
  <c r="K509" i="135"/>
  <c r="K527" i="135"/>
  <c r="K545" i="135"/>
  <c r="K565" i="135"/>
  <c r="K584" i="135"/>
  <c r="K603" i="135"/>
  <c r="K622" i="135"/>
  <c r="K1038" i="135"/>
  <c r="K1066" i="135"/>
  <c r="K1056" i="135"/>
  <c r="K1083" i="135"/>
  <c r="K1046" i="135"/>
  <c r="K1075" i="135"/>
  <c r="K1034" i="135"/>
  <c r="K1051" i="135"/>
  <c r="K1071" i="135"/>
  <c r="K1088" i="135"/>
  <c r="K1108" i="135"/>
  <c r="K1045" i="135"/>
  <c r="K1063" i="135"/>
  <c r="K1082" i="135"/>
  <c r="K1100" i="135"/>
  <c r="K1109" i="135"/>
  <c r="K1118" i="135"/>
  <c r="K1127" i="135"/>
  <c r="K1136" i="135"/>
  <c r="K1146" i="135"/>
  <c r="K1156" i="135"/>
  <c r="K1167" i="135"/>
  <c r="K1178" i="135"/>
  <c r="K1187" i="135"/>
  <c r="K1040" i="135"/>
  <c r="K1058" i="135"/>
  <c r="K1077" i="135"/>
  <c r="K1095" i="135"/>
  <c r="K1107" i="135"/>
  <c r="K1116" i="135"/>
  <c r="K1125" i="135"/>
  <c r="K1133" i="135"/>
  <c r="K1143" i="135"/>
  <c r="K1153" i="135"/>
  <c r="K1164" i="135"/>
  <c r="K1175" i="135"/>
  <c r="K1185" i="135"/>
  <c r="K1208" i="135"/>
  <c r="K1093" i="135"/>
  <c r="K1101" i="135"/>
  <c r="K1110" i="135"/>
  <c r="J1409" i="135"/>
  <c r="J1548" i="135" s="1"/>
  <c r="I1409" i="135"/>
  <c r="I1548" i="135" s="1"/>
  <c r="K1201" i="135"/>
  <c r="K1219" i="135"/>
  <c r="K1237" i="135"/>
  <c r="K1255" i="135"/>
  <c r="K1274" i="135"/>
  <c r="K1293" i="135"/>
  <c r="K1310" i="135"/>
  <c r="K1320" i="135"/>
  <c r="K1330" i="135"/>
  <c r="K1339" i="135"/>
  <c r="K1349" i="135"/>
  <c r="K1358" i="135"/>
  <c r="K1367" i="135"/>
  <c r="K1199" i="135"/>
  <c r="K1217" i="135"/>
  <c r="K1235" i="135"/>
  <c r="K1253" i="135"/>
  <c r="K1272" i="135"/>
  <c r="K1290" i="135"/>
  <c r="K1191" i="135"/>
  <c r="K1210" i="135"/>
  <c r="K1228" i="135"/>
  <c r="K1246" i="135"/>
  <c r="K1265" i="135"/>
  <c r="K1284" i="135"/>
  <c r="K1302" i="135"/>
  <c r="K1314" i="135"/>
  <c r="K1326" i="135"/>
  <c r="K1335" i="135"/>
  <c r="K1344" i="135"/>
  <c r="K1353" i="135"/>
  <c r="K1362" i="135"/>
  <c r="K1371" i="135"/>
  <c r="K1380" i="135"/>
  <c r="K1548" i="135" l="1"/>
  <c r="K1409" i="135"/>
  <c r="H56" i="134" l="1"/>
  <c r="H55" i="134"/>
  <c r="H54" i="134"/>
  <c r="H49" i="134"/>
  <c r="H47" i="134"/>
  <c r="H46" i="134"/>
  <c r="H45" i="134"/>
  <c r="H44" i="134"/>
  <c r="H43" i="134"/>
  <c r="H42" i="134"/>
  <c r="H41" i="134"/>
  <c r="H40" i="134"/>
  <c r="H17" i="134"/>
  <c r="H16" i="134"/>
  <c r="H15" i="134"/>
  <c r="H14" i="134"/>
  <c r="H13" i="134"/>
  <c r="H14" i="133"/>
  <c r="H15" i="133"/>
  <c r="H16" i="133"/>
  <c r="H17" i="133"/>
  <c r="H18" i="133"/>
  <c r="H19" i="133"/>
  <c r="H20" i="133"/>
  <c r="H21" i="133"/>
  <c r="H22" i="133"/>
  <c r="H23" i="133"/>
  <c r="H24" i="133"/>
  <c r="H25" i="133"/>
  <c r="H26" i="133"/>
  <c r="H27" i="133"/>
  <c r="H28" i="133"/>
  <c r="H29" i="133"/>
  <c r="H30" i="133"/>
  <c r="H31" i="133"/>
  <c r="H32" i="133"/>
  <c r="H33" i="133"/>
  <c r="H34" i="133"/>
  <c r="H35" i="133"/>
  <c r="H36" i="133"/>
  <c r="H37" i="133"/>
  <c r="H38" i="133"/>
  <c r="H13" i="133"/>
  <c r="H310" i="132"/>
  <c r="H300" i="132"/>
  <c r="H299" i="132"/>
  <c r="H270" i="132"/>
  <c r="H269" i="132"/>
  <c r="H244" i="132"/>
  <c r="H243" i="132"/>
  <c r="H225" i="132"/>
  <c r="H209" i="132"/>
  <c r="H208" i="132"/>
  <c r="H190" i="132"/>
  <c r="H150" i="132"/>
  <c r="H123" i="132"/>
  <c r="H64" i="132"/>
  <c r="H17" i="132"/>
  <c r="H14" i="132"/>
  <c r="H13" i="132"/>
  <c r="H37" i="131"/>
  <c r="H38" i="131"/>
  <c r="H36" i="131"/>
  <c r="H26" i="131"/>
  <c r="H27" i="131"/>
  <c r="H28" i="131"/>
  <c r="H29" i="131"/>
  <c r="H30" i="131"/>
  <c r="H31" i="131"/>
  <c r="H25" i="131"/>
  <c r="H14" i="131"/>
  <c r="H15" i="131"/>
  <c r="H13" i="131"/>
  <c r="H14" i="130"/>
  <c r="H15" i="130"/>
  <c r="H13" i="130"/>
  <c r="H33" i="129"/>
  <c r="H65" i="128"/>
  <c r="H66" i="128"/>
  <c r="H67" i="128"/>
  <c r="H68" i="128"/>
  <c r="H69" i="128"/>
  <c r="H70" i="128"/>
  <c r="H71" i="128"/>
  <c r="H72" i="128"/>
  <c r="H73" i="128"/>
  <c r="H64" i="128"/>
  <c r="H43" i="126"/>
  <c r="H44" i="126"/>
  <c r="H42" i="126"/>
  <c r="H13" i="126"/>
  <c r="E15" i="127"/>
  <c r="J99" i="134"/>
  <c r="I99" i="134"/>
  <c r="K99" i="134" s="1"/>
  <c r="H99" i="134"/>
  <c r="K98" i="134"/>
  <c r="J98" i="134"/>
  <c r="I98" i="134"/>
  <c r="H98" i="134"/>
  <c r="J96" i="134"/>
  <c r="I96" i="134"/>
  <c r="K96" i="134" s="1"/>
  <c r="H96" i="134"/>
  <c r="J95" i="134"/>
  <c r="K95" i="134" s="1"/>
  <c r="I95" i="134"/>
  <c r="H95" i="134"/>
  <c r="J94" i="134"/>
  <c r="I94" i="134"/>
  <c r="H94" i="134"/>
  <c r="K93" i="134"/>
  <c r="J93" i="134"/>
  <c r="I93" i="134"/>
  <c r="H93" i="134"/>
  <c r="J92" i="134"/>
  <c r="I92" i="134"/>
  <c r="H92" i="134"/>
  <c r="J91" i="134"/>
  <c r="I91" i="134"/>
  <c r="H91" i="134"/>
  <c r="J90" i="134"/>
  <c r="I90" i="134"/>
  <c r="H90" i="134"/>
  <c r="J89" i="134"/>
  <c r="I89" i="134"/>
  <c r="H89" i="134"/>
  <c r="J87" i="134"/>
  <c r="I87" i="134"/>
  <c r="H87" i="134"/>
  <c r="J86" i="134"/>
  <c r="I86" i="134"/>
  <c r="H86" i="134"/>
  <c r="J85" i="134"/>
  <c r="I85" i="134"/>
  <c r="H85" i="134"/>
  <c r="J82" i="134"/>
  <c r="I82" i="134"/>
  <c r="K82" i="134" s="1"/>
  <c r="H82" i="134"/>
  <c r="J81" i="134"/>
  <c r="I81" i="134"/>
  <c r="H81" i="134"/>
  <c r="J79" i="134"/>
  <c r="I79" i="134"/>
  <c r="K79" i="134" s="1"/>
  <c r="H79" i="134"/>
  <c r="J78" i="134"/>
  <c r="I78" i="134"/>
  <c r="H78" i="134"/>
  <c r="J77" i="134"/>
  <c r="I77" i="134"/>
  <c r="K77" i="134" s="1"/>
  <c r="H77" i="134"/>
  <c r="J76" i="134"/>
  <c r="I76" i="134"/>
  <c r="K76" i="134" s="1"/>
  <c r="H76" i="134"/>
  <c r="K74" i="134"/>
  <c r="J74" i="134"/>
  <c r="I74" i="134"/>
  <c r="H74" i="134"/>
  <c r="J73" i="134"/>
  <c r="I73" i="134"/>
  <c r="H73" i="134"/>
  <c r="J72" i="134"/>
  <c r="K72" i="134" s="1"/>
  <c r="I72" i="134"/>
  <c r="H72" i="134"/>
  <c r="J70" i="134"/>
  <c r="I70" i="134"/>
  <c r="K70" i="134" s="1"/>
  <c r="H70" i="134"/>
  <c r="J69" i="134"/>
  <c r="K69" i="134" s="1"/>
  <c r="I69" i="134"/>
  <c r="H69" i="134"/>
  <c r="J68" i="134"/>
  <c r="I68" i="134"/>
  <c r="K68" i="134" s="1"/>
  <c r="H68" i="134"/>
  <c r="J65" i="134"/>
  <c r="I65" i="134"/>
  <c r="H65" i="134"/>
  <c r="J64" i="134"/>
  <c r="I64" i="134"/>
  <c r="H64" i="134"/>
  <c r="J63" i="134"/>
  <c r="I63" i="134"/>
  <c r="K63" i="134" s="1"/>
  <c r="H63" i="134"/>
  <c r="J62" i="134"/>
  <c r="I62" i="134"/>
  <c r="H62" i="134"/>
  <c r="J61" i="134"/>
  <c r="I61" i="134"/>
  <c r="H61" i="134"/>
  <c r="J60" i="134"/>
  <c r="I60" i="134"/>
  <c r="H60" i="134"/>
  <c r="J59" i="134"/>
  <c r="I59" i="134"/>
  <c r="H59" i="134"/>
  <c r="J58" i="134"/>
  <c r="I58" i="134"/>
  <c r="K58" i="134" s="1"/>
  <c r="H58" i="134"/>
  <c r="J57" i="134"/>
  <c r="I57" i="134"/>
  <c r="K57" i="134" s="1"/>
  <c r="H57" i="134"/>
  <c r="J56" i="134"/>
  <c r="K56" i="134" s="1"/>
  <c r="J55" i="134"/>
  <c r="K55" i="134"/>
  <c r="J54" i="134"/>
  <c r="K54" i="134"/>
  <c r="J50" i="134"/>
  <c r="I50" i="134"/>
  <c r="H50" i="134"/>
  <c r="J49" i="134"/>
  <c r="J48" i="134"/>
  <c r="I48" i="134"/>
  <c r="K48" i="134" s="1"/>
  <c r="H48" i="134"/>
  <c r="J47" i="134"/>
  <c r="K47" i="134" s="1"/>
  <c r="J46" i="134"/>
  <c r="K46" i="134" s="1"/>
  <c r="J45" i="134"/>
  <c r="J44" i="134"/>
  <c r="K44" i="134" s="1"/>
  <c r="J43" i="134"/>
  <c r="K43" i="134" s="1"/>
  <c r="J42" i="134"/>
  <c r="K42" i="134"/>
  <c r="J41" i="134"/>
  <c r="K41" i="134" s="1"/>
  <c r="J40" i="134"/>
  <c r="K40" i="134" s="1"/>
  <c r="J39" i="134"/>
  <c r="I39" i="134"/>
  <c r="K39" i="134" s="1"/>
  <c r="H39" i="134"/>
  <c r="J38" i="134"/>
  <c r="I38" i="134"/>
  <c r="H38" i="134"/>
  <c r="J37" i="134"/>
  <c r="I37" i="134"/>
  <c r="K37" i="134" s="1"/>
  <c r="H37" i="134"/>
  <c r="J36" i="134"/>
  <c r="I36" i="134"/>
  <c r="K36" i="134" s="1"/>
  <c r="H36" i="134"/>
  <c r="J35" i="134"/>
  <c r="I35" i="134"/>
  <c r="H35" i="134"/>
  <c r="J34" i="134"/>
  <c r="I34" i="134"/>
  <c r="H34" i="134"/>
  <c r="J33" i="134"/>
  <c r="I33" i="134"/>
  <c r="K33" i="134" s="1"/>
  <c r="H33" i="134"/>
  <c r="J32" i="134"/>
  <c r="I32" i="134"/>
  <c r="H32" i="134"/>
  <c r="J31" i="134"/>
  <c r="I31" i="134"/>
  <c r="K31" i="134" s="1"/>
  <c r="H31" i="134"/>
  <c r="J30" i="134"/>
  <c r="I30" i="134"/>
  <c r="H30" i="134"/>
  <c r="J29" i="134"/>
  <c r="I29" i="134"/>
  <c r="K29" i="134" s="1"/>
  <c r="H29" i="134"/>
  <c r="J28" i="134"/>
  <c r="I28" i="134"/>
  <c r="K28" i="134" s="1"/>
  <c r="H28" i="134"/>
  <c r="J27" i="134"/>
  <c r="I27" i="134"/>
  <c r="H27" i="134"/>
  <c r="J26" i="134"/>
  <c r="I26" i="134"/>
  <c r="H26" i="134"/>
  <c r="J25" i="134"/>
  <c r="I25" i="134"/>
  <c r="K25" i="134" s="1"/>
  <c r="H25" i="134"/>
  <c r="J24" i="134"/>
  <c r="I24" i="134"/>
  <c r="K24" i="134" s="1"/>
  <c r="H24" i="134"/>
  <c r="J23" i="134"/>
  <c r="I23" i="134"/>
  <c r="K23" i="134" s="1"/>
  <c r="H23" i="134"/>
  <c r="J22" i="134"/>
  <c r="I22" i="134"/>
  <c r="K22" i="134" s="1"/>
  <c r="H22" i="134"/>
  <c r="J21" i="134"/>
  <c r="I21" i="134"/>
  <c r="H21" i="134"/>
  <c r="J20" i="134"/>
  <c r="I20" i="134"/>
  <c r="H20" i="134"/>
  <c r="J19" i="134"/>
  <c r="I19" i="134"/>
  <c r="H19" i="134"/>
  <c r="K18" i="134"/>
  <c r="J18" i="134"/>
  <c r="I18" i="134"/>
  <c r="H18" i="134"/>
  <c r="J17" i="134"/>
  <c r="K17" i="134"/>
  <c r="J16" i="134"/>
  <c r="K16" i="134"/>
  <c r="J15" i="134"/>
  <c r="K15" i="134" s="1"/>
  <c r="J14" i="134"/>
  <c r="J13" i="134"/>
  <c r="J63" i="133"/>
  <c r="I63" i="133"/>
  <c r="K63" i="133" s="1"/>
  <c r="H63" i="133"/>
  <c r="K62" i="133"/>
  <c r="J62" i="133"/>
  <c r="I62" i="133"/>
  <c r="H62" i="133"/>
  <c r="J60" i="133"/>
  <c r="I60" i="133"/>
  <c r="K60" i="133" s="1"/>
  <c r="H60" i="133"/>
  <c r="K59" i="133"/>
  <c r="J59" i="133"/>
  <c r="I59" i="133"/>
  <c r="H59" i="133"/>
  <c r="J58" i="133"/>
  <c r="I58" i="133"/>
  <c r="K58" i="133" s="1"/>
  <c r="H58" i="133"/>
  <c r="K57" i="133"/>
  <c r="J57" i="133"/>
  <c r="I57" i="133"/>
  <c r="H57" i="133"/>
  <c r="J56" i="133"/>
  <c r="I56" i="133"/>
  <c r="K56" i="133" s="1"/>
  <c r="H56" i="133"/>
  <c r="K55" i="133"/>
  <c r="J55" i="133"/>
  <c r="I55" i="133"/>
  <c r="H55" i="133"/>
  <c r="J54" i="133"/>
  <c r="I54" i="133"/>
  <c r="K54" i="133" s="1"/>
  <c r="H54" i="133"/>
  <c r="K52" i="133"/>
  <c r="J52" i="133"/>
  <c r="I52" i="133"/>
  <c r="H52" i="133"/>
  <c r="J51" i="133"/>
  <c r="I51" i="133"/>
  <c r="K51" i="133" s="1"/>
  <c r="H51" i="133"/>
  <c r="K50" i="133"/>
  <c r="J50" i="133"/>
  <c r="I50" i="133"/>
  <c r="H50" i="133"/>
  <c r="J49" i="133"/>
  <c r="I49" i="133"/>
  <c r="K49" i="133" s="1"/>
  <c r="H49" i="133"/>
  <c r="K48" i="133"/>
  <c r="J48" i="133"/>
  <c r="I48" i="133"/>
  <c r="H48" i="133"/>
  <c r="J46" i="133"/>
  <c r="I46" i="133"/>
  <c r="K46" i="133" s="1"/>
  <c r="H46" i="133"/>
  <c r="K45" i="133"/>
  <c r="J45" i="133"/>
  <c r="I45" i="133"/>
  <c r="H45" i="133"/>
  <c r="J44" i="133"/>
  <c r="I44" i="133"/>
  <c r="K44" i="133" s="1"/>
  <c r="H44" i="133"/>
  <c r="K43" i="133"/>
  <c r="J43" i="133"/>
  <c r="I43" i="133"/>
  <c r="H43" i="133"/>
  <c r="J42" i="133"/>
  <c r="I42" i="133"/>
  <c r="K42" i="133" s="1"/>
  <c r="H42" i="133"/>
  <c r="K41" i="133"/>
  <c r="J41" i="133"/>
  <c r="I41" i="133"/>
  <c r="H41" i="133"/>
  <c r="J38" i="133"/>
  <c r="K38" i="133"/>
  <c r="J37" i="133"/>
  <c r="K37" i="133"/>
  <c r="J36" i="133"/>
  <c r="K36" i="133"/>
  <c r="K35" i="133"/>
  <c r="J35" i="133"/>
  <c r="J34" i="133"/>
  <c r="K34" i="133"/>
  <c r="K33" i="133"/>
  <c r="J33" i="133"/>
  <c r="J32" i="133"/>
  <c r="K32" i="133"/>
  <c r="K31" i="133"/>
  <c r="J31" i="133"/>
  <c r="J30" i="133"/>
  <c r="K30" i="133"/>
  <c r="K29" i="133"/>
  <c r="J29" i="133"/>
  <c r="J28" i="133"/>
  <c r="K28" i="133"/>
  <c r="J27" i="133"/>
  <c r="K27" i="133"/>
  <c r="J26" i="133"/>
  <c r="K26" i="133"/>
  <c r="J25" i="133"/>
  <c r="K25" i="133"/>
  <c r="J24" i="133"/>
  <c r="K24" i="133"/>
  <c r="J23" i="133"/>
  <c r="K23" i="133"/>
  <c r="J22" i="133"/>
  <c r="K22" i="133"/>
  <c r="J21" i="133"/>
  <c r="K21" i="133"/>
  <c r="J20" i="133"/>
  <c r="K20" i="133"/>
  <c r="K19" i="133"/>
  <c r="J19" i="133"/>
  <c r="J18" i="133"/>
  <c r="K18" i="133"/>
  <c r="K17" i="133"/>
  <c r="J17" i="133"/>
  <c r="J16" i="133"/>
  <c r="K16" i="133"/>
  <c r="K15" i="133"/>
  <c r="J15" i="133"/>
  <c r="J14" i="133"/>
  <c r="K14" i="133"/>
  <c r="J13" i="133"/>
  <c r="J65" i="133" s="1"/>
  <c r="I65" i="133"/>
  <c r="D15" i="127" s="1"/>
  <c r="F15" i="127" s="1"/>
  <c r="J353" i="132"/>
  <c r="I353" i="132"/>
  <c r="H353" i="132"/>
  <c r="J352" i="132"/>
  <c r="I352" i="132"/>
  <c r="H352" i="132"/>
  <c r="J350" i="132"/>
  <c r="I350" i="132"/>
  <c r="H350" i="132"/>
  <c r="J349" i="132"/>
  <c r="I349" i="132"/>
  <c r="K349" i="132" s="1"/>
  <c r="H349" i="132"/>
  <c r="J348" i="132"/>
  <c r="I348" i="132"/>
  <c r="K348" i="132" s="1"/>
  <c r="H348" i="132"/>
  <c r="J347" i="132"/>
  <c r="I347" i="132"/>
  <c r="H347" i="132"/>
  <c r="J346" i="132"/>
  <c r="I346" i="132"/>
  <c r="H346" i="132"/>
  <c r="J345" i="132"/>
  <c r="I345" i="132"/>
  <c r="H345" i="132"/>
  <c r="J344" i="132"/>
  <c r="I344" i="132"/>
  <c r="H344" i="132"/>
  <c r="J343" i="132"/>
  <c r="I343" i="132"/>
  <c r="H343" i="132"/>
  <c r="J342" i="132"/>
  <c r="I342" i="132"/>
  <c r="K342" i="132" s="1"/>
  <c r="H342" i="132"/>
  <c r="J341" i="132"/>
  <c r="I341" i="132"/>
  <c r="K341" i="132" s="1"/>
  <c r="H341" i="132"/>
  <c r="J340" i="132"/>
  <c r="I340" i="132"/>
  <c r="H340" i="132"/>
  <c r="J339" i="132"/>
  <c r="I339" i="132"/>
  <c r="H339" i="132"/>
  <c r="J338" i="132"/>
  <c r="I338" i="132"/>
  <c r="H338" i="132"/>
  <c r="J337" i="132"/>
  <c r="K337" i="132" s="1"/>
  <c r="I337" i="132"/>
  <c r="H337" i="132"/>
  <c r="J336" i="132"/>
  <c r="I336" i="132"/>
  <c r="H336" i="132"/>
  <c r="J335" i="132"/>
  <c r="I335" i="132"/>
  <c r="H335" i="132"/>
  <c r="J334" i="132"/>
  <c r="I334" i="132"/>
  <c r="K334" i="132" s="1"/>
  <c r="H334" i="132"/>
  <c r="J332" i="132"/>
  <c r="I332" i="132"/>
  <c r="K332" i="132" s="1"/>
  <c r="H332" i="132"/>
  <c r="J331" i="132"/>
  <c r="I331" i="132"/>
  <c r="K331" i="132" s="1"/>
  <c r="H331" i="132"/>
  <c r="J330" i="132"/>
  <c r="I330" i="132"/>
  <c r="H330" i="132"/>
  <c r="J329" i="132"/>
  <c r="I329" i="132"/>
  <c r="H329" i="132"/>
  <c r="J328" i="132"/>
  <c r="I328" i="132"/>
  <c r="H328" i="132"/>
  <c r="J327" i="132"/>
  <c r="I327" i="132"/>
  <c r="H327" i="132"/>
  <c r="J326" i="132"/>
  <c r="I326" i="132"/>
  <c r="H326" i="132"/>
  <c r="J325" i="132"/>
  <c r="I325" i="132"/>
  <c r="K325" i="132" s="1"/>
  <c r="H325" i="132"/>
  <c r="J324" i="132"/>
  <c r="I324" i="132"/>
  <c r="H324" i="132"/>
  <c r="J323" i="132"/>
  <c r="I323" i="132"/>
  <c r="H323" i="132"/>
  <c r="J322" i="132"/>
  <c r="I322" i="132"/>
  <c r="H322" i="132"/>
  <c r="J321" i="132"/>
  <c r="I321" i="132"/>
  <c r="H321" i="132"/>
  <c r="J320" i="132"/>
  <c r="I320" i="132"/>
  <c r="H320" i="132"/>
  <c r="J319" i="132"/>
  <c r="I319" i="132"/>
  <c r="H319" i="132"/>
  <c r="J318" i="132"/>
  <c r="I318" i="132"/>
  <c r="H318" i="132"/>
  <c r="J317" i="132"/>
  <c r="I317" i="132"/>
  <c r="K317" i="132" s="1"/>
  <c r="H317" i="132"/>
  <c r="J316" i="132"/>
  <c r="I316" i="132"/>
  <c r="K316" i="132" s="1"/>
  <c r="H316" i="132"/>
  <c r="J315" i="132"/>
  <c r="I315" i="132"/>
  <c r="H315" i="132"/>
  <c r="J314" i="132"/>
  <c r="I314" i="132"/>
  <c r="H314" i="132"/>
  <c r="J313" i="132"/>
  <c r="I313" i="132"/>
  <c r="H313" i="132"/>
  <c r="J312" i="132"/>
  <c r="I312" i="132"/>
  <c r="K312" i="132" s="1"/>
  <c r="H312" i="132"/>
  <c r="J311" i="132"/>
  <c r="I311" i="132"/>
  <c r="H311" i="132"/>
  <c r="J310" i="132"/>
  <c r="J308" i="132"/>
  <c r="I308" i="132"/>
  <c r="H308" i="132"/>
  <c r="J307" i="132"/>
  <c r="I307" i="132"/>
  <c r="H307" i="132"/>
  <c r="J306" i="132"/>
  <c r="I306" i="132"/>
  <c r="H306" i="132"/>
  <c r="J305" i="132"/>
  <c r="I305" i="132"/>
  <c r="H305" i="132"/>
  <c r="J304" i="132"/>
  <c r="I304" i="132"/>
  <c r="H304" i="132"/>
  <c r="J303" i="132"/>
  <c r="I303" i="132"/>
  <c r="H303" i="132"/>
  <c r="J302" i="132"/>
  <c r="I302" i="132"/>
  <c r="H302" i="132"/>
  <c r="J301" i="132"/>
  <c r="I301" i="132"/>
  <c r="K301" i="132" s="1"/>
  <c r="H301" i="132"/>
  <c r="J300" i="132"/>
  <c r="J299" i="132"/>
  <c r="J297" i="132"/>
  <c r="I297" i="132"/>
  <c r="H297" i="132"/>
  <c r="J296" i="132"/>
  <c r="I296" i="132"/>
  <c r="H296" i="132"/>
  <c r="J295" i="132"/>
  <c r="I295" i="132"/>
  <c r="H295" i="132"/>
  <c r="J294" i="132"/>
  <c r="I294" i="132"/>
  <c r="H294" i="132"/>
  <c r="J293" i="132"/>
  <c r="I293" i="132"/>
  <c r="H293" i="132"/>
  <c r="J292" i="132"/>
  <c r="I292" i="132"/>
  <c r="H292" i="132"/>
  <c r="J291" i="132"/>
  <c r="I291" i="132"/>
  <c r="H291" i="132"/>
  <c r="J290" i="132"/>
  <c r="I290" i="132"/>
  <c r="H290" i="132"/>
  <c r="J289" i="132"/>
  <c r="I289" i="132"/>
  <c r="H289" i="132"/>
  <c r="J288" i="132"/>
  <c r="I288" i="132"/>
  <c r="H288" i="132"/>
  <c r="J287" i="132"/>
  <c r="I287" i="132"/>
  <c r="H287" i="132"/>
  <c r="J286" i="132"/>
  <c r="I286" i="132"/>
  <c r="H286" i="132"/>
  <c r="J285" i="132"/>
  <c r="I285" i="132"/>
  <c r="H285" i="132"/>
  <c r="J284" i="132"/>
  <c r="I284" i="132"/>
  <c r="H284" i="132"/>
  <c r="J283" i="132"/>
  <c r="I283" i="132"/>
  <c r="H283" i="132"/>
  <c r="J282" i="132"/>
  <c r="I282" i="132"/>
  <c r="K282" i="132" s="1"/>
  <c r="H282" i="132"/>
  <c r="J280" i="132"/>
  <c r="I280" i="132"/>
  <c r="H280" i="132"/>
  <c r="J279" i="132"/>
  <c r="I279" i="132"/>
  <c r="H279" i="132"/>
  <c r="J278" i="132"/>
  <c r="I278" i="132"/>
  <c r="H278" i="132"/>
  <c r="J277" i="132"/>
  <c r="I277" i="132"/>
  <c r="K277" i="132" s="1"/>
  <c r="H277" i="132"/>
  <c r="J276" i="132"/>
  <c r="I276" i="132"/>
  <c r="H276" i="132"/>
  <c r="J275" i="132"/>
  <c r="I275" i="132"/>
  <c r="H275" i="132"/>
  <c r="J274" i="132"/>
  <c r="I274" i="132"/>
  <c r="H274" i="132"/>
  <c r="J273" i="132"/>
  <c r="I273" i="132"/>
  <c r="K273" i="132" s="1"/>
  <c r="H273" i="132"/>
  <c r="J272" i="132"/>
  <c r="I272" i="132"/>
  <c r="H272" i="132"/>
  <c r="J271" i="132"/>
  <c r="I271" i="132"/>
  <c r="H271" i="132"/>
  <c r="J270" i="132"/>
  <c r="K270" i="132" s="1"/>
  <c r="J269" i="132"/>
  <c r="K269" i="132" s="1"/>
  <c r="J267" i="132"/>
  <c r="I267" i="132"/>
  <c r="H267" i="132"/>
  <c r="J266" i="132"/>
  <c r="I266" i="132"/>
  <c r="K266" i="132" s="1"/>
  <c r="H266" i="132"/>
  <c r="J265" i="132"/>
  <c r="I265" i="132"/>
  <c r="H265" i="132"/>
  <c r="J264" i="132"/>
  <c r="I264" i="132"/>
  <c r="K264" i="132" s="1"/>
  <c r="H264" i="132"/>
  <c r="J263" i="132"/>
  <c r="I263" i="132"/>
  <c r="H263" i="132"/>
  <c r="J262" i="132"/>
  <c r="I262" i="132"/>
  <c r="H262" i="132"/>
  <c r="J261" i="132"/>
  <c r="I261" i="132"/>
  <c r="H261" i="132"/>
  <c r="J260" i="132"/>
  <c r="I260" i="132"/>
  <c r="H260" i="132"/>
  <c r="J259" i="132"/>
  <c r="I259" i="132"/>
  <c r="H259" i="132"/>
  <c r="J258" i="132"/>
  <c r="I258" i="132"/>
  <c r="H258" i="132"/>
  <c r="J257" i="132"/>
  <c r="I257" i="132"/>
  <c r="H257" i="132"/>
  <c r="J256" i="132"/>
  <c r="I256" i="132"/>
  <c r="K256" i="132" s="1"/>
  <c r="H256" i="132"/>
  <c r="J255" i="132"/>
  <c r="I255" i="132"/>
  <c r="H255" i="132"/>
  <c r="J254" i="132"/>
  <c r="I254" i="132"/>
  <c r="H254" i="132"/>
  <c r="J253" i="132"/>
  <c r="I253" i="132"/>
  <c r="H253" i="132"/>
  <c r="J252" i="132"/>
  <c r="I252" i="132"/>
  <c r="H252" i="132"/>
  <c r="J251" i="132"/>
  <c r="I251" i="132"/>
  <c r="H251" i="132"/>
  <c r="J250" i="132"/>
  <c r="I250" i="132"/>
  <c r="H250" i="132"/>
  <c r="J249" i="132"/>
  <c r="I249" i="132"/>
  <c r="H249" i="132"/>
  <c r="J247" i="132"/>
  <c r="I247" i="132"/>
  <c r="H247" i="132"/>
  <c r="J246" i="132"/>
  <c r="I246" i="132"/>
  <c r="H246" i="132"/>
  <c r="J245" i="132"/>
  <c r="I245" i="132"/>
  <c r="H245" i="132"/>
  <c r="J244" i="132"/>
  <c r="J243" i="132"/>
  <c r="J241" i="132"/>
  <c r="I241" i="132"/>
  <c r="H241" i="132"/>
  <c r="J240" i="132"/>
  <c r="I240" i="132"/>
  <c r="K240" i="132" s="1"/>
  <c r="H240" i="132"/>
  <c r="J239" i="132"/>
  <c r="I239" i="132"/>
  <c r="H239" i="132"/>
  <c r="J238" i="132"/>
  <c r="I238" i="132"/>
  <c r="H238" i="132"/>
  <c r="J237" i="132"/>
  <c r="I237" i="132"/>
  <c r="H237" i="132"/>
  <c r="J236" i="132"/>
  <c r="I236" i="132"/>
  <c r="H236" i="132"/>
  <c r="J233" i="132"/>
  <c r="I233" i="132"/>
  <c r="K233" i="132" s="1"/>
  <c r="H233" i="132"/>
  <c r="J232" i="132"/>
  <c r="I232" i="132"/>
  <c r="H232" i="132"/>
  <c r="J230" i="132"/>
  <c r="I230" i="132"/>
  <c r="H230" i="132"/>
  <c r="J229" i="132"/>
  <c r="I229" i="132"/>
  <c r="H229" i="132"/>
  <c r="J228" i="132"/>
  <c r="I228" i="132"/>
  <c r="H228" i="132"/>
  <c r="J227" i="132"/>
  <c r="I227" i="132"/>
  <c r="H227" i="132"/>
  <c r="J226" i="132"/>
  <c r="I226" i="132"/>
  <c r="H226" i="132"/>
  <c r="J225" i="132"/>
  <c r="K225" i="132" s="1"/>
  <c r="J224" i="132"/>
  <c r="I224" i="132"/>
  <c r="H224" i="132"/>
  <c r="J222" i="132"/>
  <c r="I222" i="132"/>
  <c r="H222" i="132"/>
  <c r="J221" i="132"/>
  <c r="I221" i="132"/>
  <c r="H221" i="132"/>
  <c r="J220" i="132"/>
  <c r="I220" i="132"/>
  <c r="H220" i="132"/>
  <c r="J219" i="132"/>
  <c r="I219" i="132"/>
  <c r="H219" i="132"/>
  <c r="J218" i="132"/>
  <c r="I218" i="132"/>
  <c r="K218" i="132" s="1"/>
  <c r="H218" i="132"/>
  <c r="J217" i="132"/>
  <c r="I217" i="132"/>
  <c r="H217" i="132"/>
  <c r="J216" i="132"/>
  <c r="I216" i="132"/>
  <c r="H216" i="132"/>
  <c r="J215" i="132"/>
  <c r="I215" i="132"/>
  <c r="H215" i="132"/>
  <c r="J214" i="132"/>
  <c r="I214" i="132"/>
  <c r="H214" i="132"/>
  <c r="J213" i="132"/>
  <c r="I213" i="132"/>
  <c r="H213" i="132"/>
  <c r="J212" i="132"/>
  <c r="I212" i="132"/>
  <c r="K212" i="132" s="1"/>
  <c r="H212" i="132"/>
  <c r="J211" i="132"/>
  <c r="I211" i="132"/>
  <c r="H211" i="132"/>
  <c r="J210" i="132"/>
  <c r="I210" i="132"/>
  <c r="H210" i="132"/>
  <c r="J209" i="132"/>
  <c r="J208" i="132"/>
  <c r="J206" i="132"/>
  <c r="I206" i="132"/>
  <c r="H206" i="132"/>
  <c r="J205" i="132"/>
  <c r="I205" i="132"/>
  <c r="H205" i="132"/>
  <c r="J204" i="132"/>
  <c r="I204" i="132"/>
  <c r="H204" i="132"/>
  <c r="J203" i="132"/>
  <c r="I203" i="132"/>
  <c r="H203" i="132"/>
  <c r="J202" i="132"/>
  <c r="I202" i="132"/>
  <c r="H202" i="132"/>
  <c r="J201" i="132"/>
  <c r="I201" i="132"/>
  <c r="H201" i="132"/>
  <c r="J200" i="132"/>
  <c r="I200" i="132"/>
  <c r="H200" i="132"/>
  <c r="J199" i="132"/>
  <c r="I199" i="132"/>
  <c r="H199" i="132"/>
  <c r="J198" i="132"/>
  <c r="I198" i="132"/>
  <c r="H198" i="132"/>
  <c r="J197" i="132"/>
  <c r="I197" i="132"/>
  <c r="H197" i="132"/>
  <c r="J196" i="132"/>
  <c r="I196" i="132"/>
  <c r="H196" i="132"/>
  <c r="J195" i="132"/>
  <c r="I195" i="132"/>
  <c r="H195" i="132"/>
  <c r="J194" i="132"/>
  <c r="I194" i="132"/>
  <c r="H194" i="132"/>
  <c r="J193" i="132"/>
  <c r="I193" i="132"/>
  <c r="H193" i="132"/>
  <c r="J192" i="132"/>
  <c r="I192" i="132"/>
  <c r="H192" i="132"/>
  <c r="J191" i="132"/>
  <c r="I191" i="132"/>
  <c r="H191" i="132"/>
  <c r="J190" i="132"/>
  <c r="J188" i="132"/>
  <c r="I188" i="132"/>
  <c r="H188" i="132"/>
  <c r="J187" i="132"/>
  <c r="I187" i="132"/>
  <c r="H187" i="132"/>
  <c r="J186" i="132"/>
  <c r="I186" i="132"/>
  <c r="H186" i="132"/>
  <c r="J185" i="132"/>
  <c r="I185" i="132"/>
  <c r="H185" i="132"/>
  <c r="J184" i="132"/>
  <c r="I184" i="132"/>
  <c r="H184" i="132"/>
  <c r="J183" i="132"/>
  <c r="I183" i="132"/>
  <c r="H183" i="132"/>
  <c r="J182" i="132"/>
  <c r="I182" i="132"/>
  <c r="H182" i="132"/>
  <c r="J181" i="132"/>
  <c r="I181" i="132"/>
  <c r="K181" i="132" s="1"/>
  <c r="H181" i="132"/>
  <c r="J180" i="132"/>
  <c r="I180" i="132"/>
  <c r="H180" i="132"/>
  <c r="J179" i="132"/>
  <c r="I179" i="132"/>
  <c r="H179" i="132"/>
  <c r="J178" i="132"/>
  <c r="I178" i="132"/>
  <c r="H178" i="132"/>
  <c r="J177" i="132"/>
  <c r="I177" i="132"/>
  <c r="H177" i="132"/>
  <c r="J175" i="132"/>
  <c r="I175" i="132"/>
  <c r="H175" i="132"/>
  <c r="J174" i="132"/>
  <c r="I174" i="132"/>
  <c r="H174" i="132"/>
  <c r="J173" i="132"/>
  <c r="I173" i="132"/>
  <c r="H173" i="132"/>
  <c r="J172" i="132"/>
  <c r="I172" i="132"/>
  <c r="H172" i="132"/>
  <c r="J171" i="132"/>
  <c r="I171" i="132"/>
  <c r="H171" i="132"/>
  <c r="J170" i="132"/>
  <c r="I170" i="132"/>
  <c r="H170" i="132"/>
  <c r="J169" i="132"/>
  <c r="I169" i="132"/>
  <c r="H169" i="132"/>
  <c r="J168" i="132"/>
  <c r="I168" i="132"/>
  <c r="H168" i="132"/>
  <c r="J167" i="132"/>
  <c r="I167" i="132"/>
  <c r="H167" i="132"/>
  <c r="J166" i="132"/>
  <c r="I166" i="132"/>
  <c r="H166" i="132"/>
  <c r="J165" i="132"/>
  <c r="I165" i="132"/>
  <c r="H165" i="132"/>
  <c r="J164" i="132"/>
  <c r="I164" i="132"/>
  <c r="H164" i="132"/>
  <c r="J163" i="132"/>
  <c r="I163" i="132"/>
  <c r="H163" i="132"/>
  <c r="J162" i="132"/>
  <c r="I162" i="132"/>
  <c r="H162" i="132"/>
  <c r="J161" i="132"/>
  <c r="I161" i="132"/>
  <c r="H161" i="132"/>
  <c r="J160" i="132"/>
  <c r="I160" i="132"/>
  <c r="H160" i="132"/>
  <c r="J159" i="132"/>
  <c r="I159" i="132"/>
  <c r="K159" i="132" s="1"/>
  <c r="H159" i="132"/>
  <c r="J158" i="132"/>
  <c r="I158" i="132"/>
  <c r="H158" i="132"/>
  <c r="J157" i="132"/>
  <c r="I157" i="132"/>
  <c r="H157" i="132"/>
  <c r="J156" i="132"/>
  <c r="I156" i="132"/>
  <c r="H156" i="132"/>
  <c r="J155" i="132"/>
  <c r="I155" i="132"/>
  <c r="H155" i="132"/>
  <c r="J154" i="132"/>
  <c r="I154" i="132"/>
  <c r="H154" i="132"/>
  <c r="J153" i="132"/>
  <c r="I153" i="132"/>
  <c r="H153" i="132"/>
  <c r="J152" i="132"/>
  <c r="I152" i="132"/>
  <c r="H152" i="132"/>
  <c r="J151" i="132"/>
  <c r="I151" i="132"/>
  <c r="H151" i="132"/>
  <c r="J150" i="132"/>
  <c r="J148" i="132"/>
  <c r="I148" i="132"/>
  <c r="H148" i="132"/>
  <c r="J147" i="132"/>
  <c r="I147" i="132"/>
  <c r="H147" i="132"/>
  <c r="J146" i="132"/>
  <c r="I146" i="132"/>
  <c r="H146" i="132"/>
  <c r="J145" i="132"/>
  <c r="I145" i="132"/>
  <c r="K145" i="132" s="1"/>
  <c r="H145" i="132"/>
  <c r="J144" i="132"/>
  <c r="I144" i="132"/>
  <c r="H144" i="132"/>
  <c r="J143" i="132"/>
  <c r="I143" i="132"/>
  <c r="H143" i="132"/>
  <c r="J142" i="132"/>
  <c r="I142" i="132"/>
  <c r="H142" i="132"/>
  <c r="J141" i="132"/>
  <c r="I141" i="132"/>
  <c r="H141" i="132"/>
  <c r="J140" i="132"/>
  <c r="I140" i="132"/>
  <c r="H140" i="132"/>
  <c r="J139" i="132"/>
  <c r="I139" i="132"/>
  <c r="H139" i="132"/>
  <c r="J138" i="132"/>
  <c r="I138" i="132"/>
  <c r="H138" i="132"/>
  <c r="J137" i="132"/>
  <c r="I137" i="132"/>
  <c r="H137" i="132"/>
  <c r="J136" i="132"/>
  <c r="I136" i="132"/>
  <c r="H136" i="132"/>
  <c r="J135" i="132"/>
  <c r="I135" i="132"/>
  <c r="H135" i="132"/>
  <c r="J134" i="132"/>
  <c r="I134" i="132"/>
  <c r="H134" i="132"/>
  <c r="J133" i="132"/>
  <c r="I133" i="132"/>
  <c r="H133" i="132"/>
  <c r="J132" i="132"/>
  <c r="I132" i="132"/>
  <c r="H132" i="132"/>
  <c r="J131" i="132"/>
  <c r="I131" i="132"/>
  <c r="H131" i="132"/>
  <c r="J130" i="132"/>
  <c r="I130" i="132"/>
  <c r="H130" i="132"/>
  <c r="J129" i="132"/>
  <c r="I129" i="132"/>
  <c r="K129" i="132" s="1"/>
  <c r="H129" i="132"/>
  <c r="J128" i="132"/>
  <c r="I128" i="132"/>
  <c r="H128" i="132"/>
  <c r="J127" i="132"/>
  <c r="I127" i="132"/>
  <c r="H127" i="132"/>
  <c r="J126" i="132"/>
  <c r="I126" i="132"/>
  <c r="H126" i="132"/>
  <c r="J125" i="132"/>
  <c r="I125" i="132"/>
  <c r="H125" i="132"/>
  <c r="J124" i="132"/>
  <c r="I124" i="132"/>
  <c r="H124" i="132"/>
  <c r="J123" i="132"/>
  <c r="J121" i="132"/>
  <c r="I121" i="132"/>
  <c r="H121" i="132"/>
  <c r="J120" i="132"/>
  <c r="I120" i="132"/>
  <c r="H120" i="132"/>
  <c r="J119" i="132"/>
  <c r="I119" i="132"/>
  <c r="H119" i="132"/>
  <c r="J118" i="132"/>
  <c r="I118" i="132"/>
  <c r="H118" i="132"/>
  <c r="J117" i="132"/>
  <c r="I117" i="132"/>
  <c r="H117" i="132"/>
  <c r="J116" i="132"/>
  <c r="I116" i="132"/>
  <c r="H116" i="132"/>
  <c r="J115" i="132"/>
  <c r="I115" i="132"/>
  <c r="H115" i="132"/>
  <c r="J114" i="132"/>
  <c r="I114" i="132"/>
  <c r="H114" i="132"/>
  <c r="J113" i="132"/>
  <c r="I113" i="132"/>
  <c r="H113" i="132"/>
  <c r="J112" i="132"/>
  <c r="I112" i="132"/>
  <c r="H112" i="132"/>
  <c r="J111" i="132"/>
  <c r="I111" i="132"/>
  <c r="H111" i="132"/>
  <c r="J110" i="132"/>
  <c r="I110" i="132"/>
  <c r="H110" i="132"/>
  <c r="J109" i="132"/>
  <c r="I109" i="132"/>
  <c r="H109" i="132"/>
  <c r="J108" i="132"/>
  <c r="I108" i="132"/>
  <c r="H108" i="132"/>
  <c r="J107" i="132"/>
  <c r="I107" i="132"/>
  <c r="H107" i="132"/>
  <c r="J106" i="132"/>
  <c r="I106" i="132"/>
  <c r="H106" i="132"/>
  <c r="J105" i="132"/>
  <c r="I105" i="132"/>
  <c r="H105" i="132"/>
  <c r="J104" i="132"/>
  <c r="I104" i="132"/>
  <c r="H104" i="132"/>
  <c r="J103" i="132"/>
  <c r="I103" i="132"/>
  <c r="H103" i="132"/>
  <c r="J102" i="132"/>
  <c r="I102" i="132"/>
  <c r="H102" i="132"/>
  <c r="J101" i="132"/>
  <c r="I101" i="132"/>
  <c r="H101" i="132"/>
  <c r="J100" i="132"/>
  <c r="I100" i="132"/>
  <c r="H100" i="132"/>
  <c r="J99" i="132"/>
  <c r="I99" i="132"/>
  <c r="H99" i="132"/>
  <c r="J98" i="132"/>
  <c r="I98" i="132"/>
  <c r="H98" i="132"/>
  <c r="J97" i="132"/>
  <c r="I97" i="132"/>
  <c r="H97" i="132"/>
  <c r="J96" i="132"/>
  <c r="I96" i="132"/>
  <c r="J95" i="132"/>
  <c r="I95" i="132"/>
  <c r="H95" i="132"/>
  <c r="J94" i="132"/>
  <c r="I94" i="132"/>
  <c r="H94" i="132"/>
  <c r="J93" i="132"/>
  <c r="I93" i="132"/>
  <c r="H93" i="132"/>
  <c r="J92" i="132"/>
  <c r="I92" i="132"/>
  <c r="H92" i="132"/>
  <c r="J91" i="132"/>
  <c r="I91" i="132"/>
  <c r="H91" i="132"/>
  <c r="J90" i="132"/>
  <c r="I90" i="132"/>
  <c r="H90" i="132"/>
  <c r="J89" i="132"/>
  <c r="I89" i="132"/>
  <c r="H89" i="132"/>
  <c r="J88" i="132"/>
  <c r="I88" i="132"/>
  <c r="H88" i="132"/>
  <c r="J87" i="132"/>
  <c r="I87" i="132"/>
  <c r="H87" i="132"/>
  <c r="J86" i="132"/>
  <c r="I86" i="132"/>
  <c r="H86" i="132"/>
  <c r="J85" i="132"/>
  <c r="I85" i="132"/>
  <c r="H85" i="132"/>
  <c r="J84" i="132"/>
  <c r="I84" i="132"/>
  <c r="H84" i="132"/>
  <c r="J83" i="132"/>
  <c r="I83" i="132"/>
  <c r="H83" i="132"/>
  <c r="J82" i="132"/>
  <c r="I82" i="132"/>
  <c r="H82" i="132"/>
  <c r="J81" i="132"/>
  <c r="I81" i="132"/>
  <c r="H81" i="132"/>
  <c r="J80" i="132"/>
  <c r="I80" i="132"/>
  <c r="H80" i="132"/>
  <c r="J79" i="132"/>
  <c r="I79" i="132"/>
  <c r="H79" i="132"/>
  <c r="J78" i="132"/>
  <c r="I78" i="132"/>
  <c r="H78" i="132"/>
  <c r="J77" i="132"/>
  <c r="I77" i="132"/>
  <c r="H77" i="132"/>
  <c r="J76" i="132"/>
  <c r="I76" i="132"/>
  <c r="H76" i="132"/>
  <c r="J75" i="132"/>
  <c r="I75" i="132"/>
  <c r="H75" i="132"/>
  <c r="J74" i="132"/>
  <c r="I74" i="132"/>
  <c r="H74" i="132"/>
  <c r="J73" i="132"/>
  <c r="I73" i="132"/>
  <c r="H73" i="132"/>
  <c r="J72" i="132"/>
  <c r="I72" i="132"/>
  <c r="H72" i="132"/>
  <c r="J71" i="132"/>
  <c r="I71" i="132"/>
  <c r="H71" i="132"/>
  <c r="J70" i="132"/>
  <c r="I70" i="132"/>
  <c r="H70" i="132"/>
  <c r="J69" i="132"/>
  <c r="I69" i="132"/>
  <c r="H69" i="132"/>
  <c r="J68" i="132"/>
  <c r="I68" i="132"/>
  <c r="H68" i="132"/>
  <c r="J67" i="132"/>
  <c r="I67" i="132"/>
  <c r="H67" i="132"/>
  <c r="J66" i="132"/>
  <c r="I66" i="132"/>
  <c r="H66" i="132"/>
  <c r="J65" i="132"/>
  <c r="I65" i="132"/>
  <c r="H65" i="132"/>
  <c r="J64" i="132"/>
  <c r="J63" i="132"/>
  <c r="I63" i="132"/>
  <c r="J62" i="132"/>
  <c r="I62" i="132"/>
  <c r="H62" i="132"/>
  <c r="J61" i="132"/>
  <c r="I61" i="132"/>
  <c r="H61" i="132"/>
  <c r="J60" i="132"/>
  <c r="I60" i="132"/>
  <c r="H60" i="132"/>
  <c r="J59" i="132"/>
  <c r="I59" i="132"/>
  <c r="H59" i="132"/>
  <c r="J58" i="132"/>
  <c r="I58" i="132"/>
  <c r="H58" i="132"/>
  <c r="J57" i="132"/>
  <c r="I57" i="132"/>
  <c r="H57" i="132"/>
  <c r="J56" i="132"/>
  <c r="I56" i="132"/>
  <c r="H56" i="132"/>
  <c r="J55" i="132"/>
  <c r="I55" i="132"/>
  <c r="H55" i="132"/>
  <c r="J54" i="132"/>
  <c r="I54" i="132"/>
  <c r="H54" i="132"/>
  <c r="J53" i="132"/>
  <c r="I53" i="132"/>
  <c r="H53" i="132"/>
  <c r="J52" i="132"/>
  <c r="I52" i="132"/>
  <c r="H52" i="132"/>
  <c r="J51" i="132"/>
  <c r="I51" i="132"/>
  <c r="H51" i="132"/>
  <c r="J50" i="132"/>
  <c r="I50" i="132"/>
  <c r="H50" i="132"/>
  <c r="J49" i="132"/>
  <c r="I49" i="132"/>
  <c r="H49" i="132"/>
  <c r="J48" i="132"/>
  <c r="I48" i="132"/>
  <c r="H48" i="132"/>
  <c r="J47" i="132"/>
  <c r="I47" i="132"/>
  <c r="H47" i="132"/>
  <c r="J46" i="132"/>
  <c r="I46" i="132"/>
  <c r="H46" i="132"/>
  <c r="J45" i="132"/>
  <c r="I45" i="132"/>
  <c r="H45" i="132"/>
  <c r="J44" i="132"/>
  <c r="I44" i="132"/>
  <c r="H44" i="132"/>
  <c r="J43" i="132"/>
  <c r="I43" i="132"/>
  <c r="H43" i="132"/>
  <c r="J42" i="132"/>
  <c r="I42" i="132"/>
  <c r="H42" i="132"/>
  <c r="J41" i="132"/>
  <c r="I41" i="132"/>
  <c r="H41" i="132"/>
  <c r="J40" i="132"/>
  <c r="I40" i="132"/>
  <c r="H40" i="132"/>
  <c r="J39" i="132"/>
  <c r="I39" i="132"/>
  <c r="H39" i="132"/>
  <c r="J38" i="132"/>
  <c r="I38" i="132"/>
  <c r="H38" i="132"/>
  <c r="J37" i="132"/>
  <c r="I37" i="132"/>
  <c r="H37" i="132"/>
  <c r="J36" i="132"/>
  <c r="I36" i="132"/>
  <c r="H36" i="132"/>
  <c r="J35" i="132"/>
  <c r="I35" i="132"/>
  <c r="H35" i="132"/>
  <c r="J34" i="132"/>
  <c r="I34" i="132"/>
  <c r="H34" i="132"/>
  <c r="J33" i="132"/>
  <c r="I33" i="132"/>
  <c r="H33" i="132"/>
  <c r="J32" i="132"/>
  <c r="I32" i="132"/>
  <c r="H32" i="132"/>
  <c r="J31" i="132"/>
  <c r="I31" i="132"/>
  <c r="H31" i="132"/>
  <c r="J30" i="132"/>
  <c r="I30" i="132"/>
  <c r="H30" i="132"/>
  <c r="J29" i="132"/>
  <c r="I29" i="132"/>
  <c r="H29" i="132"/>
  <c r="J28" i="132"/>
  <c r="I28" i="132"/>
  <c r="H28" i="132"/>
  <c r="J27" i="132"/>
  <c r="I27" i="132"/>
  <c r="H27" i="132"/>
  <c r="J26" i="132"/>
  <c r="I26" i="132"/>
  <c r="H26" i="132"/>
  <c r="J25" i="132"/>
  <c r="I25" i="132"/>
  <c r="H25" i="132"/>
  <c r="J24" i="132"/>
  <c r="I24" i="132"/>
  <c r="H24" i="132"/>
  <c r="J23" i="132"/>
  <c r="I23" i="132"/>
  <c r="H23" i="132"/>
  <c r="J22" i="132"/>
  <c r="I22" i="132"/>
  <c r="H22" i="132"/>
  <c r="J21" i="132"/>
  <c r="I21" i="132"/>
  <c r="H21" i="132"/>
  <c r="J20" i="132"/>
  <c r="I20" i="132"/>
  <c r="H20" i="132"/>
  <c r="J19" i="132"/>
  <c r="I19" i="132"/>
  <c r="H19" i="132"/>
  <c r="J18" i="132"/>
  <c r="I18" i="132"/>
  <c r="H18" i="132"/>
  <c r="J17" i="132"/>
  <c r="K17" i="132" s="1"/>
  <c r="J16" i="132"/>
  <c r="I16" i="132"/>
  <c r="H16" i="132"/>
  <c r="J15" i="132"/>
  <c r="I15" i="132"/>
  <c r="H15" i="132"/>
  <c r="J14" i="132"/>
  <c r="J13" i="132"/>
  <c r="E11" i="127"/>
  <c r="E9" i="127"/>
  <c r="J62" i="131"/>
  <c r="I62" i="131"/>
  <c r="K62" i="131" s="1"/>
  <c r="H62" i="131"/>
  <c r="K61" i="131"/>
  <c r="J61" i="131"/>
  <c r="I61" i="131"/>
  <c r="H61" i="131"/>
  <c r="J59" i="131"/>
  <c r="I59" i="131"/>
  <c r="K59" i="131" s="1"/>
  <c r="H59" i="131"/>
  <c r="K58" i="131"/>
  <c r="J58" i="131"/>
  <c r="I58" i="131"/>
  <c r="H58" i="131"/>
  <c r="J57" i="131"/>
  <c r="I57" i="131"/>
  <c r="K57" i="131" s="1"/>
  <c r="H57" i="131"/>
  <c r="K56" i="131"/>
  <c r="J56" i="131"/>
  <c r="I56" i="131"/>
  <c r="H56" i="131"/>
  <c r="J55" i="131"/>
  <c r="I55" i="131"/>
  <c r="K55" i="131" s="1"/>
  <c r="H55" i="131"/>
  <c r="K53" i="131"/>
  <c r="J53" i="131"/>
  <c r="I53" i="131"/>
  <c r="H53" i="131"/>
  <c r="J52" i="131"/>
  <c r="I52" i="131"/>
  <c r="K52" i="131" s="1"/>
  <c r="H52" i="131"/>
  <c r="K49" i="131"/>
  <c r="J49" i="131"/>
  <c r="I49" i="131"/>
  <c r="H49" i="131"/>
  <c r="J48" i="131"/>
  <c r="I48" i="131"/>
  <c r="K48" i="131" s="1"/>
  <c r="H48" i="131"/>
  <c r="K46" i="131"/>
  <c r="J46" i="131"/>
  <c r="I46" i="131"/>
  <c r="H46" i="131"/>
  <c r="J45" i="131"/>
  <c r="I45" i="131"/>
  <c r="K45" i="131" s="1"/>
  <c r="H45" i="131"/>
  <c r="K44" i="131"/>
  <c r="J44" i="131"/>
  <c r="I44" i="131"/>
  <c r="H44" i="131"/>
  <c r="J43" i="131"/>
  <c r="I43" i="131"/>
  <c r="K43" i="131" s="1"/>
  <c r="H43" i="131"/>
  <c r="K40" i="131"/>
  <c r="J40" i="131"/>
  <c r="I40" i="131"/>
  <c r="H40" i="131"/>
  <c r="J39" i="131"/>
  <c r="I39" i="131"/>
  <c r="K39" i="131" s="1"/>
  <c r="H39" i="131"/>
  <c r="J38" i="131"/>
  <c r="J37" i="131"/>
  <c r="K37" i="131"/>
  <c r="J36" i="131"/>
  <c r="K36" i="131"/>
  <c r="J35" i="131"/>
  <c r="I35" i="131"/>
  <c r="K35" i="131" s="1"/>
  <c r="H35" i="131"/>
  <c r="J32" i="131"/>
  <c r="I32" i="131"/>
  <c r="K32" i="131" s="1"/>
  <c r="H32" i="131"/>
  <c r="J31" i="131"/>
  <c r="K31" i="131"/>
  <c r="J30" i="131"/>
  <c r="K30" i="131"/>
  <c r="J29" i="131"/>
  <c r="K29" i="131"/>
  <c r="J28" i="131"/>
  <c r="K28" i="131"/>
  <c r="J27" i="131"/>
  <c r="K27" i="131"/>
  <c r="J26" i="131"/>
  <c r="K26" i="131"/>
  <c r="J25" i="131"/>
  <c r="K25" i="131"/>
  <c r="J24" i="131"/>
  <c r="I24" i="131"/>
  <c r="K24" i="131" s="1"/>
  <c r="H24" i="131"/>
  <c r="K23" i="131"/>
  <c r="J23" i="131"/>
  <c r="I23" i="131"/>
  <c r="H23" i="131"/>
  <c r="J22" i="131"/>
  <c r="I22" i="131"/>
  <c r="K22" i="131" s="1"/>
  <c r="H22" i="131"/>
  <c r="K21" i="131"/>
  <c r="J21" i="131"/>
  <c r="I21" i="131"/>
  <c r="H21" i="131"/>
  <c r="J20" i="131"/>
  <c r="I20" i="131"/>
  <c r="K20" i="131" s="1"/>
  <c r="H20" i="131"/>
  <c r="K19" i="131"/>
  <c r="J19" i="131"/>
  <c r="I19" i="131"/>
  <c r="H19" i="131"/>
  <c r="J18" i="131"/>
  <c r="I18" i="131"/>
  <c r="K18" i="131" s="1"/>
  <c r="H18" i="131"/>
  <c r="K17" i="131"/>
  <c r="J17" i="131"/>
  <c r="I17" i="131"/>
  <c r="H17" i="131"/>
  <c r="J16" i="131"/>
  <c r="I16" i="131"/>
  <c r="K16" i="131" s="1"/>
  <c r="H16" i="131"/>
  <c r="J15" i="131"/>
  <c r="K15" i="131"/>
  <c r="J14" i="131"/>
  <c r="K14" i="131"/>
  <c r="J13" i="131"/>
  <c r="J64" i="131" s="1"/>
  <c r="E12" i="127" s="1"/>
  <c r="I64" i="131"/>
  <c r="D12" i="127" s="1"/>
  <c r="J35" i="130"/>
  <c r="I35" i="130"/>
  <c r="K35" i="130" s="1"/>
  <c r="H35" i="130"/>
  <c r="K34" i="130"/>
  <c r="J34" i="130"/>
  <c r="I34" i="130"/>
  <c r="H34" i="130"/>
  <c r="J32" i="130"/>
  <c r="I32" i="130"/>
  <c r="K32" i="130" s="1"/>
  <c r="H32" i="130"/>
  <c r="K31" i="130"/>
  <c r="J31" i="130"/>
  <c r="I31" i="130"/>
  <c r="H31" i="130"/>
  <c r="J30" i="130"/>
  <c r="I30" i="130"/>
  <c r="K30" i="130" s="1"/>
  <c r="H30" i="130"/>
  <c r="K29" i="130"/>
  <c r="J29" i="130"/>
  <c r="I29" i="130"/>
  <c r="H29" i="130"/>
  <c r="J28" i="130"/>
  <c r="I28" i="130"/>
  <c r="K28" i="130" s="1"/>
  <c r="H28" i="130"/>
  <c r="K27" i="130"/>
  <c r="J27" i="130"/>
  <c r="I27" i="130"/>
  <c r="H27" i="130"/>
  <c r="J26" i="130"/>
  <c r="I26" i="130"/>
  <c r="K26" i="130" s="1"/>
  <c r="H26" i="130"/>
  <c r="K24" i="130"/>
  <c r="J24" i="130"/>
  <c r="I24" i="130"/>
  <c r="H24" i="130"/>
  <c r="J23" i="130"/>
  <c r="I23" i="130"/>
  <c r="K23" i="130" s="1"/>
  <c r="H23" i="130"/>
  <c r="K22" i="130"/>
  <c r="J22" i="130"/>
  <c r="I22" i="130"/>
  <c r="H22" i="130"/>
  <c r="J20" i="130"/>
  <c r="I20" i="130"/>
  <c r="K20" i="130" s="1"/>
  <c r="H20" i="130"/>
  <c r="K19" i="130"/>
  <c r="J19" i="130"/>
  <c r="I19" i="130"/>
  <c r="H19" i="130"/>
  <c r="J18" i="130"/>
  <c r="I18" i="130"/>
  <c r="K18" i="130" s="1"/>
  <c r="H18" i="130"/>
  <c r="J15" i="130"/>
  <c r="K15" i="130"/>
  <c r="J14" i="130"/>
  <c r="K14" i="130"/>
  <c r="J13" i="130"/>
  <c r="J37" i="130" s="1"/>
  <c r="I37" i="130"/>
  <c r="D11" i="127" s="1"/>
  <c r="J91" i="129"/>
  <c r="I91" i="129"/>
  <c r="K91" i="129" s="1"/>
  <c r="H91" i="129"/>
  <c r="K90" i="129"/>
  <c r="J90" i="129"/>
  <c r="I90" i="129"/>
  <c r="H90" i="129"/>
  <c r="J88" i="129"/>
  <c r="I88" i="129"/>
  <c r="K88" i="129" s="1"/>
  <c r="H88" i="129"/>
  <c r="K87" i="129"/>
  <c r="J87" i="129"/>
  <c r="I87" i="129"/>
  <c r="H87" i="129"/>
  <c r="J86" i="129"/>
  <c r="I86" i="129"/>
  <c r="K86" i="129" s="1"/>
  <c r="H86" i="129"/>
  <c r="K85" i="129"/>
  <c r="J85" i="129"/>
  <c r="I85" i="129"/>
  <c r="H85" i="129"/>
  <c r="J84" i="129"/>
  <c r="I84" i="129"/>
  <c r="K84" i="129" s="1"/>
  <c r="H84" i="129"/>
  <c r="K83" i="129"/>
  <c r="J83" i="129"/>
  <c r="I83" i="129"/>
  <c r="H83" i="129"/>
  <c r="J82" i="129"/>
  <c r="I82" i="129"/>
  <c r="K82" i="129" s="1"/>
  <c r="H82" i="129"/>
  <c r="K80" i="129"/>
  <c r="J80" i="129"/>
  <c r="I80" i="129"/>
  <c r="H80" i="129"/>
  <c r="J79" i="129"/>
  <c r="I79" i="129"/>
  <c r="K79" i="129" s="1"/>
  <c r="H79" i="129"/>
  <c r="K78" i="129"/>
  <c r="J78" i="129"/>
  <c r="I78" i="129"/>
  <c r="H78" i="129"/>
  <c r="J77" i="129"/>
  <c r="I77" i="129"/>
  <c r="K77" i="129" s="1"/>
  <c r="H77" i="129"/>
  <c r="K76" i="129"/>
  <c r="J76" i="129"/>
  <c r="I76" i="129"/>
  <c r="H76" i="129"/>
  <c r="J75" i="129"/>
  <c r="I75" i="129"/>
  <c r="K75" i="129" s="1"/>
  <c r="H75" i="129"/>
  <c r="K73" i="129"/>
  <c r="J73" i="129"/>
  <c r="I73" i="129"/>
  <c r="H73" i="129"/>
  <c r="J72" i="129"/>
  <c r="I72" i="129"/>
  <c r="K72" i="129" s="1"/>
  <c r="H72" i="129"/>
  <c r="K71" i="129"/>
  <c r="J71" i="129"/>
  <c r="I71" i="129"/>
  <c r="H71" i="129"/>
  <c r="J70" i="129"/>
  <c r="I70" i="129"/>
  <c r="K70" i="129" s="1"/>
  <c r="H70" i="129"/>
  <c r="K69" i="129"/>
  <c r="J69" i="129"/>
  <c r="I69" i="129"/>
  <c r="H69" i="129"/>
  <c r="J68" i="129"/>
  <c r="I68" i="129"/>
  <c r="K68" i="129" s="1"/>
  <c r="H68" i="129"/>
  <c r="K67" i="129"/>
  <c r="J67" i="129"/>
  <c r="I67" i="129"/>
  <c r="H67" i="129"/>
  <c r="J66" i="129"/>
  <c r="I66" i="129"/>
  <c r="K66" i="129" s="1"/>
  <c r="H66" i="129"/>
  <c r="K64" i="129"/>
  <c r="J64" i="129"/>
  <c r="I64" i="129"/>
  <c r="H64" i="129"/>
  <c r="J63" i="129"/>
  <c r="I63" i="129"/>
  <c r="K63" i="129" s="1"/>
  <c r="H63" i="129"/>
  <c r="K62" i="129"/>
  <c r="J62" i="129"/>
  <c r="I62" i="129"/>
  <c r="H62" i="129"/>
  <c r="J61" i="129"/>
  <c r="I61" i="129"/>
  <c r="K61" i="129" s="1"/>
  <c r="H61" i="129"/>
  <c r="K60" i="129"/>
  <c r="J60" i="129"/>
  <c r="I60" i="129"/>
  <c r="H60" i="129"/>
  <c r="J59" i="129"/>
  <c r="I59" i="129"/>
  <c r="K59" i="129" s="1"/>
  <c r="H59" i="129"/>
  <c r="K58" i="129"/>
  <c r="J58" i="129"/>
  <c r="I58" i="129"/>
  <c r="H58" i="129"/>
  <c r="J57" i="129"/>
  <c r="I57" i="129"/>
  <c r="K57" i="129" s="1"/>
  <c r="H57" i="129"/>
  <c r="K56" i="129"/>
  <c r="J56" i="129"/>
  <c r="I56" i="129"/>
  <c r="H56" i="129"/>
  <c r="J55" i="129"/>
  <c r="I55" i="129"/>
  <c r="K55" i="129" s="1"/>
  <c r="H55" i="129"/>
  <c r="K54" i="129"/>
  <c r="J54" i="129"/>
  <c r="I54" i="129"/>
  <c r="H54" i="129"/>
  <c r="J53" i="129"/>
  <c r="I53" i="129"/>
  <c r="K53" i="129" s="1"/>
  <c r="H53" i="129"/>
  <c r="K52" i="129"/>
  <c r="J52" i="129"/>
  <c r="I52" i="129"/>
  <c r="H52" i="129"/>
  <c r="J51" i="129"/>
  <c r="I51" i="129"/>
  <c r="K51" i="129" s="1"/>
  <c r="H51" i="129"/>
  <c r="K50" i="129"/>
  <c r="J50" i="129"/>
  <c r="I50" i="129"/>
  <c r="H50" i="129"/>
  <c r="J49" i="129"/>
  <c r="I49" i="129"/>
  <c r="K49" i="129" s="1"/>
  <c r="H49" i="129"/>
  <c r="K48" i="129"/>
  <c r="J48" i="129"/>
  <c r="I48" i="129"/>
  <c r="H48" i="129"/>
  <c r="J47" i="129"/>
  <c r="I47" i="129"/>
  <c r="K47" i="129" s="1"/>
  <c r="H47" i="129"/>
  <c r="K46" i="129"/>
  <c r="J46" i="129"/>
  <c r="I46" i="129"/>
  <c r="H46" i="129"/>
  <c r="J45" i="129"/>
  <c r="I45" i="129"/>
  <c r="K45" i="129" s="1"/>
  <c r="H45" i="129"/>
  <c r="K44" i="129"/>
  <c r="J44" i="129"/>
  <c r="I44" i="129"/>
  <c r="H44" i="129"/>
  <c r="J42" i="129"/>
  <c r="I42" i="129"/>
  <c r="K42" i="129" s="1"/>
  <c r="H42" i="129"/>
  <c r="K41" i="129"/>
  <c r="J41" i="129"/>
  <c r="I41" i="129"/>
  <c r="H41" i="129"/>
  <c r="J40" i="129"/>
  <c r="I40" i="129"/>
  <c r="K40" i="129" s="1"/>
  <c r="H40" i="129"/>
  <c r="K39" i="129"/>
  <c r="J39" i="129"/>
  <c r="I39" i="129"/>
  <c r="H39" i="129"/>
  <c r="J38" i="129"/>
  <c r="I38" i="129"/>
  <c r="K38" i="129" s="1"/>
  <c r="H38" i="129"/>
  <c r="K37" i="129"/>
  <c r="J37" i="129"/>
  <c r="I37" i="129"/>
  <c r="H37" i="129"/>
  <c r="J36" i="129"/>
  <c r="I36" i="129"/>
  <c r="K36" i="129" s="1"/>
  <c r="H36" i="129"/>
  <c r="K35" i="129"/>
  <c r="J35" i="129"/>
  <c r="I35" i="129"/>
  <c r="H35" i="129"/>
  <c r="J34" i="129"/>
  <c r="I34" i="129"/>
  <c r="K34" i="129" s="1"/>
  <c r="H34" i="129"/>
  <c r="J33" i="129"/>
  <c r="K33" i="129"/>
  <c r="K31" i="129"/>
  <c r="J31" i="129"/>
  <c r="I31" i="129"/>
  <c r="H31" i="129"/>
  <c r="J30" i="129"/>
  <c r="I30" i="129"/>
  <c r="K30" i="129" s="1"/>
  <c r="H30" i="129"/>
  <c r="K29" i="129"/>
  <c r="J29" i="129"/>
  <c r="I29" i="129"/>
  <c r="H29" i="129"/>
  <c r="J28" i="129"/>
  <c r="I28" i="129"/>
  <c r="K28" i="129" s="1"/>
  <c r="H28" i="129"/>
  <c r="K27" i="129"/>
  <c r="J27" i="129"/>
  <c r="I27" i="129"/>
  <c r="H27" i="129"/>
  <c r="J26" i="129"/>
  <c r="I26" i="129"/>
  <c r="K26" i="129" s="1"/>
  <c r="H26" i="129"/>
  <c r="K25" i="129"/>
  <c r="J25" i="129"/>
  <c r="I25" i="129"/>
  <c r="H25" i="129"/>
  <c r="J24" i="129"/>
  <c r="I24" i="129"/>
  <c r="K24" i="129" s="1"/>
  <c r="H24" i="129"/>
  <c r="K23" i="129"/>
  <c r="J23" i="129"/>
  <c r="I23" i="129"/>
  <c r="H23" i="129"/>
  <c r="J22" i="129"/>
  <c r="I22" i="129"/>
  <c r="K22" i="129" s="1"/>
  <c r="H22" i="129"/>
  <c r="K21" i="129"/>
  <c r="J21" i="129"/>
  <c r="I21" i="129"/>
  <c r="H21" i="129"/>
  <c r="J20" i="129"/>
  <c r="I20" i="129"/>
  <c r="K20" i="129" s="1"/>
  <c r="H20" i="129"/>
  <c r="K19" i="129"/>
  <c r="J19" i="129"/>
  <c r="I19" i="129"/>
  <c r="H19" i="129"/>
  <c r="J18" i="129"/>
  <c r="I18" i="129"/>
  <c r="K18" i="129" s="1"/>
  <c r="H18" i="129"/>
  <c r="K17" i="129"/>
  <c r="J17" i="129"/>
  <c r="I17" i="129"/>
  <c r="H17" i="129"/>
  <c r="J16" i="129"/>
  <c r="I16" i="129"/>
  <c r="K16" i="129" s="1"/>
  <c r="H16" i="129"/>
  <c r="K15" i="129"/>
  <c r="J15" i="129"/>
  <c r="I15" i="129"/>
  <c r="H15" i="129"/>
  <c r="J14" i="129"/>
  <c r="I14" i="129"/>
  <c r="K14" i="129" s="1"/>
  <c r="H14" i="129"/>
  <c r="K13" i="129"/>
  <c r="J13" i="129"/>
  <c r="J93" i="129" s="1"/>
  <c r="E10" i="127" s="1"/>
  <c r="I13" i="129"/>
  <c r="H13" i="129"/>
  <c r="J136" i="128"/>
  <c r="I136" i="128"/>
  <c r="K136" i="128" s="1"/>
  <c r="H136" i="128"/>
  <c r="K135" i="128"/>
  <c r="J135" i="128"/>
  <c r="I135" i="128"/>
  <c r="H135" i="128"/>
  <c r="J133" i="128"/>
  <c r="I133" i="128"/>
  <c r="K133" i="128" s="1"/>
  <c r="H133" i="128"/>
  <c r="K132" i="128"/>
  <c r="J132" i="128"/>
  <c r="I132" i="128"/>
  <c r="H132" i="128"/>
  <c r="J131" i="128"/>
  <c r="I131" i="128"/>
  <c r="K131" i="128" s="1"/>
  <c r="H131" i="128"/>
  <c r="K130" i="128"/>
  <c r="J130" i="128"/>
  <c r="I130" i="128"/>
  <c r="H130" i="128"/>
  <c r="J129" i="128"/>
  <c r="I129" i="128"/>
  <c r="K129" i="128" s="1"/>
  <c r="H129" i="128"/>
  <c r="K128" i="128"/>
  <c r="J128" i="128"/>
  <c r="I128" i="128"/>
  <c r="H128" i="128"/>
  <c r="J127" i="128"/>
  <c r="I127" i="128"/>
  <c r="K127" i="128" s="1"/>
  <c r="H127" i="128"/>
  <c r="K126" i="128"/>
  <c r="J126" i="128"/>
  <c r="I126" i="128"/>
  <c r="H126" i="128"/>
  <c r="J125" i="128"/>
  <c r="I125" i="128"/>
  <c r="K125" i="128" s="1"/>
  <c r="H125" i="128"/>
  <c r="K124" i="128"/>
  <c r="J124" i="128"/>
  <c r="I124" i="128"/>
  <c r="H124" i="128"/>
  <c r="J123" i="128"/>
  <c r="I123" i="128"/>
  <c r="K123" i="128" s="1"/>
  <c r="H123" i="128"/>
  <c r="K122" i="128"/>
  <c r="J122" i="128"/>
  <c r="I122" i="128"/>
  <c r="H122" i="128"/>
  <c r="J121" i="128"/>
  <c r="I121" i="128"/>
  <c r="K121" i="128" s="1"/>
  <c r="H121" i="128"/>
  <c r="K120" i="128"/>
  <c r="J120" i="128"/>
  <c r="I120" i="128"/>
  <c r="H120" i="128"/>
  <c r="J119" i="128"/>
  <c r="I119" i="128"/>
  <c r="K119" i="128" s="1"/>
  <c r="H119" i="128"/>
  <c r="K117" i="128"/>
  <c r="J117" i="128"/>
  <c r="I117" i="128"/>
  <c r="H117" i="128"/>
  <c r="J116" i="128"/>
  <c r="I116" i="128"/>
  <c r="K116" i="128" s="1"/>
  <c r="H116" i="128"/>
  <c r="K115" i="128"/>
  <c r="J115" i="128"/>
  <c r="I115" i="128"/>
  <c r="H115" i="128"/>
  <c r="J114" i="128"/>
  <c r="I114" i="128"/>
  <c r="K114" i="128" s="1"/>
  <c r="H114" i="128"/>
  <c r="K113" i="128"/>
  <c r="J113" i="128"/>
  <c r="I113" i="128"/>
  <c r="H113" i="128"/>
  <c r="J112" i="128"/>
  <c r="I112" i="128"/>
  <c r="K112" i="128" s="1"/>
  <c r="H112" i="128"/>
  <c r="K111" i="128"/>
  <c r="J111" i="128"/>
  <c r="I111" i="128"/>
  <c r="H111" i="128"/>
  <c r="J109" i="128"/>
  <c r="I109" i="128"/>
  <c r="K109" i="128" s="1"/>
  <c r="H109" i="128"/>
  <c r="K108" i="128"/>
  <c r="J108" i="128"/>
  <c r="I108" i="128"/>
  <c r="H108" i="128"/>
  <c r="J107" i="128"/>
  <c r="I107" i="128"/>
  <c r="K107" i="128" s="1"/>
  <c r="H107" i="128"/>
  <c r="K106" i="128"/>
  <c r="J106" i="128"/>
  <c r="I106" i="128"/>
  <c r="H106" i="128"/>
  <c r="J105" i="128"/>
  <c r="I105" i="128"/>
  <c r="K105" i="128" s="1"/>
  <c r="H105" i="128"/>
  <c r="K104" i="128"/>
  <c r="J104" i="128"/>
  <c r="I104" i="128"/>
  <c r="H104" i="128"/>
  <c r="J103" i="128"/>
  <c r="I103" i="128"/>
  <c r="K103" i="128" s="1"/>
  <c r="H103" i="128"/>
  <c r="K102" i="128"/>
  <c r="J102" i="128"/>
  <c r="I102" i="128"/>
  <c r="H102" i="128"/>
  <c r="J101" i="128"/>
  <c r="I101" i="128"/>
  <c r="K101" i="128" s="1"/>
  <c r="H101" i="128"/>
  <c r="K100" i="128"/>
  <c r="J100" i="128"/>
  <c r="I100" i="128"/>
  <c r="H100" i="128"/>
  <c r="J99" i="128"/>
  <c r="I99" i="128"/>
  <c r="K99" i="128" s="1"/>
  <c r="H99" i="128"/>
  <c r="K98" i="128"/>
  <c r="J98" i="128"/>
  <c r="I98" i="128"/>
  <c r="H98" i="128"/>
  <c r="J96" i="128"/>
  <c r="I96" i="128"/>
  <c r="K96" i="128" s="1"/>
  <c r="H96" i="128"/>
  <c r="K95" i="128"/>
  <c r="J95" i="128"/>
  <c r="I95" i="128"/>
  <c r="H95" i="128"/>
  <c r="J94" i="128"/>
  <c r="I94" i="128"/>
  <c r="K94" i="128" s="1"/>
  <c r="H94" i="128"/>
  <c r="K92" i="128"/>
  <c r="J92" i="128"/>
  <c r="I92" i="128"/>
  <c r="H92" i="128"/>
  <c r="J91" i="128"/>
  <c r="I91" i="128"/>
  <c r="K91" i="128" s="1"/>
  <c r="H91" i="128"/>
  <c r="K90" i="128"/>
  <c r="J90" i="128"/>
  <c r="I90" i="128"/>
  <c r="H90" i="128"/>
  <c r="J89" i="128"/>
  <c r="I89" i="128"/>
  <c r="K89" i="128" s="1"/>
  <c r="H89" i="128"/>
  <c r="K88" i="128"/>
  <c r="J88" i="128"/>
  <c r="I88" i="128"/>
  <c r="H88" i="128"/>
  <c r="J87" i="128"/>
  <c r="I87" i="128"/>
  <c r="K87" i="128" s="1"/>
  <c r="H87" i="128"/>
  <c r="K86" i="128"/>
  <c r="J86" i="128"/>
  <c r="I86" i="128"/>
  <c r="H86" i="128"/>
  <c r="J84" i="128"/>
  <c r="I84" i="128"/>
  <c r="K84" i="128" s="1"/>
  <c r="H84" i="128"/>
  <c r="K83" i="128"/>
  <c r="J83" i="128"/>
  <c r="I83" i="128"/>
  <c r="H83" i="128"/>
  <c r="J81" i="128"/>
  <c r="I81" i="128"/>
  <c r="K81" i="128" s="1"/>
  <c r="H81" i="128"/>
  <c r="K80" i="128"/>
  <c r="J80" i="128"/>
  <c r="I80" i="128"/>
  <c r="H80" i="128"/>
  <c r="J79" i="128"/>
  <c r="I79" i="128"/>
  <c r="K79" i="128" s="1"/>
  <c r="H79" i="128"/>
  <c r="K78" i="128"/>
  <c r="J78" i="128"/>
  <c r="I78" i="128"/>
  <c r="H78" i="128"/>
  <c r="J75" i="128"/>
  <c r="I75" i="128"/>
  <c r="K75" i="128" s="1"/>
  <c r="H75" i="128"/>
  <c r="K74" i="128"/>
  <c r="J74" i="128"/>
  <c r="I74" i="128"/>
  <c r="H74" i="128"/>
  <c r="J73" i="128"/>
  <c r="K73" i="128"/>
  <c r="J72" i="128"/>
  <c r="K72" i="128"/>
  <c r="J71" i="128"/>
  <c r="K71" i="128"/>
  <c r="J70" i="128"/>
  <c r="K70" i="128"/>
  <c r="J69" i="128"/>
  <c r="K69" i="128"/>
  <c r="K68" i="128"/>
  <c r="J68" i="128"/>
  <c r="J67" i="128"/>
  <c r="K67" i="128"/>
  <c r="J66" i="128"/>
  <c r="K66" i="128"/>
  <c r="J65" i="128"/>
  <c r="K65" i="128"/>
  <c r="K64" i="128"/>
  <c r="J64" i="128"/>
  <c r="J62" i="128"/>
  <c r="I62" i="128"/>
  <c r="K62" i="128" s="1"/>
  <c r="H62" i="128"/>
  <c r="K61" i="128"/>
  <c r="J61" i="128"/>
  <c r="I61" i="128"/>
  <c r="H61" i="128"/>
  <c r="J60" i="128"/>
  <c r="I60" i="128"/>
  <c r="K60" i="128" s="1"/>
  <c r="H60" i="128"/>
  <c r="K59" i="128"/>
  <c r="J59" i="128"/>
  <c r="I59" i="128"/>
  <c r="H59" i="128"/>
  <c r="J58" i="128"/>
  <c r="I58" i="128"/>
  <c r="K58" i="128" s="1"/>
  <c r="H58" i="128"/>
  <c r="K57" i="128"/>
  <c r="J57" i="128"/>
  <c r="I57" i="128"/>
  <c r="H57" i="128"/>
  <c r="J56" i="128"/>
  <c r="I56" i="128"/>
  <c r="K56" i="128" s="1"/>
  <c r="H56" i="128"/>
  <c r="K55" i="128"/>
  <c r="J55" i="128"/>
  <c r="I55" i="128"/>
  <c r="H55" i="128"/>
  <c r="J54" i="128"/>
  <c r="I54" i="128"/>
  <c r="K54" i="128" s="1"/>
  <c r="H54" i="128"/>
  <c r="K53" i="128"/>
  <c r="J53" i="128"/>
  <c r="I53" i="128"/>
  <c r="H53" i="128"/>
  <c r="J50" i="128"/>
  <c r="I50" i="128"/>
  <c r="K50" i="128" s="1"/>
  <c r="H50" i="128"/>
  <c r="K49" i="128"/>
  <c r="J49" i="128"/>
  <c r="I49" i="128"/>
  <c r="H49" i="128"/>
  <c r="J48" i="128"/>
  <c r="I48" i="128"/>
  <c r="K48" i="128" s="1"/>
  <c r="H48" i="128"/>
  <c r="K47" i="128"/>
  <c r="J47" i="128"/>
  <c r="I47" i="128"/>
  <c r="H47" i="128"/>
  <c r="J46" i="128"/>
  <c r="I46" i="128"/>
  <c r="K46" i="128" s="1"/>
  <c r="H46" i="128"/>
  <c r="K45" i="128"/>
  <c r="J45" i="128"/>
  <c r="I45" i="128"/>
  <c r="H45" i="128"/>
  <c r="J44" i="128"/>
  <c r="I44" i="128"/>
  <c r="K44" i="128" s="1"/>
  <c r="H44" i="128"/>
  <c r="K42" i="128"/>
  <c r="J42" i="128"/>
  <c r="I42" i="128"/>
  <c r="H42" i="128"/>
  <c r="J41" i="128"/>
  <c r="I41" i="128"/>
  <c r="K41" i="128" s="1"/>
  <c r="H41" i="128"/>
  <c r="K39" i="128"/>
  <c r="J39" i="128"/>
  <c r="I39" i="128"/>
  <c r="H39" i="128"/>
  <c r="J38" i="128"/>
  <c r="I38" i="128"/>
  <c r="K38" i="128" s="1"/>
  <c r="H38" i="128"/>
  <c r="K36" i="128"/>
  <c r="J36" i="128"/>
  <c r="I36" i="128"/>
  <c r="H36" i="128"/>
  <c r="J35" i="128"/>
  <c r="I35" i="128"/>
  <c r="K35" i="128" s="1"/>
  <c r="H35" i="128"/>
  <c r="K34" i="128"/>
  <c r="J34" i="128"/>
  <c r="I34" i="128"/>
  <c r="H34" i="128"/>
  <c r="J32" i="128"/>
  <c r="I32" i="128"/>
  <c r="K32" i="128" s="1"/>
  <c r="H32" i="128"/>
  <c r="K31" i="128"/>
  <c r="J31" i="128"/>
  <c r="I31" i="128"/>
  <c r="H31" i="128"/>
  <c r="J30" i="128"/>
  <c r="I30" i="128"/>
  <c r="K30" i="128" s="1"/>
  <c r="H30" i="128"/>
  <c r="K29" i="128"/>
  <c r="J29" i="128"/>
  <c r="I29" i="128"/>
  <c r="H29" i="128"/>
  <c r="J28" i="128"/>
  <c r="I28" i="128"/>
  <c r="K28" i="128" s="1"/>
  <c r="H28" i="128"/>
  <c r="K27" i="128"/>
  <c r="J27" i="128"/>
  <c r="I27" i="128"/>
  <c r="H27" i="128"/>
  <c r="J26" i="128"/>
  <c r="I26" i="128"/>
  <c r="K26" i="128" s="1"/>
  <c r="H26" i="128"/>
  <c r="K24" i="128"/>
  <c r="J24" i="128"/>
  <c r="I24" i="128"/>
  <c r="H24" i="128"/>
  <c r="J23" i="128"/>
  <c r="I23" i="128"/>
  <c r="K23" i="128" s="1"/>
  <c r="H23" i="128"/>
  <c r="K22" i="128"/>
  <c r="J22" i="128"/>
  <c r="I22" i="128"/>
  <c r="H22" i="128"/>
  <c r="J21" i="128"/>
  <c r="I21" i="128"/>
  <c r="K21" i="128" s="1"/>
  <c r="H21" i="128"/>
  <c r="K20" i="128"/>
  <c r="J20" i="128"/>
  <c r="I20" i="128"/>
  <c r="H20" i="128"/>
  <c r="J18" i="128"/>
  <c r="I18" i="128"/>
  <c r="K18" i="128" s="1"/>
  <c r="H18" i="128"/>
  <c r="K17" i="128"/>
  <c r="J17" i="128"/>
  <c r="I17" i="128"/>
  <c r="H17" i="128"/>
  <c r="J16" i="128"/>
  <c r="I16" i="128"/>
  <c r="K16" i="128" s="1"/>
  <c r="H16" i="128"/>
  <c r="K15" i="128"/>
  <c r="J15" i="128"/>
  <c r="I15" i="128"/>
  <c r="H15" i="128"/>
  <c r="J14" i="128"/>
  <c r="J138" i="128" s="1"/>
  <c r="I14" i="128"/>
  <c r="H14" i="128"/>
  <c r="K27" i="134" l="1"/>
  <c r="K32" i="134"/>
  <c r="K50" i="134"/>
  <c r="K65" i="134"/>
  <c r="K73" i="134"/>
  <c r="I101" i="134"/>
  <c r="D16" i="127" s="1"/>
  <c r="K30" i="134"/>
  <c r="K38" i="134"/>
  <c r="K91" i="134"/>
  <c r="K20" i="134"/>
  <c r="K89" i="134"/>
  <c r="K61" i="134"/>
  <c r="K92" i="134"/>
  <c r="K86" i="134"/>
  <c r="K21" i="134"/>
  <c r="K26" i="134"/>
  <c r="K34" i="134"/>
  <c r="K59" i="134"/>
  <c r="K78" i="134"/>
  <c r="K90" i="134"/>
  <c r="K62" i="134"/>
  <c r="K85" i="134"/>
  <c r="K14" i="134"/>
  <c r="K19" i="134"/>
  <c r="K35" i="134"/>
  <c r="K45" i="134"/>
  <c r="K60" i="134"/>
  <c r="K81" i="134"/>
  <c r="K94" i="134"/>
  <c r="K49" i="134"/>
  <c r="J101" i="134"/>
  <c r="E16" i="127" s="1"/>
  <c r="F16" i="127" s="1"/>
  <c r="K64" i="134"/>
  <c r="K87" i="134"/>
  <c r="K13" i="133"/>
  <c r="K279" i="132"/>
  <c r="K67" i="132"/>
  <c r="K229" i="132"/>
  <c r="K330" i="132"/>
  <c r="K178" i="132"/>
  <c r="K157" i="132"/>
  <c r="K220" i="132"/>
  <c r="K284" i="132"/>
  <c r="K287" i="132"/>
  <c r="K247" i="132"/>
  <c r="K66" i="132"/>
  <c r="K74" i="132"/>
  <c r="K82" i="132"/>
  <c r="K90" i="132"/>
  <c r="K101" i="132"/>
  <c r="K109" i="132"/>
  <c r="K163" i="132"/>
  <c r="K180" i="132"/>
  <c r="K188" i="132"/>
  <c r="K195" i="132"/>
  <c r="K290" i="132"/>
  <c r="K20" i="132"/>
  <c r="K28" i="132"/>
  <c r="K36" i="132"/>
  <c r="K44" i="132"/>
  <c r="K52" i="132"/>
  <c r="K60" i="132"/>
  <c r="K216" i="132"/>
  <c r="K253" i="132"/>
  <c r="K25" i="132"/>
  <c r="K33" i="132"/>
  <c r="K41" i="132"/>
  <c r="K49" i="132"/>
  <c r="K57" i="132"/>
  <c r="K95" i="132"/>
  <c r="K98" i="132"/>
  <c r="K106" i="132"/>
  <c r="K114" i="132"/>
  <c r="K126" i="132"/>
  <c r="K134" i="132"/>
  <c r="K142" i="132"/>
  <c r="K167" i="132"/>
  <c r="K184" i="132"/>
  <c r="K263" i="132"/>
  <c r="K286" i="132"/>
  <c r="K297" i="132"/>
  <c r="K315" i="132"/>
  <c r="K320" i="132"/>
  <c r="K328" i="132"/>
  <c r="K345" i="132"/>
  <c r="K350" i="132"/>
  <c r="K210" i="132"/>
  <c r="K258" i="132"/>
  <c r="K69" i="132"/>
  <c r="K77" i="132"/>
  <c r="K85" i="132"/>
  <c r="K93" i="132"/>
  <c r="K160" i="132"/>
  <c r="K208" i="132"/>
  <c r="K326" i="132"/>
  <c r="K343" i="132"/>
  <c r="K241" i="132"/>
  <c r="K259" i="132"/>
  <c r="K276" i="132"/>
  <c r="K75" i="132"/>
  <c r="K83" i="132"/>
  <c r="K91" i="132"/>
  <c r="K171" i="132"/>
  <c r="K174" i="132"/>
  <c r="K197" i="132"/>
  <c r="K236" i="132"/>
  <c r="K245" i="132"/>
  <c r="K305" i="132"/>
  <c r="K314" i="132"/>
  <c r="K327" i="132"/>
  <c r="K19" i="132"/>
  <c r="K27" i="132"/>
  <c r="K35" i="132"/>
  <c r="K43" i="132"/>
  <c r="K51" i="132"/>
  <c r="K59" i="132"/>
  <c r="K100" i="132"/>
  <c r="K108" i="132"/>
  <c r="K116" i="132"/>
  <c r="K128" i="132"/>
  <c r="K136" i="132"/>
  <c r="K144" i="132"/>
  <c r="K192" i="132"/>
  <c r="K209" i="132"/>
  <c r="K214" i="132"/>
  <c r="K283" i="132"/>
  <c r="K291" i="132"/>
  <c r="K339" i="132"/>
  <c r="K299" i="132"/>
  <c r="K65" i="132"/>
  <c r="K68" i="132"/>
  <c r="K73" i="132"/>
  <c r="K76" i="132"/>
  <c r="K81" i="132"/>
  <c r="K84" i="132"/>
  <c r="K89" i="132"/>
  <c r="K92" i="132"/>
  <c r="K151" i="132"/>
  <c r="K161" i="132"/>
  <c r="K169" i="132"/>
  <c r="K202" i="132"/>
  <c r="K211" i="132"/>
  <c r="K227" i="132"/>
  <c r="K238" i="132"/>
  <c r="K244" i="132"/>
  <c r="K250" i="132"/>
  <c r="K280" i="132"/>
  <c r="K294" i="132"/>
  <c r="K300" i="132"/>
  <c r="K308" i="132"/>
  <c r="K322" i="132"/>
  <c r="K344" i="132"/>
  <c r="K71" i="132"/>
  <c r="K79" i="132"/>
  <c r="K87" i="132"/>
  <c r="K154" i="132"/>
  <c r="K164" i="132"/>
  <c r="K186" i="132"/>
  <c r="K205" i="132"/>
  <c r="K275" i="132"/>
  <c r="K303" i="132"/>
  <c r="K347" i="132"/>
  <c r="K203" i="132"/>
  <c r="K222" i="132"/>
  <c r="K292" i="132"/>
  <c r="K18" i="132"/>
  <c r="K26" i="132"/>
  <c r="K34" i="132"/>
  <c r="K42" i="132"/>
  <c r="K50" i="132"/>
  <c r="K58" i="132"/>
  <c r="K64" i="132"/>
  <c r="K72" i="132"/>
  <c r="K80" i="132"/>
  <c r="K88" i="132"/>
  <c r="K99" i="132"/>
  <c r="K107" i="132"/>
  <c r="K115" i="132"/>
  <c r="K127" i="132"/>
  <c r="K135" i="132"/>
  <c r="K143" i="132"/>
  <c r="K155" i="132"/>
  <c r="K165" i="132"/>
  <c r="K173" i="132"/>
  <c r="K179" i="132"/>
  <c r="K187" i="132"/>
  <c r="K193" i="132"/>
  <c r="K198" i="132"/>
  <c r="K217" i="132"/>
  <c r="K226" i="132"/>
  <c r="K232" i="132"/>
  <c r="K254" i="132"/>
  <c r="K262" i="132"/>
  <c r="K304" i="132"/>
  <c r="K310" i="132"/>
  <c r="K318" i="132"/>
  <c r="K37" i="132"/>
  <c r="K61" i="132"/>
  <c r="K102" i="132"/>
  <c r="K130" i="132"/>
  <c r="K146" i="132"/>
  <c r="K182" i="132"/>
  <c r="K201" i="132"/>
  <c r="K237" i="132"/>
  <c r="K243" i="132"/>
  <c r="K249" i="132"/>
  <c r="K257" i="132"/>
  <c r="K271" i="132"/>
  <c r="K293" i="132"/>
  <c r="K307" i="132"/>
  <c r="K321" i="132"/>
  <c r="K335" i="132"/>
  <c r="K70" i="132"/>
  <c r="K78" i="132"/>
  <c r="K86" i="132"/>
  <c r="K94" i="132"/>
  <c r="K153" i="132"/>
  <c r="K185" i="132"/>
  <c r="K191" i="132"/>
  <c r="K196" i="132"/>
  <c r="K215" i="132"/>
  <c r="K224" i="132"/>
  <c r="K246" i="132"/>
  <c r="K252" i="132"/>
  <c r="K260" i="132"/>
  <c r="K265" i="132"/>
  <c r="K274" i="132"/>
  <c r="K288" i="132"/>
  <c r="K296" i="132"/>
  <c r="K311" i="132"/>
  <c r="K324" i="132"/>
  <c r="K338" i="132"/>
  <c r="K352" i="132"/>
  <c r="K21" i="132"/>
  <c r="K29" i="132"/>
  <c r="K45" i="132"/>
  <c r="K53" i="132"/>
  <c r="K110" i="132"/>
  <c r="K118" i="132"/>
  <c r="K138" i="132"/>
  <c r="K152" i="132"/>
  <c r="K168" i="132"/>
  <c r="K251" i="132"/>
  <c r="K267" i="132"/>
  <c r="K285" i="132"/>
  <c r="K302" i="132"/>
  <c r="K319" i="132"/>
  <c r="K336" i="132"/>
  <c r="K353" i="132"/>
  <c r="K16" i="132"/>
  <c r="K24" i="132"/>
  <c r="K32" i="132"/>
  <c r="K40" i="132"/>
  <c r="K48" i="132"/>
  <c r="K56" i="132"/>
  <c r="K97" i="132"/>
  <c r="K105" i="132"/>
  <c r="K113" i="132"/>
  <c r="K121" i="132"/>
  <c r="K125" i="132"/>
  <c r="K133" i="132"/>
  <c r="K141" i="132"/>
  <c r="K150" i="132"/>
  <c r="K166" i="132"/>
  <c r="K177" i="132"/>
  <c r="K190" i="132"/>
  <c r="K200" i="132"/>
  <c r="K213" i="132"/>
  <c r="K230" i="132"/>
  <c r="K228" i="132"/>
  <c r="K14" i="132"/>
  <c r="K22" i="132"/>
  <c r="K30" i="132"/>
  <c r="K38" i="132"/>
  <c r="K46" i="132"/>
  <c r="K54" i="132"/>
  <c r="K62" i="132"/>
  <c r="K103" i="132"/>
  <c r="K111" i="132"/>
  <c r="K119" i="132"/>
  <c r="K123" i="132"/>
  <c r="K131" i="132"/>
  <c r="K139" i="132"/>
  <c r="K147" i="132"/>
  <c r="K162" i="132"/>
  <c r="K261" i="132"/>
  <c r="K278" i="132"/>
  <c r="K295" i="132"/>
  <c r="K313" i="132"/>
  <c r="K329" i="132"/>
  <c r="K346" i="132"/>
  <c r="K117" i="132"/>
  <c r="K137" i="132"/>
  <c r="K158" i="132"/>
  <c r="K172" i="132"/>
  <c r="K183" i="132"/>
  <c r="K194" i="132"/>
  <c r="K206" i="132"/>
  <c r="K221" i="132"/>
  <c r="K15" i="132"/>
  <c r="K23" i="132"/>
  <c r="K31" i="132"/>
  <c r="K39" i="132"/>
  <c r="K47" i="132"/>
  <c r="K55" i="132"/>
  <c r="K63" i="132"/>
  <c r="K96" i="132"/>
  <c r="K104" i="132"/>
  <c r="K112" i="132"/>
  <c r="K120" i="132"/>
  <c r="K124" i="132"/>
  <c r="K132" i="132"/>
  <c r="K140" i="132"/>
  <c r="K148" i="132"/>
  <c r="K156" i="132"/>
  <c r="K170" i="132"/>
  <c r="K175" i="132"/>
  <c r="K199" i="132"/>
  <c r="K204" i="132"/>
  <c r="K219" i="132"/>
  <c r="K239" i="132"/>
  <c r="K255" i="132"/>
  <c r="K272" i="132"/>
  <c r="K289" i="132"/>
  <c r="K306" i="132"/>
  <c r="K323" i="132"/>
  <c r="K340" i="132"/>
  <c r="K38" i="131"/>
  <c r="K13" i="131"/>
  <c r="F12" i="127"/>
  <c r="K13" i="130"/>
  <c r="I93" i="129"/>
  <c r="D10" i="127" s="1"/>
  <c r="K93" i="129"/>
  <c r="F10" i="127" s="1"/>
  <c r="I138" i="128"/>
  <c r="D9" i="127" s="1"/>
  <c r="K13" i="134"/>
  <c r="K65" i="133"/>
  <c r="I355" i="132"/>
  <c r="D14" i="127" s="1"/>
  <c r="J355" i="132"/>
  <c r="E14" i="127" s="1"/>
  <c r="K13" i="132"/>
  <c r="F11" i="127"/>
  <c r="K37" i="130"/>
  <c r="K14" i="128"/>
  <c r="K138" i="128" s="1"/>
  <c r="F9" i="127" s="1"/>
  <c r="K101" i="134" l="1"/>
  <c r="K355" i="132"/>
  <c r="F14" i="127"/>
  <c r="K64" i="131"/>
  <c r="H51" i="126"/>
  <c r="H50" i="126"/>
  <c r="H49" i="126"/>
  <c r="H47" i="126"/>
  <c r="H46" i="126"/>
  <c r="H22" i="126"/>
  <c r="H20" i="126"/>
  <c r="H18" i="126"/>
  <c r="H16" i="126"/>
  <c r="H81" i="125"/>
  <c r="H82" i="125"/>
  <c r="H83" i="125"/>
  <c r="H80" i="125"/>
  <c r="H154" i="125"/>
  <c r="H14" i="124"/>
  <c r="H15" i="124"/>
  <c r="H16" i="124"/>
  <c r="H17" i="124"/>
  <c r="H18" i="124"/>
  <c r="H19" i="124"/>
  <c r="H20" i="124"/>
  <c r="H13" i="124"/>
  <c r="H229" i="123" l="1"/>
  <c r="H228" i="123"/>
  <c r="H227" i="123"/>
  <c r="H226" i="123"/>
  <c r="H223" i="123"/>
  <c r="H222" i="123"/>
  <c r="H221" i="123"/>
  <c r="H220" i="123"/>
  <c r="H219" i="123"/>
  <c r="H218" i="123"/>
  <c r="H217" i="123"/>
  <c r="H216" i="123"/>
  <c r="H215" i="123"/>
  <c r="H214" i="123"/>
  <c r="H212" i="123"/>
  <c r="H211" i="123"/>
  <c r="H210" i="123"/>
  <c r="H209" i="123"/>
  <c r="H208" i="123"/>
  <c r="H207" i="123"/>
  <c r="H205" i="123"/>
  <c r="H204" i="123"/>
  <c r="H203" i="123"/>
  <c r="H202" i="123"/>
  <c r="H201" i="123"/>
  <c r="H200" i="123"/>
  <c r="H199" i="123"/>
  <c r="H198" i="123"/>
  <c r="H197" i="123"/>
  <c r="H196" i="123"/>
  <c r="H195" i="123"/>
  <c r="H194" i="123"/>
  <c r="H193" i="123"/>
  <c r="H192" i="123"/>
  <c r="H191" i="123"/>
  <c r="H190" i="123"/>
  <c r="H189" i="123"/>
  <c r="H131" i="123"/>
  <c r="H130" i="123"/>
  <c r="H129" i="123"/>
  <c r="H128" i="123"/>
  <c r="J82" i="126"/>
  <c r="H82" i="126" l="1"/>
  <c r="I82" i="126"/>
  <c r="K82" i="126" s="1"/>
  <c r="I56" i="126"/>
  <c r="J56" i="126" l="1"/>
  <c r="K56" i="126" s="1"/>
  <c r="H56" i="126"/>
  <c r="J67" i="126" l="1"/>
  <c r="J66" i="126"/>
  <c r="J65" i="126"/>
  <c r="J63" i="126"/>
  <c r="I63" i="126"/>
  <c r="J62" i="126"/>
  <c r="J61" i="126"/>
  <c r="J60" i="126"/>
  <c r="J59" i="126"/>
  <c r="I54" i="126"/>
  <c r="I76" i="126"/>
  <c r="I77" i="126"/>
  <c r="I83" i="126"/>
  <c r="J53" i="126"/>
  <c r="J54" i="126"/>
  <c r="J83" i="126"/>
  <c r="J154" i="125"/>
  <c r="K154" i="125" s="1"/>
  <c r="I121" i="125"/>
  <c r="J105" i="125"/>
  <c r="K63" i="126" l="1"/>
  <c r="K83" i="126"/>
  <c r="I62" i="126"/>
  <c r="I66" i="126"/>
  <c r="K66" i="126" s="1"/>
  <c r="I55" i="126"/>
  <c r="J55" i="126"/>
  <c r="K55" i="126"/>
  <c r="K62" i="126"/>
  <c r="I67" i="126"/>
  <c r="K67" i="126" s="1"/>
  <c r="I61" i="126"/>
  <c r="K61" i="126" s="1"/>
  <c r="I65" i="126"/>
  <c r="K65" i="126" s="1"/>
  <c r="H66" i="126"/>
  <c r="H63" i="126"/>
  <c r="H62" i="126"/>
  <c r="K54" i="126"/>
  <c r="I74" i="126"/>
  <c r="I53" i="126"/>
  <c r="K53" i="126" s="1"/>
  <c r="H53" i="126"/>
  <c r="H83" i="126"/>
  <c r="H55" i="126"/>
  <c r="I81" i="126"/>
  <c r="I73" i="126"/>
  <c r="H54" i="126"/>
  <c r="I80" i="126"/>
  <c r="I72" i="126"/>
  <c r="I79" i="126"/>
  <c r="I71" i="126"/>
  <c r="I78" i="126"/>
  <c r="J121" i="125"/>
  <c r="K121" i="125" s="1"/>
  <c r="H61" i="126" l="1"/>
  <c r="H65" i="126"/>
  <c r="H67" i="126"/>
  <c r="I60" i="126"/>
  <c r="K60" i="126" s="1"/>
  <c r="H60" i="126"/>
  <c r="I59" i="126"/>
  <c r="H59" i="126"/>
  <c r="J147" i="125"/>
  <c r="H147" i="125"/>
  <c r="J132" i="125"/>
  <c r="I132" i="125"/>
  <c r="H121" i="125"/>
  <c r="H105" i="125"/>
  <c r="I105" i="125"/>
  <c r="K105" i="125" s="1"/>
  <c r="K147" i="125" l="1"/>
  <c r="K59" i="126"/>
  <c r="K132" i="125"/>
  <c r="H132" i="125"/>
  <c r="I68" i="126" l="1"/>
  <c r="J68" i="126"/>
  <c r="H68" i="126"/>
  <c r="I86" i="126"/>
  <c r="I85" i="126"/>
  <c r="H85" i="126"/>
  <c r="J52" i="126"/>
  <c r="H52" i="126"/>
  <c r="J49" i="126"/>
  <c r="J47" i="126"/>
  <c r="J46" i="126"/>
  <c r="J44" i="126"/>
  <c r="J21" i="126"/>
  <c r="J18" i="126"/>
  <c r="J26" i="126" l="1"/>
  <c r="K68" i="126"/>
  <c r="J40" i="126"/>
  <c r="I40" i="126"/>
  <c r="I27" i="126"/>
  <c r="I32" i="126"/>
  <c r="I37" i="126"/>
  <c r="J41" i="126"/>
  <c r="I41" i="126"/>
  <c r="I24" i="126"/>
  <c r="I33" i="126"/>
  <c r="I29" i="126"/>
  <c r="I34" i="126"/>
  <c r="I38" i="126"/>
  <c r="I28" i="126"/>
  <c r="I25" i="126"/>
  <c r="J34" i="126"/>
  <c r="I31" i="126"/>
  <c r="H26" i="126"/>
  <c r="I26" i="126"/>
  <c r="I30" i="126"/>
  <c r="J39" i="126"/>
  <c r="I39" i="126"/>
  <c r="I35" i="126"/>
  <c r="J17" i="126"/>
  <c r="I17" i="126"/>
  <c r="J20" i="126"/>
  <c r="J31" i="126"/>
  <c r="J13" i="126"/>
  <c r="J28" i="126"/>
  <c r="I23" i="126"/>
  <c r="J23" i="126"/>
  <c r="J25" i="126"/>
  <c r="J14" i="126"/>
  <c r="I14" i="126"/>
  <c r="J33" i="126"/>
  <c r="J48" i="126"/>
  <c r="J38" i="126"/>
  <c r="J22" i="126"/>
  <c r="J43" i="126"/>
  <c r="I48" i="126"/>
  <c r="J15" i="126"/>
  <c r="J32" i="126"/>
  <c r="I15" i="126"/>
  <c r="J29" i="126"/>
  <c r="J37" i="126"/>
  <c r="I52" i="126"/>
  <c r="K52" i="126" s="1"/>
  <c r="J50" i="126"/>
  <c r="J35" i="126"/>
  <c r="J24" i="126"/>
  <c r="J30" i="126"/>
  <c r="H21" i="126"/>
  <c r="J16" i="126"/>
  <c r="K16" i="126" s="1"/>
  <c r="J19" i="126"/>
  <c r="J27" i="126"/>
  <c r="I19" i="126"/>
  <c r="I21" i="126"/>
  <c r="K21" i="126" s="1"/>
  <c r="K18" i="126"/>
  <c r="K44" i="126"/>
  <c r="J51" i="126"/>
  <c r="K49" i="126"/>
  <c r="J85" i="126"/>
  <c r="K85" i="126" s="1"/>
  <c r="K26" i="126" l="1"/>
  <c r="H39" i="126"/>
  <c r="K40" i="126"/>
  <c r="K41" i="126"/>
  <c r="H41" i="126"/>
  <c r="K22" i="126"/>
  <c r="K31" i="126"/>
  <c r="H29" i="126"/>
  <c r="J73" i="126"/>
  <c r="K73" i="126" s="1"/>
  <c r="H73" i="126"/>
  <c r="H17" i="126"/>
  <c r="K39" i="126"/>
  <c r="K29" i="126"/>
  <c r="H32" i="126"/>
  <c r="I36" i="126"/>
  <c r="K33" i="126"/>
  <c r="K32" i="126"/>
  <c r="K15" i="126"/>
  <c r="H30" i="126"/>
  <c r="H33" i="126"/>
  <c r="K27" i="126"/>
  <c r="J81" i="126"/>
  <c r="K81" i="126" s="1"/>
  <c r="H81" i="126"/>
  <c r="J71" i="126"/>
  <c r="K71" i="126" s="1"/>
  <c r="H71" i="126"/>
  <c r="J79" i="126"/>
  <c r="K79" i="126" s="1"/>
  <c r="H79" i="126"/>
  <c r="K35" i="126"/>
  <c r="K30" i="126"/>
  <c r="K25" i="126"/>
  <c r="H38" i="126"/>
  <c r="H27" i="126"/>
  <c r="J72" i="126"/>
  <c r="K72" i="126" s="1"/>
  <c r="H72" i="126"/>
  <c r="J80" i="126"/>
  <c r="K80" i="126" s="1"/>
  <c r="H80" i="126"/>
  <c r="J78" i="126"/>
  <c r="K78" i="126" s="1"/>
  <c r="H78" i="126"/>
  <c r="K51" i="126"/>
  <c r="K23" i="126"/>
  <c r="H35" i="126"/>
  <c r="H25" i="126"/>
  <c r="K38" i="126"/>
  <c r="K37" i="126"/>
  <c r="H40" i="126"/>
  <c r="H77" i="126"/>
  <c r="J77" i="126"/>
  <c r="K77" i="126" s="1"/>
  <c r="H23" i="126"/>
  <c r="K28" i="126"/>
  <c r="K34" i="126"/>
  <c r="K24" i="126"/>
  <c r="H37" i="126"/>
  <c r="J74" i="126"/>
  <c r="K74" i="126" s="1"/>
  <c r="H74" i="126"/>
  <c r="J76" i="126"/>
  <c r="K76" i="126" s="1"/>
  <c r="H76" i="126"/>
  <c r="K17" i="126"/>
  <c r="H31" i="126"/>
  <c r="H28" i="126"/>
  <c r="H34" i="126"/>
  <c r="H24" i="126"/>
  <c r="H14" i="126"/>
  <c r="K48" i="126"/>
  <c r="H48" i="126"/>
  <c r="K46" i="126"/>
  <c r="H86" i="126"/>
  <c r="J86" i="126"/>
  <c r="K86" i="126" s="1"/>
  <c r="K50" i="126"/>
  <c r="H15" i="126"/>
  <c r="K43" i="126"/>
  <c r="K19" i="126"/>
  <c r="J36" i="126"/>
  <c r="J42" i="126"/>
  <c r="K13" i="126"/>
  <c r="K47" i="126"/>
  <c r="H19" i="126"/>
  <c r="K14" i="126"/>
  <c r="K20" i="126"/>
  <c r="K36" i="126" l="1"/>
  <c r="H36" i="126"/>
  <c r="I88" i="126"/>
  <c r="K42" i="126"/>
  <c r="D8" i="127" l="1"/>
  <c r="J88" i="126"/>
  <c r="K88" i="126"/>
  <c r="E8" i="127" l="1"/>
  <c r="F8" i="127" s="1"/>
  <c r="I166" i="125" l="1"/>
  <c r="J166" i="125"/>
  <c r="I165" i="125"/>
  <c r="J165" i="125"/>
  <c r="J163" i="125"/>
  <c r="J150" i="125"/>
  <c r="J134" i="125"/>
  <c r="J145" i="125"/>
  <c r="I145" i="125"/>
  <c r="J130" i="125"/>
  <c r="J141" i="125"/>
  <c r="J129" i="125"/>
  <c r="I140" i="125"/>
  <c r="J140" i="125"/>
  <c r="J136" i="125"/>
  <c r="J135" i="125"/>
  <c r="J152" i="125"/>
  <c r="I151" i="125"/>
  <c r="J151" i="125"/>
  <c r="J123" i="125"/>
  <c r="J118" i="125"/>
  <c r="J125" i="125"/>
  <c r="J124" i="125"/>
  <c r="J100" i="125"/>
  <c r="J19" i="125"/>
  <c r="J18" i="125"/>
  <c r="J17" i="125"/>
  <c r="J158" i="125"/>
  <c r="J157" i="125"/>
  <c r="J156" i="125"/>
  <c r="J155" i="125"/>
  <c r="J112" i="125"/>
  <c r="I111" i="125"/>
  <c r="J111" i="125"/>
  <c r="J110" i="125"/>
  <c r="J109" i="125"/>
  <c r="J108" i="125"/>
  <c r="J107" i="125"/>
  <c r="J104" i="125"/>
  <c r="J102" i="125"/>
  <c r="I101" i="125"/>
  <c r="J101" i="125"/>
  <c r="J99" i="125"/>
  <c r="I98" i="125"/>
  <c r="J98" i="125"/>
  <c r="J97" i="125"/>
  <c r="J96" i="125"/>
  <c r="J95" i="125"/>
  <c r="J92" i="125"/>
  <c r="J87" i="125"/>
  <c r="J86" i="125"/>
  <c r="J85" i="125"/>
  <c r="J84" i="125"/>
  <c r="J83" i="125"/>
  <c r="J76" i="125"/>
  <c r="I75" i="125"/>
  <c r="J75" i="125"/>
  <c r="J68" i="125"/>
  <c r="J64" i="125"/>
  <c r="J59" i="125"/>
  <c r="H49" i="125"/>
  <c r="J49" i="125"/>
  <c r="J48" i="125"/>
  <c r="J43" i="125"/>
  <c r="J36" i="125"/>
  <c r="J31" i="125"/>
  <c r="J30" i="125"/>
  <c r="J16" i="125"/>
  <c r="I15" i="125"/>
  <c r="J15" i="125"/>
  <c r="K140" i="125" l="1"/>
  <c r="K166" i="125"/>
  <c r="K165" i="125"/>
  <c r="H165" i="125"/>
  <c r="H166" i="125"/>
  <c r="K145" i="125"/>
  <c r="H145" i="125"/>
  <c r="I130" i="125"/>
  <c r="I129" i="125"/>
  <c r="K129" i="125" s="1"/>
  <c r="J137" i="125"/>
  <c r="K15" i="125"/>
  <c r="I141" i="125"/>
  <c r="K141" i="125" s="1"/>
  <c r="H140" i="125"/>
  <c r="I135" i="125"/>
  <c r="K135" i="125" s="1"/>
  <c r="I109" i="125"/>
  <c r="K109" i="125" s="1"/>
  <c r="K75" i="125"/>
  <c r="I118" i="125"/>
  <c r="K118" i="125" s="1"/>
  <c r="I124" i="125"/>
  <c r="K124" i="125" s="1"/>
  <c r="I152" i="125"/>
  <c r="K152" i="125" s="1"/>
  <c r="K151" i="125"/>
  <c r="I136" i="125"/>
  <c r="K136" i="125" s="1"/>
  <c r="I122" i="125"/>
  <c r="I128" i="125"/>
  <c r="J128" i="125"/>
  <c r="I133" i="125"/>
  <c r="J133" i="125"/>
  <c r="I148" i="125"/>
  <c r="H151" i="125"/>
  <c r="I125" i="125"/>
  <c r="K125" i="125" s="1"/>
  <c r="K98" i="125"/>
  <c r="I100" i="125"/>
  <c r="K100" i="125" s="1"/>
  <c r="H118" i="125"/>
  <c r="J29" i="125"/>
  <c r="I158" i="125"/>
  <c r="K158" i="125" s="1"/>
  <c r="I59" i="125"/>
  <c r="K59" i="125" s="1"/>
  <c r="I14" i="125"/>
  <c r="I54" i="125"/>
  <c r="J54" i="125"/>
  <c r="J52" i="125"/>
  <c r="I52" i="125"/>
  <c r="I18" i="125"/>
  <c r="K18" i="125" s="1"/>
  <c r="I19" i="125"/>
  <c r="K19" i="125" s="1"/>
  <c r="I17" i="125"/>
  <c r="K17" i="125" s="1"/>
  <c r="K111" i="125"/>
  <c r="I43" i="125"/>
  <c r="K43" i="125" s="1"/>
  <c r="J106" i="125"/>
  <c r="H84" i="125"/>
  <c r="H16" i="125"/>
  <c r="I76" i="125"/>
  <c r="K76" i="125" s="1"/>
  <c r="H156" i="125"/>
  <c r="I112" i="125"/>
  <c r="K112" i="125" s="1"/>
  <c r="I68" i="125"/>
  <c r="K68" i="125" s="1"/>
  <c r="I102" i="125"/>
  <c r="K102" i="125" s="1"/>
  <c r="I107" i="125"/>
  <c r="K107" i="125" s="1"/>
  <c r="J46" i="125"/>
  <c r="I155" i="125"/>
  <c r="I64" i="125"/>
  <c r="K64" i="125" s="1"/>
  <c r="I87" i="125"/>
  <c r="K87" i="125" s="1"/>
  <c r="J81" i="125"/>
  <c r="H111" i="125"/>
  <c r="K101" i="125"/>
  <c r="I36" i="125"/>
  <c r="K36" i="125" s="1"/>
  <c r="I104" i="125"/>
  <c r="K104" i="125" s="1"/>
  <c r="I63" i="125"/>
  <c r="I77" i="125"/>
  <c r="I85" i="125"/>
  <c r="K85" i="125" s="1"/>
  <c r="I96" i="125"/>
  <c r="K96" i="125" s="1"/>
  <c r="H92" i="125"/>
  <c r="I108" i="125"/>
  <c r="K108" i="125" s="1"/>
  <c r="H99" i="125"/>
  <c r="H97" i="125"/>
  <c r="I95" i="125"/>
  <c r="K95" i="125" s="1"/>
  <c r="H101" i="125"/>
  <c r="H98" i="125"/>
  <c r="I93" i="125"/>
  <c r="J93" i="125"/>
  <c r="H75" i="125"/>
  <c r="J62" i="125"/>
  <c r="I58" i="125"/>
  <c r="I48" i="125"/>
  <c r="K48" i="125" s="1"/>
  <c r="H48" i="125"/>
  <c r="I49" i="125"/>
  <c r="K49" i="125" s="1"/>
  <c r="I26" i="125"/>
  <c r="J26" i="125"/>
  <c r="H15" i="125"/>
  <c r="J32" i="125"/>
  <c r="J33" i="125"/>
  <c r="J34" i="125"/>
  <c r="J47" i="125"/>
  <c r="J56" i="125"/>
  <c r="J65" i="125"/>
  <c r="J66" i="125"/>
  <c r="J67" i="125"/>
  <c r="J70" i="125"/>
  <c r="J71" i="125"/>
  <c r="J80" i="125"/>
  <c r="I25" i="125"/>
  <c r="I28" i="125"/>
  <c r="I32" i="125"/>
  <c r="I34" i="125"/>
  <c r="I38" i="125"/>
  <c r="I40" i="125"/>
  <c r="I41" i="125"/>
  <c r="I42" i="125"/>
  <c r="I44" i="125"/>
  <c r="I45" i="125"/>
  <c r="I47" i="125"/>
  <c r="I56" i="125"/>
  <c r="I67" i="125"/>
  <c r="I69" i="125"/>
  <c r="I71" i="125"/>
  <c r="I89" i="125"/>
  <c r="I115" i="125"/>
  <c r="I117" i="125"/>
  <c r="I119" i="125"/>
  <c r="I149" i="125"/>
  <c r="I161" i="125"/>
  <c r="I162" i="125"/>
  <c r="I163" i="125" l="1"/>
  <c r="H130" i="125"/>
  <c r="I146" i="125"/>
  <c r="J146" i="125"/>
  <c r="I137" i="125"/>
  <c r="K137" i="125" s="1"/>
  <c r="H129" i="125"/>
  <c r="K130" i="125"/>
  <c r="I131" i="125"/>
  <c r="J131" i="125"/>
  <c r="H137" i="125"/>
  <c r="H109" i="125"/>
  <c r="H141" i="125"/>
  <c r="H135" i="125"/>
  <c r="H124" i="125"/>
  <c r="H152" i="125"/>
  <c r="J148" i="125"/>
  <c r="K148" i="125" s="1"/>
  <c r="H136" i="125"/>
  <c r="I16" i="125"/>
  <c r="K16" i="125" s="1"/>
  <c r="H158" i="125"/>
  <c r="J122" i="125"/>
  <c r="K122" i="125" s="1"/>
  <c r="H59" i="125"/>
  <c r="H18" i="125"/>
  <c r="H125" i="125"/>
  <c r="H148" i="125"/>
  <c r="H133" i="125"/>
  <c r="K133" i="125"/>
  <c r="I127" i="125"/>
  <c r="J127" i="125"/>
  <c r="H128" i="125"/>
  <c r="K128" i="125"/>
  <c r="J139" i="125"/>
  <c r="I139" i="125"/>
  <c r="H29" i="125"/>
  <c r="H100" i="125"/>
  <c r="I29" i="125"/>
  <c r="K29" i="125" s="1"/>
  <c r="H52" i="125"/>
  <c r="I116" i="125"/>
  <c r="J116" i="125"/>
  <c r="I83" i="125"/>
  <c r="K83" i="125" s="1"/>
  <c r="K71" i="125"/>
  <c r="I94" i="125"/>
  <c r="I70" i="125"/>
  <c r="J72" i="125" s="1"/>
  <c r="H70" i="125"/>
  <c r="J14" i="125"/>
  <c r="K14" i="125" s="1"/>
  <c r="I106" i="125"/>
  <c r="K106" i="125" s="1"/>
  <c r="H107" i="125"/>
  <c r="H87" i="125"/>
  <c r="H68" i="125"/>
  <c r="H96" i="125"/>
  <c r="I84" i="125"/>
  <c r="K84" i="125" s="1"/>
  <c r="I156" i="125"/>
  <c r="K156" i="125" s="1"/>
  <c r="K56" i="125"/>
  <c r="I55" i="125"/>
  <c r="J55" i="125"/>
  <c r="I20" i="125"/>
  <c r="J20" i="125"/>
  <c r="I53" i="125"/>
  <c r="J53" i="125"/>
  <c r="H43" i="125"/>
  <c r="J63" i="125"/>
  <c r="K63" i="125" s="1"/>
  <c r="I46" i="125"/>
  <c r="K46" i="125" s="1"/>
  <c r="I22" i="125"/>
  <c r="J22" i="125"/>
  <c r="H54" i="125"/>
  <c r="K54" i="125"/>
  <c r="K52" i="125"/>
  <c r="H19" i="125"/>
  <c r="H17" i="125"/>
  <c r="H76" i="125"/>
  <c r="K34" i="125"/>
  <c r="H102" i="125"/>
  <c r="H112" i="125"/>
  <c r="K67" i="125"/>
  <c r="K32" i="125"/>
  <c r="K155" i="125"/>
  <c r="H104" i="125"/>
  <c r="I92" i="125"/>
  <c r="K92" i="125" s="1"/>
  <c r="H36" i="125"/>
  <c r="K47" i="125"/>
  <c r="H64" i="125"/>
  <c r="H85" i="125"/>
  <c r="H95" i="125"/>
  <c r="H108" i="125"/>
  <c r="H155" i="125"/>
  <c r="I157" i="125"/>
  <c r="K157" i="125" s="1"/>
  <c r="H157" i="125"/>
  <c r="K81" i="125"/>
  <c r="I74" i="125"/>
  <c r="J58" i="125"/>
  <c r="K58" i="125" s="1"/>
  <c r="I97" i="125"/>
  <c r="K97" i="125" s="1"/>
  <c r="I62" i="125"/>
  <c r="K62" i="125" s="1"/>
  <c r="J77" i="125"/>
  <c r="K77" i="125" s="1"/>
  <c r="K80" i="125"/>
  <c r="H106" i="125"/>
  <c r="I33" i="125"/>
  <c r="K33" i="125" s="1"/>
  <c r="H33" i="125"/>
  <c r="I65" i="125"/>
  <c r="K65" i="125" s="1"/>
  <c r="H65" i="125"/>
  <c r="I21" i="125"/>
  <c r="I66" i="125"/>
  <c r="K66" i="125" s="1"/>
  <c r="H62" i="125"/>
  <c r="I99" i="125"/>
  <c r="K99" i="125" s="1"/>
  <c r="H93" i="125"/>
  <c r="K93" i="125"/>
  <c r="H86" i="125"/>
  <c r="I86" i="125"/>
  <c r="H46" i="125"/>
  <c r="I31" i="125"/>
  <c r="K31" i="125" s="1"/>
  <c r="H31" i="125"/>
  <c r="I30" i="125"/>
  <c r="H30" i="125"/>
  <c r="H26" i="125"/>
  <c r="K26" i="125"/>
  <c r="J23" i="125"/>
  <c r="I23" i="125"/>
  <c r="J13" i="125"/>
  <c r="I13" i="125"/>
  <c r="J149" i="125"/>
  <c r="K149" i="125" s="1"/>
  <c r="J74" i="125"/>
  <c r="J115" i="125"/>
  <c r="K115" i="125" s="1"/>
  <c r="J40" i="125"/>
  <c r="K40" i="125" s="1"/>
  <c r="J28" i="125"/>
  <c r="K28" i="125" s="1"/>
  <c r="J41" i="125"/>
  <c r="K41" i="125" s="1"/>
  <c r="J45" i="125"/>
  <c r="K45" i="125" s="1"/>
  <c r="J161" i="125"/>
  <c r="K161" i="125" s="1"/>
  <c r="J25" i="125"/>
  <c r="K25" i="125" s="1"/>
  <c r="H34" i="125"/>
  <c r="H32" i="125"/>
  <c r="J162" i="125"/>
  <c r="K162" i="125" s="1"/>
  <c r="H56" i="125"/>
  <c r="H71" i="125"/>
  <c r="J119" i="125"/>
  <c r="K119" i="125" s="1"/>
  <c r="J117" i="125"/>
  <c r="K117" i="125" s="1"/>
  <c r="K163" i="125" l="1"/>
  <c r="H163" i="125"/>
  <c r="I134" i="125"/>
  <c r="H134" i="125"/>
  <c r="J143" i="125"/>
  <c r="H122" i="125"/>
  <c r="I142" i="125"/>
  <c r="H146" i="125"/>
  <c r="K146" i="125"/>
  <c r="H131" i="125"/>
  <c r="K131" i="125"/>
  <c r="K20" i="125"/>
  <c r="H14" i="125"/>
  <c r="K22" i="125"/>
  <c r="H77" i="125"/>
  <c r="K70" i="125"/>
  <c r="H139" i="125"/>
  <c r="H127" i="125"/>
  <c r="K127" i="125"/>
  <c r="K139" i="125"/>
  <c r="I120" i="125"/>
  <c r="J120" i="125"/>
  <c r="K116" i="125"/>
  <c r="I114" i="125"/>
  <c r="J114" i="125"/>
  <c r="K55" i="125"/>
  <c r="H13" i="125"/>
  <c r="I143" i="125"/>
  <c r="H55" i="125"/>
  <c r="H143" i="125"/>
  <c r="K53" i="125"/>
  <c r="K74" i="125"/>
  <c r="H58" i="125"/>
  <c r="I72" i="125"/>
  <c r="H72" i="125"/>
  <c r="H63" i="125"/>
  <c r="K30" i="125"/>
  <c r="H53" i="125"/>
  <c r="J21" i="125"/>
  <c r="K21" i="125" s="1"/>
  <c r="K86" i="125"/>
  <c r="I103" i="125"/>
  <c r="J82" i="125"/>
  <c r="K82" i="125" s="1"/>
  <c r="H149" i="125"/>
  <c r="H161" i="125"/>
  <c r="H25" i="125"/>
  <c r="H74" i="125"/>
  <c r="K23" i="125"/>
  <c r="H23" i="125"/>
  <c r="K13" i="125"/>
  <c r="H22" i="125"/>
  <c r="H66" i="125"/>
  <c r="J142" i="125"/>
  <c r="H117" i="125"/>
  <c r="J42" i="125"/>
  <c r="K42" i="125" s="1"/>
  <c r="H20" i="125"/>
  <c r="J38" i="125"/>
  <c r="K38" i="125" s="1"/>
  <c r="H41" i="125"/>
  <c r="H115" i="125"/>
  <c r="J89" i="125"/>
  <c r="K89" i="125" s="1"/>
  <c r="H28" i="125"/>
  <c r="H40" i="125"/>
  <c r="J94" i="125"/>
  <c r="K94" i="125" s="1"/>
  <c r="H67" i="125"/>
  <c r="H119" i="125"/>
  <c r="H116" i="125"/>
  <c r="H45" i="125"/>
  <c r="J69" i="125"/>
  <c r="K69" i="125" s="1"/>
  <c r="J44" i="125"/>
  <c r="K44" i="125" s="1"/>
  <c r="H162" i="125"/>
  <c r="K142" i="125" l="1"/>
  <c r="K134" i="125"/>
  <c r="K143" i="125"/>
  <c r="K114" i="125"/>
  <c r="H120" i="125"/>
  <c r="K120" i="125"/>
  <c r="K72" i="125"/>
  <c r="H21" i="125"/>
  <c r="J35" i="125"/>
  <c r="I35" i="125"/>
  <c r="I88" i="125"/>
  <c r="J88" i="125"/>
  <c r="J103" i="125"/>
  <c r="K103" i="125" s="1"/>
  <c r="H103" i="125"/>
  <c r="J159" i="125"/>
  <c r="I159" i="125"/>
  <c r="H114" i="125"/>
  <c r="H94" i="125"/>
  <c r="H89" i="125"/>
  <c r="H38" i="125"/>
  <c r="H142" i="125"/>
  <c r="H42" i="125"/>
  <c r="H69" i="125"/>
  <c r="H44" i="125"/>
  <c r="J144" i="125" l="1"/>
  <c r="H144" i="125"/>
  <c r="I144" i="125"/>
  <c r="I123" i="125"/>
  <c r="H123" i="125"/>
  <c r="H35" i="125"/>
  <c r="J90" i="125"/>
  <c r="I90" i="125"/>
  <c r="J78" i="125"/>
  <c r="I78" i="125"/>
  <c r="I50" i="125"/>
  <c r="J50" i="125"/>
  <c r="H88" i="125"/>
  <c r="K35" i="125"/>
  <c r="K88" i="125"/>
  <c r="H110" i="125"/>
  <c r="I110" i="125"/>
  <c r="H159" i="125"/>
  <c r="K159" i="125"/>
  <c r="K144" i="125" l="1"/>
  <c r="K123" i="125"/>
  <c r="K78" i="125"/>
  <c r="H90" i="125"/>
  <c r="H78" i="125"/>
  <c r="J168" i="125"/>
  <c r="K90" i="125"/>
  <c r="H50" i="125"/>
  <c r="K50" i="125"/>
  <c r="K110" i="125"/>
  <c r="E6" i="127" l="1"/>
  <c r="I150" i="125"/>
  <c r="H150" i="125"/>
  <c r="K150" i="125" l="1"/>
  <c r="K168" i="125" s="1"/>
  <c r="I168" i="125"/>
  <c r="D6" i="127" l="1"/>
  <c r="J20" i="124"/>
  <c r="J19" i="124"/>
  <c r="J18" i="124"/>
  <c r="J17" i="124"/>
  <c r="K17" i="124"/>
  <c r="J16" i="124"/>
  <c r="K16" i="124"/>
  <c r="J15" i="124"/>
  <c r="J14" i="124"/>
  <c r="J13" i="124"/>
  <c r="I43" i="124"/>
  <c r="J43" i="124"/>
  <c r="I42" i="124"/>
  <c r="J40" i="124"/>
  <c r="I40" i="124"/>
  <c r="K40" i="124" s="1"/>
  <c r="J39" i="124"/>
  <c r="J38" i="124"/>
  <c r="J37" i="124"/>
  <c r="J36" i="124"/>
  <c r="I36" i="124"/>
  <c r="K36" i="124" s="1"/>
  <c r="J35" i="124"/>
  <c r="I35" i="124"/>
  <c r="J34" i="124"/>
  <c r="H34" i="124"/>
  <c r="J32" i="124"/>
  <c r="H32" i="124"/>
  <c r="J31" i="124"/>
  <c r="I31" i="124"/>
  <c r="J30" i="124"/>
  <c r="H30" i="124"/>
  <c r="J29" i="124"/>
  <c r="J25" i="124"/>
  <c r="J23" i="124"/>
  <c r="K35" i="124" l="1"/>
  <c r="K19" i="124"/>
  <c r="K31" i="124"/>
  <c r="F6" i="127"/>
  <c r="J42" i="124"/>
  <c r="K42" i="124" s="1"/>
  <c r="K20" i="124"/>
  <c r="K18" i="124"/>
  <c r="K15" i="124"/>
  <c r="K14" i="124"/>
  <c r="K13" i="124"/>
  <c r="K43" i="124"/>
  <c r="H43" i="124"/>
  <c r="H42" i="124"/>
  <c r="H40" i="124"/>
  <c r="H38" i="124"/>
  <c r="H39" i="124"/>
  <c r="I38" i="124"/>
  <c r="K38" i="124" s="1"/>
  <c r="I39" i="124"/>
  <c r="K39" i="124" s="1"/>
  <c r="H36" i="124"/>
  <c r="H35" i="124"/>
  <c r="I34" i="124"/>
  <c r="K34" i="124" s="1"/>
  <c r="I32" i="124"/>
  <c r="K32" i="124" s="1"/>
  <c r="H29" i="124"/>
  <c r="I29" i="124"/>
  <c r="K29" i="124" s="1"/>
  <c r="H31" i="124"/>
  <c r="I30" i="124"/>
  <c r="K30" i="124" s="1"/>
  <c r="I23" i="124"/>
  <c r="K23" i="124" s="1"/>
  <c r="H23" i="124"/>
  <c r="H37" i="124" l="1"/>
  <c r="I37" i="124"/>
  <c r="K37" i="124" s="1"/>
  <c r="I25" i="124"/>
  <c r="K25" i="124" s="1"/>
  <c r="H25" i="124"/>
  <c r="J27" i="124" l="1"/>
  <c r="I27" i="124"/>
  <c r="I28" i="124"/>
  <c r="I24" i="124" l="1"/>
  <c r="J28" i="124"/>
  <c r="J24" i="124" l="1"/>
  <c r="K24" i="124" s="1"/>
  <c r="H28" i="124"/>
  <c r="K28" i="124"/>
  <c r="H24" i="124"/>
  <c r="H27" i="124"/>
  <c r="K27" i="124"/>
  <c r="J45" i="124" l="1"/>
  <c r="E7" i="127" s="1"/>
  <c r="I45" i="124"/>
  <c r="D7" i="127" s="1"/>
  <c r="F7" i="127" s="1"/>
  <c r="K45" i="124" l="1"/>
  <c r="J25" i="123" l="1"/>
  <c r="J53" i="123"/>
  <c r="J67" i="123"/>
  <c r="J81" i="123"/>
  <c r="J99" i="123"/>
  <c r="J114" i="123"/>
  <c r="J128" i="123"/>
  <c r="J143" i="123"/>
  <c r="J156" i="123"/>
  <c r="J178" i="123"/>
  <c r="J220" i="123"/>
  <c r="J234" i="123"/>
  <c r="J250" i="123"/>
  <c r="J265" i="123"/>
  <c r="J280" i="123"/>
  <c r="J293" i="123"/>
  <c r="J306" i="123"/>
  <c r="J318" i="123"/>
  <c r="J331" i="123"/>
  <c r="J332" i="123"/>
  <c r="J348" i="123"/>
  <c r="J361" i="123"/>
  <c r="J362" i="123"/>
  <c r="J374" i="123"/>
  <c r="J375" i="123"/>
  <c r="J396" i="123"/>
  <c r="J409" i="123"/>
  <c r="J410" i="123"/>
  <c r="J421" i="123"/>
  <c r="I424" i="123"/>
  <c r="I423" i="123"/>
  <c r="J420" i="123"/>
  <c r="J419" i="123"/>
  <c r="J418" i="123"/>
  <c r="J417" i="123"/>
  <c r="J416" i="123"/>
  <c r="J415" i="123"/>
  <c r="J414" i="123"/>
  <c r="J413" i="123"/>
  <c r="J412" i="123"/>
  <c r="I412" i="123"/>
  <c r="H412" i="123"/>
  <c r="J411" i="123"/>
  <c r="J408" i="123"/>
  <c r="J406" i="123"/>
  <c r="J405" i="123"/>
  <c r="J404" i="123"/>
  <c r="J402" i="123"/>
  <c r="J401" i="123"/>
  <c r="J400" i="123"/>
  <c r="J399" i="123"/>
  <c r="J398" i="123"/>
  <c r="J397" i="123"/>
  <c r="J395" i="123"/>
  <c r="J394" i="123"/>
  <c r="J393" i="123"/>
  <c r="J390" i="123"/>
  <c r="J389" i="123"/>
  <c r="J388" i="123"/>
  <c r="J387" i="123"/>
  <c r="J386" i="123"/>
  <c r="J385" i="123"/>
  <c r="J384" i="123"/>
  <c r="J383" i="123"/>
  <c r="J382" i="123"/>
  <c r="J381" i="123"/>
  <c r="J380" i="123"/>
  <c r="I378" i="123"/>
  <c r="J378" i="123"/>
  <c r="J377" i="123"/>
  <c r="J376" i="123"/>
  <c r="I375" i="123"/>
  <c r="J373" i="123"/>
  <c r="J372" i="123"/>
  <c r="J371" i="123"/>
  <c r="J369" i="123"/>
  <c r="J368" i="123"/>
  <c r="J367" i="123"/>
  <c r="J366" i="123"/>
  <c r="J365" i="123"/>
  <c r="J364" i="123"/>
  <c r="J363" i="123"/>
  <c r="J360" i="123"/>
  <c r="J359" i="123"/>
  <c r="J358" i="123"/>
  <c r="J357" i="123"/>
  <c r="J356" i="123"/>
  <c r="J354" i="123"/>
  <c r="J353" i="123"/>
  <c r="I352" i="123"/>
  <c r="J352" i="123"/>
  <c r="J351" i="123"/>
  <c r="J350" i="123"/>
  <c r="J349" i="123"/>
  <c r="J347" i="123"/>
  <c r="J346" i="123"/>
  <c r="J345" i="123"/>
  <c r="J344" i="123"/>
  <c r="J341" i="123"/>
  <c r="J339" i="123"/>
  <c r="J338" i="123"/>
  <c r="J335" i="123"/>
  <c r="J333" i="123"/>
  <c r="I330" i="123"/>
  <c r="J330" i="123"/>
  <c r="J329" i="123"/>
  <c r="J327" i="123"/>
  <c r="I326" i="123"/>
  <c r="J326" i="123"/>
  <c r="J325" i="123"/>
  <c r="J324" i="123"/>
  <c r="H323" i="123"/>
  <c r="J323" i="123"/>
  <c r="J321" i="123"/>
  <c r="J320" i="123"/>
  <c r="H319" i="123"/>
  <c r="J319" i="123"/>
  <c r="I318" i="123"/>
  <c r="J317" i="123"/>
  <c r="I316" i="123"/>
  <c r="J316" i="123"/>
  <c r="J315" i="123"/>
  <c r="J314" i="123"/>
  <c r="I313" i="123"/>
  <c r="J313" i="123"/>
  <c r="J312" i="123"/>
  <c r="J311" i="123"/>
  <c r="I310" i="123"/>
  <c r="J310" i="123"/>
  <c r="J309" i="123"/>
  <c r="J308" i="123"/>
  <c r="I307" i="123"/>
  <c r="J307" i="123"/>
  <c r="I306" i="123"/>
  <c r="J305" i="123"/>
  <c r="J303" i="123"/>
  <c r="J302" i="123"/>
  <c r="I301" i="123"/>
  <c r="J301" i="123"/>
  <c r="H300" i="123"/>
  <c r="J300" i="123"/>
  <c r="J299" i="123"/>
  <c r="J298" i="123"/>
  <c r="H297" i="123"/>
  <c r="J297" i="123"/>
  <c r="J296" i="123"/>
  <c r="I295" i="123"/>
  <c r="J295" i="123"/>
  <c r="H294" i="123"/>
  <c r="J294" i="123"/>
  <c r="J292" i="123"/>
  <c r="J291" i="123"/>
  <c r="J290" i="123"/>
  <c r="J289" i="123"/>
  <c r="J288" i="123"/>
  <c r="J287" i="123"/>
  <c r="J286" i="123"/>
  <c r="J284" i="123"/>
  <c r="I283" i="123"/>
  <c r="J283" i="123"/>
  <c r="J282" i="123"/>
  <c r="J281" i="123"/>
  <c r="I280" i="123"/>
  <c r="J278" i="123"/>
  <c r="J277" i="123"/>
  <c r="I276" i="123"/>
  <c r="J276" i="123"/>
  <c r="J275" i="123"/>
  <c r="J274" i="123"/>
  <c r="J273" i="123"/>
  <c r="I271" i="123"/>
  <c r="J271" i="123"/>
  <c r="J270" i="123"/>
  <c r="I269" i="123"/>
  <c r="J269" i="123"/>
  <c r="J267" i="123"/>
  <c r="J266" i="123"/>
  <c r="J264" i="123"/>
  <c r="J262" i="123"/>
  <c r="H261" i="123"/>
  <c r="J261" i="123"/>
  <c r="J260" i="123"/>
  <c r="J259" i="123"/>
  <c r="H258" i="123"/>
  <c r="J258" i="123"/>
  <c r="J257" i="123"/>
  <c r="I256" i="123"/>
  <c r="J256" i="123"/>
  <c r="H254" i="123"/>
  <c r="J254" i="123"/>
  <c r="J253" i="123"/>
  <c r="I251" i="123"/>
  <c r="J251" i="123"/>
  <c r="J248" i="123"/>
  <c r="J247" i="123"/>
  <c r="J246" i="123"/>
  <c r="J245" i="123"/>
  <c r="J244" i="123"/>
  <c r="J243" i="123"/>
  <c r="J241" i="123"/>
  <c r="J240" i="123"/>
  <c r="J239" i="123"/>
  <c r="J238" i="123"/>
  <c r="J236" i="123"/>
  <c r="J231" i="123"/>
  <c r="I230" i="123"/>
  <c r="J230" i="123"/>
  <c r="J229" i="123"/>
  <c r="J228" i="123"/>
  <c r="J227" i="123"/>
  <c r="J226" i="123"/>
  <c r="I225" i="123"/>
  <c r="J225" i="123"/>
  <c r="J224" i="123"/>
  <c r="J223" i="123"/>
  <c r="J222" i="123"/>
  <c r="J221" i="123"/>
  <c r="J219" i="123"/>
  <c r="J218" i="123"/>
  <c r="J216" i="123"/>
  <c r="J214" i="123"/>
  <c r="J211" i="123"/>
  <c r="J209" i="123"/>
  <c r="J207" i="123"/>
  <c r="J206" i="123"/>
  <c r="J204" i="123"/>
  <c r="J203" i="123"/>
  <c r="J201" i="123"/>
  <c r="J199" i="123"/>
  <c r="J197" i="123"/>
  <c r="J195" i="123"/>
  <c r="J193" i="123"/>
  <c r="J191" i="123"/>
  <c r="J187" i="123"/>
  <c r="J186" i="123"/>
  <c r="J185" i="123"/>
  <c r="H184" i="123"/>
  <c r="J184" i="123"/>
  <c r="J183" i="123"/>
  <c r="J182" i="123"/>
  <c r="J181" i="123"/>
  <c r="J179" i="123"/>
  <c r="J177" i="123"/>
  <c r="J176" i="123"/>
  <c r="J175" i="123"/>
  <c r="J174" i="123"/>
  <c r="J173" i="123"/>
  <c r="J172" i="123"/>
  <c r="J171" i="123"/>
  <c r="J170" i="123"/>
  <c r="J168" i="123"/>
  <c r="J167" i="123"/>
  <c r="J166" i="123"/>
  <c r="J164" i="123"/>
  <c r="J163" i="123"/>
  <c r="J162" i="123"/>
  <c r="J161" i="123"/>
  <c r="J160" i="123"/>
  <c r="J159" i="123"/>
  <c r="J158" i="123"/>
  <c r="J155" i="123"/>
  <c r="J154" i="123"/>
  <c r="I153" i="123"/>
  <c r="J153" i="123"/>
  <c r="J152" i="123"/>
  <c r="J150" i="123"/>
  <c r="J149" i="123"/>
  <c r="J148" i="123"/>
  <c r="J147" i="123"/>
  <c r="J146" i="123"/>
  <c r="J145" i="123"/>
  <c r="J144" i="123"/>
  <c r="J142" i="123"/>
  <c r="J140" i="123"/>
  <c r="J139" i="123"/>
  <c r="J138" i="123"/>
  <c r="J136" i="123"/>
  <c r="J135" i="123"/>
  <c r="J133" i="123"/>
  <c r="J132" i="123"/>
  <c r="J131" i="123"/>
  <c r="J130" i="123"/>
  <c r="J129" i="123"/>
  <c r="J126" i="123"/>
  <c r="J125" i="123"/>
  <c r="J124" i="123"/>
  <c r="J123" i="123"/>
  <c r="J122" i="123"/>
  <c r="J121" i="123"/>
  <c r="J120" i="123"/>
  <c r="I119" i="123"/>
  <c r="J119" i="123"/>
  <c r="J117" i="123"/>
  <c r="J116" i="123"/>
  <c r="I115" i="123"/>
  <c r="J115" i="123"/>
  <c r="J113" i="123"/>
  <c r="J112" i="123"/>
  <c r="J111" i="123"/>
  <c r="J110" i="123"/>
  <c r="J109" i="123"/>
  <c r="J107" i="123"/>
  <c r="J106" i="123"/>
  <c r="J105" i="123"/>
  <c r="J103" i="123"/>
  <c r="J102" i="123"/>
  <c r="J100" i="123"/>
  <c r="J98" i="123"/>
  <c r="J97" i="123"/>
  <c r="J95" i="123"/>
  <c r="J94" i="123"/>
  <c r="J93" i="123"/>
  <c r="J92" i="123"/>
  <c r="J91" i="123"/>
  <c r="J89" i="123"/>
  <c r="J88" i="123"/>
  <c r="J87" i="123"/>
  <c r="J86" i="123"/>
  <c r="J85" i="123"/>
  <c r="J83" i="123"/>
  <c r="J82" i="123"/>
  <c r="I81" i="123"/>
  <c r="J80" i="123"/>
  <c r="J79" i="123"/>
  <c r="J78" i="123"/>
  <c r="J77" i="123"/>
  <c r="J76" i="123"/>
  <c r="J75" i="123"/>
  <c r="J73" i="123"/>
  <c r="J72" i="123"/>
  <c r="J71" i="123"/>
  <c r="J70" i="123"/>
  <c r="J68" i="123"/>
  <c r="J65" i="123"/>
  <c r="J64" i="123"/>
  <c r="J63" i="123"/>
  <c r="J62" i="123"/>
  <c r="J61" i="123"/>
  <c r="J60" i="123"/>
  <c r="J59" i="123"/>
  <c r="J58" i="123"/>
  <c r="J57" i="123"/>
  <c r="J56" i="123"/>
  <c r="J52" i="123"/>
  <c r="J51" i="123"/>
  <c r="J49" i="123"/>
  <c r="J48" i="123"/>
  <c r="J47" i="123"/>
  <c r="J46" i="123"/>
  <c r="J45" i="123"/>
  <c r="J44" i="123"/>
  <c r="J43" i="123"/>
  <c r="J42" i="123"/>
  <c r="I42" i="123"/>
  <c r="H42" i="123"/>
  <c r="J41" i="123"/>
  <c r="J40" i="123"/>
  <c r="J39" i="123"/>
  <c r="J37" i="123"/>
  <c r="J36" i="123"/>
  <c r="J35" i="123"/>
  <c r="J34" i="123"/>
  <c r="J32" i="123"/>
  <c r="J31" i="123"/>
  <c r="J30" i="123"/>
  <c r="J29" i="123"/>
  <c r="J28" i="123"/>
  <c r="J27" i="123"/>
  <c r="J26" i="123"/>
  <c r="J24" i="123"/>
  <c r="J23" i="123"/>
  <c r="J22" i="123"/>
  <c r="J20" i="123"/>
  <c r="J19" i="123"/>
  <c r="J18" i="123"/>
  <c r="J17" i="123"/>
  <c r="J15" i="123"/>
  <c r="H14" i="123"/>
  <c r="J14" i="123"/>
  <c r="J13" i="123"/>
  <c r="I107" i="123" l="1"/>
  <c r="I27" i="123"/>
  <c r="K27" i="123" s="1"/>
  <c r="H406" i="123"/>
  <c r="I75" i="123"/>
  <c r="H317" i="123"/>
  <c r="I286" i="123"/>
  <c r="K286" i="123" s="1"/>
  <c r="I253" i="123"/>
  <c r="K253" i="123" s="1"/>
  <c r="I319" i="123"/>
  <c r="K319" i="123" s="1"/>
  <c r="H167" i="123"/>
  <c r="I262" i="123"/>
  <c r="K262" i="123" s="1"/>
  <c r="I73" i="123"/>
  <c r="K73" i="123" s="1"/>
  <c r="I368" i="123"/>
  <c r="K368" i="123" s="1"/>
  <c r="I382" i="123"/>
  <c r="K382" i="123" s="1"/>
  <c r="I112" i="123"/>
  <c r="K112" i="123" s="1"/>
  <c r="H243" i="123"/>
  <c r="I244" i="123"/>
  <c r="K244" i="123" s="1"/>
  <c r="I399" i="123"/>
  <c r="K399" i="123" s="1"/>
  <c r="K119" i="123"/>
  <c r="I70" i="123"/>
  <c r="K70" i="123" s="1"/>
  <c r="H174" i="123"/>
  <c r="I125" i="123"/>
  <c r="K125" i="123" s="1"/>
  <c r="I267" i="123"/>
  <c r="K267" i="123" s="1"/>
  <c r="H320" i="123"/>
  <c r="I254" i="123"/>
  <c r="K254" i="123" s="1"/>
  <c r="I109" i="123"/>
  <c r="K109" i="123" s="1"/>
  <c r="H396" i="123"/>
  <c r="K412" i="123"/>
  <c r="H82" i="123"/>
  <c r="H287" i="123"/>
  <c r="I311" i="123"/>
  <c r="K311" i="123" s="1"/>
  <c r="I336" i="123"/>
  <c r="I346" i="123"/>
  <c r="K346" i="123" s="1"/>
  <c r="I359" i="123"/>
  <c r="K359" i="123" s="1"/>
  <c r="J424" i="123"/>
  <c r="K424" i="123" s="1"/>
  <c r="I122" i="123"/>
  <c r="K122" i="123" s="1"/>
  <c r="I393" i="123"/>
  <c r="K393" i="123" s="1"/>
  <c r="I13" i="123"/>
  <c r="K13" i="123" s="1"/>
  <c r="I284" i="123"/>
  <c r="K284" i="123" s="1"/>
  <c r="I300" i="123"/>
  <c r="K300" i="123" s="1"/>
  <c r="I410" i="123"/>
  <c r="K410" i="123" s="1"/>
  <c r="J423" i="123"/>
  <c r="K423" i="123" s="1"/>
  <c r="K256" i="123"/>
  <c r="K269" i="123"/>
  <c r="H250" i="123"/>
  <c r="K283" i="123"/>
  <c r="K316" i="123"/>
  <c r="H265" i="123"/>
  <c r="K295" i="123"/>
  <c r="K42" i="123"/>
  <c r="K318" i="123"/>
  <c r="K330" i="123"/>
  <c r="K301" i="123"/>
  <c r="K153" i="123"/>
  <c r="K276" i="123"/>
  <c r="K326" i="123"/>
  <c r="J189" i="123"/>
  <c r="K128" i="123"/>
  <c r="K228" i="123"/>
  <c r="H139" i="123"/>
  <c r="I139" i="123"/>
  <c r="K139" i="123" s="1"/>
  <c r="H145" i="123"/>
  <c r="I145" i="123"/>
  <c r="K145" i="123" s="1"/>
  <c r="H177" i="123"/>
  <c r="I238" i="123"/>
  <c r="K238" i="123" s="1"/>
  <c r="I261" i="123"/>
  <c r="K261" i="123" s="1"/>
  <c r="I282" i="123"/>
  <c r="K282" i="123" s="1"/>
  <c r="K230" i="123"/>
  <c r="K107" i="123"/>
  <c r="K218" i="123"/>
  <c r="I407" i="123"/>
  <c r="I365" i="123"/>
  <c r="K365" i="123" s="1"/>
  <c r="K211" i="123"/>
  <c r="I247" i="123"/>
  <c r="K247" i="123" s="1"/>
  <c r="I259" i="123"/>
  <c r="K259" i="123" s="1"/>
  <c r="I418" i="123"/>
  <c r="K418" i="123" s="1"/>
  <c r="I388" i="123"/>
  <c r="K388" i="123" s="1"/>
  <c r="I401" i="123"/>
  <c r="K401" i="123" s="1"/>
  <c r="I415" i="123"/>
  <c r="K415" i="123" s="1"/>
  <c r="H181" i="123"/>
  <c r="I305" i="123"/>
  <c r="K305" i="123" s="1"/>
  <c r="H325" i="123"/>
  <c r="I398" i="123"/>
  <c r="K398" i="123" s="1"/>
  <c r="I409" i="123"/>
  <c r="K409" i="123" s="1"/>
  <c r="H106" i="123"/>
  <c r="I294" i="123"/>
  <c r="K294" i="123" s="1"/>
  <c r="I297" i="123"/>
  <c r="K297" i="123" s="1"/>
  <c r="I356" i="123"/>
  <c r="K356" i="123" s="1"/>
  <c r="I323" i="123"/>
  <c r="K323" i="123" s="1"/>
  <c r="I308" i="123"/>
  <c r="K308" i="123" s="1"/>
  <c r="H239" i="123"/>
  <c r="I372" i="123"/>
  <c r="K372" i="123" s="1"/>
  <c r="H372" i="123"/>
  <c r="I385" i="123"/>
  <c r="K385" i="123" s="1"/>
  <c r="H385" i="123"/>
  <c r="I289" i="123"/>
  <c r="K289" i="123" s="1"/>
  <c r="H289" i="123"/>
  <c r="I329" i="123"/>
  <c r="K329" i="123" s="1"/>
  <c r="H329" i="123"/>
  <c r="I292" i="123"/>
  <c r="K292" i="123" s="1"/>
  <c r="H292" i="123"/>
  <c r="I298" i="123"/>
  <c r="K298" i="123" s="1"/>
  <c r="H298" i="123"/>
  <c r="I103" i="123"/>
  <c r="K103" i="123" s="1"/>
  <c r="H103" i="123"/>
  <c r="I260" i="123"/>
  <c r="K260" i="123" s="1"/>
  <c r="I213" i="123"/>
  <c r="I277" i="123"/>
  <c r="K277" i="123" s="1"/>
  <c r="H280" i="123"/>
  <c r="I312" i="123"/>
  <c r="K312" i="123" s="1"/>
  <c r="H318" i="123"/>
  <c r="I349" i="123"/>
  <c r="K349" i="123" s="1"/>
  <c r="H107" i="123"/>
  <c r="I324" i="123"/>
  <c r="K324" i="123" s="1"/>
  <c r="H326" i="123"/>
  <c r="I105" i="123"/>
  <c r="K225" i="123"/>
  <c r="I266" i="123"/>
  <c r="K266" i="123" s="1"/>
  <c r="I23" i="123"/>
  <c r="K23" i="123" s="1"/>
  <c r="K81" i="123"/>
  <c r="I206" i="123"/>
  <c r="K206" i="123" s="1"/>
  <c r="K226" i="123"/>
  <c r="I245" i="123"/>
  <c r="K245" i="123" s="1"/>
  <c r="H307" i="123"/>
  <c r="I404" i="123"/>
  <c r="K404" i="123" s="1"/>
  <c r="K307" i="123"/>
  <c r="K310" i="123"/>
  <c r="K313" i="123"/>
  <c r="H75" i="123"/>
  <c r="I243" i="123"/>
  <c r="K243" i="123" s="1"/>
  <c r="H276" i="123"/>
  <c r="H225" i="123"/>
  <c r="I224" i="123"/>
  <c r="K224" i="123" s="1"/>
  <c r="K221" i="123"/>
  <c r="K209" i="123"/>
  <c r="H163" i="123"/>
  <c r="I163" i="123"/>
  <c r="K163" i="123" s="1"/>
  <c r="I160" i="123"/>
  <c r="K160" i="123" s="1"/>
  <c r="K131" i="123"/>
  <c r="I31" i="123"/>
  <c r="K31" i="123" s="1"/>
  <c r="H31" i="123"/>
  <c r="I44" i="123"/>
  <c r="K44" i="123" s="1"/>
  <c r="H44" i="123"/>
  <c r="H49" i="123"/>
  <c r="I49" i="123"/>
  <c r="K49" i="123" s="1"/>
  <c r="I72" i="123"/>
  <c r="K72" i="123" s="1"/>
  <c r="H72" i="123"/>
  <c r="K115" i="123"/>
  <c r="I121" i="123"/>
  <c r="K121" i="123" s="1"/>
  <c r="H121" i="123"/>
  <c r="I58" i="123"/>
  <c r="K58" i="123" s="1"/>
  <c r="H58" i="123"/>
  <c r="I57" i="123"/>
  <c r="K57" i="123" s="1"/>
  <c r="H57" i="123"/>
  <c r="I87" i="123"/>
  <c r="K87" i="123" s="1"/>
  <c r="H87" i="123"/>
  <c r="I124" i="123"/>
  <c r="K124" i="123" s="1"/>
  <c r="H124" i="123"/>
  <c r="I136" i="123"/>
  <c r="K136" i="123" s="1"/>
  <c r="H136" i="123"/>
  <c r="I30" i="123"/>
  <c r="K30" i="123" s="1"/>
  <c r="H30" i="123"/>
  <c r="I51" i="123"/>
  <c r="K51" i="123" s="1"/>
  <c r="H51" i="123"/>
  <c r="H67" i="123"/>
  <c r="I67" i="123"/>
  <c r="K67" i="123" s="1"/>
  <c r="I83" i="123"/>
  <c r="K83" i="123" s="1"/>
  <c r="H83" i="123"/>
  <c r="I99" i="123"/>
  <c r="K99" i="123" s="1"/>
  <c r="H99" i="123"/>
  <c r="I68" i="123"/>
  <c r="K68" i="123" s="1"/>
  <c r="H68" i="123"/>
  <c r="I46" i="123"/>
  <c r="K46" i="123" s="1"/>
  <c r="H46" i="123"/>
  <c r="I140" i="123"/>
  <c r="K140" i="123" s="1"/>
  <c r="H140" i="123"/>
  <c r="I150" i="123"/>
  <c r="K150" i="123" s="1"/>
  <c r="H150" i="123"/>
  <c r="I18" i="123"/>
  <c r="K18" i="123" s="1"/>
  <c r="H18" i="123"/>
  <c r="H60" i="123"/>
  <c r="I60" i="123"/>
  <c r="K60" i="123" s="1"/>
  <c r="I111" i="123"/>
  <c r="K111" i="123" s="1"/>
  <c r="H111" i="123"/>
  <c r="I144" i="123"/>
  <c r="K144" i="123" s="1"/>
  <c r="H144" i="123"/>
  <c r="H41" i="123"/>
  <c r="I41" i="123"/>
  <c r="I24" i="123"/>
  <c r="K24" i="123" s="1"/>
  <c r="H24" i="123"/>
  <c r="H34" i="123"/>
  <c r="I34" i="123"/>
  <c r="K34" i="123" s="1"/>
  <c r="I64" i="123"/>
  <c r="K64" i="123" s="1"/>
  <c r="H64" i="123"/>
  <c r="I94" i="123"/>
  <c r="K94" i="123" s="1"/>
  <c r="H94" i="123"/>
  <c r="I39" i="123"/>
  <c r="K39" i="123" s="1"/>
  <c r="H39" i="123"/>
  <c r="H43" i="123"/>
  <c r="I43" i="123"/>
  <c r="K43" i="123" s="1"/>
  <c r="I61" i="123"/>
  <c r="K61" i="123" s="1"/>
  <c r="H61" i="123"/>
  <c r="H71" i="123"/>
  <c r="I71" i="123"/>
  <c r="K71" i="123" s="1"/>
  <c r="I91" i="123"/>
  <c r="K91" i="123" s="1"/>
  <c r="H91" i="123"/>
  <c r="I35" i="123"/>
  <c r="K35" i="123" s="1"/>
  <c r="H35" i="123"/>
  <c r="I117" i="123"/>
  <c r="K117" i="123" s="1"/>
  <c r="H117" i="123"/>
  <c r="I14" i="123"/>
  <c r="K14" i="123" s="1"/>
  <c r="I154" i="123"/>
  <c r="K154" i="123" s="1"/>
  <c r="H154" i="123"/>
  <c r="I184" i="123"/>
  <c r="K184" i="123" s="1"/>
  <c r="K191" i="123"/>
  <c r="K220" i="123"/>
  <c r="H246" i="123"/>
  <c r="I246" i="123"/>
  <c r="K246" i="123" s="1"/>
  <c r="J336" i="123"/>
  <c r="I172" i="123"/>
  <c r="K172" i="123" s="1"/>
  <c r="H172" i="123"/>
  <c r="I158" i="123"/>
  <c r="K158" i="123" s="1"/>
  <c r="H158" i="123"/>
  <c r="K207" i="123"/>
  <c r="I161" i="123"/>
  <c r="K161" i="123" s="1"/>
  <c r="H161" i="123"/>
  <c r="I315" i="123"/>
  <c r="K315" i="123" s="1"/>
  <c r="H315" i="123"/>
  <c r="I314" i="123"/>
  <c r="K314" i="123" s="1"/>
  <c r="H314" i="123"/>
  <c r="K75" i="123"/>
  <c r="H81" i="123"/>
  <c r="H115" i="123"/>
  <c r="H119" i="123"/>
  <c r="H153" i="123"/>
  <c r="I178" i="123"/>
  <c r="K178" i="123" s="1"/>
  <c r="H178" i="123"/>
  <c r="I182" i="123"/>
  <c r="K182" i="123" s="1"/>
  <c r="H182" i="123"/>
  <c r="I185" i="123"/>
  <c r="K185" i="123" s="1"/>
  <c r="H185" i="123"/>
  <c r="K199" i="123"/>
  <c r="J213" i="123"/>
  <c r="K306" i="123"/>
  <c r="J407" i="123"/>
  <c r="K280" i="123"/>
  <c r="I371" i="123"/>
  <c r="K371" i="123" s="1"/>
  <c r="H371" i="123"/>
  <c r="I164" i="123"/>
  <c r="K164" i="123" s="1"/>
  <c r="H164" i="123"/>
  <c r="K193" i="123"/>
  <c r="K227" i="123"/>
  <c r="K271" i="123"/>
  <c r="H27" i="123"/>
  <c r="I168" i="123"/>
  <c r="H168" i="123"/>
  <c r="K197" i="123"/>
  <c r="H290" i="123"/>
  <c r="I290" i="123"/>
  <c r="K290" i="123" s="1"/>
  <c r="K251" i="123"/>
  <c r="I397" i="123"/>
  <c r="K397" i="123" s="1"/>
  <c r="H397" i="123"/>
  <c r="H230" i="123"/>
  <c r="H251" i="123"/>
  <c r="H269" i="123"/>
  <c r="H271" i="123"/>
  <c r="I339" i="123"/>
  <c r="K339" i="123" s="1"/>
  <c r="H339" i="123"/>
  <c r="I351" i="123"/>
  <c r="K351" i="123" s="1"/>
  <c r="H351" i="123"/>
  <c r="I361" i="123"/>
  <c r="K361" i="123" s="1"/>
  <c r="H361" i="123"/>
  <c r="I416" i="123"/>
  <c r="K416" i="123" s="1"/>
  <c r="H416" i="123"/>
  <c r="H313" i="123"/>
  <c r="I414" i="123"/>
  <c r="K414" i="123" s="1"/>
  <c r="H414" i="123"/>
  <c r="K352" i="123"/>
  <c r="I374" i="123"/>
  <c r="K374" i="123" s="1"/>
  <c r="H374" i="123"/>
  <c r="I400" i="123"/>
  <c r="K400" i="123" s="1"/>
  <c r="H400" i="123"/>
  <c r="I383" i="123"/>
  <c r="H383" i="123"/>
  <c r="I389" i="123"/>
  <c r="K389" i="123" s="1"/>
  <c r="H389" i="123"/>
  <c r="I405" i="123"/>
  <c r="K405" i="123" s="1"/>
  <c r="H405" i="123"/>
  <c r="I419" i="123"/>
  <c r="K419" i="123" s="1"/>
  <c r="H419" i="123"/>
  <c r="H306" i="123"/>
  <c r="I331" i="123"/>
  <c r="K331" i="123" s="1"/>
  <c r="H331" i="123"/>
  <c r="I345" i="123"/>
  <c r="K345" i="123" s="1"/>
  <c r="H345" i="123"/>
  <c r="H352" i="123"/>
  <c r="I354" i="123"/>
  <c r="K354" i="123" s="1"/>
  <c r="H354" i="123"/>
  <c r="I364" i="123"/>
  <c r="K364" i="123" s="1"/>
  <c r="H364" i="123"/>
  <c r="K375" i="123"/>
  <c r="I377" i="123"/>
  <c r="K377" i="123" s="1"/>
  <c r="H377" i="123"/>
  <c r="I386" i="123"/>
  <c r="K386" i="123" s="1"/>
  <c r="H386" i="123"/>
  <c r="I417" i="123"/>
  <c r="K417" i="123" s="1"/>
  <c r="H417" i="123"/>
  <c r="I250" i="123"/>
  <c r="K250" i="123" s="1"/>
  <c r="I258" i="123"/>
  <c r="K258" i="123" s="1"/>
  <c r="I265" i="123"/>
  <c r="K265" i="123" s="1"/>
  <c r="H267" i="123"/>
  <c r="H283" i="123"/>
  <c r="H295" i="123"/>
  <c r="H301" i="123"/>
  <c r="I406" i="123"/>
  <c r="K406" i="123" s="1"/>
  <c r="H256" i="123"/>
  <c r="H310" i="123"/>
  <c r="H375" i="123"/>
  <c r="K378" i="123"/>
  <c r="I381" i="123"/>
  <c r="K381" i="123" s="1"/>
  <c r="H381" i="123"/>
  <c r="I394" i="123"/>
  <c r="K394" i="123" s="1"/>
  <c r="H394" i="123"/>
  <c r="I408" i="123"/>
  <c r="K408" i="123" s="1"/>
  <c r="H408" i="123"/>
  <c r="I420" i="123"/>
  <c r="K420" i="123" s="1"/>
  <c r="H420" i="123"/>
  <c r="H316" i="123"/>
  <c r="I320" i="123"/>
  <c r="K320" i="123" s="1"/>
  <c r="H330" i="123"/>
  <c r="I335" i="123"/>
  <c r="K335" i="123" s="1"/>
  <c r="H335" i="123"/>
  <c r="I348" i="123"/>
  <c r="K348" i="123" s="1"/>
  <c r="H348" i="123"/>
  <c r="I358" i="123"/>
  <c r="K358" i="123" s="1"/>
  <c r="H358" i="123"/>
  <c r="I367" i="123"/>
  <c r="K367" i="123" s="1"/>
  <c r="H367" i="123"/>
  <c r="H378" i="123"/>
  <c r="I395" i="123"/>
  <c r="K395" i="123" s="1"/>
  <c r="H395" i="123"/>
  <c r="I413" i="123"/>
  <c r="K413" i="123" s="1"/>
  <c r="H413" i="123"/>
  <c r="H206" i="123" l="1"/>
  <c r="I317" i="123"/>
  <c r="K317" i="123" s="1"/>
  <c r="H311" i="123"/>
  <c r="I287" i="123"/>
  <c r="K287" i="123" s="1"/>
  <c r="I167" i="123"/>
  <c r="K167" i="123" s="1"/>
  <c r="H336" i="123"/>
  <c r="I82" i="123"/>
  <c r="K82" i="123" s="1"/>
  <c r="H244" i="123"/>
  <c r="H70" i="123"/>
  <c r="H286" i="123"/>
  <c r="H399" i="123"/>
  <c r="H407" i="123"/>
  <c r="K407" i="123"/>
  <c r="H284" i="123"/>
  <c r="K336" i="123"/>
  <c r="H238" i="123"/>
  <c r="H365" i="123"/>
  <c r="I177" i="123"/>
  <c r="K177" i="123" s="1"/>
  <c r="H359" i="123"/>
  <c r="H410" i="123"/>
  <c r="H125" i="123"/>
  <c r="I396" i="123"/>
  <c r="K396" i="123" s="1"/>
  <c r="H401" i="123"/>
  <c r="H356" i="123"/>
  <c r="H253" i="123"/>
  <c r="H418" i="123"/>
  <c r="H346" i="123"/>
  <c r="H247" i="123"/>
  <c r="H105" i="123"/>
  <c r="H409" i="123"/>
  <c r="H398" i="123"/>
  <c r="H423" i="123"/>
  <c r="H262" i="123"/>
  <c r="H73" i="123"/>
  <c r="I106" i="123"/>
  <c r="K106" i="123" s="1"/>
  <c r="H122" i="123"/>
  <c r="H112" i="123"/>
  <c r="H382" i="123"/>
  <c r="H368" i="123"/>
  <c r="H260" i="123"/>
  <c r="H109" i="123"/>
  <c r="H23" i="123"/>
  <c r="H37" i="123"/>
  <c r="I37" i="123"/>
  <c r="K37" i="123" s="1"/>
  <c r="H277" i="123"/>
  <c r="H415" i="123"/>
  <c r="I181" i="123"/>
  <c r="K181" i="123" s="1"/>
  <c r="K105" i="123"/>
  <c r="H393" i="123"/>
  <c r="H282" i="123"/>
  <c r="I174" i="123"/>
  <c r="K174" i="123" s="1"/>
  <c r="H26" i="123"/>
  <c r="I26" i="123"/>
  <c r="K26" i="123" s="1"/>
  <c r="H13" i="123"/>
  <c r="H424" i="123"/>
  <c r="H388" i="123"/>
  <c r="H213" i="123"/>
  <c r="K213" i="123"/>
  <c r="K189" i="123"/>
  <c r="H241" i="123"/>
  <c r="I241" i="123"/>
  <c r="K241" i="123" s="1"/>
  <c r="H302" i="123"/>
  <c r="I302" i="123"/>
  <c r="K302" i="123" s="1"/>
  <c r="H305" i="123"/>
  <c r="H259" i="123"/>
  <c r="H296" i="123"/>
  <c r="I296" i="123"/>
  <c r="K296" i="123" s="1"/>
  <c r="H324" i="123"/>
  <c r="H224" i="123"/>
  <c r="I325" i="123"/>
  <c r="K325" i="123" s="1"/>
  <c r="H308" i="123"/>
  <c r="I239" i="123"/>
  <c r="K239" i="123" s="1"/>
  <c r="H349" i="123"/>
  <c r="H245" i="123"/>
  <c r="I362" i="123"/>
  <c r="K362" i="123" s="1"/>
  <c r="H362" i="123"/>
  <c r="H278" i="123"/>
  <c r="I278" i="123"/>
  <c r="K278" i="123" s="1"/>
  <c r="H321" i="123"/>
  <c r="I321" i="123"/>
  <c r="K321" i="123" s="1"/>
  <c r="H173" i="123"/>
  <c r="I173" i="123"/>
  <c r="K173" i="123" s="1"/>
  <c r="I341" i="123"/>
  <c r="K341" i="123" s="1"/>
  <c r="H341" i="123"/>
  <c r="H142" i="123"/>
  <c r="I142" i="123"/>
  <c r="I79" i="123"/>
  <c r="H79" i="123"/>
  <c r="I149" i="123"/>
  <c r="K149" i="123" s="1"/>
  <c r="H149" i="123"/>
  <c r="I309" i="123"/>
  <c r="K309" i="123" s="1"/>
  <c r="H309" i="123"/>
  <c r="H266" i="123"/>
  <c r="H160" i="123"/>
  <c r="I22" i="123"/>
  <c r="K22" i="123" s="1"/>
  <c r="H22" i="123"/>
  <c r="I240" i="123"/>
  <c r="K240" i="123" s="1"/>
  <c r="H240" i="123"/>
  <c r="H116" i="123"/>
  <c r="I116" i="123"/>
  <c r="K116" i="123" s="1"/>
  <c r="H171" i="123"/>
  <c r="I171" i="123"/>
  <c r="K171" i="123" s="1"/>
  <c r="H120" i="123"/>
  <c r="I120" i="123"/>
  <c r="K120" i="123" s="1"/>
  <c r="H170" i="123"/>
  <c r="I170" i="123"/>
  <c r="K170" i="123" s="1"/>
  <c r="H236" i="123"/>
  <c r="I236" i="123"/>
  <c r="K236" i="123" s="1"/>
  <c r="H98" i="123"/>
  <c r="I98" i="123"/>
  <c r="K98" i="123" s="1"/>
  <c r="H143" i="123"/>
  <c r="I143" i="123"/>
  <c r="K143" i="123" s="1"/>
  <c r="H114" i="123"/>
  <c r="I114" i="123"/>
  <c r="K114" i="123" s="1"/>
  <c r="I135" i="123"/>
  <c r="K135" i="123" s="1"/>
  <c r="H135" i="123"/>
  <c r="H123" i="123"/>
  <c r="I123" i="123"/>
  <c r="K123" i="123" s="1"/>
  <c r="H110" i="123"/>
  <c r="I110" i="123"/>
  <c r="K110" i="123" s="1"/>
  <c r="H312" i="123"/>
  <c r="I63" i="123"/>
  <c r="K63" i="123" s="1"/>
  <c r="H63" i="123"/>
  <c r="H138" i="123"/>
  <c r="I138" i="123"/>
  <c r="K138" i="123" s="1"/>
  <c r="H102" i="123"/>
  <c r="I102" i="123"/>
  <c r="K102" i="123" s="1"/>
  <c r="I19" i="123"/>
  <c r="K19" i="123" s="1"/>
  <c r="H19" i="123"/>
  <c r="H86" i="123"/>
  <c r="I86" i="123"/>
  <c r="K86" i="123" s="1"/>
  <c r="H404" i="123"/>
  <c r="H275" i="123"/>
  <c r="I275" i="123"/>
  <c r="K275" i="123" s="1"/>
  <c r="J426" i="123"/>
  <c r="H166" i="123"/>
  <c r="I166" i="123"/>
  <c r="K166" i="123" s="1"/>
  <c r="H28" i="123"/>
  <c r="I28" i="123"/>
  <c r="K28" i="123" s="1"/>
  <c r="K219" i="123"/>
  <c r="H162" i="123"/>
  <c r="I162" i="123"/>
  <c r="K162" i="123" s="1"/>
  <c r="K130" i="123"/>
  <c r="H93" i="123"/>
  <c r="I93" i="123"/>
  <c r="K93" i="123" s="1"/>
  <c r="I293" i="123"/>
  <c r="K293" i="123" s="1"/>
  <c r="H293" i="123"/>
  <c r="I97" i="123"/>
  <c r="K97" i="123" s="1"/>
  <c r="H97" i="123"/>
  <c r="I155" i="123"/>
  <c r="K155" i="123" s="1"/>
  <c r="H155" i="123"/>
  <c r="I231" i="123"/>
  <c r="K231" i="123" s="1"/>
  <c r="H231" i="123"/>
  <c r="K203" i="123"/>
  <c r="K195" i="123"/>
  <c r="I36" i="123"/>
  <c r="K36" i="123" s="1"/>
  <c r="H36" i="123"/>
  <c r="I100" i="123"/>
  <c r="K100" i="123" s="1"/>
  <c r="H100" i="123"/>
  <c r="I360" i="123"/>
  <c r="K360" i="123" s="1"/>
  <c r="H360" i="123"/>
  <c r="I32" i="123"/>
  <c r="K32" i="123" s="1"/>
  <c r="H32" i="123"/>
  <c r="H369" i="123"/>
  <c r="I369" i="123"/>
  <c r="K369" i="123" s="1"/>
  <c r="I357" i="123"/>
  <c r="K357" i="123" s="1"/>
  <c r="H357" i="123"/>
  <c r="H148" i="123"/>
  <c r="I148" i="123"/>
  <c r="K148" i="123" s="1"/>
  <c r="K129" i="123"/>
  <c r="I95" i="123"/>
  <c r="K95" i="123" s="1"/>
  <c r="H95" i="123"/>
  <c r="I152" i="123"/>
  <c r="K152" i="123" s="1"/>
  <c r="H152" i="123"/>
  <c r="H133" i="123"/>
  <c r="I133" i="123"/>
  <c r="K133" i="123" s="1"/>
  <c r="I92" i="123"/>
  <c r="K92" i="123" s="1"/>
  <c r="H92" i="123"/>
  <c r="I76" i="123"/>
  <c r="H76" i="123"/>
  <c r="I281" i="123"/>
  <c r="K281" i="123" s="1"/>
  <c r="H281" i="123"/>
  <c r="I344" i="123"/>
  <c r="K344" i="123" s="1"/>
  <c r="H344" i="123"/>
  <c r="I288" i="123"/>
  <c r="K288" i="123" s="1"/>
  <c r="H288" i="123"/>
  <c r="I291" i="123"/>
  <c r="K291" i="123" s="1"/>
  <c r="H291" i="123"/>
  <c r="I65" i="123"/>
  <c r="K65" i="123" s="1"/>
  <c r="H65" i="123"/>
  <c r="I88" i="123"/>
  <c r="K88" i="123" s="1"/>
  <c r="H88" i="123"/>
  <c r="I270" i="123"/>
  <c r="K270" i="123" s="1"/>
  <c r="H270" i="123"/>
  <c r="K201" i="123"/>
  <c r="I62" i="123"/>
  <c r="K62" i="123" s="1"/>
  <c r="H62" i="123"/>
  <c r="I85" i="123"/>
  <c r="K85" i="123" s="1"/>
  <c r="H85" i="123"/>
  <c r="K41" i="123"/>
  <c r="I332" i="123"/>
  <c r="K332" i="123" s="1"/>
  <c r="H332" i="123"/>
  <c r="K383" i="123"/>
  <c r="I363" i="123"/>
  <c r="K363" i="123" s="1"/>
  <c r="H363" i="123"/>
  <c r="K222" i="123"/>
  <c r="I59" i="123"/>
  <c r="K59" i="123" s="1"/>
  <c r="H59" i="123"/>
  <c r="I78" i="123"/>
  <c r="K78" i="123" s="1"/>
  <c r="H78" i="123"/>
  <c r="I29" i="123"/>
  <c r="K29" i="123" s="1"/>
  <c r="H29" i="123"/>
  <c r="K204" i="123"/>
  <c r="K216" i="123"/>
  <c r="I56" i="123"/>
  <c r="K56" i="123" s="1"/>
  <c r="H56" i="123"/>
  <c r="I25" i="123"/>
  <c r="K25" i="123" s="1"/>
  <c r="H25" i="123"/>
  <c r="I264" i="123"/>
  <c r="K264" i="123" s="1"/>
  <c r="H264" i="123"/>
  <c r="I387" i="123"/>
  <c r="K387" i="123" s="1"/>
  <c r="H387" i="123"/>
  <c r="H380" i="123"/>
  <c r="I380" i="123"/>
  <c r="K380" i="123" s="1"/>
  <c r="I274" i="123"/>
  <c r="K274" i="123" s="1"/>
  <c r="H274" i="123"/>
  <c r="I183" i="123"/>
  <c r="K183" i="123" s="1"/>
  <c r="H183" i="123"/>
  <c r="H373" i="123"/>
  <c r="I373" i="123"/>
  <c r="K373" i="123" s="1"/>
  <c r="I411" i="123"/>
  <c r="K411" i="123" s="1"/>
  <c r="H411" i="123"/>
  <c r="I52" i="123"/>
  <c r="K52" i="123" s="1"/>
  <c r="H52" i="123"/>
  <c r="I20" i="123"/>
  <c r="K20" i="123" s="1"/>
  <c r="H20" i="123"/>
  <c r="I350" i="123"/>
  <c r="K350" i="123" s="1"/>
  <c r="H350" i="123"/>
  <c r="I384" i="123"/>
  <c r="K384" i="123" s="1"/>
  <c r="H384" i="123"/>
  <c r="I257" i="123"/>
  <c r="K257" i="123" s="1"/>
  <c r="H257" i="123"/>
  <c r="I179" i="123"/>
  <c r="K179" i="123" s="1"/>
  <c r="H179" i="123"/>
  <c r="K214" i="123"/>
  <c r="I273" i="123"/>
  <c r="K273" i="123" s="1"/>
  <c r="H273" i="123"/>
  <c r="I48" i="123"/>
  <c r="K48" i="123" s="1"/>
  <c r="H48" i="123"/>
  <c r="I17" i="123"/>
  <c r="K17" i="123" s="1"/>
  <c r="H17" i="123"/>
  <c r="I147" i="123"/>
  <c r="K147" i="123" s="1"/>
  <c r="H147" i="123"/>
  <c r="H376" i="123"/>
  <c r="I376" i="123"/>
  <c r="K376" i="123" s="1"/>
  <c r="I366" i="123"/>
  <c r="K366" i="123" s="1"/>
  <c r="H366" i="123"/>
  <c r="H402" i="123"/>
  <c r="I402" i="123"/>
  <c r="K402" i="123" s="1"/>
  <c r="H234" i="123"/>
  <c r="I234" i="123"/>
  <c r="K234" i="123" s="1"/>
  <c r="I176" i="123"/>
  <c r="K176" i="123" s="1"/>
  <c r="H176" i="123"/>
  <c r="H303" i="123"/>
  <c r="I303" i="123"/>
  <c r="K303" i="123" s="1"/>
  <c r="K229" i="123"/>
  <c r="I45" i="123"/>
  <c r="K45" i="123" s="1"/>
  <c r="H45" i="123"/>
  <c r="I132" i="123"/>
  <c r="K132" i="123" s="1"/>
  <c r="H132" i="123"/>
  <c r="I347" i="123"/>
  <c r="K347" i="123" s="1"/>
  <c r="H347" i="123"/>
  <c r="I186" i="123"/>
  <c r="K186" i="123" s="1"/>
  <c r="H186" i="123"/>
  <c r="I248" i="123"/>
  <c r="K248" i="123" s="1"/>
  <c r="H248" i="123"/>
  <c r="I338" i="123"/>
  <c r="K338" i="123" s="1"/>
  <c r="H338" i="123"/>
  <c r="I333" i="123"/>
  <c r="K333" i="123" s="1"/>
  <c r="H333" i="123"/>
  <c r="K223" i="123"/>
  <c r="I299" i="123"/>
  <c r="K299" i="123" s="1"/>
  <c r="H299" i="123"/>
  <c r="I353" i="123"/>
  <c r="K353" i="123" s="1"/>
  <c r="H353" i="123"/>
  <c r="I159" i="123"/>
  <c r="K159" i="123" s="1"/>
  <c r="H159" i="123"/>
  <c r="K168" i="123"/>
  <c r="I40" i="123"/>
  <c r="K40" i="123" s="1"/>
  <c r="H40" i="123"/>
  <c r="I327" i="123"/>
  <c r="K327" i="123" s="1"/>
  <c r="H327" i="123"/>
  <c r="I15" i="123"/>
  <c r="K15" i="123" s="1"/>
  <c r="H15" i="123"/>
  <c r="I77" i="123"/>
  <c r="K77" i="123" s="1"/>
  <c r="H77" i="123"/>
  <c r="E5" i="127" l="1"/>
  <c r="E17" i="127" s="1"/>
  <c r="H113" i="123"/>
  <c r="H47" i="123"/>
  <c r="K142" i="123"/>
  <c r="K79" i="123"/>
  <c r="H421" i="123"/>
  <c r="I421" i="123"/>
  <c r="K421" i="123" s="1"/>
  <c r="K76" i="123"/>
  <c r="H175" i="123" l="1"/>
  <c r="I175" i="123"/>
  <c r="K175" i="123" s="1"/>
  <c r="I113" i="123"/>
  <c r="I80" i="123"/>
  <c r="H80" i="123"/>
  <c r="I47" i="123"/>
  <c r="I146" i="123"/>
  <c r="H146" i="123"/>
  <c r="I390" i="123"/>
  <c r="K390" i="123" s="1"/>
  <c r="H390" i="123"/>
  <c r="K113" i="123" l="1"/>
  <c r="K47" i="123"/>
  <c r="K146" i="123"/>
  <c r="K80" i="123"/>
  <c r="H53" i="123"/>
  <c r="I53" i="123"/>
  <c r="K53" i="123" s="1"/>
  <c r="I126" i="123"/>
  <c r="K126" i="123" s="1"/>
  <c r="H126" i="123"/>
  <c r="H187" i="123"/>
  <c r="I187" i="123"/>
  <c r="I156" i="123" l="1"/>
  <c r="K156" i="123" s="1"/>
  <c r="H156" i="123"/>
  <c r="I89" i="123"/>
  <c r="K89" i="123" s="1"/>
  <c r="H89" i="123"/>
  <c r="K187" i="123"/>
  <c r="K426" i="123" s="1"/>
  <c r="I426" i="123"/>
  <c r="D5" i="127" l="1"/>
  <c r="D17" i="127" s="1"/>
  <c r="F5" i="127" l="1"/>
  <c r="F17" i="127" s="1"/>
</calcChain>
</file>

<file path=xl/comments1.xml><?xml version="1.0" encoding="utf-8"?>
<comments xmlns="http://schemas.openxmlformats.org/spreadsheetml/2006/main">
  <authors>
    <author>Nataly</author>
  </authors>
  <commentList>
    <comment ref="B168" authorId="0" shapeId="0">
      <text>
        <r>
          <rPr>
            <b/>
            <sz val="9"/>
            <color indexed="81"/>
            <rFont val="Tahoma"/>
            <family val="2"/>
            <charset val="204"/>
          </rPr>
          <t>Nataly: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<sst xmlns="http://schemas.openxmlformats.org/spreadsheetml/2006/main" count="6519" uniqueCount="1656">
  <si>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</si>
  <si>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</si>
  <si>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</si>
  <si>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</si>
  <si>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</si>
  <si>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</si>
  <si>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</si>
  <si>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</si>
  <si>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</si>
  <si>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</si>
  <si>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</si>
  <si>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</si>
  <si>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</si>
  <si>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</si>
  <si>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</si>
  <si>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</si>
  <si>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</si>
  <si>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</si>
  <si>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</si>
  <si>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</si>
  <si>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>ВСЕГО, в том числе НДС 20%</t>
  </si>
  <si>
    <t>Приложение №1</t>
  </si>
  <si>
    <t>к-т</t>
  </si>
  <si>
    <t>Исполнительная документация</t>
  </si>
  <si>
    <t>шт</t>
  </si>
  <si>
    <t>кг</t>
  </si>
  <si>
    <t xml:space="preserve">Пуско-наладочные работы </t>
  </si>
  <si>
    <t>м2</t>
  </si>
  <si>
    <t>м</t>
  </si>
  <si>
    <t>кмп</t>
  </si>
  <si>
    <t>РММ. Система отопления.</t>
  </si>
  <si>
    <t xml:space="preserve">Регистр, изготовленный на месте из стальных электросварных труб </t>
  </si>
  <si>
    <t>Ду100</t>
  </si>
  <si>
    <t>Кран для выпуска воздуха СТД 707ЗВ</t>
  </si>
  <si>
    <t>Комплект креплений для Регистр Ду100</t>
  </si>
  <si>
    <t>ДУ125</t>
  </si>
  <si>
    <t>DN125-4р-1000</t>
  </si>
  <si>
    <t>DN125-4р-1500</t>
  </si>
  <si>
    <t>DN125-4р-2000</t>
  </si>
  <si>
    <t>Комплект креплений для Регистр Ду125</t>
  </si>
  <si>
    <t>Радиатор отопительный чугунный секционный с межосевым расстоянием 500мм МС-140М2-500</t>
  </si>
  <si>
    <t>МС-140М2-500-2</t>
  </si>
  <si>
    <t>МС-140М2-500-3</t>
  </si>
  <si>
    <t>МС-140М2-500-4</t>
  </si>
  <si>
    <t>МС-140М2-500-5</t>
  </si>
  <si>
    <t>МС-140М2-500-6</t>
  </si>
  <si>
    <t>МС-140М2-500-7</t>
  </si>
  <si>
    <t>МС-140М2-500-8</t>
  </si>
  <si>
    <t>Комплект креплений для МС-140М2-500</t>
  </si>
  <si>
    <t>013G7016</t>
  </si>
  <si>
    <t>065B8204</t>
  </si>
  <si>
    <t>Кран шаровой полнопроходной латунный никелерованный с накидной гайкой DN20 BVR-F</t>
  </si>
  <si>
    <t>Изделия и материалы</t>
  </si>
  <si>
    <t>П1</t>
  </si>
  <si>
    <t>В1</t>
  </si>
  <si>
    <t>В6</t>
  </si>
  <si>
    <t>В7</t>
  </si>
  <si>
    <t>013G1090</t>
  </si>
  <si>
    <t>DN20</t>
  </si>
  <si>
    <t>DN25</t>
  </si>
  <si>
    <t>DN32</t>
  </si>
  <si>
    <t>DN40</t>
  </si>
  <si>
    <t>065В8208</t>
  </si>
  <si>
    <t>065В8209</t>
  </si>
  <si>
    <t>065В8210</t>
  </si>
  <si>
    <t>065В8211</t>
  </si>
  <si>
    <t>003Z4080</t>
  </si>
  <si>
    <t>003Z4084</t>
  </si>
  <si>
    <t>Трубы стальные элекmросварные прямошовные Ду50; Дн57х2,5</t>
  </si>
  <si>
    <t>Трубы стальные ВГП обыкновенные</t>
  </si>
  <si>
    <t>Ду20; Дн26,8х2,8</t>
  </si>
  <si>
    <r>
      <rPr>
        <sz val="9.5"/>
        <color rgb="FF282324"/>
        <rFont val="Arial"/>
        <family val="2"/>
        <charset val="204"/>
      </rPr>
      <t>Ду25; Дн33,5х3</t>
    </r>
    <r>
      <rPr>
        <sz val="9.5"/>
        <color rgb="FF464244"/>
        <rFont val="Arial"/>
        <family val="2"/>
        <charset val="204"/>
      </rPr>
      <t>,</t>
    </r>
    <r>
      <rPr>
        <sz val="9.5"/>
        <color rgb="FF282324"/>
        <rFont val="Arial"/>
        <family val="2"/>
        <charset val="204"/>
      </rPr>
      <t>2</t>
    </r>
  </si>
  <si>
    <t>Ду32; Дн42,Зх3,2</t>
  </si>
  <si>
    <t>Грунmовка для сmальноu mрубы</t>
  </si>
  <si>
    <t>Краска для сmальноu mрубы</t>
  </si>
  <si>
    <t>Ду40; Дн48х3,5</t>
  </si>
  <si>
    <t>АБК. Система отопления</t>
  </si>
  <si>
    <t>Стальной панельный радиатор Heaton Compact с боковым подключением, тип 11C, в компл. с краном для выпуска воздуха и креплениями</t>
  </si>
  <si>
    <t>11C 600x400</t>
  </si>
  <si>
    <t>11C 600x500</t>
  </si>
  <si>
    <t>11C 600x600</t>
  </si>
  <si>
    <t>11C 600x700</t>
  </si>
  <si>
    <t xml:space="preserve"> 11C 600x800</t>
  </si>
  <si>
    <t>11C 600x900</t>
  </si>
  <si>
    <t>Стальной панельный радиатор Heaton  Compact с боковым подключением, тип 22C, в компл. с краном для выпуска воздуха и креплениями 22C 600x1000</t>
  </si>
  <si>
    <t>065B8203</t>
  </si>
  <si>
    <t>013G7014</t>
  </si>
  <si>
    <t>003Z4083</t>
  </si>
  <si>
    <t>065B8201</t>
  </si>
  <si>
    <t>Воздухоотводчик автоматический Airvent, Ду15</t>
  </si>
  <si>
    <t>065B8223</t>
  </si>
  <si>
    <t xml:space="preserve">Труба полиэтиленовая системы KAN-therm Push, PE-RT, рабочее давление
10 бар при 90°С </t>
  </si>
  <si>
    <t>Ду14; Дн14х2</t>
  </si>
  <si>
    <t>Ду18; Дн18х2,5</t>
  </si>
  <si>
    <t>Ду25; Дн25х3,5</t>
  </si>
  <si>
    <t>Ду32; Дн32х4,4</t>
  </si>
  <si>
    <t>Грунтовка для стальной трубы</t>
  </si>
  <si>
    <t>РММ. Система теплоснабжения тепловентиляторов</t>
  </si>
  <si>
    <t>Дестратификатор KVF-V-11</t>
  </si>
  <si>
    <t>DN50</t>
  </si>
  <si>
    <t>065B8210</t>
  </si>
  <si>
    <t>065B8212</t>
  </si>
  <si>
    <t>065N9545</t>
  </si>
  <si>
    <t>065N4281G</t>
  </si>
  <si>
    <t>003Z4085</t>
  </si>
  <si>
    <t>Трубы стальные электросварные прямошовные</t>
  </si>
  <si>
    <t>Ду50; Дн57х2,5</t>
  </si>
  <si>
    <t>Ду65; Дн76х2,8</t>
  </si>
  <si>
    <t>Ду80; Дн89х2,8</t>
  </si>
  <si>
    <t>Ду25; Дн33,5х3,2</t>
  </si>
  <si>
    <t xml:space="preserve"> Ду40; Дн48х3,5</t>
  </si>
  <si>
    <t>Ду32; Дн42,3х3,2</t>
  </si>
  <si>
    <t>DN65</t>
  </si>
  <si>
    <t>DN80</t>
  </si>
  <si>
    <t>РММ. Система теплоснабжения Воздушно-Тепловых Завес</t>
  </si>
  <si>
    <t>Промышленная водяная воздушно-тепловая завеса серии 700 КЭВ-170П7010W</t>
  </si>
  <si>
    <t>Смесительный узел с насосом КЭВ-УТМ-21Н</t>
  </si>
  <si>
    <t>065N9547</t>
  </si>
  <si>
    <t>DN100</t>
  </si>
  <si>
    <t>065N0340G</t>
  </si>
  <si>
    <t>065N9626</t>
  </si>
  <si>
    <t>Ду100; Дн108х2,8</t>
  </si>
  <si>
    <t>Ду125; Дн133х3,2</t>
  </si>
  <si>
    <t>РММ. Система теплоснабжения приточных установок</t>
  </si>
  <si>
    <t>003Z4086</t>
  </si>
  <si>
    <t>Трубы стальные электросварные  прямошовные Ду65; Дн76х2,8</t>
  </si>
  <si>
    <t>Ду50; Дн60х3,5</t>
  </si>
  <si>
    <t>Система вентиляции.Оборудование</t>
  </si>
  <si>
    <t>В1.1 Вентилятор вытяжной, комплектно с: комплект виброопор, вставка гибкая,комплект КИПиА</t>
  </si>
  <si>
    <t>В1 Вентилятор вытяжной, комплектно с: комплект виброопор, вставка гибкая,комплект КИПиА</t>
  </si>
  <si>
    <t xml:space="preserve">В2,В3 Вентилятор бытовой </t>
  </si>
  <si>
    <t>НСМ-150N</t>
  </si>
  <si>
    <t xml:space="preserve">В7.1 Осевой вентилятор </t>
  </si>
  <si>
    <t>ТВ 12</t>
  </si>
  <si>
    <t>PPO-056C-2-(I)-02(220)-Y1 (2,2/3000)</t>
  </si>
  <si>
    <t>PPO-063J-2-(I)-02(220)-Y1 (11/3000)</t>
  </si>
  <si>
    <t>PPO-056J-2-(I)-02(220)-Y1 (7,5/3000)</t>
  </si>
  <si>
    <t>Кнопка дымоудаления</t>
  </si>
  <si>
    <t>RPO-1</t>
  </si>
  <si>
    <t>ССм-1200-К-Т12</t>
  </si>
  <si>
    <t>IN 12/5</t>
  </si>
  <si>
    <t>16 КП1-05</t>
  </si>
  <si>
    <t>О1 Стол сварщика можернизированный в комплекте с вытяжным устройством и встроенным компрессором</t>
  </si>
  <si>
    <t>В5 Осевой вентилятор IN</t>
  </si>
  <si>
    <t>ПЕ1 Клапан приточный ERA</t>
  </si>
  <si>
    <t>В4</t>
  </si>
  <si>
    <t>Зонт круглый ЗК.00.000(DN160)</t>
  </si>
  <si>
    <t>Решетка вытяжная АЛР 200х100</t>
  </si>
  <si>
    <t>Решетка вытяжная АЛР 300х100</t>
  </si>
  <si>
    <t>В8</t>
  </si>
  <si>
    <t>Зонт круглый ЗК.00.000(DN250)</t>
  </si>
  <si>
    <t>Трубчатый шумоглушитель для круглый каналов</t>
  </si>
  <si>
    <t>В9</t>
  </si>
  <si>
    <t>Наружняя решетка БСК 250</t>
  </si>
  <si>
    <t>Решетка вытяжная АЛР 200х200</t>
  </si>
  <si>
    <t xml:space="preserve">П9 </t>
  </si>
  <si>
    <t>Решетка приточная АМР 400х200</t>
  </si>
  <si>
    <t>Наружняя решетка АРН 500х300</t>
  </si>
  <si>
    <t xml:space="preserve"> Регулирующая заслонка для круглый каналов</t>
  </si>
  <si>
    <t>Решетка приточная АМР 200х100</t>
  </si>
  <si>
    <t>Решетка приточная АМР 300х200</t>
  </si>
  <si>
    <t>ПВ2(В2)</t>
  </si>
  <si>
    <t>Зонт круглый  ЗК.00.000-05 (DN500)</t>
  </si>
  <si>
    <t>ПВ2(П2)</t>
  </si>
  <si>
    <t>Наружняя решетка  АРН 1200х600</t>
  </si>
  <si>
    <t>ПВ3(П3)</t>
  </si>
  <si>
    <t>Зонт круглый  ЗК.00.000-04 (DN450)</t>
  </si>
  <si>
    <t>ПВ3(В3)</t>
  </si>
  <si>
    <t>Регулирующая заслонка для круглых каналов</t>
  </si>
  <si>
    <t>Решетка вытяжная АЛР 400х200</t>
  </si>
  <si>
    <t>Решетка вытяжная АЛР 500х200</t>
  </si>
  <si>
    <t>Наружняя решетка АРН 1200х500</t>
  </si>
  <si>
    <t>ПВ4(В4)</t>
  </si>
  <si>
    <t>Зонт круглый ЗК.00.000-06 ( DN 630)</t>
  </si>
  <si>
    <t xml:space="preserve">Противопожарная изоляция EI30 </t>
  </si>
  <si>
    <t>Тизол</t>
  </si>
  <si>
    <t>Решетка вытяжная АЛР 300х150</t>
  </si>
  <si>
    <t>Решетка вытяжная АЛР 300х200</t>
  </si>
  <si>
    <t>ПВ4(П4)</t>
  </si>
  <si>
    <t>Наружная ретешка АРН 1500х600</t>
  </si>
  <si>
    <t>Решетка Приточная АМР 300х100</t>
  </si>
  <si>
    <t>ПВ8(В8)</t>
  </si>
  <si>
    <t>Пластинчатый шумоглушитель для прямоугольных каналов</t>
  </si>
  <si>
    <t>Решетка вытяжная АМН 800х400</t>
  </si>
  <si>
    <t>ПВ8(П8)</t>
  </si>
  <si>
    <t>Наружная ретешка АРН 1000х500</t>
  </si>
  <si>
    <t>Решетка приточная АМР 600х500</t>
  </si>
  <si>
    <t>ПД9</t>
  </si>
  <si>
    <t>АВН-К 600х1200</t>
  </si>
  <si>
    <t>АВН-К 800х1200</t>
  </si>
  <si>
    <t>Решетка с фиксированными жалюзями</t>
  </si>
  <si>
    <t>ПД10</t>
  </si>
  <si>
    <t>В5</t>
  </si>
  <si>
    <t>Решетка наружняя АРН 200х200</t>
  </si>
  <si>
    <t>Вентиляция Административного корпуса</t>
  </si>
  <si>
    <t>ПВ6(П6)</t>
  </si>
  <si>
    <t>Клапан противопожарный взрывобезопасный нормально открытый EI60</t>
  </si>
  <si>
    <t>Клапан противопожарный взрывобезопасный нормально открытый EI120</t>
  </si>
  <si>
    <t>Решетка АМН 200х100</t>
  </si>
  <si>
    <t>Решетка АМР 200Х100</t>
  </si>
  <si>
    <t>Решетка АРН 600х500</t>
  </si>
  <si>
    <t>ПВ6(В6)</t>
  </si>
  <si>
    <t>Решётка АМР 200х100</t>
  </si>
  <si>
    <t xml:space="preserve">Пластиковый диффузор </t>
  </si>
  <si>
    <t>ДПУ-М 100 b=0,1А</t>
  </si>
  <si>
    <t>ДПУ-М 100 b=0,2А</t>
  </si>
  <si>
    <t>ДПУ-М 125 b=0,2А</t>
  </si>
  <si>
    <t>ДПУ-М 160 b=0,1А</t>
  </si>
  <si>
    <t>ДПУ-М 160 b=0,2А</t>
  </si>
  <si>
    <t>Воздуховод гибкий шумоизолированный ⌀100 мм</t>
  </si>
  <si>
    <t>Воздуховод гибкий шумоизолированный ⌀125 мм</t>
  </si>
  <si>
    <t>Воздуховод гибкий шумоизолированный ⌀160 мм</t>
  </si>
  <si>
    <t>Клапан противопожарный взрвывобезопасный нормально открытый с эл.приводом 220В</t>
  </si>
  <si>
    <t>Пластиковый диффузор</t>
  </si>
  <si>
    <t>В7.1</t>
  </si>
  <si>
    <t>Системы кондиционирования</t>
  </si>
  <si>
    <t>ВЕ1/В5 Дефлектор статодинамический в комплекте: Монтажный стакан SM-3,15-(I)-У1,Контрольно пусковой шкаф SHUV-VDD 1x0,75/380-CH-IP65-УХЛЗ,Датчик скорости потока воздуха VAVT</t>
  </si>
  <si>
    <t>ВЕ2/В9 Дефлектор статодинамический в комплекте: Монтажный стакан SM-4-(I)-У1,Контрольно пусковой шкаф SHUV-VDD 1x0,75/380-CH-IP65-УХЛЗ -1 шт,Датчик скорости потока воздуха VAVT-2 шт</t>
  </si>
  <si>
    <t>ДПУ-М 200 b=0,1A</t>
  </si>
  <si>
    <t>ДПУ-С 160</t>
  </si>
  <si>
    <t>ДПУ-С 200</t>
  </si>
  <si>
    <t>Дозаправка хладагентом</t>
  </si>
  <si>
    <t>Труба медная</t>
  </si>
  <si>
    <t>Ø 6,35</t>
  </si>
  <si>
    <t>Ø 9,32</t>
  </si>
  <si>
    <t>Ø 12,7</t>
  </si>
  <si>
    <t>Ø 15,88</t>
  </si>
  <si>
    <t>Ø 19,05</t>
  </si>
  <si>
    <t>Ø 22,2</t>
  </si>
  <si>
    <t>Ø 28,58</t>
  </si>
  <si>
    <t>Общее кол-во фреона R410А</t>
  </si>
  <si>
    <r>
      <t xml:space="preserve">Клапан терморегулятора c предварительной настройкой </t>
    </r>
    <r>
      <rPr>
        <sz val="10"/>
        <color rgb="FFFF0000"/>
        <rFont val="Arial Cyr"/>
        <charset val="204"/>
      </rPr>
      <t>TR-N</t>
    </r>
    <r>
      <rPr>
        <sz val="10"/>
        <rFont val="Arial Cyr"/>
        <charset val="204"/>
      </rPr>
      <t xml:space="preserve"> прямой; внутрення резьба  DN 20 </t>
    </r>
  </si>
  <si>
    <r>
      <t xml:space="preserve"> Тepмocmamuчecкuu элемент </t>
    </r>
    <r>
      <rPr>
        <strike/>
        <sz val="10"/>
        <color rgb="FFFF0000"/>
        <rFont val="Arial Cyr"/>
        <charset val="204"/>
      </rPr>
      <t>RTR 7090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TR 84</t>
    </r>
    <r>
      <rPr>
        <sz val="10"/>
        <rFont val="Arial Cyr"/>
        <charset val="204"/>
      </rPr>
      <t xml:space="preserve"> со  сmроенным даmчuком u зaщumou  сuсmемы оmопленuя om замерзанuя </t>
    </r>
  </si>
  <si>
    <r>
      <t>Кран шаровый полнопроходноu лаmунныu нuкелерованныu; внуmренняя резьба; mun BVR</t>
    </r>
    <r>
      <rPr>
        <sz val="10"/>
        <color rgb="FFFF0000"/>
        <rFont val="Arial Cyr"/>
        <charset val="204"/>
      </rPr>
      <t>-R</t>
    </r>
    <r>
      <rPr>
        <sz val="10"/>
        <rFont val="Arial Cyr"/>
        <charset val="204"/>
      </rPr>
      <t xml:space="preserve">; PN40
</t>
    </r>
  </si>
  <si>
    <r>
      <t xml:space="preserve">Ручноu муфmовыu балансuровочныu клапан </t>
    </r>
    <r>
      <rPr>
        <strike/>
        <sz val="9.5"/>
        <color rgb="FFFF0000"/>
        <rFont val="Arial"/>
        <family val="2"/>
        <charset val="204"/>
      </rPr>
      <t>MVT</t>
    </r>
    <r>
      <rPr>
        <sz val="9.5"/>
        <color rgb="FF282324"/>
        <rFont val="Arial"/>
        <family val="2"/>
        <charset val="204"/>
      </rPr>
      <t xml:space="preserve"> </t>
    </r>
    <r>
      <rPr>
        <sz val="9.5"/>
        <color rgb="FFFF0000"/>
        <rFont val="Arial"/>
        <family val="2"/>
        <charset val="204"/>
      </rPr>
      <t>MVT-R</t>
    </r>
    <r>
      <rPr>
        <sz val="9.5"/>
        <color rgb="FF282324"/>
        <rFont val="Arial"/>
        <family val="2"/>
        <charset val="204"/>
      </rPr>
      <t xml:space="preserve"> со всmроенным шаровым краном</t>
    </r>
  </si>
  <si>
    <r>
      <t xml:space="preserve">DN15 </t>
    </r>
    <r>
      <rPr>
        <strike/>
        <sz val="9.5"/>
        <color rgb="FFFF0000"/>
        <rFont val="Arial"/>
        <family val="2"/>
        <charset val="204"/>
      </rPr>
      <t>LF</t>
    </r>
  </si>
  <si>
    <r>
      <t xml:space="preserve">Кран шаровой полнопроходной латунный никелерованный с накидной гайкой DN15 </t>
    </r>
    <r>
      <rPr>
        <strike/>
        <sz val="10"/>
        <color rgb="FFFF0000"/>
        <rFont val="Arial Cyr"/>
        <charset val="204"/>
      </rPr>
      <t xml:space="preserve">BVR-F </t>
    </r>
    <r>
      <rPr>
        <sz val="10"/>
        <color rgb="FFFF0000"/>
        <rFont val="Arial Cyr"/>
        <charset val="204"/>
      </rPr>
      <t>BVR-FR</t>
    </r>
  </si>
  <si>
    <r>
      <t xml:space="preserve">Клапан терморегулятора c предварительной настройкой </t>
    </r>
    <r>
      <rPr>
        <strike/>
        <sz val="10"/>
        <color rgb="FFFF0000"/>
        <rFont val="Arial Cyr"/>
        <charset val="204"/>
      </rPr>
      <t xml:space="preserve">RTR-N </t>
    </r>
    <r>
      <rPr>
        <sz val="10"/>
        <color rgb="FFFF0000"/>
        <rFont val="Arial Cyr"/>
        <charset val="204"/>
      </rPr>
      <t>TR-N</t>
    </r>
    <r>
      <rPr>
        <sz val="10"/>
        <rFont val="Arial Cyr"/>
        <charset val="204"/>
      </rPr>
      <t xml:space="preserve"> прямой;
подключение термоэлемента типа RTR; внутренняя резьба DN15 RTR-N прямой</t>
    </r>
  </si>
  <si>
    <r>
      <t xml:space="preserve"> Тepмocmamuчecкuu элемент </t>
    </r>
    <r>
      <rPr>
        <strike/>
        <sz val="10"/>
        <color rgb="FFFF0000"/>
        <rFont val="Arial Cyr"/>
        <charset val="204"/>
      </rPr>
      <t>RTR 7090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TR 84</t>
    </r>
    <r>
      <rPr>
        <sz val="10"/>
        <rFont val="Arial Cyr"/>
        <charset val="204"/>
      </rPr>
      <t xml:space="preserve"> со  сmроенным даmчuком u зaщumou  сuсmемы оmопленuя om замерзанuя 
</t>
    </r>
  </si>
  <si>
    <r>
      <t>Кран шаровой полнопроходной латунный никелерованный; внутренняя резьба; тип BVR</t>
    </r>
    <r>
      <rPr>
        <sz val="9.5"/>
        <color rgb="FFFF0000"/>
        <rFont val="Arial"/>
        <family val="2"/>
        <charset val="204"/>
      </rPr>
      <t>-R</t>
    </r>
    <r>
      <rPr>
        <sz val="9.5"/>
        <color rgb="FF282324"/>
        <rFont val="Arial"/>
        <family val="2"/>
        <charset val="204"/>
      </rPr>
      <t>; PN40</t>
    </r>
  </si>
  <si>
    <r>
      <t>Кран шаровой спускной с наружной резьбой с насадкой для шланга тип BVR</t>
    </r>
    <r>
      <rPr>
        <sz val="9.5"/>
        <color rgb="FFFF0000"/>
        <rFont val="Arial"/>
        <family val="2"/>
        <charset val="204"/>
      </rPr>
      <t>-CR</t>
    </r>
    <r>
      <rPr>
        <sz val="9.5"/>
        <color rgb="FF282324"/>
        <rFont val="Arial"/>
        <family val="2"/>
        <charset val="204"/>
      </rPr>
      <t xml:space="preserve"> DN20</t>
    </r>
  </si>
  <si>
    <r>
      <t>Кран шаровой полнопроходной латунный никелерованный; внутренняя резьба; тип BVR</t>
    </r>
    <r>
      <rPr>
        <sz val="10"/>
        <color rgb="FFFF0000"/>
        <rFont val="Arial Cyr"/>
        <charset val="204"/>
      </rPr>
      <t xml:space="preserve">-R </t>
    </r>
    <r>
      <rPr>
        <sz val="10"/>
        <rFont val="Arial Cyr"/>
        <charset val="204"/>
      </rPr>
      <t>PN40</t>
    </r>
  </si>
  <si>
    <r>
      <t xml:space="preserve">Клапан стальной запорно-регулирующий; фланцевый; PN25 DN50 </t>
    </r>
    <r>
      <rPr>
        <strike/>
        <sz val="10"/>
        <color rgb="FFFF0000"/>
        <rFont val="Arial Cyr"/>
        <charset val="204"/>
      </rPr>
      <t>JiP BaBV FF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RJIP BaBV3</t>
    </r>
  </si>
  <si>
    <r>
      <t xml:space="preserve">Кран стальной шаровой фланцевый с рукояткой тип </t>
    </r>
    <r>
      <rPr>
        <strike/>
        <sz val="10"/>
        <color rgb="FFFF0000"/>
        <rFont val="Arial Cyr"/>
        <charset val="204"/>
      </rPr>
      <t>JiP Premium FF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RJIP Premium FF</t>
    </r>
    <r>
      <rPr>
        <sz val="10"/>
        <rFont val="Arial Cyr"/>
        <charset val="204"/>
      </rPr>
      <t xml:space="preserve"> DN65</t>
    </r>
  </si>
  <si>
    <r>
      <t>Ручной муфтовый балансировочный клапан</t>
    </r>
    <r>
      <rPr>
        <strike/>
        <sz val="10"/>
        <color rgb="FFFF0000"/>
        <rFont val="Arial Cyr"/>
        <charset val="204"/>
      </rPr>
      <t xml:space="preserve"> MVT</t>
    </r>
    <r>
      <rPr>
        <sz val="10"/>
        <color rgb="FFFF0000"/>
        <rFont val="Arial Cyr"/>
        <charset val="204"/>
      </rPr>
      <t xml:space="preserve"> MVT-R</t>
    </r>
    <r>
      <rPr>
        <sz val="10"/>
        <rFont val="Arial Cyr"/>
        <charset val="204"/>
      </rPr>
      <t xml:space="preserve"> со встроенным шаровым краном
</t>
    </r>
  </si>
  <si>
    <r>
      <t>Клапан стальной запорно-регулирующий; фланцевый; PN25</t>
    </r>
    <r>
      <rPr>
        <sz val="9.5"/>
        <color rgb="FFFF0000"/>
        <rFont val="Arial"/>
        <family val="2"/>
        <charset val="204"/>
      </rPr>
      <t xml:space="preserve"> </t>
    </r>
    <r>
      <rPr>
        <strike/>
        <sz val="9.5"/>
        <color rgb="FFFF0000"/>
        <rFont val="Arial"/>
        <family val="2"/>
        <charset val="204"/>
      </rPr>
      <t>JiP BaBV FF</t>
    </r>
    <r>
      <rPr>
        <sz val="9.5"/>
        <color rgb="FFFF0000"/>
        <rFont val="Arial"/>
        <family val="2"/>
        <charset val="204"/>
      </rPr>
      <t xml:space="preserve"> RJIP BaBV3</t>
    </r>
  </si>
  <si>
    <r>
      <t xml:space="preserve">Кран стальной шаровой фланцевый с рукояткой тип </t>
    </r>
    <r>
      <rPr>
        <strike/>
        <sz val="9.5"/>
        <color rgb="FFFF0000"/>
        <rFont val="Arial"/>
        <family val="2"/>
        <charset val="204"/>
      </rPr>
      <t>JiP Premium FF</t>
    </r>
    <r>
      <rPr>
        <sz val="9.5"/>
        <color rgb="FFFF0000"/>
        <rFont val="Arial"/>
        <family val="2"/>
        <charset val="204"/>
      </rPr>
      <t xml:space="preserve"> RJIP Premium FF</t>
    </r>
  </si>
  <si>
    <r>
      <t>Кран стальной шаровой фланцевый с рукояткой тип</t>
    </r>
    <r>
      <rPr>
        <sz val="9.5"/>
        <color rgb="FFFF0000"/>
        <rFont val="Arial"/>
        <family val="2"/>
        <charset val="204"/>
      </rPr>
      <t xml:space="preserve"> </t>
    </r>
    <r>
      <rPr>
        <strike/>
        <sz val="9.5"/>
        <color rgb="FFFF0000"/>
        <rFont val="Arial"/>
        <family val="2"/>
        <charset val="204"/>
      </rPr>
      <t>JiP Standart FF</t>
    </r>
    <r>
      <rPr>
        <sz val="9.5"/>
        <color rgb="FFFF0000"/>
        <rFont val="Arial"/>
        <family val="2"/>
        <charset val="204"/>
      </rPr>
      <t xml:space="preserve"> RJIP Standard FF</t>
    </r>
    <r>
      <rPr>
        <sz val="9.5"/>
        <color rgb="FF282324"/>
        <rFont val="Arial"/>
        <family val="2"/>
        <charset val="204"/>
      </rPr>
      <t xml:space="preserve"> DN65</t>
    </r>
  </si>
  <si>
    <r>
      <t>Промышленная водяная воздушно-тепловая завеса 800 серии для проемов высотой от 6 до 12 м, КЭВ-140П802</t>
    </r>
    <r>
      <rPr>
        <sz val="9.5"/>
        <color rgb="FFFF0000"/>
        <rFont val="Arial"/>
        <family val="2"/>
        <charset val="204"/>
      </rPr>
      <t>1</t>
    </r>
    <r>
      <rPr>
        <sz val="9.5"/>
        <color rgb="FF282324"/>
        <rFont val="Arial"/>
        <family val="2"/>
        <charset val="204"/>
      </rPr>
      <t>W</t>
    </r>
  </si>
  <si>
    <r>
      <t>Промышленная воздушная завеса 800 серии для проемов высотой от 6 до 12м  КЭВ-П802</t>
    </r>
    <r>
      <rPr>
        <sz val="9.5"/>
        <color rgb="FFFF0000"/>
        <rFont val="Arial"/>
        <family val="2"/>
        <charset val="204"/>
      </rPr>
      <t>1</t>
    </r>
    <r>
      <rPr>
        <sz val="9.5"/>
        <color rgb="FF282324"/>
        <rFont val="Arial"/>
        <family val="2"/>
        <charset val="204"/>
      </rPr>
      <t>A</t>
    </r>
  </si>
  <si>
    <t>О2-О4 Система местного отсоса в комплекте:Пылеулавливающий агрегат ПУ-1500,Вентилятор центробежный FUA-3000,Пускатель в корпусе NQ3-5,5P2.5-4A АС380B IP55 496047/496442, Напорный переходной раструб 90 NPR F/Fp-3000-4000</t>
  </si>
  <si>
    <t>О5 Система местного отсоса в комплекте: Катушка вытяжная с э/п м вентилятором MERF-P-150-12,5,Вятыжной шланг (+300C) d-150 EF-150 EF-150,12,5м,Хомут спиральный легкий для шлангов EG,EF,HT Clip-Grip 140-160,Газоприемная насадка MEN 150-200,Напорный преходник для вентиляторов OL2-250</t>
  </si>
  <si>
    <r>
      <t xml:space="preserve">Тепловентилятор с водяным нагревом </t>
    </r>
    <r>
      <rPr>
        <strike/>
        <sz val="10"/>
        <color rgb="FFFF0000"/>
        <rFont val="Arial Cyr"/>
        <charset val="204"/>
      </rPr>
      <t>KWH-1821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KVF-W21-12</t>
    </r>
  </si>
  <si>
    <r>
      <t xml:space="preserve">Смесительный узел без насоса Ду20  </t>
    </r>
    <r>
      <rPr>
        <strike/>
        <sz val="10"/>
        <color rgb="FFFF0000"/>
        <rFont val="Arial Cyr"/>
        <charset val="204"/>
      </rPr>
      <t>IZTT 4.0/20</t>
    </r>
    <r>
      <rPr>
        <sz val="10"/>
        <rFont val="Arial Cyr"/>
        <charset val="204"/>
      </rPr>
      <t xml:space="preserve">  </t>
    </r>
    <r>
      <rPr>
        <sz val="10"/>
        <color rgb="FFFF0000"/>
        <rFont val="Arial Cyr"/>
        <charset val="204"/>
      </rPr>
      <t>KVHB 4,0-20</t>
    </r>
  </si>
  <si>
    <r>
      <t xml:space="preserve">Пульт управления тепловентилятором </t>
    </r>
    <r>
      <rPr>
        <strike/>
        <sz val="10"/>
        <color rgb="FFFF0000"/>
        <rFont val="Arial Cyr"/>
        <charset val="204"/>
      </rPr>
      <t>KRC-32</t>
    </r>
    <r>
      <rPr>
        <sz val="10"/>
        <rFont val="Arial Cyr"/>
        <charset val="204"/>
      </rPr>
      <t xml:space="preserve"> </t>
    </r>
    <r>
      <rPr>
        <sz val="10"/>
        <color rgb="FFFF0000"/>
        <rFont val="Arial Cyr"/>
        <charset val="204"/>
      </rPr>
      <t>COMFORT</t>
    </r>
  </si>
  <si>
    <t>VDD-3,15-6-У1(0,055/1000)</t>
  </si>
  <si>
    <t>VDD-4-6-У1(0,108/1000)</t>
  </si>
  <si>
    <r>
      <t>ДП1-ДП6 Вентилятор подпора комплектно со шкафом управления SHKOP-DP-1x2,2/380-K-1x</t>
    </r>
    <r>
      <rPr>
        <sz val="10"/>
        <color rgb="FFFF0000"/>
        <rFont val="Arial Cyr"/>
        <charset val="204"/>
      </rPr>
      <t>KLP</t>
    </r>
    <r>
      <rPr>
        <sz val="10"/>
        <rFont val="Arial Cyr"/>
        <charset val="204"/>
      </rPr>
      <t>/220-IP54-УХЛЗ</t>
    </r>
  </si>
  <si>
    <t>PKO-080E-2-(I)-02(220)-У1 (7,5/3000)</t>
  </si>
  <si>
    <r>
      <t>ДП7-ДП8 Вентилятор подпора комплектно со шкафом управления SHKOP-DP-1x7,5/380-K-1x</t>
    </r>
    <r>
      <rPr>
        <sz val="10"/>
        <color rgb="FFFF0000"/>
        <rFont val="Arial Cyr"/>
        <charset val="204"/>
      </rPr>
      <t>KLP</t>
    </r>
    <r>
      <rPr>
        <sz val="10"/>
        <rFont val="Arial Cyr"/>
        <charset val="204"/>
      </rPr>
      <t>/220-IP54-УХЛЗ</t>
    </r>
  </si>
  <si>
    <r>
      <t>ДП9-ДП10 Крышный вентилятор подпора комплектно со шкафом управления SHKOP-DP-1x7,5/380-1-K-1x</t>
    </r>
    <r>
      <rPr>
        <sz val="9.5"/>
        <color rgb="FFFF0000"/>
        <rFont val="Arial"/>
        <family val="2"/>
        <charset val="204"/>
      </rPr>
      <t>KLP</t>
    </r>
    <r>
      <rPr>
        <sz val="9.5"/>
        <color rgb="FF282324"/>
        <rFont val="Arial"/>
        <family val="2"/>
        <charset val="204"/>
      </rPr>
      <t>/220-IP54-УХЛЗ</t>
    </r>
  </si>
  <si>
    <r>
      <t>ДП11-ДП12 Вентилятор подпора комплектно со шкафом управления SHKOP-DP-1x11/380-K-1x</t>
    </r>
    <r>
      <rPr>
        <sz val="10"/>
        <color rgb="FFFF0000"/>
        <rFont val="Arial Cyr"/>
        <charset val="204"/>
      </rPr>
      <t>KLP</t>
    </r>
    <r>
      <rPr>
        <sz val="10"/>
        <rFont val="Arial Cyr"/>
        <charset val="204"/>
      </rPr>
      <t>/220-IP54-УХЛЗ</t>
    </r>
  </si>
  <si>
    <t>КПС-1м(60)-В-НО-MB(220)-ф500-(ф)</t>
  </si>
  <si>
    <t>КПС-1м(60)-В-НО-MB(220)-ф450-(ф)</t>
  </si>
  <si>
    <t>КПС-1м(60)-В-НО-MB(220)-ф400-(ф)</t>
  </si>
  <si>
    <t>КПС-1м(60)-В-НО-MB(220)-ф125-(ф)</t>
  </si>
  <si>
    <t>КПС-1м(60)-В-НО-MB(220)-ф200-(ф)</t>
  </si>
  <si>
    <t>КПС-1м(60)-В-НО-MB(220)-ф160-(ф)</t>
  </si>
  <si>
    <t>КПС-1м(60)-В-НО-MB(220)-ф315-(ф)</t>
  </si>
  <si>
    <t>КПС-1м(60)-В-НО-MB(220)-ф250</t>
  </si>
  <si>
    <t>КПС-1м(60)-В-НО-MB(220)-300x500</t>
  </si>
  <si>
    <t>КПС-1м(90)-В-НО-MB(220)-450x300</t>
  </si>
  <si>
    <t>Решетка приточная АМР 500х300</t>
  </si>
  <si>
    <t>VKRGS-1,6(24)/60-3</t>
  </si>
  <si>
    <t>Смесительный узел ПВ2 ВКТ</t>
  </si>
  <si>
    <t>Смесительный узел для приточной установкой П1 ВКТ</t>
  </si>
  <si>
    <t>VKRGS-4(24)/60-3</t>
  </si>
  <si>
    <t>Смесительный узел ПВ3 ВКТ</t>
  </si>
  <si>
    <t>Смесительный узел ПВ4 ВКТ</t>
  </si>
  <si>
    <t>Смесительный узел ПВ6 ВКТ</t>
  </si>
  <si>
    <t>Смесительный узел ПВ8 ВКТ</t>
  </si>
  <si>
    <t>Смесительный узел П9 ВКТ</t>
  </si>
  <si>
    <t>П1  Приточная установка ВКТ</t>
  </si>
  <si>
    <t>П1  Автоматика ВКТ</t>
  </si>
  <si>
    <t>П9  Приточная установка канальная в сборе ВКТ</t>
  </si>
  <si>
    <t>П9  Автоматика ВКТ</t>
  </si>
  <si>
    <t>ПВ2  Автоматика ВКТ</t>
  </si>
  <si>
    <t>ПВ2  Установка приточно-вытяжная с рекуперацией ВКТ</t>
  </si>
  <si>
    <t>ПВ3 Установка приточно-вытяжная с рекуперацией ВКТ</t>
  </si>
  <si>
    <t>ПВ3  Автоматика ВКТ</t>
  </si>
  <si>
    <t>ПВ4 Установка приточно-вытяжная с рекуперацией ВКТ</t>
  </si>
  <si>
    <t>ПВ4  Автоматика ВКТ</t>
  </si>
  <si>
    <t>ПВ6  Установка приточно-вытяжная с рекуперацией ВКТ</t>
  </si>
  <si>
    <t>ПВ6  Автоматика ВКТ</t>
  </si>
  <si>
    <t>ПВ8 Установка приточно-вытяжная с рекуперацией ВКТ</t>
  </si>
  <si>
    <t>ПВ8  Автоматика ВКТ</t>
  </si>
  <si>
    <t>В4 Автоматика ВКТ</t>
  </si>
  <si>
    <t>В4 Вытяжная установка ВКТ</t>
  </si>
  <si>
    <t>В6 Вытяжная установка ВКТ</t>
  </si>
  <si>
    <t>В6 Автоматика ВКТ</t>
  </si>
  <si>
    <t>В7 Вытяжная установка ВКТ</t>
  </si>
  <si>
    <t>В7 Автоматика ВКТ</t>
  </si>
  <si>
    <t>В8 Автоматика ВКТ</t>
  </si>
  <si>
    <t>В8 Вытяжная установка ВКТ</t>
  </si>
  <si>
    <t>В9 Вытяжная установка ВКТ</t>
  </si>
  <si>
    <t>В9 Автоматика ВКТ</t>
  </si>
  <si>
    <t>В1, В1.1 Автоматика ВКТ</t>
  </si>
  <si>
    <r>
      <t xml:space="preserve">Трубки </t>
    </r>
    <r>
      <rPr>
        <sz val="10"/>
        <color rgb="FFFF0000"/>
        <rFont val="Arial Cyr"/>
        <charset val="204"/>
      </rPr>
      <t>K-flex  ST</t>
    </r>
    <r>
      <rPr>
        <sz val="10"/>
        <rFont val="Arial Cyr"/>
        <charset val="204"/>
      </rPr>
      <t xml:space="preserve"> 2 м толщиной 6 мм :</t>
    </r>
  </si>
  <si>
    <t>Лента армированная для монтажа изоляции</t>
  </si>
  <si>
    <t>Фитинги для стальной трубы</t>
  </si>
  <si>
    <t>Крепеж, расходные материалы для трубопроводов</t>
  </si>
  <si>
    <t>кмп.</t>
  </si>
  <si>
    <t>Трубы стальные электросварные прямошовные Ду32</t>
  </si>
  <si>
    <t>Фитинги для трубы  PE-RT</t>
  </si>
  <si>
    <t>ARV-H400/5R1MV</t>
  </si>
  <si>
    <t>ARVCA-H028/4R1X</t>
  </si>
  <si>
    <t>ARVCA-H036/4R1X</t>
  </si>
  <si>
    <t>ARVCA-H045/4R1X</t>
  </si>
  <si>
    <t>MB09</t>
  </si>
  <si>
    <t>Y-01</t>
  </si>
  <si>
    <t>Y-02</t>
  </si>
  <si>
    <t>Пульт управления беспроводной в комплекте с блоками</t>
  </si>
  <si>
    <t>Воздуховоды из оцинкованной стали ⌀100 мм</t>
  </si>
  <si>
    <t>Воздуховоды из оцинкованной стали ⌀125 мм</t>
  </si>
  <si>
    <t>Воздуховоды из оцинкованной стали ⌀160 мм</t>
  </si>
  <si>
    <t>Воздуховоды из оцинкованной стали диаметром более 200мм и прямоугольного сечения общеобменной вентиляции</t>
  </si>
  <si>
    <t>Воздуховоды из оцинкованной стали приточной противодымной вентиляции</t>
  </si>
  <si>
    <t>Фасонные изделия воздуховодов общеобменной вентиляции</t>
  </si>
  <si>
    <t>Фасонные изделия воздуховодов противодымной вентиляции</t>
  </si>
  <si>
    <t>160/600</t>
  </si>
  <si>
    <t>250/600</t>
  </si>
  <si>
    <t>ф100</t>
  </si>
  <si>
    <t>ф125</t>
  </si>
  <si>
    <t>ф160</t>
  </si>
  <si>
    <t xml:space="preserve">Шумоглушитель </t>
  </si>
  <si>
    <t>ф500/900</t>
  </si>
  <si>
    <t>200/600</t>
  </si>
  <si>
    <t>315/600</t>
  </si>
  <si>
    <t>500х300</t>
  </si>
  <si>
    <t>ф250</t>
  </si>
  <si>
    <t>ф200</t>
  </si>
  <si>
    <t>ф315</t>
  </si>
  <si>
    <t>Крепеж и расходные материалы для вохдуховодов</t>
  </si>
  <si>
    <t>K-Flex Pe -13х042</t>
  </si>
  <si>
    <t>K-Flex Pe-13х048</t>
  </si>
  <si>
    <r>
      <t xml:space="preserve">Универсальная гибкая изоляция </t>
    </r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 xml:space="preserve"> толщиной 13  мм</t>
    </r>
  </si>
  <si>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>-</t>
    </r>
    <r>
      <rPr>
        <sz val="10"/>
        <color rgb="FFFF0000"/>
        <rFont val="Arial Cyr"/>
        <charset val="204"/>
      </rPr>
      <t>13Х018</t>
    </r>
  </si>
  <si>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>-13X018</t>
    </r>
  </si>
  <si>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>-13X028</t>
    </r>
  </si>
  <si>
    <r>
      <rPr>
        <sz val="10"/>
        <color rgb="FFFF0000"/>
        <rFont val="Arial Cyr"/>
        <charset val="204"/>
      </rPr>
      <t>Энергофлекс Протект</t>
    </r>
    <r>
      <rPr>
        <sz val="10"/>
        <rFont val="Arial Cyr"/>
        <charset val="204"/>
      </rPr>
      <t>-13X035</t>
    </r>
  </si>
  <si>
    <t>Универсальная гибкая изоляция K-Flex Pe толщиной 13  мм</t>
  </si>
  <si>
    <r>
      <t xml:space="preserve">Универсальная гибкая изоляция </t>
    </r>
    <r>
      <rPr>
        <sz val="10"/>
        <color rgb="FFFF0000"/>
        <rFont val="Arial Cyr"/>
        <charset val="204"/>
      </rPr>
      <t>K-Flex Pe</t>
    </r>
    <r>
      <rPr>
        <sz val="10"/>
        <rFont val="Arial Cyr"/>
        <charset val="204"/>
      </rPr>
      <t xml:space="preserve"> толщиной </t>
    </r>
    <r>
      <rPr>
        <sz val="10"/>
        <color rgb="FFFF0000"/>
        <rFont val="Arial Cyr"/>
        <charset val="204"/>
      </rPr>
      <t>20</t>
    </r>
    <r>
      <rPr>
        <sz val="10"/>
        <rFont val="Arial Cyr"/>
        <charset val="204"/>
      </rPr>
      <t xml:space="preserve">  мм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</si>
  <si>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Х028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</si>
  <si>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X035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</si>
  <si>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X42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</si>
  <si>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X048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</si>
  <si>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X060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</si>
  <si>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X076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</si>
  <si>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X089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</si>
  <si>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Х060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</si>
  <si>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X110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</si>
  <si>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X133</t>
    </r>
  </si>
  <si>
    <r>
      <rPr>
        <sz val="10"/>
        <color rgb="FFFF0000"/>
        <rFont val="Arial Cyr"/>
        <charset val="204"/>
      </rPr>
      <t>K-Flex Pe-20</t>
    </r>
    <r>
      <rPr>
        <sz val="10"/>
        <rFont val="Arial Cyr"/>
        <charset val="204"/>
      </rPr>
      <t>X042</t>
    </r>
  </si>
  <si>
    <t>Промышленная водяная воздушно-тепловая завеса  КЭВ-170П7011W</t>
  </si>
  <si>
    <t>Регистр, изготовленный из стальных электросварных труб ГОСТ 10704-91 DN100-3р-1000</t>
  </si>
  <si>
    <t>Смесительный узел с насосом для завес КЭВ-П8020A КЭВ-УТМ-6,3Н</t>
  </si>
  <si>
    <t>Центральный пульт управления
mcrpw 9705-220В</t>
  </si>
  <si>
    <r>
      <t xml:space="preserve">Наружный блок </t>
    </r>
    <r>
      <rPr>
        <sz val="10"/>
        <color rgb="FFFF0000"/>
        <rFont val="Arial Cyr"/>
        <charset val="204"/>
      </rPr>
      <t>AUX</t>
    </r>
  </si>
  <si>
    <r>
      <t xml:space="preserve">Внутренний блок кассетный компактный </t>
    </r>
    <r>
      <rPr>
        <sz val="10"/>
        <color rgb="FFFF0000"/>
        <rFont val="Arial Cyr"/>
        <charset val="204"/>
      </rPr>
      <t>AUX</t>
    </r>
  </si>
  <si>
    <r>
      <t>Внутренний блок кассетный компактный</t>
    </r>
    <r>
      <rPr>
        <sz val="10"/>
        <color rgb="FFFF0000"/>
        <rFont val="Arial Cyr"/>
        <charset val="204"/>
      </rPr>
      <t xml:space="preserve"> AUX</t>
    </r>
  </si>
  <si>
    <r>
      <t xml:space="preserve">Декоративная панель </t>
    </r>
    <r>
      <rPr>
        <sz val="10"/>
        <color rgb="FFFF0000"/>
        <rFont val="Arial Cyr"/>
        <charset val="204"/>
      </rPr>
      <t>AUX</t>
    </r>
  </si>
  <si>
    <r>
      <t xml:space="preserve">Рефнет </t>
    </r>
    <r>
      <rPr>
        <sz val="10"/>
        <color rgb="FFFF0000"/>
        <rFont val="Arial Cyr"/>
        <charset val="204"/>
      </rPr>
      <t>AUX</t>
    </r>
  </si>
  <si>
    <r>
      <t>Рефнет</t>
    </r>
    <r>
      <rPr>
        <sz val="10"/>
        <color rgb="FFFF0000"/>
        <rFont val="Arial Cyr"/>
        <charset val="204"/>
      </rPr>
      <t xml:space="preserve"> AUX</t>
    </r>
  </si>
  <si>
    <t>Точечный дымовой люк mcr PROLIGHT (S2-2 800х2 200-Эл. пр.24В, 2 шт--Преобразователь 220/24-CE-500-подготовка под ПВХ мембрану-Минвата-40-PCA20-Прозрачный)</t>
  </si>
  <si>
    <t>Клапан противопожарный  взрывобезопасный нормально открытый</t>
  </si>
  <si>
    <t>Клапан противопожарный взрывобезопасный нормально открытый</t>
  </si>
  <si>
    <t>1. Щиты и комплекты автоматики</t>
  </si>
  <si>
    <t>ШАУ-ПВ2, ШАУ-ПВ3, ШАУ-ПВ4 – (CHU UV-W-3R3R JW)</t>
  </si>
  <si>
    <t>ШАУ-ПВ6, ШАУ-ПВ8 – (CHU UV-W-1R1R JW)</t>
  </si>
  <si>
    <t>ШАУ-В4, ШАУ-В6, ШАУ-В7, - (CHU-V1,2-TK1)</t>
  </si>
  <si>
    <t>ШАУ-П1, В9 - CHU CR3-W-3R3R EX/N</t>
  </si>
  <si>
    <t>ШАУ-В1, В1.1 - CHU-V5-EX-RU/N</t>
  </si>
  <si>
    <t>ШАУ-В8 – (CHU с контроллером FB-10)</t>
  </si>
  <si>
    <t>Шкаф коммутации ШК РММ (CHU с преобразователем
RS485/Ethernet Modbus)</t>
  </si>
  <si>
    <t>Кабельно-проводниковая продукция</t>
  </si>
  <si>
    <t>5х 1,5</t>
  </si>
  <si>
    <t>3х4,0</t>
  </si>
  <si>
    <t>3х 1,5</t>
  </si>
  <si>
    <t>8х 1,0</t>
  </si>
  <si>
    <t>5х 1,0</t>
  </si>
  <si>
    <t>4х 1,0</t>
  </si>
  <si>
    <t>3х 1,0</t>
  </si>
  <si>
    <t>2х 1,0</t>
  </si>
  <si>
    <t>Кабель симметричный парной скрутки категории 6 для структурированных кабельных систем Мастерлан F/UTP 4 Cat 6 нг(А)-LS  4х 2х0,51</t>
  </si>
  <si>
    <t>Монтажные изделия</t>
  </si>
  <si>
    <t>Труба ПВХ гофрированная диаметром 16 мм</t>
  </si>
  <si>
    <t>Держатель оцинкованный, односторонний, для труб ø16 мм</t>
  </si>
  <si>
    <t>Саморез с дюбелем 4х30 мм</t>
  </si>
  <si>
    <t>Труба стальная водогазопроводная Ду20</t>
  </si>
  <si>
    <t>Терморасширяющаяся противопожарная пена, 300 мл</t>
  </si>
  <si>
    <t xml:space="preserve">Терморасширяющаяся противопожарная мастика, 310 мл </t>
  </si>
  <si>
    <t>Провод одножильный с медной гибкой жилой, с изоляцией из поливинилхлоридного пластиката, без оболочки, зелено-желтый
ИнСил-ПуГВнг(А)-LS ХЛ 1х4,0 З-Ж</t>
  </si>
  <si>
    <r>
      <t>Кабель силовой с изоляцией из полимерных композиций, не распространяющих горение, не содержащих галогенов, с медными жилами, на напряжение 0,66 кВ</t>
    </r>
    <r>
      <rPr>
        <sz val="10"/>
        <color rgb="FFFF0000"/>
        <rFont val="Arial Cyr"/>
        <charset val="204"/>
      </rPr>
      <t xml:space="preserve"> ВВнг(А)-FRLS</t>
    </r>
  </si>
  <si>
    <r>
      <t xml:space="preserve"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</t>
    </r>
    <r>
      <rPr>
        <sz val="10"/>
        <color rgb="FFFF0000"/>
        <rFont val="Arial Cyr"/>
        <charset val="204"/>
      </rPr>
      <t>ВВЭнг(А)-FRLS</t>
    </r>
  </si>
  <si>
    <t>ШАУ-П9 – (CHU UV-W-1R0)</t>
  </si>
  <si>
    <t>Водопровод хозяйственно-питьевой «В1»</t>
  </si>
  <si>
    <t>Опора стальная для водомерного узла</t>
  </si>
  <si>
    <t>Вентиль запорный для труб PP-RCT Ø20</t>
  </si>
  <si>
    <t>Вентиль запорный для труб PP-RCT Ø25</t>
  </si>
  <si>
    <t>Вентиль запорный для труб PP-RCT Ø32</t>
  </si>
  <si>
    <t>Вентиль запорный для труб PP-RCT Ø50</t>
  </si>
  <si>
    <t>Вентиль запорный для труб PP-RCT Ø63</t>
  </si>
  <si>
    <t>Задвижка чугунная фланцевая Ду50 мм PN1,6 в  комплекте с ответными фланцами, крепежом и прокладками 30ч47бр</t>
  </si>
  <si>
    <t>Фильтр сетчатый магнитный муфтовый Ду20 Ру10</t>
  </si>
  <si>
    <t>Фильтр сетчатый магнитный фланцевый Ду40 Ру10
с ответными фланцами, крепежом и прокладками</t>
  </si>
  <si>
    <t>Фильтр сетчатый магнитный фланцевый Ду50 Ру10
с ответными фланцами, крепежом и прокладками</t>
  </si>
  <si>
    <t>Поливочный кран внутренний в комплекте:</t>
  </si>
  <si>
    <t>Кран поливочный с латунным штуцером Ду 20 мм</t>
  </si>
  <si>
    <t>Рукав напорный резиновый с текстильным каркасом
Ду 20 мм L=20 м В(II)-10-20-31-У</t>
  </si>
  <si>
    <t>Поливочный кран наружный в комплекте:</t>
  </si>
  <si>
    <t>Кран поливочный незамерзающий Ду 20 мм L=250 мм</t>
  </si>
  <si>
    <t>Рукав напорный резиновый с текстильным каркасом Ду 20 мм L=20 м В(II)-10-20-31-У</t>
  </si>
  <si>
    <t>Труба PP-RСT для холодной воды S5(SDR11) PN10
20×1,9</t>
  </si>
  <si>
    <t>Труба PP-RСT для холодной воды S5(SDR11) PN10 25×2,3</t>
  </si>
  <si>
    <t>Труба PP-RСT для холодной воды S5(SDR11) PN10 32×2,9</t>
  </si>
  <si>
    <t>Труба PP-RСT для холодной воды S5(SDR11) PN10 50×4,6</t>
  </si>
  <si>
    <t>Труба водогазопроводная оцинкованная Ц-50х3,5</t>
  </si>
  <si>
    <t>Изоляция трубопроводов для трубы Ø25х2,3:</t>
  </si>
  <si>
    <t>цилиндры теплоизоляционные из минеральной ваты, каширован. алюминевой фольгой; толщина изоляции 40 мм ROCKWOOL</t>
  </si>
  <si>
    <t>Изоляция трубопроводов для трубы Ø63х5,8:</t>
  </si>
  <si>
    <t>Изоляция из вспененного полиэтилена толщиной 20 мм для трубы Ø25х2,3 Термафлекс</t>
  </si>
  <si>
    <t>Изоляция из вспененного полиэтилена толщиной 20 мм для трубы Ø32х2,9 Термафлекс</t>
  </si>
  <si>
    <t>Труба полиэтиленовая ПЭ 100 SDR17 63х3,8</t>
  </si>
  <si>
    <t>Втулка под фланец ПЭ 100 SDR 17 63</t>
  </si>
  <si>
    <t>Упор бетонный Серия 3.001.1-3</t>
  </si>
  <si>
    <t>Антикоррозионная защита стальных трубопроводов</t>
  </si>
  <si>
    <t>Грунт ГФ-021</t>
  </si>
  <si>
    <t>Эмаль ПФ-115</t>
  </si>
  <si>
    <t>Водопровод противопожарный «В2»</t>
  </si>
  <si>
    <t>Задвижка чугунная клиновая с невыдвижным шпинделем фланцевая Ду100 Ру16 комплектно с фланцами, крепежом и прокладками</t>
  </si>
  <si>
    <t>Задвижка чугунная клиновая с невыдвижным шпинделем фланцевая Ду100 Ру16 с электроприводом комплектно с фланцами, крепежом и прокладками</t>
  </si>
  <si>
    <t>Регулятор давления «после себя» чугунный фланцевый Ду100 Ру16 с ответными фланцами и крепежом</t>
  </si>
  <si>
    <t>Фильтр сетчатый магнитный фланцевый Ду100 Ру16 с ответными фланцами, крепежом и прокладками</t>
  </si>
  <si>
    <t>Кран пожарный Ø50 мм в составе:</t>
  </si>
  <si>
    <t>комп</t>
  </si>
  <si>
    <t>клапан угловой пожарный Ду50</t>
  </si>
  <si>
    <t>головка соединительная муфтовая Ду50</t>
  </si>
  <si>
    <t>головка соединительная рукавная Ду50</t>
  </si>
  <si>
    <t>ствол ручной пожарный Ду50 с диаметром спрыска 16 мм РС-50</t>
  </si>
  <si>
    <t>шкаф пожарный, размером 540х230х1300(В) ШПК-320Н</t>
  </si>
  <si>
    <t>Огнетушитель порошковый переносной вместимостью баллона 10 л ОП-8</t>
  </si>
  <si>
    <t>Кран шаровой Ду25 Ру16</t>
  </si>
  <si>
    <t>Фланец стальной плоский приварной с  соединительным выступом Ду100 Ру1,6</t>
  </si>
  <si>
    <t>Втулка под фланец ПЭ 100 SDR 11 110</t>
  </si>
  <si>
    <t>Манометр в комплекте: манометр общетехнический с резьбой М20х1,5 G1/2” и классом точности 1,5- 4 шт,закладная конструкция для манометра ЗК14-2-4-2009-4 шт</t>
  </si>
  <si>
    <t>Завод «Манометр»</t>
  </si>
  <si>
    <t>Труба стальная электросварная с внутренним силикатно-эмалевым покрытием Ø57х3,0</t>
  </si>
  <si>
    <t>Труба стальная электросварная с внутренним силикатно-эмалевым покрытием Ø108х4,0</t>
  </si>
  <si>
    <t>Труба полиэтиленовая ПЭ 100 SDR11 110х10,0</t>
  </si>
  <si>
    <t>Изоляция трубопроводов для трубы Ø108х4,0:</t>
  </si>
  <si>
    <t>Горячее водоснабжение «Т3»</t>
  </si>
  <si>
    <t>Электроводонагреватель накопительный V=50 л, N=1,5 кВт, U=220 В с группой безопасности</t>
  </si>
  <si>
    <t>Электроводонагреватель накопительный V=100 л, N=2,0 кВт, U=220 В с группой безопасности</t>
  </si>
  <si>
    <t>Электроводонагреватель накопительный V=150 л, N=2,5 кВт, U=220 В с группой безопасности</t>
  </si>
  <si>
    <t>Вентиль запорный для труб PP-RСT Ø20</t>
  </si>
  <si>
    <t>Вентиль запорный для труб PP-RСT Ø25</t>
  </si>
  <si>
    <t>Клапан обратный муфтовый Ду15 мм Ру1,6 МПа</t>
  </si>
  <si>
    <t>Труба PP-RСT для горячей воды S2,5(SDR6) PN20 20×3,4</t>
  </si>
  <si>
    <t>Труба PP-RСT для горячей воды S2,5(SDR6) PN20 25×4,2</t>
  </si>
  <si>
    <t xml:space="preserve">Изоляция из вспененного полиэтилена толщиной 25 мм для - трубы 25х2,3 Термафлекс
</t>
  </si>
  <si>
    <t>Канализация бытовая «К1»</t>
  </si>
  <si>
    <t>Умывальник полукруглый 550х420х150мм в комплекте со смесителем для умывальника с нижней камерой смешения с изливом и аэратором (цельнолитым корпусом), сифоном бутылочным с выпуском, кронштейном</t>
  </si>
  <si>
    <t>Писсуар настенный</t>
  </si>
  <si>
    <t>Гибкая подводка для смесителя 1/2" L=1,0 м</t>
  </si>
  <si>
    <t>Гибкая подводка для унитаза и писсуара 1/2" L=1,0 м</t>
  </si>
  <si>
    <t>Поддон душевой мелкий эмалированный ПДСм 800
в комплекте</t>
  </si>
  <si>
    <t>Смеситель двухрукояточный настенный, излив с аэратором</t>
  </si>
  <si>
    <t>Сифон с выпуском для мелких душевых поддонов СПМ</t>
  </si>
  <si>
    <t>Трап чугунный c вертикальным отводом ТВ100 Ду 100 мм</t>
  </si>
  <si>
    <t>Труба ППР раструбная DN50 мм S16</t>
  </si>
  <si>
    <t>Труба ППР раструбная DN110 мм S16</t>
  </si>
  <si>
    <t>Ревизия ППР DN110 мм</t>
  </si>
  <si>
    <t>Труба стальная электросварная с внутренним силикатно-эмалевым покрытием Ø325х6,0</t>
  </si>
  <si>
    <t>Прочистка в лючке 100 мм HL 98SM</t>
  </si>
  <si>
    <t>Муфта противопожарная Ду100 мм</t>
  </si>
  <si>
    <t>Гофра для соединения унитаза с трубопроводом
канализации</t>
  </si>
  <si>
    <t xml:space="preserve">Сифон прямоточный АНИ с разрывом струи </t>
  </si>
  <si>
    <t>Дождевая канализация (внутренние водостоки) «К2»</t>
  </si>
  <si>
    <t>Воронка водосточная 110 мм с электрообогревом N=30 Вт HL 62.1Н/1</t>
  </si>
  <si>
    <t>Патрубок компенсационный 110 мм</t>
  </si>
  <si>
    <t>Тройник НПВХ с металлическим фланцем DN110 мм PN 1,0
Мпа</t>
  </si>
  <si>
    <t>Фланец стальной глухой с эмалевым покрытием DN100 мм
PN 10</t>
  </si>
  <si>
    <t>Труба напорная НПВХ раструбная с резиновым
уплотнительным кольцом SDR 41 PN 6,3 DN110 мм</t>
  </si>
  <si>
    <t>Прочистка в лючке 110 мм HL 98SM</t>
  </si>
  <si>
    <t>Производственная канализация (случайных вод) «К3»</t>
  </si>
  <si>
    <t>Задвижка чугунная клиновая фланцевая с выдвижным шпинделем Ду100 Ру16 30ч6бр</t>
  </si>
  <si>
    <t>Адаптер ПФРК Ду100 Ру1</t>
  </si>
  <si>
    <t>Трап чугунный c вертикальным отводом Ду 100 мм ТВ100</t>
  </si>
  <si>
    <t>Труба чугунная раструбная 50 мм L=2000 мм</t>
  </si>
  <si>
    <t>Труба чугунная раструбная 100 мм L=2000 мм</t>
  </si>
  <si>
    <t>Труба стальная электросварная с внутренним силикатно- эмалевым покрытием Ø325х6,0</t>
  </si>
  <si>
    <t>Прочистка в лючке 100 мм</t>
  </si>
  <si>
    <t>Дренаж «Д»</t>
  </si>
  <si>
    <t>Насос дренажный Sauermann Q=8 л/чSI 1082</t>
  </si>
  <si>
    <t>Труба PP-RСT для холодной воды S5(SDR11) PN10 16×1,8</t>
  </si>
  <si>
    <t>ТТруба PP-RСT для холодной воды S5(SDR11) PN10 20×1,9</t>
  </si>
  <si>
    <t>25×2,3 мм</t>
  </si>
  <si>
    <t>32×2,9 мм</t>
  </si>
  <si>
    <t>Водомерный узел на вводе водопровода Ø65 мм со
счётчиком Ø20 мм, с обводной линией и задвижками.Типовая вставка В2. Типовая вставка В1.</t>
  </si>
  <si>
    <t>Фланец стальной плоский приварной с соединительным выступом Ду50 мм Ру1,0 Мпа</t>
  </si>
  <si>
    <t>рукав пожарный напорный латексированный Ду51
длиной 20 м в комплекте головка и ствол</t>
  </si>
  <si>
    <t>Унитаз с косым выпуском со смывным бочком Santeri 1.P401.5.S00.00B.F</t>
  </si>
  <si>
    <t>Анимо 55/ АНИ Пласт C0115/ ПСМ-700 Профсан PSM-700-5</t>
  </si>
  <si>
    <t>ЦС-СМ 294 К М Крест</t>
  </si>
  <si>
    <t>Фасонные элементы ПП</t>
  </si>
  <si>
    <t>Крепеж и расходные материалы</t>
  </si>
  <si>
    <t>копл.</t>
  </si>
  <si>
    <t>Фитинги для полипропиленовой трубы</t>
  </si>
  <si>
    <t>Труба PP-RСT для холодной воды S5(SDR11) PN10 63×5,8</t>
  </si>
  <si>
    <t>Крепёж и расходные материалы</t>
  </si>
  <si>
    <t>Задвижка чугунная клиновая с невыдвижным шпинделем фланцевая Ду50 Ру16 комплектно с фланцами, крепежом и прокладками</t>
  </si>
  <si>
    <t>Фитинги для трубы напорной НПВХ</t>
  </si>
  <si>
    <t>Производственная канализация (механически
загрязненных вод) «К4»</t>
  </si>
  <si>
    <t>Бетон на упор под задвижку</t>
  </si>
  <si>
    <t>Фасонные элементы трубы чугунной</t>
  </si>
  <si>
    <t>Трубная изоляция из вспененного полиэтилена толщиной 15 мм для трубы Термафлекс</t>
  </si>
  <si>
    <t>Si10 univers L</t>
  </si>
  <si>
    <t>Индивидуальный тепловой пункт.</t>
  </si>
  <si>
    <t>Шкаф автоматизации ША-0642-1E-3 в комплекте: контроллер ECL310 с функцией  диспетчеризации, кабели подключения BAST2504222341</t>
  </si>
  <si>
    <t>Датчик поверхностный ESM-11 для монтажа на трубе (0...100 °С)</t>
  </si>
  <si>
    <t>087B1165</t>
  </si>
  <si>
    <t>Датчик температуры ESMT наружного воздуха (–50...50 °С)</t>
  </si>
  <si>
    <t>084N1012</t>
  </si>
  <si>
    <t>Двухходовой клапан VМ2, Ду15,PN25,Т=150°C,Kvs=2,5, Rp1/2"</t>
  </si>
  <si>
    <t>065B2015</t>
  </si>
  <si>
    <t>Дополнительный фитинг с наружной резьбой 1/2"</t>
  </si>
  <si>
    <t>003H6902</t>
  </si>
  <si>
    <t>Двухходовой клапан VМ2, Ду20,PN25,Т=150°C,Kvs=6,0, Rp3/4"</t>
  </si>
  <si>
    <t>065B2027</t>
  </si>
  <si>
    <t>Дополнительный фитинг с наружной резьбой 3/4"</t>
  </si>
  <si>
    <t>003H6903</t>
  </si>
  <si>
    <t>Двухходовой клапан VМ2, Ду50,PN25,Т=150°C,Kvs=25,0, Rp2"</t>
  </si>
  <si>
    <t>065B2020</t>
  </si>
  <si>
    <t>Дополнительный фитинг с наружной резьбой 2"</t>
  </si>
  <si>
    <t>065B2005</t>
  </si>
  <si>
    <t>Клапан обратный межфланцевый Ду 100, PN16,T200°C тип V275-H</t>
  </si>
  <si>
    <t>275H-100-С50</t>
  </si>
  <si>
    <t>Клапан обратный муфтовый G1"ВН-ВН,PN16,T90°C</t>
  </si>
  <si>
    <t>VT.161.N.06</t>
  </si>
  <si>
    <t>Клапан обратный муфтовый G1 1/4"ВН-ВН,PN16,T90°C</t>
  </si>
  <si>
    <t>VT.161.N.07</t>
  </si>
  <si>
    <t>Клапан обратный муфтовый G2"ВН-ВН,PN16,T90°C</t>
  </si>
  <si>
    <t>Кран линейный регул. MVT, G1 1/4"ВН-ВН,PN20,T120°C</t>
  </si>
  <si>
    <t>Кран линейный регул. MVT, G2"ВН-ВН,PN20,T120°C</t>
  </si>
  <si>
    <t>Кран линейный регул.фланцевый Ду100,PN25,T150°C</t>
  </si>
  <si>
    <t>Кран шаровой муфтовый G1" ВР-ВР,PN40,150°C</t>
  </si>
  <si>
    <t>VT.217.N.06</t>
  </si>
  <si>
    <t>Кран шаровой муфтовый G1 1/4" ВР-ВР,PN30,150°C</t>
  </si>
  <si>
    <t>VT.214.N.07</t>
  </si>
  <si>
    <t>Кран шаровой муфтовый G2" ВР-ВР,PN25,150°C</t>
  </si>
  <si>
    <t>VT.214.N.09</t>
  </si>
  <si>
    <t>Кран шаровой муфтовый G1/2" ВР-НР,PN50,150°C</t>
  </si>
  <si>
    <t>VT.218.N.04</t>
  </si>
  <si>
    <t>Кран шаровой муфтовый G1 1/4" ВР-НР,PN30,150°C</t>
  </si>
  <si>
    <t>VT.215.N.07</t>
  </si>
  <si>
    <t>Кран шаровой муфтовый G2" ВР-НР,PN25,150°C</t>
  </si>
  <si>
    <t>VT.215.N.09</t>
  </si>
  <si>
    <t>Кран шаровой муфтовый с полусгоном G1" ВР-НР,PN40,150°C</t>
  </si>
  <si>
    <t>VT.227.N.06</t>
  </si>
  <si>
    <t>Кран шаровой для подкл. манометра G1/2" ВР-ВР,PN16,130°C</t>
  </si>
  <si>
    <t>VT.807.N.0404</t>
  </si>
  <si>
    <t>Кран шаровой приварной Ду 50,PN40,200°C</t>
  </si>
  <si>
    <t>Кран шаровой фланцевый Ду 100,PN16,200°C</t>
  </si>
  <si>
    <t>Кран шаровой фланцевый Ду 125,PN16,200°C</t>
  </si>
  <si>
    <t>Кран шаровой фланцевый Ду 150,PN16,200°C</t>
  </si>
  <si>
    <t>Манометр серия 10, 0-10bar, D100,Т150°C</t>
  </si>
  <si>
    <t>ТМ510Р 0-1,0MPa G½. 1,5</t>
  </si>
  <si>
    <t>Насос циркуляционный NMT SMART C 25-80, 1х220V, 0,15кВт</t>
  </si>
  <si>
    <t>Насос циркуляционный NMT MAX II 40/100 F250, 1х220V, 0,38кВт</t>
  </si>
  <si>
    <t>Привод клапана ARV 152, 230B,15сек.</t>
  </si>
  <si>
    <t>082G6007</t>
  </si>
  <si>
    <t>Регулятор перепада давления</t>
  </si>
  <si>
    <t>Клапан VFG22, Ду100,PN16,T150°C</t>
  </si>
  <si>
    <t>065B5502</t>
  </si>
  <si>
    <t>Регулирующий блок AFP2 (0,2 - 1,5bar)</t>
  </si>
  <si>
    <t>003G5608</t>
  </si>
  <si>
    <t>Импульсная трубка AF</t>
  </si>
  <si>
    <t>003G1391</t>
  </si>
  <si>
    <t>Реле давления KPI 35</t>
  </si>
  <si>
    <t>Счетчик холодной воды ВСХН-25, PN16,Т=50°C, (0,07...7 м3/час)</t>
  </si>
  <si>
    <t>R110-025-320-B54</t>
  </si>
  <si>
    <t>Термометр погружной тип БТ 0-120°С, L=64мм</t>
  </si>
  <si>
    <t>БТ-41.211(0–120) G½. 64. 1,5</t>
  </si>
  <si>
    <t>Фильтр сетчатый муфтовый G1"ВН-ВН,PN20,T150°C</t>
  </si>
  <si>
    <t>VT.192.N.06</t>
  </si>
  <si>
    <t>Фильтр сетчатый муфтовый G1 1/4"ВН-ВН,PN16,T150°C</t>
  </si>
  <si>
    <t>VT.192.N.07</t>
  </si>
  <si>
    <t>Фильтр сетчатый муфтовый G2"ВН-ВН,PN16,T150°C</t>
  </si>
  <si>
    <t>VT.192.N.09</t>
  </si>
  <si>
    <t>Фильтр магнитный фланцевый чугунный Ду100,PN16,T300°C</t>
  </si>
  <si>
    <t>BM03C102159</t>
  </si>
  <si>
    <t>Фильтр магнитный фланцевый чугунный Ду125,PN16,T300°C</t>
  </si>
  <si>
    <t>BM03C102162</t>
  </si>
  <si>
    <t>Стандартные изделия и материалы</t>
  </si>
  <si>
    <t>Трубы стальные водогазопроводные</t>
  </si>
  <si>
    <t>∅ 15х2,8</t>
  </si>
  <si>
    <t>∅ 25х3,2</t>
  </si>
  <si>
    <t>∅ 32х3,2</t>
  </si>
  <si>
    <t>∅ 40х3,5</t>
  </si>
  <si>
    <t>∅50х3,5</t>
  </si>
  <si>
    <t>Трубы стальные электросварные</t>
  </si>
  <si>
    <t>∅ 76х3,5</t>
  </si>
  <si>
    <t>∅ 108х4,0</t>
  </si>
  <si>
    <t>∅ 133х4,5</t>
  </si>
  <si>
    <t>Тепловая изоляция и др. материалы</t>
  </si>
  <si>
    <t>Цилиндры теплоизоляционные из минеральной ваты, толщиной 30 мм "Paroc"</t>
  </si>
  <si>
    <t>для трубы Ду25 HVAC Section AluCoat (T) 35х30мм</t>
  </si>
  <si>
    <t>мп</t>
  </si>
  <si>
    <t>для трубы Ду32 HVAC Section AluCoat (T) 42х30</t>
  </si>
  <si>
    <t>для трубы Ду40 HVAC Section AluCoat (T) 48х30</t>
  </si>
  <si>
    <t>для трубы Ду50 HVAC Section AluCoat (T) 57х30</t>
  </si>
  <si>
    <t>Цилиндры теплоизоляционные из минеральной ваты,толщиной 50 мм "Paroc"</t>
  </si>
  <si>
    <t>для трубы Ду65 HVAC Section AluCoat (T) 76х50</t>
  </si>
  <si>
    <t>для трубы Ду100 HVAC Section AluCoat (T)108х50</t>
  </si>
  <si>
    <t>для трубы Ду125 HVAC Section AluCoat (T)133х50</t>
  </si>
  <si>
    <t>Ламельный мат из базальтовой ваты с покрытием из усиленной алюминиевой фольги, толщиной 30 мм Pro Lamella Mat AluCoat "Paroc"</t>
  </si>
  <si>
    <t>Термостойкая эмаль КО-8101 в 2 слоя</t>
  </si>
  <si>
    <t>Лента ALU (самоклеящаяся) тип АА130 50мм х 50м 850CG020044</t>
  </si>
  <si>
    <t>Опорные металлоконструкции</t>
  </si>
  <si>
    <t>Сводная таблица стоимости СМР и ПНР систем отопления, вентиляции, кондиционирования, водоснабжения и канализации</t>
  </si>
  <si>
    <t xml:space="preserve"> Объект:  ТЕРМИНАЛ ПО ПЕРЕВАЛКЕ МИНЕРАЛЬНЫХ УДОБРЕНИЙ В МОРСКОМ ТОРГОВОМ ПОРТУ УСТЬ-ЛУГА. БЕРЕГОВЫЕ ОБЪЕКТЫ ТЕРМИНАЛА</t>
  </si>
  <si>
    <t>Здание</t>
  </si>
  <si>
    <t>Раздел</t>
  </si>
  <si>
    <t>Материалы, руб. с НДС</t>
  </si>
  <si>
    <t>Работы, руб. с НДС</t>
  </si>
  <si>
    <t>Итого, руб. с НДС</t>
  </si>
  <si>
    <t>Примечание</t>
  </si>
  <si>
    <t>Ремонтно-механическая мастерская</t>
  </si>
  <si>
    <t>003Z1164R</t>
  </si>
  <si>
    <t>LD</t>
  </si>
  <si>
    <t>В качестве производителя противопожарных клапанов предложен ВКТ. В качестве производителя оборудования кондиционирования предложен AUX.</t>
  </si>
  <si>
    <t>Поставка Заказчика</t>
  </si>
  <si>
    <t>Ремонтно-механическая мастерская. Автоматизация систем отопления, вентиляции и кондиционирования воздуха</t>
  </si>
  <si>
    <t>Ремонтно-механическая мастерская. Индивидуальный тепловой пункт
Индивидуальный тепловой пункт</t>
  </si>
  <si>
    <t>Отопление, вентиляция и кондиционирование (1632-2021-7.1-ОВ изм.2)</t>
  </si>
  <si>
    <t>Внутренние системы водоснабжения и канализации (1632-2021-7.1-ВК изм.2)</t>
  </si>
  <si>
    <t>Автоматизация систем отопления, вентиляции и
кондиционирования воздуха (1632-2021-7.1-АОВ изм.3)</t>
  </si>
  <si>
    <t>Индивидуальный тепловой пункт (1632-2021-7.1-ТМ)</t>
  </si>
  <si>
    <t>КПП №2. Отопление, вентиляция и кондиционирование</t>
  </si>
  <si>
    <t>Система отопления Т11/Т21</t>
  </si>
  <si>
    <t>11C 500x400</t>
  </si>
  <si>
    <t>11C 500x500</t>
  </si>
  <si>
    <t>11C 500x600</t>
  </si>
  <si>
    <t>11C 500x900</t>
  </si>
  <si>
    <t>1C 500x1200</t>
  </si>
  <si>
    <t>Стальной панельный радиатор Heaton Compact с боковым подключением, тип 21C, в компл. с краном для выпуска воздуха и креплениями</t>
  </si>
  <si>
    <t>21C 500x600</t>
  </si>
  <si>
    <t>21C 500x700</t>
  </si>
  <si>
    <t>21C 500x800</t>
  </si>
  <si>
    <t>21C 500x900</t>
  </si>
  <si>
    <t>21C 500x1100</t>
  </si>
  <si>
    <t>Стальной панельный радиатор Heaton Compact с боковым подключением, тип 22C, в компл. с краном для выпуска воздуха и креплениями</t>
  </si>
  <si>
    <t>22C 500x700</t>
  </si>
  <si>
    <t>22C 500x900</t>
  </si>
  <si>
    <t>Воздухоотводчик автоматический Airvent, Ду15 065B8223</t>
  </si>
  <si>
    <t>Универсальная гибкая изоляция АСЕ "Armaflex" толщиной 13 мм.</t>
  </si>
  <si>
    <t xml:space="preserve"> Ду18 АСЕ-13х028</t>
  </si>
  <si>
    <t xml:space="preserve"> Ду25 АСЕ-13х035</t>
  </si>
  <si>
    <t xml:space="preserve"> Ду32 АСЕ-13х035</t>
  </si>
  <si>
    <t>DN15 065B8207</t>
  </si>
  <si>
    <t>DN20 065B8208</t>
  </si>
  <si>
    <t>DN20 003Z4082</t>
  </si>
  <si>
    <t xml:space="preserve">Труба полиэтиленовая системы KAN-therm Push, PE-RT, рабочее давление  10 бар при 90°С </t>
  </si>
  <si>
    <t>Ду12; Дн12х2 1129198025</t>
  </si>
  <si>
    <t>Ду14; Дн14х2 1129198027</t>
  </si>
  <si>
    <t>Ду18; Дн18х2,5 1129198037</t>
  </si>
  <si>
    <t>Ду25; Дн25х3,5 1129198032</t>
  </si>
  <si>
    <t>Ду32; Дн32х4,4 1129198038</t>
  </si>
  <si>
    <t>Система теплоснабжения Т12/Т22</t>
  </si>
  <si>
    <t>Автоматический комбинированный балансировочный клапан - стабилизатор расхода; НР DN25 AQT 003Z1814</t>
  </si>
  <si>
    <t>Кран шаровой полнопроходной латунный никелерованный; внутренняя резьба; тип BVR; PN40 DN32 BVR 065B8210</t>
  </si>
  <si>
    <t>Фильтр сетчатый тип FVR; внутренняя резьба; PN25 DN32 FVR  065B8238</t>
  </si>
  <si>
    <t>Клапан обратный латунный пружинный муфтовый NRV EF; внутренняя резьба DN32 NRV EF 065B8227 ООО</t>
  </si>
  <si>
    <t>Трубы стальные электросварные прямошовные Ду32; Дн38х2</t>
  </si>
  <si>
    <t xml:space="preserve"> Кран шаровой спускной с наружной резьбой с насадкой для шланга тип BVR-C 065B8201</t>
  </si>
  <si>
    <t>Универсальная гибкая изоляция АСЕ "Armaflex" толщиной 13 мм. Ду32 АСЕ-13х035</t>
  </si>
  <si>
    <t>Вентиляция. Кондиционирование</t>
  </si>
  <si>
    <t xml:space="preserve"> Приточная установка П1/П1* (П1* резерв), канального типа МЕД (UTR) 50-25 (N) W1.25-0.55x30.R + МЕД (UTR) 50-25 (N) W1.25-0.55x30.R [Подвесная]</t>
  </si>
  <si>
    <t>Вытяжная установка В1/В1* (В1* резерв), канального типа WNP 50-30/25.2D + WNP 50-30/25.2D [Подвесная]</t>
  </si>
  <si>
    <t>Вытяжная установка В2/В2* (В2* резерв), канального типа WNK 200/1 + WNK 200/1 [Подвесная]</t>
  </si>
  <si>
    <t>В3-В5 Бытовой вентилятор с автоматическими жалюзи IN 10/4 А</t>
  </si>
  <si>
    <t>Наружный блок KF-OH-140B - 1 (VRF)</t>
  </si>
  <si>
    <t>Внутренний блок, (Пульт управления RC-SLIM (беспроводной) в комплекте ) с панелью KF-IS-1С KF-IS-22С-VA</t>
  </si>
  <si>
    <t>Внутренний блок, (Пульт управления RC-SLIM (беспроводной) в комплекте ) с панелью KF-IS-1С KF-IS-36С-VA</t>
  </si>
  <si>
    <t>Наружный блок, с низкотемпературным комплектом MDOAF-07HN1-Z MDV</t>
  </si>
  <si>
    <t>Внутренний блок MDSAG-07HRN1 MDV</t>
  </si>
  <si>
    <t>Рефнет KF-REF-01-PRO</t>
  </si>
  <si>
    <t>Клапан противопожарный OKL-2K-60-160-О-S-220-Т-N</t>
  </si>
  <si>
    <t>Клапан противопожарныйOKL-2K-60-200-О-S-220-Т-N</t>
  </si>
  <si>
    <t>Воздуховод из оцинкованной стали δ=0,5</t>
  </si>
  <si>
    <t>Ø200</t>
  </si>
  <si>
    <t>Ø160</t>
  </si>
  <si>
    <t>Ø125</t>
  </si>
  <si>
    <t>Ø100</t>
  </si>
  <si>
    <t>Воздуховод из оцинкованной стали δ=0,7</t>
  </si>
  <si>
    <t>300х300</t>
  </si>
  <si>
    <t>700х500</t>
  </si>
  <si>
    <t>Воздуховод из оцинкованной стали δ=0,8</t>
  </si>
  <si>
    <t>Ø250</t>
  </si>
  <si>
    <t xml:space="preserve">Фасонные детали из оцинкованной стали </t>
  </si>
  <si>
    <t xml:space="preserve">Регулирующие заслонки </t>
  </si>
  <si>
    <t xml:space="preserve"> Ø125 ZRK-125</t>
  </si>
  <si>
    <t>Ø160 ZRK-160</t>
  </si>
  <si>
    <t>Ø200 ZRK-200</t>
  </si>
  <si>
    <t>Диффузор</t>
  </si>
  <si>
    <t>ДПУ-М-125</t>
  </si>
  <si>
    <t>ДПУ-М -160</t>
  </si>
  <si>
    <t xml:space="preserve">ДПУ-М -200 </t>
  </si>
  <si>
    <t>ДПУ-К -125</t>
  </si>
  <si>
    <t>Решетка переточная АП-300х150</t>
  </si>
  <si>
    <t>Зонт вентиляционный ЗК-100 с.5.904-51</t>
  </si>
  <si>
    <t>Узел прохода УП1-100 с.5.904-45</t>
  </si>
  <si>
    <t>Решетка наружная АРН-700х500</t>
  </si>
  <si>
    <t>Решетка наружная CG 160</t>
  </si>
  <si>
    <t>Решетка инерционная АГС 500х300</t>
  </si>
  <si>
    <t>Трубопроводы медные</t>
  </si>
  <si>
    <t>Ø6,35 мм</t>
  </si>
  <si>
    <t>Ø9,52мм</t>
  </si>
  <si>
    <t>Ø12,7мм</t>
  </si>
  <si>
    <t>Ø15,88мм</t>
  </si>
  <si>
    <t>Ø19,05мм</t>
  </si>
  <si>
    <t>3/8” (9,52)</t>
  </si>
  <si>
    <t>¼” (6,35)</t>
  </si>
  <si>
    <t>Трубки Energoflex® Black Star 2 м толщиной 6 мм :</t>
  </si>
  <si>
    <t>на трубу Ø6,35 мм 6/6-2</t>
  </si>
  <si>
    <t>на трубу Ø 9,52 мм 10/6-2</t>
  </si>
  <si>
    <t>на трубу Ø 12,7 мм 12/6-2</t>
  </si>
  <si>
    <t>на трубу Ø 15,88 мм 15/6-2</t>
  </si>
  <si>
    <t>на трубу Ø 19,05 мм 22/6-2</t>
  </si>
  <si>
    <t>Лента армированная Energoflex для монтажа изоляции</t>
  </si>
  <si>
    <t>Теплоизоляционное покрытие, толщина 40 мм PRO-VENT-40 некашированный</t>
  </si>
  <si>
    <t>Сетка металлическая «Манье» BOS-Manie</t>
  </si>
  <si>
    <t>Лента стальная монтажная BOS-SOLID</t>
  </si>
  <si>
    <t>Материал для заделки отверстий, 5мм МБОР-5Ф</t>
  </si>
  <si>
    <t>Состав термостойкий клеящий "ПЛАЗАС", толщиной 0,5мм</t>
  </si>
  <si>
    <t>Огнезащитный терморасширяющийся герметик ОГНЕЗА-ГТ</t>
  </si>
  <si>
    <t>КПП №2.. Внутренние системы водоснабжения и канализации.</t>
  </si>
  <si>
    <t>Хозяйственно-питьевой водопровод «В1»</t>
  </si>
  <si>
    <t>Водомерный узел на вводе водопровода Ø65 мм со
счётчиком Ø20 мм, с обводной линией и задвижками.
Типовая вставка В2. Серия 5.901-1, листы 6,7</t>
  </si>
  <si>
    <t>Опора для водомерного узла</t>
  </si>
  <si>
    <t>Втулка под фланец ПЭ 100 SDR 17 Ø63 мм со стальным свободным фланцем DN 50 мм PN 16</t>
  </si>
  <si>
    <t>Труба полиэтиленовая питьевая ПЭ 100 SDR17 Ø63х3,8</t>
  </si>
  <si>
    <t>Отвод полиэтиленовый 900 ПЭ 100 SDR17 Ø63 мм</t>
  </si>
  <si>
    <t>Вентиль запорный для труб PP-RСT Ø16</t>
  </si>
  <si>
    <t>Задвижка чугунная фланцевая Ду50 мм PN1,6 в комплекте с ответными фланцами и крепежом 30ч47бр</t>
  </si>
  <si>
    <t>Фильтр магнитный фланцевый Ду50 мм PN1,6 в комплекте с ответными фланцами и крепежом ФМФ-50</t>
  </si>
  <si>
    <t>Рукав напорный резиновый с текстильным каркасом Ду16 мм L=5,0 м В(II)-10-16-31-У</t>
  </si>
  <si>
    <t>Труба стальная водогазопроводная Ø50х3,5 мм с внутренним и наружным силикатно-эмалевым покрытием</t>
  </si>
  <si>
    <t>Труба PP-RСT для холодной воды S5(SDR11) PN10 20×1,9</t>
  </si>
  <si>
    <t>Электроводонагреватель накопительный V=400 л, N=6,0 кВт, U=220 В с группой безопасности</t>
  </si>
  <si>
    <t>кмт</t>
  </si>
  <si>
    <t>Клапан обратный муфтовый Ду25 мм Ру1,6 МПа</t>
  </si>
  <si>
    <t>Вентиль запорный для труб PP-RСT Ø16 мм</t>
  </si>
  <si>
    <t>Вентиль запорный для труб PP-RСT Ø20 мм</t>
  </si>
  <si>
    <t>Труба PP-RСT для горячей воды S2,5(SDR6) PN20 16×2,7</t>
  </si>
  <si>
    <t>Труба PP-RСT для горячей воды S2,5(SDR6) PN20 32×5,4</t>
  </si>
  <si>
    <t>Бытовая канализация «К1»</t>
  </si>
  <si>
    <t>Умывальник угловой в комплекте со смесителем для умывальника с нижней камерой смешения с изливом и аэратором (цельнолитым корпусом), сифоном бутылочным с выпуском, кронштейном</t>
  </si>
  <si>
    <t>Поддон душевой глубокий эмалированный ПДСт 800</t>
  </si>
  <si>
    <t>Поддон душевой мелкий эмалированный ПДСм 800</t>
  </si>
  <si>
    <t>Гофра для соединения унитаза с трубопроводом канализации</t>
  </si>
  <si>
    <t>Смеситель двухрукояточный с подводками в раздельных отверстиях</t>
  </si>
  <si>
    <t>Смеситель для душа двухрукояточный с душевой сеткой на гибком шланге</t>
  </si>
  <si>
    <t>Сифон с выпуском и переливом для ванн и глубоких
душевых поддонов. Тип СВПГ</t>
  </si>
  <si>
    <t>Гибкая подводка для унитаза 1/2" L=1,0 м</t>
  </si>
  <si>
    <t>Трап пластмассовый с вертикальным отводом Ду50 мм</t>
  </si>
  <si>
    <t>Труба ПП раструбная DN110 мм S16</t>
  </si>
  <si>
    <t>Труба ПП раструбная DN50 мм S16</t>
  </si>
  <si>
    <t>Ревизия ПП DN110 мм</t>
  </si>
  <si>
    <t>Прочистка ПП DN110 мм</t>
  </si>
  <si>
    <t>Сифон АНИ прямоточный с разрывом струи</t>
  </si>
  <si>
    <t>Воронка водосточная 110 мм с электрообогревом
N=30 Вт HL 62.1Н/1</t>
  </si>
  <si>
    <t>Тройник НПВХ с металлическим фланцем DN110 мм
PN 1,0 Мпа</t>
  </si>
  <si>
    <t>Фланец стальной глухой с эмалевым покрытием DN100 мм PN 10</t>
  </si>
  <si>
    <t>Труба напорная НПВХ раструбная с резиновым уплотнительным кольцом SDR 41 PN 6,3 DN110 мм</t>
  </si>
  <si>
    <t>Производственная канализация «К3»</t>
  </si>
  <si>
    <t>Вентиль чугунный фланцевый Ду50 мм Ру10 15кч16п1</t>
  </si>
  <si>
    <t>Трап чугунный вертикальный Ду100 мм</t>
  </si>
  <si>
    <t>Труба стальная электросварная 57х3,0 с внутренним и наружным силикатно-эмалевым покрытием</t>
  </si>
  <si>
    <t>Труба стальная электросварная 108х4,0 с внутренним и наружным силикатно-эмалевым 
покрытием</t>
  </si>
  <si>
    <t>Насос дренажный Sauermann Q=8 л/ч, N=14 Вт SI-1082</t>
  </si>
  <si>
    <t>Трубная изоляция из вспененного полиэтилена толщиной 15 мм для трубы 16х1,8 мм</t>
  </si>
  <si>
    <t>Трубная изоляция из вспененного полиэтилена толщиной 15 мм для трубы 20х1,9 мм</t>
  </si>
  <si>
    <t>КПП №2 Автоматизация систем отопления, вентиляции и кондиционирования воздуха</t>
  </si>
  <si>
    <t>Шкаф управления CHU UV-W-1R1R RU-S</t>
  </si>
  <si>
    <t>Шкаф управления CHU-V-1R2,2-RU2,2</t>
  </si>
  <si>
    <t>Шкаф управления CHU-V0,37 RU-S/N</t>
  </si>
  <si>
    <r>
      <t xml:space="preserve">Кабель силовой с изоляцией из полимерных композиций, не распространяющих горение, не содержащих галогенов, с медными жилами, на напряжение 0,66 кВ </t>
    </r>
    <r>
      <rPr>
        <sz val="10"/>
        <color rgb="FFFF0000"/>
        <rFont val="Arial Cyr"/>
        <charset val="204"/>
      </rPr>
      <t>ВВнг(А)-FRLS</t>
    </r>
  </si>
  <si>
    <t>4х1,5</t>
  </si>
  <si>
    <t>3х1,0</t>
  </si>
  <si>
    <t>4х1,0</t>
  </si>
  <si>
    <t>2х1,0</t>
  </si>
  <si>
    <t>Терморасширяющаяся противопожарная мастика, 310 мл  HILTI CP 611 A</t>
  </si>
  <si>
    <t>КПП-2.Индивидуальный тепловой пункт.</t>
  </si>
  <si>
    <t>Шкаф автоматизации ША-0642/1/E-/230-НЕ0/1/0 в комплекте: контроллер ECL310 с функцией диспетчеризации, кабели подключения BAST2106228816</t>
  </si>
  <si>
    <t>Двухходовой клапан VМ2, Ду15,PN25,Т=150°C,Kvs=1,6, Rp1/2"</t>
  </si>
  <si>
    <t>065B2014</t>
  </si>
  <si>
    <t>Дополнитейный фитинг с наружной резьбой 1/2"</t>
  </si>
  <si>
    <t>Кран линейный регул.MVT  G1" BH-BH,PN20 T120°C</t>
  </si>
  <si>
    <t>Кран шаровой муфтовый G1" ВР-НР,PN40,150°C</t>
  </si>
  <si>
    <t>VT.218.N.06</t>
  </si>
  <si>
    <t>Кран шаровой фланцевый Ду 32 PN40,200°C</t>
  </si>
  <si>
    <t>Кран шаровой фланцевый Ду 50 PN40,200°C</t>
  </si>
  <si>
    <t>ТМ510Р 0-1,0MPa G½.1,5</t>
  </si>
  <si>
    <t>Насос циркуляционный NMT SMART C 25/80-180, 1х220V, 0,15кВт</t>
  </si>
  <si>
    <t>Разъемное соединение ВР/ВР для насосов 1"х1/2</t>
  </si>
  <si>
    <t>R37KY005</t>
  </si>
  <si>
    <t>кт</t>
  </si>
  <si>
    <t>Привод клапана ARV 152, 230B, 15сек</t>
  </si>
  <si>
    <t>Регулятор перепада давления DPR (0,2-1bar) kvs2,5 PN25 T150C</t>
  </si>
  <si>
    <t>003H6151</t>
  </si>
  <si>
    <t>Регулирующий блок AFP2(0,2-1bar) 003G5608</t>
  </si>
  <si>
    <t>Приварные присоединительные фитинги</t>
  </si>
  <si>
    <t>003H6908</t>
  </si>
  <si>
    <t>Комплект импульсная трубка AV</t>
  </si>
  <si>
    <t>003H6854</t>
  </si>
  <si>
    <t>Фильтр магнитный фланцевый чугунный Ду32,PN16,T300°C серия IS16</t>
  </si>
  <si>
    <t>BM03C102153</t>
  </si>
  <si>
    <t>∅32х3,2</t>
  </si>
  <si>
    <t>КПП-2</t>
  </si>
  <si>
    <t>Примечание:</t>
  </si>
  <si>
    <t>1. Коммерческое предложение сделано исходя из объема давальческих материалов, указанных в сметах индексом "О"</t>
  </si>
  <si>
    <t>2. В стоимость работ входят пуско-наладочные работы, разработка и сдача исполнительной документации Заказчику</t>
  </si>
  <si>
    <t>Автоматизация систем отопления, вентиляции и
кондиционирования воздуха (1632-2021-8.2-АОВ)</t>
  </si>
  <si>
    <t>Внутренние системы водоснабжения и канализации (1632-2021-8.2-ВК)</t>
  </si>
  <si>
    <t>Отопление, вентиляция и кондиционирование (1632-2021-8.2-ОВ)</t>
  </si>
  <si>
    <t>Индивидуальный тепловой пункт (1632-2021-8.2-ТМ)</t>
  </si>
  <si>
    <t>АБК</t>
  </si>
  <si>
    <t>Автоматизация систем отопления, вентиляции и
кондиционирования воздуха (1632-2021-6.1-АОВ)</t>
  </si>
  <si>
    <t>Внутренние системы водоснабжения и канализации (1632-2021-6.1-ВК)</t>
  </si>
  <si>
    <t>Отопление, вентиляция и кондиционирование (1632-2021-6.1-ОВ)</t>
  </si>
  <si>
    <t>Индивидуальный тепловой пункт (1632-2021-6.1-ТМ)</t>
  </si>
  <si>
    <t>В стоимость КП не включен монтаж и поставка санфаянса (унитазы, умывальники, смесители и прочее), в спецификации проекта по этим позициям ссылка на "заказ по дизайн-проекту", в смете отсутствуют полностью.</t>
  </si>
  <si>
    <t>Административно-бытовой корпус. Внутренние системы водоснабжения и канализации.</t>
  </si>
  <si>
    <t>Водомерный узел В1, на вводе хоз-питьевого
водопровода Ø110 мм, с счётчиком Ø65 мм с импульсным
выходом, с обводной линией и задвижками</t>
  </si>
  <si>
    <t>Водомерный узел В1 на трубопроводе Ø90 мм с
счётчиком Ø50 мм с импульсным выходом, с задвижками</t>
  </si>
  <si>
    <t>Опора под водомерный узел В1</t>
  </si>
  <si>
    <t>Емкость пластиковая для хоз-питьевой воды
V=6м3(6000л)</t>
  </si>
  <si>
    <t>Насосная установка Aikon PBS 3 CDL8-6 FCC (2раб.,1
рез.), Q=6,23 л/с (21,0м³/час), Н=37,50м, P=4,40кВт</t>
  </si>
  <si>
    <t>Втулка под фланец ПЭ 100 SDR 17 Ø 110 со стальным свободным фланцем DN 110 мм PN 16</t>
  </si>
  <si>
    <t>Труба полиэтиленовая питьевая ПЭ 100 SDR 17 110х6,6</t>
  </si>
  <si>
    <t>Задвижка чугунная фланцевая с обрезин. клином, c
невыдвижным штоком Ру=1,6MПа DN 40мм комплектно с ланцами и крепежом</t>
  </si>
  <si>
    <t>Задвижка чугунная фланцевая с обрезин. клином, c
невыдвижным штоком Ру=1,6MПа DN 50мм комплектно с фланцами и крепежом</t>
  </si>
  <si>
    <t>Затвор чугунный дисковый поворотный фланцевый с редуктором Ру=1,6MПа DN 65мм комплектно с фланцами и крепежом</t>
  </si>
  <si>
    <t>Задвижка чугунная фланцевая с обрезин. клином, c невыдвижным штоком Ру=1,6MПа DN 80мм комплектно с фланцами и крепежом</t>
  </si>
  <si>
    <t>Затвор чугунный дисковый поворотный фланцевый с редуктором Ру=1,6MПа DN 100мм комплектно с фланцами и крепежом</t>
  </si>
  <si>
    <t>Затвор чугунный дисковый поворотный фланцевый с редуктором и электродвигателем и редуктором QT5-1 Ру=1,6MПа DN 65мм комплектно с фланцами и крепежом</t>
  </si>
  <si>
    <t>Затвор чугунный дисковый поворотный фланцевый с редуктором и электродвигателем QT10-1 и редуктором Ру=1,6MПа DN 100мм комплектно с фланцами и крепежом</t>
  </si>
  <si>
    <t>Клапан обратный чугунный фланцевый Ру=1,6MПа DN 100мм</t>
  </si>
  <si>
    <t>Клапан обратный чугунный фланцевый Ру=1,6MПа DN 65мм</t>
  </si>
  <si>
    <t>Фланец стальной свободный Ру=1,6MПа DN 40мм</t>
  </si>
  <si>
    <t>Труба PP-RСT для холодной воды S5(SDR11) PN10
110×10,0</t>
  </si>
  <si>
    <t>Труба PP-RСT для холодной воды S5(SDR11) PN10
90×8,2</t>
  </si>
  <si>
    <t>Труба PP-RСT для холодной воды S5(SDR11) PN10
75×6,8</t>
  </si>
  <si>
    <t>Труба PP-RСT для холодной воды S5(SDR11) PN10
63×5,8</t>
  </si>
  <si>
    <t>Труба PP-RСT для холодной воды S5(SDR11) PN10
50×4,6</t>
  </si>
  <si>
    <t>Труба PP-RСT для холодной воды S5(SDR11) PN10
40×3,7</t>
  </si>
  <si>
    <t>Труба PP-RСT для холодной воды S5(SDR11) PN10
32×2,9</t>
  </si>
  <si>
    <t>Труба PP-RСT для холодной воды S5(SDR11) PN10
25×2,3</t>
  </si>
  <si>
    <t>Труба PP-RСT для холодной воды S5(SDR11) PN10
16×1,8</t>
  </si>
  <si>
    <t>Трубная изоляция из вспененного полиэтилена толщиной 13 мм для трубы S5(SDR11) PN10 110×10,0 Энергофлекс Супер</t>
  </si>
  <si>
    <t>Трубная изоляция из вспененного полиэтилена
толщиной 13 мм для трубы S5(SDR11) PN10 90×8,2
Энергофлекс Супер</t>
  </si>
  <si>
    <t>Трубная изоляция из вспененного полиэтилена
толщиной 13 мм для трубы S5(SDR11) PN10 75×6,8 Энергофлекс Супер</t>
  </si>
  <si>
    <t>Трубная изоляция из вспененного полиэтилена
толщиной 13 мм для трубы S5(SDR11) PN10 63×5,8
Энергофлекс Супер</t>
  </si>
  <si>
    <t>Трубная изоляция из вспененного полиэтилена
толщиной 13 мм для трубы S5(SDR11) PN10 50×4,6
Энергофлекс Супер</t>
  </si>
  <si>
    <t>Трубная изоляция из вспененного полиэтилена
толщиной 13 мм для трубы S5(SDR11) PN10 40×3,7
Энергофлекс Супер</t>
  </si>
  <si>
    <t>Трубная изоляция из вспененного полиэтилена
толщиной 13 мм для трубы S5(SDR11) PN10 32×2,9
Энергофлекс Супер</t>
  </si>
  <si>
    <t>Трубная изоляция из вспененного полиэтилена
толщиной 13 мм для трубы S5(SDR11) PN10 25×2,3
Энергофлекс Супер</t>
  </si>
  <si>
    <t>ТТрубная изоляция из вспененного полиэтилена
толщиной 13 мм для трубы S5(SDR11) PN10 20×1,9
Энергофлекс Супер</t>
  </si>
  <si>
    <t>Трубная изоляция из вспененного полиэтилена
толщиной 13 мм для трубы S5(SDR11) PN10 16×1,8
Энергофлекс Супер</t>
  </si>
  <si>
    <t>Вентиль запорный для труб PP-RСT Ø32</t>
  </si>
  <si>
    <t>Вентиль запорный для труб PP-RСT Ø40</t>
  </si>
  <si>
    <t>Кран поливочный Ø20 комплектно:Кран морозостойкий Ø20мм (вых.15мм) Unipump WF-2106,Рукав резиновый напорный с текстильным каркасом класс В (II) Ру 1,0МПа Ду 15мм длина 30м ГОСТ 18698-79 В(II)-10-16-27-У</t>
  </si>
  <si>
    <t>Кран поливочный (внутренний) комплектно:Кран водоразборный настенный КрН15,Рукав резиновый напорный с текстильным каркасом класс В (II) Ру 1 ,0МПа Ду 15мм длина 20м ГОСТ 18698-79 В(II)-10-16-27-У</t>
  </si>
  <si>
    <t>Автоматический клапан для выпуска воздуха с вентилем Ø15мм</t>
  </si>
  <si>
    <t>Манометр показывающий для точных измерений с
пределом измерения 0...10 кгс/см2, ∅корпуса 160 мм</t>
  </si>
  <si>
    <t>Штуцер для манометра ЗКЧ-46-70 ∅25</t>
  </si>
  <si>
    <t>Закладная для манометра 3К14-2-1-02 ∅25</t>
  </si>
  <si>
    <t>Водомерный узел Т3 на трубопроводе Ø90 мм с
счётчиком Ø50 мм с импульсным выходом, с задвижками</t>
  </si>
  <si>
    <t>Опора под водомерный узел Т3</t>
  </si>
  <si>
    <t>Задвижка чугунная фланцевая серия 51 с обрезин. клином, c невыдвижным штоком Ру=1,6MПа DN 40мм комплектно с фланцами и крепежом</t>
  </si>
  <si>
    <t>Задвижка чугунная фланцевая серия 51 с обрезин. клином, c невыдвижным штоком Ру=1,6MПа DN 50мм комплектно с фланцами и крепежом</t>
  </si>
  <si>
    <t>Задвижка чугунная фланцевая серия 51 с обрезин. клином, c невыдвижным штоком Ру=1,6MПа DN 65мм комплектно с фланцами и крепежом</t>
  </si>
  <si>
    <t>Задвижка чугунная фланцевая серия 51 с обрезин. клином, c невыдвижным штоком Ру=1,6MПа DN 80мм комплектно с фланцами и крепежом</t>
  </si>
  <si>
    <t>Труба PP-RСT для горячей воды S2,5(SDR6) PN20 90×15,0</t>
  </si>
  <si>
    <t>Труба PP-RСT для горячей воды S2,5(SDR6) PN20
75×12,5</t>
  </si>
  <si>
    <t>Труба PP-RСT для горячей воды S2,5(SDR6) PN20
63×10,5</t>
  </si>
  <si>
    <t>Труба PP-RСT для горячей воды S2,5(SDR6) PN20
50×8,3</t>
  </si>
  <si>
    <t>Труба PP-RСT для горячей воды S2,5(SDR6) PN20
40×6,7</t>
  </si>
  <si>
    <t>Труба PP-RСT для горячей воды S2,5(SDR6) PN20
32×5,4</t>
  </si>
  <si>
    <t>Труба PP-RСT для горячей воды S2,5(SDR6) PN20
25×4,2</t>
  </si>
  <si>
    <t>Труба PP-RСT для горячей воды S2,5(SDR6) PN20
20×3,4</t>
  </si>
  <si>
    <t>Труба PP-RСT для горячей воды S2,5(SDR6) PN20
16×2,7</t>
  </si>
  <si>
    <t>Трубная изоляция из вспененного полиэтилена
толщиной 20 мм для трубы S2,5(SDR6) PN20 90×15,0
Энергофлекс Супер</t>
  </si>
  <si>
    <t>Трубная изоляция из вспененного полиэтилена
толщиной 20 мм для трубы S2,5(SDR6) PN20 75×12,5
Энергофлекс Супер</t>
  </si>
  <si>
    <t>Трубная изоляция из вспененного полиэтилена
толщиной 20 мм для трубы S2,5(SDR6) PN20 63×10,5
Энергофлекс Супер</t>
  </si>
  <si>
    <t>ТТрубная изоляция из вспененного полиэтилена
толщиной 20 мм для трубы S2,5(SDR6) PN20 50×8,3
Энергофлекс Супер</t>
  </si>
  <si>
    <t>Трубная изоляция из вспененного полиэтилена
толщиной 20 мм для трубы S2,5(SDR6) PN20 40×6,7
Энергофлекс Супер</t>
  </si>
  <si>
    <t>Трубная изоляция из вспененного полиэтилена
толщиной 20 мм для трубы S2,5(SDR6) PN20 32×5,4
Энергофлекс Супер</t>
  </si>
  <si>
    <t>Трубная изоляция из вспененного полиэтилена
толщиной 20 мм для трубы S2,5(SDR6) PN20 20×3,4
Энергофлекс Супер</t>
  </si>
  <si>
    <t>Трубная изоляция из вспененного полиэтилена
толщиной 20 мм для трубы S2,5(SDR6) PN20 16×2,7
Энергофлекс Супер</t>
  </si>
  <si>
    <t>Вентиль запорный для труб PP-RСT Ø50</t>
  </si>
  <si>
    <t>Трубопровод горячего водоснабжения обратный «Т4»</t>
  </si>
  <si>
    <t>Полотенцесушитель водяной M-обр AISI 25 600х600</t>
  </si>
  <si>
    <t>Полотенцесушитель водяной M-обр AISI 25 500х500</t>
  </si>
  <si>
    <t>Полотенцесушитель электрический классик п6 450х600</t>
  </si>
  <si>
    <t>Задвижка чугунная фланцевая с обрезин. клином, c невыдвижным штоком Ру=1,6MПа DN 40мм комплектно с фланцами и крепежом</t>
  </si>
  <si>
    <t>Клапан балансировочный VIR серии 9515 DN32</t>
  </si>
  <si>
    <t>Клапан балансировочный VIR серии 9515 DN25</t>
  </si>
  <si>
    <t>Клапан балансировочный VIR серии 9515 DN20</t>
  </si>
  <si>
    <t>Клапан балансировочный VIR серии 9515 DN15</t>
  </si>
  <si>
    <t>Хозяйственно-питьевой водопровод столовой «В1.1»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</si>
  <si>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</si>
  <si>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Вентиль запорный для труб PP-RСT Ø63</t>
  </si>
  <si>
    <t>Кран поливочный (внутренний) комплектно:Кран водоразборный настенный КрН15,Рукав резиновый напорный с текстильным каркасом
класс В (II) Ру 1 ,0МПа Ду 15мм длина 20м ГОСТ 18698-79 В(II)-10-16-27-У</t>
  </si>
  <si>
    <t>Горячее водоснабжение столовой «Т3.1»</t>
  </si>
  <si>
    <t>Водомерный узел Т3.1, на трубопроводе Ø63 мм, со
счётчиком Ø32 мм с импульсным выходом, с задвижками</t>
  </si>
  <si>
    <t>Трубная изоляция из вспененного полиэтилена
толщиной 20 мм для трубы S2,5(SDR6) PN20 25×4,2
Энергофлекс Супер</t>
  </si>
  <si>
    <t>Трубопровод горячего водоснабжения столовой обратный «Т4.1»</t>
  </si>
  <si>
    <t>Трубная изоляция из вспененного полиэтилена
толщиной 20 мм для трубы 
Энергофлекс Супер</t>
  </si>
  <si>
    <t>Хозяйственно-питьевой водопровод прачечной «В1.2»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</si>
  <si>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</si>
  <si>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Опора под водомерный узел</t>
  </si>
  <si>
    <t>Трубная изоляция из вспененного полиэтилена
толщиной 13 мм для трубы S5(SDR11) PN10 20×1,9
Энергофлекс Супер</t>
  </si>
  <si>
    <t>Горячее водоснабжение прачечной «Т3.2»</t>
  </si>
  <si>
    <t>Водомерный узел Т3.2, на трубопроводе Ø35 мм, со
счётчиком Ø20 мм с импульсным выходом, с задвижками</t>
  </si>
  <si>
    <t>Электрический полотенцесушитель Электро 25 М-обр 525х400, N=50Вт</t>
  </si>
  <si>
    <t>Задвижка чугунная фланцевая с обрезин. клином, c невыдвижным штоком Ру1,6 MПа DN 50 мм комплектно с фланцами и крепежом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</si>
  <si>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</si>
  <si>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Фильтр сетчатый магнитный фланцевый Ду50 Ру1,6
комплектно с фланцами и крепежом</t>
  </si>
  <si>
    <t>Регулятор давления «после себя» Ду50 Ру16 комплектно с фланцами и крепежом</t>
  </si>
  <si>
    <t>Втулка под фланец ПЭ 100 SDR 17 Ø 63 со стальным
свободным фланцем DN 65 мм PN 16</t>
  </si>
  <si>
    <t>Труба полиэтиленовая питьевая ПЭ 100 SDR 11 Ø63х5,8</t>
  </si>
  <si>
    <t>Фланец стальной приварной Ру1,6 MПа DN 50 мм</t>
  </si>
  <si>
    <t>клапан прямой пожарный Ø50 мм</t>
  </si>
  <si>
    <t>головка соединительная муфтовая Ø50 мм</t>
  </si>
  <si>
    <t>головка соединительная рукавная Ø50 мм</t>
  </si>
  <si>
    <t>ствол ручной пожарный Ду50 с диаметром спрыска 16 мм РСК-50</t>
  </si>
  <si>
    <t>огнетушитель порошковый ручной ОП-4</t>
  </si>
  <si>
    <t>Труба стальная электросварная с внутренним
силикатно-эмалевым покрытием Ø57х3,5</t>
  </si>
  <si>
    <t>Клапан запорный муфтовый латунный 15Б3р
Ру=1,0MПа, DN=25мм</t>
  </si>
  <si>
    <t>Манометр в комплекте</t>
  </si>
  <si>
    <t>манометр общетехнический с резьбой М20х1,5 G1/2” и классом точности 1,5</t>
  </si>
  <si>
    <t>закладная конструкция для манометра ЗК14-2-4-2009</t>
  </si>
  <si>
    <t>Труба ПП раструбная SN 4 DN110 мм</t>
  </si>
  <si>
    <t>Труба ПП раструбная DN110 мм</t>
  </si>
  <si>
    <t>Труба ПП раструбная DN50 мм</t>
  </si>
  <si>
    <t>Прочистка НПВХ в лючке DN110 мм HL 98SM</t>
  </si>
  <si>
    <t>Прочистка НПВХ в лючке DN50 мм HL 98SM</t>
  </si>
  <si>
    <t>Ревизия НПВХ DN110 мм</t>
  </si>
  <si>
    <t>Ревизия НПВХ DN50 мм</t>
  </si>
  <si>
    <t>Прочистка НПВХ DN110 мм</t>
  </si>
  <si>
    <t>Прочистка НПВХ DN50 мм</t>
  </si>
  <si>
    <t>Трап с «сухим» сифоном, с вертикальным выпуском DN 110 мм HL 3100Pr
1 1/2” (48-53 мм)</t>
  </si>
  <si>
    <t>Трап с «сухим» сифоном, с горизонтальным выпуском DN 110 мм HL 605SW</t>
  </si>
  <si>
    <t>Трап с «сухим» сифоном, с горизонтальным выпуском DN 50 мм HL 510N</t>
  </si>
  <si>
    <t>Воздушный клапан DN 50 мм HL 904</t>
  </si>
  <si>
    <t>Воздушный клапан DN 110 мм HL 904</t>
  </si>
  <si>
    <t>Муфта противопожарная DN 110 мм ПМ-110</t>
  </si>
  <si>
    <t>Муфта противопожарная DN 50 мм ПМ-110</t>
  </si>
  <si>
    <t>Сифон АНИ прямоточный с разрывом струи DR0100</t>
  </si>
  <si>
    <t>Насос дренажный Ballu Q=12 л/ч, H=10 м, N=3,0 Вт</t>
  </si>
  <si>
    <t>Насос дренажный Ballu Q=18 л/ч, H=12 м, N=3,0 Вт</t>
  </si>
  <si>
    <t>Труба PP-R для холодной воды S5 (SDR11) PN10 16x1,8</t>
  </si>
  <si>
    <t>Труба PP-R для холодной воды S5 (SDR11) PN10 20x1,9</t>
  </si>
  <si>
    <t>Труба PP-R для холодной воды S5 (SDR11) PN10 25x2,3</t>
  </si>
  <si>
    <t>Труба PP-R для холодной воды S5 (SDR11) PN10 32x2,9</t>
  </si>
  <si>
    <t>Трубная изоляция из вспененного полиэтилена толщиной 13 мм для трубы S5 (SDR11) PN10 16x1,8</t>
  </si>
  <si>
    <t>Трубная изоляция из вспененного полиэтилена толщиной 13 мм для трубы S5 (SDR11) PN10 20x1,9 Энергофлекс Супер</t>
  </si>
  <si>
    <t>Трубная изоляция из вспененного полиэтилена толщиной 13 мм для трубы S5 (SDR11) PN10 25x2,3 Энергофлекс Супер</t>
  </si>
  <si>
    <t>Трубная изоляция из вспененного полиэтилена толщиной 13 мм для трубы S5 (SDR11) PN10 32x2,9 Энергофлекс Супер</t>
  </si>
  <si>
    <t>Производственная канализация К3 (от прачечной)</t>
  </si>
  <si>
    <t>Прочистка НПВХ в лючке DN110 мм</t>
  </si>
  <si>
    <t>Трап с «сухим» сифоном, с вертикальным выпуском DN 110 мм HL 3100Pr</t>
  </si>
  <si>
    <t>Трап с «сухим» сифоном, с вертикальным выпуском DN 50 мм HL 3100Pr</t>
  </si>
  <si>
    <t>Производственная канализация К3.1, К3.1Н, К2.1 (чистых стоков из технического помещения с водомерным узлом)</t>
  </si>
  <si>
    <t>Насос 4ГНОМ 10-10, Q=10,0м³/час, Н=10,0м в комплекте с поплавком и шкафом управления</t>
  </si>
  <si>
    <t>Насос 4ГНОМ 10-10 ТЗ, Q=10,0м³/час, Н=10,0м в комплекте с поплавком и шкафом управления</t>
  </si>
  <si>
    <t>Задвижка чугунная фланцевая с обрезин. клином, c невыдвижным штоком Ру=1,6MПа DN 65мм комплектно с фланцами и крепежом</t>
  </si>
  <si>
    <t>Труба напорная PP-RСT S5(SDR11) PN10 50×4,6</t>
  </si>
  <si>
    <t>Труба напорная PP-RСT S5(SDR11) PN10 75×6,8</t>
  </si>
  <si>
    <t>Труба напорная PP-RСT S5(SDR11) PN10 110×10,0</t>
  </si>
  <si>
    <t>Производственная канализация К4 (от столовой)</t>
  </si>
  <si>
    <t>Жироотделитель Q=5,0л/с D=1800мм L=2700мм в комплекте с датчиком уровня жира (1шт) «Байкал ОЖ» LS-1</t>
  </si>
  <si>
    <t>Смеситель для кухни локтевой 9340713</t>
  </si>
  <si>
    <t>Смеситель для кухни локтевой 9105713</t>
  </si>
  <si>
    <t>Смеситель для раковины локтевой 300мм NEXT 9029713</t>
  </si>
  <si>
    <t>Сифон бутылочный унифицированный с выпуском и отводом</t>
  </si>
  <si>
    <t>Воздушный клапан DN 110 мм HL 900NECO</t>
  </si>
  <si>
    <t>Система внутренних водостоков К2</t>
  </si>
  <si>
    <t>Труба напорная НПВХ раструбная с резиновым уплотнительным кольцом SDR 41 PN 6,3 DN160 мм</t>
  </si>
  <si>
    <t>Труба НПВХ раструбная SN 4 DN110 мм</t>
  </si>
  <si>
    <t>Труба НПВХ раструбная SN 4 DN160 мм</t>
  </si>
  <si>
    <t>Тройник НПВХ с металлическим фланцем DN110 мм PN 1,0МПа</t>
  </si>
  <si>
    <t>Патрубок НПВХ раструбный с металлическим фланцем DN110 мм PN 1,0МПа</t>
  </si>
  <si>
    <t>Прочистка НПВХ в лючке 110 мм HL 98SM</t>
  </si>
  <si>
    <t>Прочистка НПВХ в лючке DN160 мм HL 98SM</t>
  </si>
  <si>
    <t>Ревизия НПВХ DN160 мм</t>
  </si>
  <si>
    <t>Труба ПЭ 100 SDR 17 355x21.1</t>
  </si>
  <si>
    <t>Административно-бытовое здание. Автоматизация систем отопления, вентиляции и кондиционирования воздуха
кондиционирования воздуха</t>
  </si>
  <si>
    <t>Шк аф управления ШАУ-ПВ13</t>
  </si>
  <si>
    <t>Шкаф управления ШАУ-П2, П3, В2</t>
  </si>
  <si>
    <t>Шкаф управления ШАУ-ПВ6</t>
  </si>
  <si>
    <t>Шкаф управления ШАУ-ПВ11</t>
  </si>
  <si>
    <t>Шк аф управления ШАУ-П14</t>
  </si>
  <si>
    <t>Шкаф управления ШАУ-В17, В25, В28, В29</t>
  </si>
  <si>
    <t>Шкаф управления ШАУ-В16</t>
  </si>
  <si>
    <t>Шкаф управления ШАУ-В18</t>
  </si>
  <si>
    <t>Шкаф управления ШАУ-В19</t>
  </si>
  <si>
    <t>Шкаф управления ШАУ-В20</t>
  </si>
  <si>
    <t>Шкаф управления ШАУ-ПВ1</t>
  </si>
  <si>
    <t>Шкаф управления ШАУ-ПВ7</t>
  </si>
  <si>
    <t>Шкаф управления ШАУ-ПВ8</t>
  </si>
  <si>
    <t>Шкаф управления ШАУ-ПВ9</t>
  </si>
  <si>
    <t>Шкаф управления ШАУ-П13</t>
  </si>
  <si>
    <t>Шкаф управления ШАУ-П15</t>
  </si>
  <si>
    <t>Шкаф управления ШАУ-П16</t>
  </si>
  <si>
    <t>Шкаф управления ШАУ-П17</t>
  </si>
  <si>
    <t>Шкаф управления ШАУ-В3, В21, В23, В30</t>
  </si>
  <si>
    <t>Шкаф управления ШАУ-В13, В14, В15</t>
  </si>
  <si>
    <t>Шкаф управления ШАУ-В26, В27</t>
  </si>
  <si>
    <t>Шкаф управления ШАУ-ПВ4</t>
  </si>
  <si>
    <t>Шкаф управления ШАУ-ПВ5</t>
  </si>
  <si>
    <t>Шкаф управления ШАУ-ПВ10</t>
  </si>
  <si>
    <t>Шкаф управления ШАУ-ПВ12</t>
  </si>
  <si>
    <t>Шкаф коммутации с преобразователем</t>
  </si>
  <si>
    <t>Кабель силовой с изоляцией из полимерных композиций, не распространяющих горение, не содержащих галогенов, с медными жилами, на напряжение 0,66 кВ ВВнг(А)-FRLS</t>
  </si>
  <si>
    <t>4х 2,5</t>
  </si>
  <si>
    <t>4х 1,5</t>
  </si>
  <si>
    <t>3х 2,5</t>
  </si>
  <si>
    <t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ВВЭнг(А)-FRLS</t>
  </si>
  <si>
    <t>6х 1,0</t>
  </si>
  <si>
    <t>Кабель симметричный парной скрутки категории 6 для структурированных кабельных систем F/UTP 4 Cat 6 нг(А)-LS  4х 2х0,51</t>
  </si>
  <si>
    <t xml:space="preserve">Терморасширяющаяся противопожарная мастика, 310 мл  </t>
  </si>
  <si>
    <t>Административно-бытовой корпус. Индивидуальный тепловой пункт</t>
  </si>
  <si>
    <t>Шкаф автоматизации ША-0642-1E-3 в комплекте: контроллер ECL310 с функцией диспетчеризации, кабели подключения BAST2504225396</t>
  </si>
  <si>
    <t>Аккумулятор тепла РБ 1000А-0-0 Н 0,6 МПа из нерж. ст., 1000л.</t>
  </si>
  <si>
    <t>Предохранительный клапан 6bar, G1/2"НР</t>
  </si>
  <si>
    <r>
      <t>Двухходовой клапан</t>
    </r>
    <r>
      <rPr>
        <sz val="10"/>
        <color rgb="FFFF0000"/>
        <rFont val="Arial Cyr"/>
        <charset val="204"/>
      </rPr>
      <t xml:space="preserve"> VRB-2R</t>
    </r>
    <r>
      <rPr>
        <sz val="10"/>
        <rFont val="Arial Cyr"/>
        <charset val="204"/>
      </rPr>
      <t xml:space="preserve"> , Ду50,PN25,Т=150°C,</t>
    </r>
    <r>
      <rPr>
        <sz val="10"/>
        <color rgb="FFFF0000"/>
        <rFont val="Arial Cyr"/>
        <charset val="204"/>
      </rPr>
      <t>Kvs=30,0</t>
    </r>
    <r>
      <rPr>
        <sz val="10"/>
        <rFont val="Arial Cyr"/>
        <charset val="204"/>
      </rPr>
      <t>, Rp2"</t>
    </r>
  </si>
  <si>
    <t>Дополнитейный фитинг с наружной резьбой 2"</t>
  </si>
  <si>
    <r>
      <t xml:space="preserve">Двухходовой клапан </t>
    </r>
    <r>
      <rPr>
        <sz val="10"/>
        <color rgb="FFFF0000"/>
        <rFont val="Arial Cyr"/>
        <charset val="204"/>
      </rPr>
      <t>VFM-2R</t>
    </r>
    <r>
      <rPr>
        <sz val="10"/>
        <rFont val="Arial Cyr"/>
        <charset val="204"/>
      </rPr>
      <t xml:space="preserve"> , Ду65,PN16,Т=150°C,</t>
    </r>
    <r>
      <rPr>
        <sz val="10"/>
        <color rgb="FFFF0000"/>
        <rFont val="Arial Cyr"/>
        <charset val="204"/>
      </rPr>
      <t>Kvs=55</t>
    </r>
  </si>
  <si>
    <t>065B3500</t>
  </si>
  <si>
    <t>VT.161.N.09</t>
  </si>
  <si>
    <t>Клапан предохран. 10bar, G1/2"хG3/4"ВН-ВН,T140°C</t>
  </si>
  <si>
    <t xml:space="preserve"> SVW "WATTS"</t>
  </si>
  <si>
    <r>
      <t>Кран линейный регул.</t>
    </r>
    <r>
      <rPr>
        <sz val="10"/>
        <color rgb="FFFF0000"/>
        <rFont val="Arial Cyr"/>
        <charset val="204"/>
      </rPr>
      <t>MVT-R</t>
    </r>
    <r>
      <rPr>
        <sz val="10"/>
        <rFont val="Arial Cyr"/>
        <charset val="204"/>
      </rPr>
      <t>, G1/2"ВН-ВН,PN20,T120°C</t>
    </r>
  </si>
  <si>
    <t>003Z4041R</t>
  </si>
  <si>
    <r>
      <t xml:space="preserve">451 Кран линейный регул. </t>
    </r>
    <r>
      <rPr>
        <sz val="10"/>
        <color rgb="FFFF0000"/>
        <rFont val="Arial Cyr"/>
        <charset val="204"/>
      </rPr>
      <t>MVT-R</t>
    </r>
    <r>
      <rPr>
        <sz val="10"/>
        <rFont val="Arial Cyr"/>
        <charset val="204"/>
      </rPr>
      <t>, G1"ВН-ВН,PN20,T120°C</t>
    </r>
  </si>
  <si>
    <t>003Z4043R</t>
  </si>
  <si>
    <r>
      <t xml:space="preserve">Кран линейный регул. </t>
    </r>
    <r>
      <rPr>
        <sz val="10"/>
        <color rgb="FFFF0000"/>
        <rFont val="Arial Cyr"/>
        <charset val="204"/>
      </rPr>
      <t>MVT-R</t>
    </r>
    <r>
      <rPr>
        <sz val="10"/>
        <rFont val="Arial Cyr"/>
        <charset val="204"/>
      </rPr>
      <t>, G2" ВН-ВН,PN20,T120°C</t>
    </r>
  </si>
  <si>
    <t>003Z4046R</t>
  </si>
  <si>
    <t>003Z1073R</t>
  </si>
  <si>
    <t>Кран шаровой ВР-сварка G1"- Ду25, PN40, 200°C "NAVAL"</t>
  </si>
  <si>
    <t>Кран шаровой муфтовый G3/4" ВР-ВР,PN40,150°C</t>
  </si>
  <si>
    <t>VT.217.N.05</t>
  </si>
  <si>
    <t>552 Кран шаровой муфтовый G1 1/4" ВР-НР,PN30,150°C</t>
  </si>
  <si>
    <t>Кран шаровой приварной Ду 100,PN25,200°C</t>
  </si>
  <si>
    <t>Кран шаровой фланцевый Ду 200,PN16,200°C</t>
  </si>
  <si>
    <t>Насос циркуляционный ECL 50-190/2/1.5K/L-H-DTT, 3х380V, 1,5кВт</t>
  </si>
  <si>
    <t>Насос циркуляционный NMT SAN MINI 25/100-180, 1х220V, 0,05кВт</t>
  </si>
  <si>
    <r>
      <t xml:space="preserve">Привод клапана </t>
    </r>
    <r>
      <rPr>
        <sz val="10"/>
        <color rgb="FFFF0000"/>
        <rFont val="Arial Cyr"/>
        <charset val="204"/>
      </rPr>
      <t>ARV-1000R</t>
    </r>
    <r>
      <rPr>
        <sz val="10"/>
        <rFont val="Arial Cyr"/>
        <family val="2"/>
        <charset val="204"/>
      </rPr>
      <t xml:space="preserve">, 230B, </t>
    </r>
    <r>
      <rPr>
        <sz val="10"/>
        <color rgb="FFFF0000"/>
        <rFont val="Arial Cyr"/>
        <charset val="204"/>
      </rPr>
      <t>3,9</t>
    </r>
    <r>
      <rPr>
        <sz val="10"/>
        <rFont val="Arial Cyr"/>
        <family val="2"/>
        <charset val="204"/>
      </rPr>
      <t>сек.</t>
    </r>
  </si>
  <si>
    <t xml:space="preserve">082G6011R </t>
  </si>
  <si>
    <t>Привод клапана AME 655, 230B,3/6сек</t>
  </si>
  <si>
    <t>082G3443</t>
  </si>
  <si>
    <r>
      <t xml:space="preserve">Регулятор перепада давления </t>
    </r>
    <r>
      <rPr>
        <sz val="10"/>
        <color rgb="FFFF0000"/>
        <rFont val="Arial Cyr"/>
        <charset val="204"/>
      </rPr>
      <t>APF-R</t>
    </r>
  </si>
  <si>
    <t>003Z5775R</t>
  </si>
  <si>
    <r>
      <t>Клапан</t>
    </r>
    <r>
      <rPr>
        <sz val="10"/>
        <color rgb="FFFF0000"/>
        <rFont val="Arial Cyr"/>
        <charset val="204"/>
      </rPr>
      <t xml:space="preserve"> VFG2</t>
    </r>
    <r>
      <rPr>
        <sz val="10"/>
        <rFont val="Arial Cyr"/>
        <charset val="204"/>
      </rPr>
      <t>, Ду100,PN16,T150°C</t>
    </r>
  </si>
  <si>
    <r>
      <t xml:space="preserve">Регулирующий блок </t>
    </r>
    <r>
      <rPr>
        <sz val="10"/>
        <color rgb="FFFF0000"/>
        <rFont val="Arial Cyr"/>
        <charset val="204"/>
      </rPr>
      <t>AFP-R</t>
    </r>
    <r>
      <rPr>
        <sz val="10"/>
        <rFont val="Arial Cyr"/>
        <charset val="204"/>
      </rPr>
      <t xml:space="preserve"> (0,15 - 1,5bar)</t>
    </r>
  </si>
  <si>
    <r>
      <t xml:space="preserve">Импульсная трубка </t>
    </r>
    <r>
      <rPr>
        <sz val="10"/>
        <color rgb="FFFF0000"/>
        <rFont val="Arial Cyr"/>
        <charset val="204"/>
      </rPr>
      <t>AF-R</t>
    </r>
  </si>
  <si>
    <t>Присоединительный комплект для счетчика ДУ25</t>
  </si>
  <si>
    <t>KMCH-025-00</t>
  </si>
  <si>
    <t>Теплообменник пластинчатый разборн. GLD-013-L-4-P-62 (S=7,68м2)</t>
  </si>
  <si>
    <t>РосВеп</t>
  </si>
  <si>
    <t>Бобышка для термометра G 1/2", L=30мм</t>
  </si>
  <si>
    <t>БП-БТ-30-G½</t>
  </si>
  <si>
    <t>Бобышка для термометра G 1/2", L=30мм Нерж. ст. 12Х18Н10Т</t>
  </si>
  <si>
    <t>Фильтр магнитный фланцевый чугунный Ду100,PN16,T300°C серия IS16</t>
  </si>
  <si>
    <t>Фильтр магнитный фланцевый чугунный Ду150,PN16,T300°C серия IS16</t>
  </si>
  <si>
    <t>BM03C102165</t>
  </si>
  <si>
    <t>∅ 159х4,5</t>
  </si>
  <si>
    <t>Трубы бесшовные из коррозионно-стойкой стали 12Х18Н10Т</t>
  </si>
  <si>
    <t>∅ 21х3,0</t>
  </si>
  <si>
    <t>∅ 32х3,0</t>
  </si>
  <si>
    <t>∅ 38х3,2</t>
  </si>
  <si>
    <t>∅ 57x3,5</t>
  </si>
  <si>
    <t>Труба бесшовная из коррозионно-стойкой стали 12Х18Н10Т</t>
  </si>
  <si>
    <t>Ø 76х3,5</t>
  </si>
  <si>
    <t>для трубы Ду159 HVAC Section AluCoat (T)</t>
  </si>
  <si>
    <t xml:space="preserve">Ремонтно-механическая мастерская. Отопление, вентиляция и кондиционирование
</t>
  </si>
  <si>
    <r>
      <t xml:space="preserve">Ремонтно-механическая мастерская. </t>
    </r>
    <r>
      <rPr>
        <b/>
        <i/>
        <sz val="11"/>
        <rFont val="Times New Roman Cyr"/>
        <charset val="204"/>
      </rPr>
      <t>Внутренние системы водоснабжения и канализации</t>
    </r>
    <r>
      <rPr>
        <b/>
        <i/>
        <sz val="11"/>
        <rFont val="Times New Roman Cyr"/>
        <family val="1"/>
        <charset val="204"/>
      </rPr>
      <t xml:space="preserve">
Внутренние системы водоснабжения и канализации</t>
    </r>
  </si>
  <si>
    <t>к Коммерческому предложению № 17/04/25 от 17 апреля 2025 года</t>
  </si>
  <si>
    <t>Приложение №2</t>
  </si>
  <si>
    <t>Приложение №3</t>
  </si>
  <si>
    <t>Приложение №4</t>
  </si>
  <si>
    <t>Приложение №5</t>
  </si>
  <si>
    <t>Приложение №6</t>
  </si>
  <si>
    <t>Приложение №7</t>
  </si>
  <si>
    <t>Приложение №8</t>
  </si>
  <si>
    <t>Приложение №10</t>
  </si>
  <si>
    <t>Приложение №11</t>
  </si>
  <si>
    <t>Приложение №12</t>
  </si>
  <si>
    <t>Приложение</t>
  </si>
  <si>
    <t>Всего по предложению, с учётом НДС</t>
  </si>
  <si>
    <t>3. Стоимость работ актуальна при условии выполнения работ по КПП-2, АБК и РММ по разделам ОВ, ВК, ТМ, АОВ в комплексе</t>
  </si>
  <si>
    <t>Административно-бытовой корпус. Отопление, вентиляция и кондиционирование</t>
  </si>
  <si>
    <t>Система радиаторного отопления</t>
  </si>
  <si>
    <t>Стальной панельный радиатор гигиенический PRADO Classic Z тип20</t>
  </si>
  <si>
    <t>20-500-700</t>
  </si>
  <si>
    <t>20-500-800</t>
  </si>
  <si>
    <t>20-500-900</t>
  </si>
  <si>
    <t>20-500-1100</t>
  </si>
  <si>
    <t>20-500-1200</t>
  </si>
  <si>
    <t>Стальной панельный радиатор PRADO Classic тип21</t>
  </si>
  <si>
    <t>21-500-500</t>
  </si>
  <si>
    <t>21-500-600</t>
  </si>
  <si>
    <t>21-500-700</t>
  </si>
  <si>
    <t>21-500-800</t>
  </si>
  <si>
    <t>21-500-900</t>
  </si>
  <si>
    <t>21-500-1000</t>
  </si>
  <si>
    <t>Стальной панельный радиатор PRADO Classic тип33</t>
  </si>
  <si>
    <t>33-500-800</t>
  </si>
  <si>
    <t>33-500-1000</t>
  </si>
  <si>
    <t>33-500-1100</t>
  </si>
  <si>
    <t>33-500-1400</t>
  </si>
  <si>
    <t>33-500-1800</t>
  </si>
  <si>
    <t>Стальной панельный радиатор PRADO Classic тип22 22-500-800</t>
  </si>
  <si>
    <t>Стальной панельный радиатор PRADO Universal тип21</t>
  </si>
  <si>
    <t>21-500-400</t>
  </si>
  <si>
    <t>Стальной панельный радиатор PRADO Universal тип33</t>
  </si>
  <si>
    <t>33-500-1900</t>
  </si>
  <si>
    <t>Внутренняя вертикальная консоль белый</t>
  </si>
  <si>
    <t>Конвектор внутрипольный, с принудительной конвекцией Бриз В</t>
  </si>
  <si>
    <t>Бриз В 220V 380x80x1000</t>
  </si>
  <si>
    <t>Бриз В 220V 380x80x1100</t>
  </si>
  <si>
    <t>Бриз В 220V 380x80x1400</t>
  </si>
  <si>
    <t>Бриз В 220V 380x80x1500</t>
  </si>
  <si>
    <t>Бриз В 220V 380x80x2000</t>
  </si>
  <si>
    <t>Бриз В 220V 380x80x2100</t>
  </si>
  <si>
    <t>Бриз В 220V 380x80x2200</t>
  </si>
  <si>
    <t>Бриз В 220V 380x80x2400</t>
  </si>
  <si>
    <t>Бриз В 220V 380x80x2600</t>
  </si>
  <si>
    <t>Бриз В 220V 380x80x2700</t>
  </si>
  <si>
    <t>Бриз В 220V 380x80x2900</t>
  </si>
  <si>
    <t>Бриз В 220V 380x80x3000</t>
  </si>
  <si>
    <t>Подключение радиаторов PRADO Classic</t>
  </si>
  <si>
    <r>
      <t xml:space="preserve">Термостатический элемент для регулирующего клапана </t>
    </r>
    <r>
      <rPr>
        <sz val="9.5"/>
        <color rgb="FFFF0000"/>
        <rFont val="Arial Cyr"/>
        <charset val="204"/>
      </rPr>
      <t>RTR 84</t>
    </r>
  </si>
  <si>
    <r>
      <t xml:space="preserve">Клапан терморегулятора с преднастройкой </t>
    </r>
    <r>
      <rPr>
        <sz val="9.5"/>
        <color rgb="FFFF0000"/>
        <rFont val="Arial Cyr"/>
        <charset val="204"/>
      </rPr>
      <t>TR-N 15</t>
    </r>
    <r>
      <rPr>
        <sz val="9.5"/>
        <rFont val="Arial Cyr"/>
        <charset val="204"/>
      </rPr>
      <t xml:space="preserve"> прямой 1/2" </t>
    </r>
  </si>
  <si>
    <r>
      <t xml:space="preserve">Клапан запорный радиаторный </t>
    </r>
    <r>
      <rPr>
        <sz val="9.5"/>
        <color rgb="FFFF0000"/>
        <rFont val="Arial Cyr"/>
        <charset val="204"/>
      </rPr>
      <t>LV-15</t>
    </r>
    <r>
      <rPr>
        <sz val="9.5"/>
        <rFont val="Arial Cyr"/>
        <charset val="204"/>
      </rPr>
      <t xml:space="preserve"> прямой 1/2" </t>
    </r>
  </si>
  <si>
    <t>Подключение радиаторов PRADO Universal</t>
  </si>
  <si>
    <r>
      <t xml:space="preserve">H-образный запорный клапан прямой, тип </t>
    </r>
    <r>
      <rPr>
        <sz val="9.5"/>
        <color rgb="FFFF0000"/>
        <rFont val="Arial Cyr"/>
        <charset val="204"/>
      </rPr>
      <t>LV-KB</t>
    </r>
    <r>
      <rPr>
        <sz val="9.5"/>
        <rFont val="Arial Cyr"/>
        <charset val="204"/>
      </rPr>
      <t xml:space="preserve"> 003L0220</t>
    </r>
  </si>
  <si>
    <t>Подключение конвекторов БРИЗ В</t>
  </si>
  <si>
    <t>Трубопроводная арматура</t>
  </si>
  <si>
    <t>Автоматический воздухоотводчик НР Ду15 065B</t>
  </si>
  <si>
    <r>
      <t xml:space="preserve">Кран шаровой полнопроходной ВР Ду15 </t>
    </r>
    <r>
      <rPr>
        <sz val="9.5"/>
        <color rgb="FFFF0000"/>
        <rFont val="Arial Cyr"/>
        <charset val="204"/>
      </rPr>
      <t>065B8307RG</t>
    </r>
  </si>
  <si>
    <r>
      <t xml:space="preserve">Автоматический балансировочный клапан </t>
    </r>
    <r>
      <rPr>
        <sz val="9.5"/>
        <color rgb="FFFF0000"/>
        <rFont val="Arial Cyr"/>
        <charset val="204"/>
      </rPr>
      <t>APF-R</t>
    </r>
    <r>
      <rPr>
        <sz val="9.5"/>
        <color rgb="FF282324"/>
        <rFont val="Arial Cyr"/>
        <charset val="204"/>
      </rPr>
      <t>, фланцевый dP = 0,15-1,5бар Ду65</t>
    </r>
    <r>
      <rPr>
        <sz val="9.5"/>
        <color rgb="FFFF0000"/>
        <rFont val="Arial Cyr"/>
        <charset val="204"/>
      </rPr>
      <t xml:space="preserve"> 003Z5773R</t>
    </r>
  </si>
  <si>
    <r>
      <t xml:space="preserve">Запорно-измерительный клапан, тип </t>
    </r>
    <r>
      <rPr>
        <sz val="9.5"/>
        <color rgb="FFFF0000"/>
        <rFont val="Arial Cyr"/>
        <charset val="204"/>
      </rPr>
      <t>MVT-R, 003Z4045R Ду40</t>
    </r>
  </si>
  <si>
    <r>
      <t xml:space="preserve">Кран шаровой </t>
    </r>
    <r>
      <rPr>
        <sz val="9.5"/>
        <color rgb="FFFF0000"/>
        <rFont val="Arial Cyr"/>
        <charset val="204"/>
      </rPr>
      <t>RJIP Standard FF</t>
    </r>
    <r>
      <rPr>
        <sz val="9.5"/>
        <color rgb="FF282324"/>
        <rFont val="Arial Cyr"/>
        <charset val="204"/>
      </rPr>
      <t xml:space="preserve"> Ду40 </t>
    </r>
    <r>
      <rPr>
        <sz val="9.5"/>
        <color rgb="FFFF0000"/>
        <rFont val="Arial Cyr"/>
        <charset val="204"/>
      </rPr>
      <t>065N9624R</t>
    </r>
  </si>
  <si>
    <r>
      <t xml:space="preserve">Кран шаровой </t>
    </r>
    <r>
      <rPr>
        <sz val="9.5"/>
        <color rgb="FFFF0000"/>
        <rFont val="Arial Cyr"/>
        <charset val="204"/>
      </rPr>
      <t>RJIP Standard FF</t>
    </r>
    <r>
      <rPr>
        <sz val="9.5"/>
        <color rgb="FF282324"/>
        <rFont val="Arial Cyr"/>
        <charset val="204"/>
      </rPr>
      <t xml:space="preserve"> Ду65 </t>
    </r>
    <r>
      <rPr>
        <sz val="9.5"/>
        <color rgb="FFFF0000"/>
        <rFont val="Arial Cyr"/>
        <charset val="204"/>
      </rPr>
      <t>065N9626R</t>
    </r>
  </si>
  <si>
    <r>
      <t xml:space="preserve">Ручной балансировочный клапан </t>
    </r>
    <r>
      <rPr>
        <sz val="9.5"/>
        <color rgb="FFFF0000"/>
        <rFont val="Arial Cyr"/>
        <charset val="204"/>
      </rPr>
      <t>MNF-R</t>
    </r>
    <r>
      <rPr>
        <sz val="9.5"/>
        <color rgb="FF282324"/>
        <rFont val="Arial Cyr"/>
        <charset val="204"/>
      </rPr>
      <t xml:space="preserve">, фланцевый Ду25 </t>
    </r>
    <r>
      <rPr>
        <sz val="9.5"/>
        <color rgb="FFFF0000"/>
        <rFont val="Arial Cyr"/>
        <charset val="204"/>
      </rPr>
      <t>003Z1187R</t>
    </r>
  </si>
  <si>
    <r>
      <t>Ручной балансировочный клапан</t>
    </r>
    <r>
      <rPr>
        <sz val="9.5"/>
        <color rgb="FFFF0000"/>
        <rFont val="Arial Cyr"/>
        <charset val="204"/>
      </rPr>
      <t xml:space="preserve"> MNF-R</t>
    </r>
    <r>
      <rPr>
        <sz val="9.5"/>
        <color rgb="FF282324"/>
        <rFont val="Arial Cyr"/>
        <charset val="204"/>
      </rPr>
      <t xml:space="preserve">, фланцевый Ду65 </t>
    </r>
    <r>
      <rPr>
        <sz val="9.5"/>
        <color rgb="FFFF0000"/>
        <rFont val="Arial Cyr"/>
        <charset val="204"/>
      </rPr>
      <t>003Z1162R</t>
    </r>
  </si>
  <si>
    <r>
      <t xml:space="preserve">Ручной балансировочный клапан тип </t>
    </r>
    <r>
      <rPr>
        <sz val="9.5"/>
        <color rgb="FFFF0000"/>
        <rFont val="Arial Cyr"/>
        <charset val="204"/>
      </rPr>
      <t>MVT-R</t>
    </r>
    <r>
      <rPr>
        <sz val="9.5"/>
        <rFont val="Arial Cyr"/>
        <charset val="204"/>
      </rPr>
      <t xml:space="preserve"> Ду15, Kvs3.0, 1/2"ВР </t>
    </r>
    <r>
      <rPr>
        <sz val="9.5"/>
        <color rgb="FFFF0000"/>
        <rFont val="Arial Cyr"/>
        <charset val="204"/>
      </rPr>
      <t>003Z4040R</t>
    </r>
  </si>
  <si>
    <r>
      <t xml:space="preserve">Ручной балансировочный клапан тип </t>
    </r>
    <r>
      <rPr>
        <sz val="9.5"/>
        <color rgb="FFFF0000"/>
        <rFont val="Arial Cyr"/>
        <charset val="204"/>
      </rPr>
      <t>MVT-R</t>
    </r>
    <r>
      <rPr>
        <sz val="9.5"/>
        <color rgb="FF282324"/>
        <rFont val="Arial Cyr"/>
        <charset val="204"/>
      </rPr>
      <t xml:space="preserve"> Ду20, Kvs6.0, 3/4"ВР </t>
    </r>
    <r>
      <rPr>
        <sz val="9.5"/>
        <color rgb="FFFF0000"/>
        <rFont val="Arial Cyr"/>
        <charset val="204"/>
      </rPr>
      <t>003Z4042R</t>
    </r>
  </si>
  <si>
    <r>
      <t xml:space="preserve">Ручной балансировочный клапан тип </t>
    </r>
    <r>
      <rPr>
        <sz val="9.5"/>
        <color rgb="FFFF0000"/>
        <rFont val="Arial Cyr"/>
        <charset val="204"/>
      </rPr>
      <t>MVT-R</t>
    </r>
    <r>
      <rPr>
        <sz val="9.5"/>
        <color rgb="FF282324"/>
        <rFont val="Arial Cyr"/>
        <charset val="204"/>
      </rPr>
      <t xml:space="preserve"> Ду25, Kvs9.5, 1"ВР </t>
    </r>
    <r>
      <rPr>
        <sz val="9.5"/>
        <color rgb="FFFF0000"/>
        <rFont val="Arial Cyr"/>
        <charset val="204"/>
      </rPr>
      <t xml:space="preserve">003Z4043R </t>
    </r>
  </si>
  <si>
    <r>
      <t xml:space="preserve">Ручной балансировочный клапан тип </t>
    </r>
    <r>
      <rPr>
        <sz val="9.5"/>
        <color rgb="FFFF0000"/>
        <rFont val="Arial Cyr"/>
        <charset val="204"/>
      </rPr>
      <t>MVT-R</t>
    </r>
    <r>
      <rPr>
        <sz val="9.5"/>
        <color rgb="FF282324"/>
        <rFont val="Arial Cyr"/>
        <charset val="204"/>
      </rPr>
      <t xml:space="preserve"> Ду32, Kvs18, 1 1/4"ВР </t>
    </r>
    <r>
      <rPr>
        <sz val="9.5"/>
        <color rgb="FFFF0000"/>
        <rFont val="Arial Cyr"/>
        <charset val="204"/>
      </rPr>
      <t>003Z4044R</t>
    </r>
  </si>
  <si>
    <r>
      <t xml:space="preserve">Вентиль запорный, тип </t>
    </r>
    <r>
      <rPr>
        <sz val="9.5"/>
        <color rgb="FFFF0000"/>
        <rFont val="Arial Cyr"/>
        <charset val="204"/>
      </rPr>
      <t>BVR-R</t>
    </r>
    <r>
      <rPr>
        <sz val="9.5"/>
        <color rgb="FF282324"/>
        <rFont val="Arial Cyr"/>
        <charset val="204"/>
      </rPr>
      <t xml:space="preserve"> Ду15 </t>
    </r>
    <r>
      <rPr>
        <sz val="9.5"/>
        <color rgb="FFFF0000"/>
        <rFont val="Arial Cyr"/>
        <charset val="204"/>
      </rPr>
      <t>065B8307RG</t>
    </r>
  </si>
  <si>
    <r>
      <t xml:space="preserve">Вентиль запорный, тип </t>
    </r>
    <r>
      <rPr>
        <sz val="9.5"/>
        <color rgb="FFFF0000"/>
        <rFont val="Arial Cyr"/>
        <charset val="204"/>
      </rPr>
      <t>BVR-R</t>
    </r>
    <r>
      <rPr>
        <sz val="9.5"/>
        <rFont val="Arial Cyr"/>
        <charset val="204"/>
      </rPr>
      <t xml:space="preserve"> Ду20 </t>
    </r>
    <r>
      <rPr>
        <sz val="9.5"/>
        <color rgb="FFFF0000"/>
        <rFont val="Arial Cyr"/>
        <charset val="204"/>
      </rPr>
      <t>065B8308RG</t>
    </r>
  </si>
  <si>
    <r>
      <t xml:space="preserve">Вентиль запорный, тип </t>
    </r>
    <r>
      <rPr>
        <sz val="9.5"/>
        <color rgb="FFFF0000"/>
        <rFont val="Arial Cyr"/>
        <charset val="204"/>
      </rPr>
      <t>BVR-R</t>
    </r>
    <r>
      <rPr>
        <sz val="9.5"/>
        <rFont val="Arial Cyr"/>
        <charset val="204"/>
      </rPr>
      <t xml:space="preserve"> Ду25 </t>
    </r>
    <r>
      <rPr>
        <sz val="9.5"/>
        <color rgb="FFFF0000"/>
        <rFont val="Arial Cyr"/>
        <charset val="204"/>
      </rPr>
      <t>065B8309RG</t>
    </r>
  </si>
  <si>
    <r>
      <t xml:space="preserve">Вентиль запорный, тип </t>
    </r>
    <r>
      <rPr>
        <sz val="9.5"/>
        <color rgb="FFFF0000"/>
        <rFont val="Arial Cyr"/>
        <charset val="204"/>
      </rPr>
      <t>BVR-R</t>
    </r>
    <r>
      <rPr>
        <sz val="9.5"/>
        <rFont val="Arial Cyr"/>
        <charset val="204"/>
      </rPr>
      <t xml:space="preserve"> Ду32 </t>
    </r>
    <r>
      <rPr>
        <sz val="9.5"/>
        <color rgb="FFFF0000"/>
        <rFont val="Arial Cyr"/>
        <charset val="204"/>
      </rPr>
      <t>065B8310RG</t>
    </r>
  </si>
  <si>
    <t>Трубы</t>
  </si>
  <si>
    <t>Трубы стальные водогазопроводные обыкновенные:</t>
  </si>
  <si>
    <t>∅15х2,8</t>
  </si>
  <si>
    <t>∅20х2,8</t>
  </si>
  <si>
    <t>∅25х3,2</t>
  </si>
  <si>
    <t>∅40х3,5</t>
  </si>
  <si>
    <t>Трубы стальные электросварные прямошовные:</t>
  </si>
  <si>
    <t>∅76х3,5</t>
  </si>
  <si>
    <t>∅89х3,5</t>
  </si>
  <si>
    <t>Металлопластиковая труба VALTEC PEX-AL-PEX</t>
  </si>
  <si>
    <t>16х2,0 мм</t>
  </si>
  <si>
    <t>20х2,0 мм</t>
  </si>
  <si>
    <t>26х3,0 мм</t>
  </si>
  <si>
    <t>32х3,0 мм</t>
  </si>
  <si>
    <t>Фитинги для труб PEX</t>
  </si>
  <si>
    <t>Фитинги для труб стальных</t>
  </si>
  <si>
    <t>Крепеж,расходный материал, опоры для крепления труб</t>
  </si>
  <si>
    <t>Трубки из вспененного каучука K-Flex ST, толщиной 13 мм:</t>
  </si>
  <si>
    <t>13х18</t>
  </si>
  <si>
    <t>13х22</t>
  </si>
  <si>
    <t>13х28</t>
  </si>
  <si>
    <t>13х35</t>
  </si>
  <si>
    <r>
      <t xml:space="preserve">Самоклеящаяся лента из вспененного каучука K-FLEX </t>
    </r>
    <r>
      <rPr>
        <sz val="9.5"/>
        <color rgb="FFFF0000"/>
        <rFont val="Arial Cyr"/>
        <charset val="204"/>
      </rPr>
      <t>050-025 PVC</t>
    </r>
  </si>
  <si>
    <t>Цилиндры теплоизол. из мин. ваты с покрытием фольгой  Rockwool</t>
  </si>
  <si>
    <t>Ø22х30мм</t>
  </si>
  <si>
    <t>пм</t>
  </si>
  <si>
    <t>Ø28х30мм</t>
  </si>
  <si>
    <t>Ø35х30мм</t>
  </si>
  <si>
    <t>Ø42х30мм</t>
  </si>
  <si>
    <t>Ø48х30мм</t>
  </si>
  <si>
    <t>Ø60х30мм</t>
  </si>
  <si>
    <t>Ø76х30мм</t>
  </si>
  <si>
    <t>Ø89х30мм</t>
  </si>
  <si>
    <t>Лента ALU 50*50000мм (рулон) ENSTO</t>
  </si>
  <si>
    <t>Термостойкая грунт-эмаль КО-8101 в 2 слоя</t>
  </si>
  <si>
    <t>Теплоснабжение вентиляционных установок</t>
  </si>
  <si>
    <t>Трубы стальные ВГП</t>
  </si>
  <si>
    <t>∅108х4,0</t>
  </si>
  <si>
    <r>
      <t xml:space="preserve">Вентиль запорный, тип </t>
    </r>
    <r>
      <rPr>
        <sz val="9.5"/>
        <color rgb="FFFF0000"/>
        <rFont val="Arial Cyr"/>
        <charset val="204"/>
      </rPr>
      <t>BVR-R</t>
    </r>
  </si>
  <si>
    <r>
      <t xml:space="preserve">Ду15 </t>
    </r>
    <r>
      <rPr>
        <sz val="9.5"/>
        <color rgb="FFFF0000"/>
        <rFont val="Arial Cyr"/>
        <charset val="204"/>
      </rPr>
      <t>065B8307RG</t>
    </r>
  </si>
  <si>
    <r>
      <t xml:space="preserve">Ду20 </t>
    </r>
    <r>
      <rPr>
        <sz val="9.5"/>
        <color rgb="FFFF0000"/>
        <rFont val="Arial Cyr"/>
        <charset val="204"/>
      </rPr>
      <t>065B8308RG</t>
    </r>
  </si>
  <si>
    <r>
      <t xml:space="preserve">Ду25 </t>
    </r>
    <r>
      <rPr>
        <sz val="9.5"/>
        <color rgb="FFFF0000"/>
        <rFont val="Arial Cyr"/>
        <charset val="204"/>
      </rPr>
      <t>065B8309RG</t>
    </r>
  </si>
  <si>
    <r>
      <t xml:space="preserve">Ду32 </t>
    </r>
    <r>
      <rPr>
        <sz val="9.5"/>
        <color rgb="FFFF0000"/>
        <rFont val="Arial Cyr"/>
        <charset val="204"/>
      </rPr>
      <t>065B8310RG</t>
    </r>
  </si>
  <si>
    <r>
      <t xml:space="preserve">Ду40 </t>
    </r>
    <r>
      <rPr>
        <sz val="9.5"/>
        <color rgb="FFFF0000"/>
        <rFont val="Arial Cyr"/>
        <charset val="204"/>
      </rPr>
      <t>065B8311RG</t>
    </r>
  </si>
  <si>
    <r>
      <t xml:space="preserve">Ду50 </t>
    </r>
    <r>
      <rPr>
        <sz val="9.5"/>
        <color rgb="FFFF0000"/>
        <rFont val="Arial Cyr"/>
        <charset val="204"/>
      </rPr>
      <t>065B8312RG</t>
    </r>
  </si>
  <si>
    <r>
      <t xml:space="preserve">Кран шаровой </t>
    </r>
    <r>
      <rPr>
        <sz val="9.5"/>
        <color rgb="FFFF0000"/>
        <rFont val="Arial Cyr"/>
        <charset val="204"/>
      </rPr>
      <t>RJIP Standard FF</t>
    </r>
    <r>
      <rPr>
        <sz val="9.5"/>
        <color rgb="FF282324"/>
        <rFont val="Arial Cyr"/>
        <charset val="204"/>
      </rPr>
      <t xml:space="preserve"> Ду100 </t>
    </r>
    <r>
      <rPr>
        <sz val="9.5"/>
        <color rgb="FFFF0000"/>
        <rFont val="Arial Cyr"/>
        <charset val="204"/>
      </rPr>
      <t>065N9626R</t>
    </r>
  </si>
  <si>
    <t>Ручной балансировочный клапан  MVT-R</t>
  </si>
  <si>
    <r>
      <t xml:space="preserve">Ду15 </t>
    </r>
    <r>
      <rPr>
        <sz val="9.5"/>
        <color rgb="FFFF0000"/>
        <rFont val="Arial Cyr"/>
        <charset val="204"/>
      </rPr>
      <t>003Z4041R</t>
    </r>
  </si>
  <si>
    <r>
      <t xml:space="preserve">Ду20 </t>
    </r>
    <r>
      <rPr>
        <sz val="9.5"/>
        <color rgb="FFFF0000"/>
        <rFont val="Arial Cyr"/>
        <charset val="204"/>
      </rPr>
      <t>003Z4042R</t>
    </r>
  </si>
  <si>
    <r>
      <t xml:space="preserve">Ду25 </t>
    </r>
    <r>
      <rPr>
        <sz val="9.5"/>
        <color rgb="FFFF0000"/>
        <rFont val="Arial Cyr"/>
        <charset val="204"/>
      </rPr>
      <t>003Z4043R</t>
    </r>
  </si>
  <si>
    <r>
      <t xml:space="preserve">Ду32 </t>
    </r>
    <r>
      <rPr>
        <sz val="9.5"/>
        <color rgb="FFFF0000"/>
        <rFont val="Arial Cyr"/>
        <charset val="204"/>
      </rPr>
      <t>003Z4044R</t>
    </r>
  </si>
  <si>
    <r>
      <t xml:space="preserve">Ду40 </t>
    </r>
    <r>
      <rPr>
        <sz val="9.5"/>
        <color rgb="FFFF0000"/>
        <rFont val="Arial Cyr"/>
        <charset val="204"/>
      </rPr>
      <t>003Z4045R</t>
    </r>
  </si>
  <si>
    <r>
      <t xml:space="preserve">Ду50 </t>
    </r>
    <r>
      <rPr>
        <sz val="9.5"/>
        <color rgb="FFFF0000"/>
        <rFont val="Arial Cyr"/>
        <charset val="204"/>
      </rPr>
      <t>003Z4046R</t>
    </r>
  </si>
  <si>
    <t>Фитинги и элементы трубопровода</t>
  </si>
  <si>
    <t>Тепловая изоляция</t>
  </si>
  <si>
    <t>Цилиндры теплоизол. из мин. ваты с покрытием фольгой Ø133х50мм</t>
  </si>
  <si>
    <t>Вентиляция.</t>
  </si>
  <si>
    <t>ПВ1</t>
  </si>
  <si>
    <t>Приточно-вытяжная установка ПВ1 МЕД (UTR) 70-40 (N) W2.31-2.2x30.R + МЕД (UTR) 70-40 (N) W1.31-1.1x30.R  (Напольная)</t>
  </si>
  <si>
    <t>Смесительный узел SURP 40-4.0 (для 1-го водяного нагревателя)</t>
  </si>
  <si>
    <t>ПВ1(П1) Приточная часть</t>
  </si>
  <si>
    <t>Противопожарный клапан для прямоугольных каналов</t>
  </si>
  <si>
    <t>OKL-2-60-200x200-O-S-220-T</t>
  </si>
  <si>
    <t>OKL-2-60-200x250-O-S-220-T</t>
  </si>
  <si>
    <t>OKL-2-60-300x350-O-S-220-T</t>
  </si>
  <si>
    <t xml:space="preserve"> Регулирующая заслонка для круглый каналов ф125</t>
  </si>
  <si>
    <t xml:space="preserve"> Регулирующая заслонка для круглый каналов ф160</t>
  </si>
  <si>
    <t>Диффузор универсальный ДПУ-М-125</t>
  </si>
  <si>
    <t>Диффузор универсальный ДПУ-М-160</t>
  </si>
  <si>
    <t>Гибкие тепло- звукоизолированные воздуховоды</t>
  </si>
  <si>
    <t>ø125 мм</t>
  </si>
  <si>
    <t>ø160 мм</t>
  </si>
  <si>
    <t>Воздуховод из оцинкованной стали b=0.5 мм</t>
  </si>
  <si>
    <t>ø125</t>
  </si>
  <si>
    <t xml:space="preserve">ø160 </t>
  </si>
  <si>
    <t>Теплоизоляционное покрытие, δ=40 мм PRO-VENT-40</t>
  </si>
  <si>
    <t xml:space="preserve"> ПВ1(В1) Вытяжная часть</t>
  </si>
  <si>
    <t>OKL-2-60-400x400-O-S-220-T</t>
  </si>
  <si>
    <t xml:space="preserve">ø125 </t>
  </si>
  <si>
    <t>ПВ2</t>
  </si>
  <si>
    <t xml:space="preserve">Приточно-вытяжная установка канального типа (справа) WNK  60/1 + WNK 160/1 [Подвесная] </t>
  </si>
  <si>
    <t>Смесительный узел SURP 40-1.0</t>
  </si>
  <si>
    <t>Приточная часть</t>
  </si>
  <si>
    <t>Наружная решётка CG 160</t>
  </si>
  <si>
    <t>Вытяжная часть</t>
  </si>
  <si>
    <t xml:space="preserve"> Противопожарный клапан для круглых каналов OKL-2K-60-125-O-S-220-T-N</t>
  </si>
  <si>
    <t>Наружная решётка CG 200</t>
  </si>
  <si>
    <t>П3</t>
  </si>
  <si>
    <t>Приточная установка канального типа П3(справа)  МЕД (UTR) 50-25 (N) W1.25- 0.55x30.R.REZ [Напольная]</t>
  </si>
  <si>
    <t>Смесительный узел SURP 40-2.5 (для 1-го водяного нагревателя)</t>
  </si>
  <si>
    <t>Наружная решётка АРН 800х500</t>
  </si>
  <si>
    <t>В3</t>
  </si>
  <si>
    <t>Вытяжная установка  комплектно с :   Кассетный воздушный фильтр для круглых каналов с вставкой кассетной фильтрующей FVS 315 FKS 315 шт 1, Заслонка регулирующая ZRK 315 шт 2,Шумоглушитель SGK 315/6 шт 2, Вентилятор WNK 315/1 шт 2, Хомут соединительный SKL 315 шт 4, Клапан обратный КОК 315 шт 1, Подставка под привод PS шт 1.</t>
  </si>
  <si>
    <t>Противопожарный клапан для круглых каналов OKL-2K-60-250-O-S-220-T-N</t>
  </si>
  <si>
    <t>Система ПВ4</t>
  </si>
  <si>
    <t>Приточно-вытяжная установка ПВ4 МЕД (UTR) 70-40 (N) W1.31-1.1x30.R + МЕД (UTR) 70-40 (N) W1.31-1.1x30.R (Напольная)</t>
  </si>
  <si>
    <t>Противопожарный клапан для прямоугольных каналов OKL-2-60-400x400-O-S-220-T</t>
  </si>
  <si>
    <t>Противопожарный клапан для круглых каналов OKL-2K-60-160-O-S-220-T-N</t>
  </si>
  <si>
    <t>Наружная решётка АРН 1200х700</t>
  </si>
  <si>
    <t>Система ПВ5</t>
  </si>
  <si>
    <t>Приточно-вытяжная установка ПВ5  МЕД (UTR) 70-40 (N) W1.31-1.1x30.R + МЕД (UTR) 70-40 (N</t>
  </si>
  <si>
    <t>Смесительный узел SURP 40-4,0 (для 1-го водяного нагревателя)</t>
  </si>
  <si>
    <t>OKL-2K-60-100-O-S-220-T-N</t>
  </si>
  <si>
    <t>Наружная решётка АРН 1200х800</t>
  </si>
  <si>
    <t>Диффузор универсальный ДПУ-М-100</t>
  </si>
  <si>
    <t>Диффузор универсальный ДПУ-М-200</t>
  </si>
  <si>
    <t>ø100 мм</t>
  </si>
  <si>
    <t>ø200 мм</t>
  </si>
  <si>
    <t xml:space="preserve">ø100 </t>
  </si>
  <si>
    <t>Комплексная система огнезащиты δ=40 мм PRO-MBOR-VENT-5НФ</t>
  </si>
  <si>
    <t>Система ПВ6</t>
  </si>
  <si>
    <t>Приточно-вытяжная установка ПВ6 МЕД (UTR) 80-50 (N) W2.35-2.2x30.R.REZ + МЕД (UTR) 80-50 (N) W1.35-2.2x30.R.REZ [Напольная</t>
  </si>
  <si>
    <t>Смесительный узел SURP 80-6.3 (для 1-го водяного нагревателя)</t>
  </si>
  <si>
    <t>Карманный фильтр с фильтрующей вставкой WFR, класс очистки EU5 FKR 80-50</t>
  </si>
  <si>
    <t>OKL-2-60-300x200-O-S-220-T</t>
  </si>
  <si>
    <t>OKL-2-60-800x250-O-S-220-T</t>
  </si>
  <si>
    <t>OKL-2К-60-200-O-S-220-T-N</t>
  </si>
  <si>
    <t>Решетка вентиляционная наружная АРН-С-900х1200</t>
  </si>
  <si>
    <t xml:space="preserve"> Регулирующая заслонка для круглый каналов ф200</t>
  </si>
  <si>
    <t>Решетка вентиляционная с регулятором расхода воздуха АМР-К 800х200</t>
  </si>
  <si>
    <t>ø125мм</t>
  </si>
  <si>
    <t>Противопожарный клапан для прямоугольных каналов OKL-2-60-700x250-O-S-220-T</t>
  </si>
  <si>
    <t>Зонт вентиляционный круглый из нержавеющей стали ЗК-500</t>
  </si>
  <si>
    <t>Узел прохода из нержавеющей стали с кольцом для сбора конденсата Ø500 УП-1-16</t>
  </si>
  <si>
    <t>Зонт вытяжной ЗВ 950х900</t>
  </si>
  <si>
    <t>Зонт вытяжной ЗВ 1000х900</t>
  </si>
  <si>
    <t>Зонт вытяжной ЗВ 2400х950</t>
  </si>
  <si>
    <t>ø160мм</t>
  </si>
  <si>
    <t>Система ПВ7</t>
  </si>
  <si>
    <t>Приточно-вытяжная установка канального типа ПВ7 WNK 315/1 + WNK 250/1 [Подвесная]</t>
  </si>
  <si>
    <t>Смесительный узел SURP 40-1.0 (для 1-го водяного нагревателя)</t>
  </si>
  <si>
    <t>Противопожарный клапан для прямоугольных каналов OKL-2-60-200x200-O-S-220-T</t>
  </si>
  <si>
    <t>Гибкие тепло- звукоизолированные воздуховоды ф160</t>
  </si>
  <si>
    <t>Система ПВ8</t>
  </si>
  <si>
    <t>Приточно-вытяжная установка ПВ8  МЕД (UTR) 50-25 (N) W1.25-0.55x30.R.REZ + МЕД (UTR) 50- 25 (N) W1.22-0.37x30.R.REZ (Подвесная</t>
  </si>
  <si>
    <t xml:space="preserve"> Регулирующая заслонка для круглый каналов ф100</t>
  </si>
  <si>
    <t>ø100</t>
  </si>
  <si>
    <t>ø160</t>
  </si>
  <si>
    <t>Противопожарный клапан для прямоугольных каналов OKL-2-60-500x200-O-S-220-T</t>
  </si>
  <si>
    <t>Решетка вентиляционная наружная АРН-С-600х500</t>
  </si>
  <si>
    <t>Огнезащитное покрытие: двухкомпонентная система огнезащиты из рулонного базальтового материала δ=5мм PRO-МБОР δ=5мм и огнезащитного клеевого состава Kleber PRO-МБОР-VENT</t>
  </si>
  <si>
    <t>Противопожарный клапан для круглых каналов OKL-2-60-100-O-S-220-T-N</t>
  </si>
  <si>
    <t>Противопожарный клапан для круглых каналов OKL-2-60-250-O-S-220-T-N</t>
  </si>
  <si>
    <t>ПВ9</t>
  </si>
  <si>
    <t>Приточно-вытяжная установка ПВ9  МЕД (UTR) 50-25 (N) W1.25-0.55x30.R.REZ + МЕД (UTR) 50-25 (N) W1.22-0.37x30.R.REZ (Подвесная)</t>
  </si>
  <si>
    <t>ПВ9 (П9)Приточная часть</t>
  </si>
  <si>
    <t>Противопожарный клапан для прямоугольных каналов OKL-2-60-250x350-O-S-220-T</t>
  </si>
  <si>
    <t>Гибкие тепло- звукоизолированные воздуховоды ø200 мм</t>
  </si>
  <si>
    <t>ПВ10</t>
  </si>
  <si>
    <t>Приточно-вытяжная установка ПВ10  (UTR) 70-40 (N) W1.31-2.2x30.R + МЕД (UTR) 70-40 (N) W1.31-1.1x30.R [Напольная]</t>
  </si>
  <si>
    <t>ПВ10(П10) Приточная часть</t>
  </si>
  <si>
    <t>Противопожарный клапан для прямоугольных каналов OKL-2-60-400x450-O-S-220-T</t>
  </si>
  <si>
    <t>Наружная решётка АРН 1200х900</t>
  </si>
  <si>
    <t>ПВ11</t>
  </si>
  <si>
    <t>Приточно-вытяжная установка ПВ11 МЕД (UTR) 50-30 (N)W1.28-1.1x30.R.REZ + МЕД (UTR) 50-30 (N) W1.25-0.55x30.R.REZ [Подвесная]</t>
  </si>
  <si>
    <t>Смесительный узел SURP 40-2.5(для 1-го водяного нагревателя)</t>
  </si>
  <si>
    <t>ПВ11(П11)Приточная часть</t>
  </si>
  <si>
    <t>ПВ12</t>
  </si>
  <si>
    <t>Приточно-вытяжная установка  МЕД (UTR) 50-25 (N) W1.25-0.55x30.R + МЕД (UTR) 50-25 (N) W1.22-0.37x30.R [ Подвесная]</t>
  </si>
  <si>
    <t>Приточная часть.</t>
  </si>
  <si>
    <t>Противопожарный клапан для прямоугольных каналов OKL-2-60-250x250-O-S-220-T</t>
  </si>
  <si>
    <t>Противопожарный клапан для круглых каналов OKL-2K-60-125-O-S-220-T-N</t>
  </si>
  <si>
    <t xml:space="preserve"> Регулирующая заслонка для круглый каналов 200х100</t>
  </si>
  <si>
    <t>Решетка вентиляционная с регулятором расхода воздуха АМР-К 400х200</t>
  </si>
  <si>
    <t>П13</t>
  </si>
  <si>
    <t>Приточная установка МЕД (UTR) 70-40 (N) W2.31- 2.2x30.R.REZ [Напольная]</t>
  </si>
  <si>
    <t>П14</t>
  </si>
  <si>
    <t>Приточная установка канального типа П14 WWK 200/2</t>
  </si>
  <si>
    <t>Гибкие тепло- звукоизолированные воздуховоды ø160 мм</t>
  </si>
  <si>
    <t>Воздуховод из оцинкованной стали b=0.8 мм</t>
  </si>
  <si>
    <t>Фасонные изделия воздуховодов толщ. 0,8мм</t>
  </si>
  <si>
    <t>Огнезащитное покрытие: двухкомпонентная система  гнезащиты из рулонного базальтового материала PRO-МБОР δ=5мм и огнезащитного клеевого состава Kleber PRO-МБОР-VENT</t>
  </si>
  <si>
    <t>П15</t>
  </si>
  <si>
    <t>Приточная установка МЕД (UTR) 50-25 (N) W1.25-0.55x30.R [Напольная]</t>
  </si>
  <si>
    <t>Решетка вентиляционная с регулятором расхода воздуха АМР-К 400х150</t>
  </si>
  <si>
    <t>П17</t>
  </si>
  <si>
    <t>Приточная установка комплектно МЕД (UTR) 70-40 (N) W2.31-1.1x30.R.REZ [Напольная]</t>
  </si>
  <si>
    <t xml:space="preserve"> Регулирующая заслонка для круглый каналов ф250</t>
  </si>
  <si>
    <t>ø200</t>
  </si>
  <si>
    <t>вытяжная часть</t>
  </si>
  <si>
    <t>Противопожарный клапан для прямоугольных каналов OKL-2-90-350x400-O-S-220-T</t>
  </si>
  <si>
    <t>ПВ5(В5) вытяжная часть</t>
  </si>
  <si>
    <t>Противопожарный клапан для прямоугольных каналов OKL-2-60-350x400-O-S-220-T</t>
  </si>
  <si>
    <t>Противопожарный клапан для круглых каналов OKL-2K-60-100-O-S-220-T-N</t>
  </si>
  <si>
    <t>ПВ9(В9)</t>
  </si>
  <si>
    <t>ПВ10(В10)</t>
  </si>
  <si>
    <t>ПВ11(В11)</t>
  </si>
  <si>
    <t>ПВ12(В12)</t>
  </si>
  <si>
    <t>В13</t>
  </si>
  <si>
    <t>Вытяжная установка канального типа комплектно WNK 160/1</t>
  </si>
  <si>
    <t>Противопожарный клапан для прямоугольных каналов OKL-2-60-150x150-O-S-220-T</t>
  </si>
  <si>
    <t>В14</t>
  </si>
  <si>
    <t>Вытяжная установка канального типа в комлекте UTR 70-40 V1.31-1.1x30.R.REZ [Подвесная]</t>
  </si>
  <si>
    <t>Система В15</t>
  </si>
  <si>
    <t xml:space="preserve">Вытяжная установка канального типа  UTR 70-40 V1.31-2.2x30.R.REZ </t>
  </si>
  <si>
    <t>Противопожарный клапан для прямоугольных каналов OKL-2-60-500x350-O-S-220-Т</t>
  </si>
  <si>
    <t>В16</t>
  </si>
  <si>
    <t>Вытяжная установка канального типа комплектно WNK 160/1 + WNK 160/1 [Подвесная]</t>
  </si>
  <si>
    <t>Наружная решётка CG CG 160</t>
  </si>
  <si>
    <t>В17</t>
  </si>
  <si>
    <t>Вытяжная установка канального типа комплектно WNK 315/1 + WNK 315/1 [Подвесная]</t>
  </si>
  <si>
    <t>Воздуховод из оцинкованной стали ø160 b=0.5 мм</t>
  </si>
  <si>
    <t>В18</t>
  </si>
  <si>
    <t>Вытяжная установка канального типа комплектно WNK 200/1 + WNK 200/1 [Подвесная]</t>
  </si>
  <si>
    <t>Противопожарный клапан для круглых каналов OKL-2K-60-200-O-S-220-T-N</t>
  </si>
  <si>
    <t>В19</t>
  </si>
  <si>
    <t>Вытяжная установка канального типа WNK 125/1</t>
  </si>
  <si>
    <t>В20</t>
  </si>
  <si>
    <t>Вытяжная установка канального типа комплектно WNK 160/1 + WNK 160/1</t>
  </si>
  <si>
    <t>Гибкие тепло- звукоизолированные воздуховоды ø125 мм</t>
  </si>
  <si>
    <t>В21</t>
  </si>
  <si>
    <t>Вытяжная установка канального типа WNK 315/1</t>
  </si>
  <si>
    <t>В23</t>
  </si>
  <si>
    <t>Вытяжная установка канального типа  комплектно WNK 100/1</t>
  </si>
  <si>
    <t>Гибкие тепло- звукоизолированные воздуховоды ø100 м</t>
  </si>
  <si>
    <t>Воздуховод из оцинкованной стали ø100 b=0.5 мм</t>
  </si>
  <si>
    <t>В24</t>
  </si>
  <si>
    <t>Вытяжной крышный вентилятор KDS 40А-0,55х15-KR</t>
  </si>
  <si>
    <t>Стакан монтажный с шумоглушителем GTK-S 56</t>
  </si>
  <si>
    <t>В25</t>
  </si>
  <si>
    <t xml:space="preserve">Вытяжная установка канального типа WNK 315/1 </t>
  </si>
  <si>
    <t>Противопожарный клапан для круглых каналов OKL-2K-60-315-O-S-220-T-N</t>
  </si>
  <si>
    <t>В26</t>
  </si>
  <si>
    <t>Вытяжная установка канального типа комплектно UTR 50-30 V1.28-1.1x30.R.REZ [Подвесная]</t>
  </si>
  <si>
    <t>Диффузор универсальный ДПУ-М-250</t>
  </si>
  <si>
    <t>Противопожарный клапан для прямоугольных каналов OKL-2-60-250x450-O-S-220-T</t>
  </si>
  <si>
    <t>В27</t>
  </si>
  <si>
    <t>Зонт вытяжной ЗВ 1200х1000</t>
  </si>
  <si>
    <t>В28</t>
  </si>
  <si>
    <t xml:space="preserve">Вытяжная установка канального типа WNK 200/1 + WNK 200/1 </t>
  </si>
  <si>
    <t>Зонт вытяжной ЗВ 900х700</t>
  </si>
  <si>
    <t>Зонт вытяжной ЗВ 2000х800</t>
  </si>
  <si>
    <t>В29</t>
  </si>
  <si>
    <t>Вытяжная установка канального типа WNK 315/1 + WNK 315/1 [Подвесная</t>
  </si>
  <si>
    <t>Зонт вытяжной ЗВ 800х600</t>
  </si>
  <si>
    <t>Зонт вытяжной ЗВ 1500х800</t>
  </si>
  <si>
    <t>В30</t>
  </si>
  <si>
    <t xml:space="preserve">Вытяжная установка канального типа WNK 250/1 </t>
  </si>
  <si>
    <t>В22</t>
  </si>
  <si>
    <t xml:space="preserve">Вентилятор канальный WNP 50-30/25R-2D, в комплекте с:  Вставка гибкая WG 50-30 шт. 2,регулирующая ZR 50-30 шт. 1 </t>
  </si>
  <si>
    <t>Противопожарный клапан для прямоугольных каналов OKL-2-60-350x250-O-S-220-T</t>
  </si>
  <si>
    <t>Противопожарный клапан для круглых каналов OKL-2К-60-250-O-S-220-T</t>
  </si>
  <si>
    <t>Теплоизоляционное покрытие воздуховодв 350х250 δ= 40 мм PRO-VENT-40 кашированный алюминиевой фольгой</t>
  </si>
  <si>
    <t>Противодымная вентиляция</t>
  </si>
  <si>
    <t>ДВ1</t>
  </si>
  <si>
    <r>
      <t xml:space="preserve">Крышный радиальный вентилятор с факельным выбросом потока </t>
    </r>
    <r>
      <rPr>
        <sz val="9.5"/>
        <color rgb="FFFF0000"/>
        <rFont val="Arial Cyr"/>
        <charset val="204"/>
      </rPr>
      <t>ВКР-7,1-К/ДУ-Ф-2ч/600°C-11,0/1500</t>
    </r>
  </si>
  <si>
    <t>ВКТ</t>
  </si>
  <si>
    <r>
      <t>Стакан</t>
    </r>
    <r>
      <rPr>
        <sz val="9.5"/>
        <color rgb="FFFF0000"/>
        <rFont val="Arial Cyr"/>
        <charset val="204"/>
      </rPr>
      <t xml:space="preserve"> СТКУ-П для ВКР-Ф 7,1-9</t>
    </r>
  </si>
  <si>
    <t>Противопожарный клапан для прямоугольных каналов OKL-2-60-500x800-Z-S-220-T</t>
  </si>
  <si>
    <t>Противопожарный клапан для прямоугольных каналов OKL-2-60-900x900-Z-S-220-T</t>
  </si>
  <si>
    <r>
      <t xml:space="preserve">Декоративная решетка </t>
    </r>
    <r>
      <rPr>
        <sz val="9.5"/>
        <color rgb="FFFF0000"/>
        <rFont val="Arial Cyr"/>
        <charset val="204"/>
      </rPr>
      <t>СРН</t>
    </r>
    <r>
      <rPr>
        <sz val="9.5"/>
        <rFont val="Arial Cyr"/>
        <charset val="204"/>
      </rPr>
      <t>-800х800</t>
    </r>
  </si>
  <si>
    <t>Воздуховоды из оцинкованной стали противодымной вентиляции</t>
  </si>
  <si>
    <t>Комплексная система огнезащиты δ=5 мм PRO-MBOR-VENT-5НФ</t>
  </si>
  <si>
    <t>ДВ2</t>
  </si>
  <si>
    <t>Вентилятор ВР 80-75-4,5-К/ДУ-2ч/600°C-7,5/2895-П0 в комплекте с защитой от осадков, кожухом и гибкой ставкой</t>
  </si>
  <si>
    <r>
      <t>Декоративная решетка</t>
    </r>
    <r>
      <rPr>
        <sz val="9.5"/>
        <color rgb="FFFF0000"/>
        <rFont val="Arial Cyr"/>
        <charset val="204"/>
      </rPr>
      <t xml:space="preserve"> СРН</t>
    </r>
    <r>
      <rPr>
        <sz val="9.5"/>
        <rFont val="Arial Cyr"/>
        <charset val="204"/>
      </rPr>
      <t>-800х800</t>
    </r>
  </si>
  <si>
    <t>ДП1</t>
  </si>
  <si>
    <t>Крышный вентилятор компенсации дымоудаления KPS 56-3x30, Стакан монтажный утеплённый GMK-U-500, Комплект крыши с сеткой для KSP 56, Плита опорная BPK-560, Щит управления вентилятором CHU-DU-V3</t>
  </si>
  <si>
    <t>ДП2</t>
  </si>
  <si>
    <r>
      <t xml:space="preserve">Декоративная решетка </t>
    </r>
    <r>
      <rPr>
        <sz val="9.5"/>
        <color rgb="FFFF0000"/>
        <rFont val="Arial Cyr"/>
        <charset val="204"/>
      </rPr>
      <t>СРН</t>
    </r>
    <r>
      <rPr>
        <sz val="9.5"/>
        <rFont val="Arial Cyr"/>
        <charset val="204"/>
      </rPr>
      <t>-500х1000</t>
    </r>
  </si>
  <si>
    <t>К1 Наружный блок мультизональной системы кондиционирования ODU1 KF-OH-335B-PRO</t>
  </si>
  <si>
    <t>К1.1-К1.5 Внутренний блок мультизональной системы кондиционирования Кассетный с раздачей 360􀁩 в комплекте с декоративной панелью, строенным насосом KF-ICR-56B-V</t>
  </si>
  <si>
    <t>К1.6 Внутренний блок мультизональной системы  кондиционирования Кассетный компактный в комплекте с декоративной панелью, встроенным насосом KF-IS-45A-VA</t>
  </si>
  <si>
    <t>К1.7 Внутренний блок мультизональной системы  кондиционирования Кассетный компактный в комплекте с декоративной панелью, встроенным насосом KF-IS-36A-VA</t>
  </si>
  <si>
    <t>Рефнет KF-REF-02-PRO</t>
  </si>
  <si>
    <t>Рефнет KF-REF-03-PRO</t>
  </si>
  <si>
    <t>Медная трубка. Фреоновый трубопровод</t>
  </si>
  <si>
    <t>∅6,35</t>
  </si>
  <si>
    <t>∅9,52</t>
  </si>
  <si>
    <t>∅12,7</t>
  </si>
  <si>
    <t>∅15,88</t>
  </si>
  <si>
    <t>∅22,2</t>
  </si>
  <si>
    <t>∅28,6</t>
  </si>
  <si>
    <t>Фиттинги для медной трубы</t>
  </si>
  <si>
    <t>Трубки из вспененного полиэтилена δ=6 мм для труб Трубки Energoflex Black Star 2 м</t>
  </si>
  <si>
    <t>для труб ∅6,35</t>
  </si>
  <si>
    <t>для труб ∅9,52</t>
  </si>
  <si>
    <t>для труб ∅12,7</t>
  </si>
  <si>
    <t>для труб ∅15,88</t>
  </si>
  <si>
    <t>для труб ∅22,2</t>
  </si>
  <si>
    <t>для труб ∅28,6</t>
  </si>
  <si>
    <t>К2</t>
  </si>
  <si>
    <t>К2 Наружный блок мультизональной системы кондиционирования ODU2 KF-OH-560B-PRO</t>
  </si>
  <si>
    <t>К2.1-К2.3 Внутренний блок мультизональной системы  ондиционирования Кассетный с раздачей 360􀁩 в комплекте с декоративной панелью, строенным насосом KF-ICR-71B-V</t>
  </si>
  <si>
    <t>К2.4 Внутренний блок мультизональной системы кондиционирования Кассетный с раздачей 360􀁩 в комплекте с декоративной панелью,  строенным насосом KF-ICR-56B-V</t>
  </si>
  <si>
    <t>К2.5 Внутренний блок мультизональной системы кондиционирования Кассетный компактный в комплекте с декоративной панелью, встроенным насосом KF-IS-36A-VA</t>
  </si>
  <si>
    <t>К2.6-К2.7 Внутренний блок мультизональной системы кондиционирования Кассетный компактный в комплекте с декоративной панелью, встроенным насосом KF-IS-45A-VA</t>
  </si>
  <si>
    <t>К2.9-К2.14 Внутренний блок мультизональной системы кондиционирования Кассетный компактный в комплекте с декоративной панелью, встроенным насосом KF-IS-22A-VA</t>
  </si>
  <si>
    <t>Объединитель наружных блоков KF-REF-02-OD-PRO</t>
  </si>
  <si>
    <t>∅19,05</t>
  </si>
  <si>
    <t>∅31,8</t>
  </si>
  <si>
    <t>Трубки из вспененного полиэтилена δ=6 мм для труб Трубки Energoflex􀁬 Black Star 2 м</t>
  </si>
  <si>
    <t>для труб ∅19,1</t>
  </si>
  <si>
    <t>Трубки δ=6 мм для труб К-Флекс ST</t>
  </si>
  <si>
    <t>для труб ∅31,8</t>
  </si>
  <si>
    <t>К3</t>
  </si>
  <si>
    <t>К3 Наружный блок мультизональной системы  ондиционирования KF-OH-125B - 1</t>
  </si>
  <si>
    <t>К3.1-К3.5 Внутренний блок мультизональной системы кондиционирования настенный компактный  KF-IW-22C-V</t>
  </si>
  <si>
    <t>для труб ∅19,05</t>
  </si>
  <si>
    <t>К4</t>
  </si>
  <si>
    <t>К4 Наружный блок мультизональной системы кондиционирования KF-OH-1230B-PRO в составе:</t>
  </si>
  <si>
    <t>К4 Наружный блок мультизональной системы кондиционирования KF-OH-615B-PRO</t>
  </si>
  <si>
    <t>К4.1- К4.10 Внутренний блок мультизональной системы кондиционирования  Кассетный компактный в комплекте с декоративной панелью, встроенным насосом KF-IS-22A-VA</t>
  </si>
  <si>
    <t>К4.11- К4.14 Внутренний блок мультизональной системы кондиционирования Кассетный с раздачей 360􀁩 в комплекте с декоративной панелью, встроенным насосом KF-ICR-71B-VVA</t>
  </si>
  <si>
    <t>К4.15 - К4.18 Внутренний блок мультизональной системы кондиционирования Кассетный компактный в комплекте с декоративной панелью, встроенным насосом KF-IS-28A-VA</t>
  </si>
  <si>
    <t>К4.19 Внутренний блок мультизональной системы кондиционирования Кассетный с раздачей 360􀁩 в комплекте с декоративной панелью, встроенным насосом  KF-ICR-56B-V</t>
  </si>
  <si>
    <t>К4.20 - К4.21Внутренний блок мультизональной системы кондиционирования Кассетный компактный в комплекте с декоративной панелью, встроенным насосом KF-IS-36A-VA</t>
  </si>
  <si>
    <t>К4.22 - К4.25 Внутренний блок мультизональной системы кондиционирования Кассетный компактный в комплекте с декоративной панелью, встроенным насосом KF-IS-45A-VA</t>
  </si>
  <si>
    <t>К4.26 - К4.28 Внутренний блок мультизональной системы кондиционирования Кассетный с раздачей 360􀁩 в комплекте с декоративной панелью, встроенным насосом KF-ICR-90B-V</t>
  </si>
  <si>
    <t>К4.29Внутренний блок мультизональной системы кондиционирования Кассетный с раздачей 360􀁩 в комплекте с декоративной панелью, встроенным насосом KF-ICR-112B-V</t>
  </si>
  <si>
    <t>Рефнет KF-REF-04-PRO</t>
  </si>
  <si>
    <t>∅38,1</t>
  </si>
  <si>
    <t>∅41,3</t>
  </si>
  <si>
    <t>для труб ∅15,9</t>
  </si>
  <si>
    <t>для труб ∅38,1</t>
  </si>
  <si>
    <t>для труб ∅41,3</t>
  </si>
  <si>
    <t>К5</t>
  </si>
  <si>
    <t>Наружный блок мультизональной системы кондиционирования KF-OH-1065B-PRO' в составе:</t>
  </si>
  <si>
    <t>Наружный блок мультизональной системы кондиционирования KF-OH-450B-PRO</t>
  </si>
  <si>
    <t>Наружный блок мультизональной системы кондиционирования KF-OH-615B-PRO 1</t>
  </si>
  <si>
    <t>Внутренний блок мультизональной системы кондиционирования Кассетный с раздачей 360􀁩 в комплекте с декоративной панелью, встроенным насосом KF-ICR-56B-V</t>
  </si>
  <si>
    <t>Внутренний блок мультизональной системы кондиционирования Кассетный компактный в комплекте с декоративной панелью, встроенным насосом KF-IS-45A-VA</t>
  </si>
  <si>
    <t>Внутренний блок мультизональной системы кондиционирования Кассетный компактный в комплекте с декоративной панелью, встроенным насосом KF-IS-36A-VA</t>
  </si>
  <si>
    <t>Внутренний блок мультизональной системы кондиционирования Кассетный с раздачей 360􀁩 в комплекте с декоративной панелью, встроенным насосом KF-ICR-71B-V</t>
  </si>
  <si>
    <t>Внутренний блок мультизональной системы кондиционирования Кассетный компактный в комплекте с декоративной панелью, встроенным насосом KF-IS-28A-VA</t>
  </si>
  <si>
    <t>Внутренний блок мультизональной системы кондиционирования Кассетныйкомпактный в комплекте с декоративной панелью, встроенным насосом KF-IS-22A-VA</t>
  </si>
  <si>
    <t>∅6,4</t>
  </si>
  <si>
    <t>∅9,5</t>
  </si>
  <si>
    <t>∅15,9</t>
  </si>
  <si>
    <t>∅19,1</t>
  </si>
  <si>
    <t>для труб ∅6,4</t>
  </si>
  <si>
    <t>для труб ∅9,5</t>
  </si>
  <si>
    <t>К6</t>
  </si>
  <si>
    <t>Наружный блок мультизональной системы кондиционирования ODU6 KF-OH-850B-PRO</t>
  </si>
  <si>
    <t>Внутренний блок мультизональной системы кондиционирования Кассетный с раздачей 360ª в комплекте с декоративной панелью, встроенным насосом KF-ICR-56B-V</t>
  </si>
  <si>
    <t>Внутренний блок мультизональной системы кондиционирования Кассетный с раздачей 360ª в комплекте с декоративной панелью, встроенным насосом KF-ICR-71B-V</t>
  </si>
  <si>
    <t>Внутренний блок мультизональной системы кондиционирования Кассетный компактный в комплекте с декоративной панелью, встроенным насосом KF-IS-22A-VA</t>
  </si>
  <si>
    <t>для труб ∅34,9</t>
  </si>
  <si>
    <t>К7, К8</t>
  </si>
  <si>
    <t>Наружный блок мультизональной системы кондиционирования ODU7 KF-OH-125B - 1</t>
  </si>
  <si>
    <t>Внутренний блок мультизональной системы кондиционирования Канальный низконапорный KF-IM-71C-V</t>
  </si>
  <si>
    <t>Внутренний блок мультизональной системы кондиционирования Канальный ,низконапорный KF-IM-28C-V</t>
  </si>
  <si>
    <t>для труб ∅6,36</t>
  </si>
  <si>
    <t>для труб ∅9,62</t>
  </si>
  <si>
    <t>для труб ∅16,88</t>
  </si>
  <si>
    <t>К9</t>
  </si>
  <si>
    <t>Наружный блок мультизональной системы кондиционирования ODU9 KF-OH-125B - 1</t>
  </si>
  <si>
    <t>Внутренний блок мультизональной системы кондиционирования Канальный средненапорный KF-IH-120A-V</t>
  </si>
  <si>
    <t>К10</t>
  </si>
  <si>
    <t>Наружный блок мультизональной системы кондиционирования ODU10 KF-OH-125B - 1</t>
  </si>
  <si>
    <t xml:space="preserve">К11 </t>
  </si>
  <si>
    <t>Наружный блок мультизональной системы кондиционирования ODU11 KF-OH-335M-3A</t>
  </si>
  <si>
    <t>Внутренний блок мультизональной системы  кондиционирования Канальный средненапорный F-IH-150A-V</t>
  </si>
  <si>
    <t>для труб ∅20,6</t>
  </si>
  <si>
    <t>Гибкие звукопоглощающие теплоизолированные воздуховоды S SONODUCT 356 mm*10m</t>
  </si>
  <si>
    <t>Диффузоры конические ДДКУ-355</t>
  </si>
  <si>
    <t>Дроссель-клапан 200*600</t>
  </si>
  <si>
    <t>Адаптер для кондиционера 2400х1156х250</t>
  </si>
  <si>
    <t>Адаптер для кондиционера 1200х1156х250</t>
  </si>
  <si>
    <t>Переход с 1156х250 на 1156х197</t>
  </si>
  <si>
    <t>К12</t>
  </si>
  <si>
    <t>Наружный блок мультизоналной системы кондиционирования OODU12 KF-OH-125B - 1</t>
  </si>
  <si>
    <t>Внутренний блок мультизональной системы кондиционирования канальный средненапорный KF-IH-120A-V</t>
  </si>
  <si>
    <t>Патрубок 1156х197(h)</t>
  </si>
  <si>
    <t>ККБ ПВ1</t>
  </si>
  <si>
    <t>Компрессорно-конденсаторный блок с осевым вентилятором KSK 006 с присоединительным комплектом</t>
  </si>
  <si>
    <t>Фреоновый трубопровод ∅9,5</t>
  </si>
  <si>
    <t>Фреоновый трубопровод ∅15,9</t>
  </si>
  <si>
    <t>Трубки из вспененного полиэтилена δ=6 мм для труб ∅9,5</t>
  </si>
  <si>
    <t>Трубки из вспененного полиэтилена δ=6 мм для труб ∅15,9</t>
  </si>
  <si>
    <t>ККБ ПВ3</t>
  </si>
  <si>
    <t>Компрессорно-конденсаторный блок с осевым вентилятором KSK 3 KSK 003 с присоединительным комплектом</t>
  </si>
  <si>
    <t>Фреоновый трубопровод ∅6,4</t>
  </si>
  <si>
    <t>Трубки из вспененного полиэтилена δ=6 мм для труб ∅6,4</t>
  </si>
  <si>
    <t>ККБ ПВ4</t>
  </si>
  <si>
    <t>Компрессорно-конденсаторный блок с осевым вентилятором KSK 5 KSK 005 с присоединительным комплектом</t>
  </si>
  <si>
    <t>Фреоновый трубопровод ∅12,7</t>
  </si>
  <si>
    <t>Трубки из вспененного полиэтилена δ=6 мм для труб ∅12,7</t>
  </si>
  <si>
    <t>ККБ ПВ5</t>
  </si>
  <si>
    <t>ККБ ПВ6</t>
  </si>
  <si>
    <t>Компрессорно-конденсаторный блок с осевым вентилятором KSK 10 KSK 010 с присоединительным комплектом</t>
  </si>
  <si>
    <t>ККБ ПВ7</t>
  </si>
  <si>
    <t>Компрессорно-конденсаторный блок с осевым вентилятором KSK 2 KSK 002 с присоединительным комплектом</t>
  </si>
  <si>
    <t>ККБ ПВ8</t>
  </si>
  <si>
    <t>ККБ ПВ9</t>
  </si>
  <si>
    <t>ККБ ПВ10</t>
  </si>
  <si>
    <t>Компрессорно-конденсаторный блок с осевым вентилятором KSK 8 KSK 008 с присоединительным комплектом</t>
  </si>
  <si>
    <t>ККБ ПВ11</t>
  </si>
  <si>
    <t>Компрессорно-конденсаторный блок с осевым вентилятором KSK 4 KSK 004 с присоединительным комплектом</t>
  </si>
  <si>
    <t>ККБ ПВ12</t>
  </si>
  <si>
    <t>К13, К13р</t>
  </si>
  <si>
    <t>Наружный блок мультизональной системы кондиционирования ODU7 KF-OH-080B-1/X</t>
  </si>
  <si>
    <t>Внутренний блок мультизональной системы кондиционирования Канальный низконапорный KF-ICR-80C-V/X</t>
  </si>
  <si>
    <t>Медная трубка. Фреоновый трубопровод ∅9,5</t>
  </si>
  <si>
    <t>Медная трубка. Фреоновый трубопровод ∅15,88</t>
  </si>
  <si>
    <t>Трубки из вспененного полиэтилена δ=6 мм для труб ∅9,52</t>
  </si>
  <si>
    <t>Трубки из вспененного полиэтилена δ=6 мм для труб ∅15,88</t>
  </si>
  <si>
    <t>Вентиляция дополненная</t>
  </si>
  <si>
    <t>Система ПВ11 (П11)</t>
  </si>
  <si>
    <t>Карманный фильтр с фильтрующей вставкой WFR,
класс очистки EU5 FKR 50-30</t>
  </si>
  <si>
    <t>Шумоглушитель прямоугольный 500х300 длинной 1000мм</t>
  </si>
  <si>
    <t>Противопожарный клапан для прямоугольных каналов OKL-2-60-400x250-O-S-220-T</t>
  </si>
  <si>
    <t>Решетка вентиляционная наружная АРН-С-900х500</t>
  </si>
  <si>
    <t>Огнезащитное покрытие: двухкомпонентная система огнезащиты из рулонного базальтового материала PRO-МБОР δ=5мм и огнезащитного клеевого состава Kleber PRO-МБОР-VENT</t>
  </si>
  <si>
    <t>Система ПВ13</t>
  </si>
  <si>
    <t>Приточно-вытяжная установка ПВ13 канального типа в сборе WNP 50-30/25.2D [Подвесная]</t>
  </si>
  <si>
    <t>Воздуховод из оцинкованной стали δ=0,6</t>
  </si>
  <si>
    <t>Регулирующие заслонки</t>
  </si>
  <si>
    <t>ДПУ-М-160</t>
  </si>
  <si>
    <t>ДПУ-М -200</t>
  </si>
  <si>
    <t>ДПУ-К -160</t>
  </si>
  <si>
    <r>
      <t xml:space="preserve">Теплоизоляционное покрытие Рулон K-FLEX </t>
    </r>
    <r>
      <rPr>
        <sz val="9.5"/>
        <color rgb="FFFF0000"/>
        <rFont val="Arial Cyr"/>
        <charset val="204"/>
      </rPr>
      <t>10</t>
    </r>
    <r>
      <rPr>
        <sz val="9.5"/>
        <rFont val="Arial Cyr"/>
        <charset val="204"/>
      </rPr>
      <t>x1000-60 ST AD</t>
    </r>
  </si>
  <si>
    <t>Лента Лента AIR</t>
  </si>
  <si>
    <t>Система П 13</t>
  </si>
  <si>
    <t>Решетка вентиляционная наружная АРН-С-1200х800</t>
  </si>
  <si>
    <t>Система П15</t>
  </si>
  <si>
    <t>Решетка вентиляционная наружная АРН-С-700х500</t>
  </si>
  <si>
    <t>Система П16</t>
  </si>
  <si>
    <t>Приточная установка комплектно МЕД (UTR) 50-30 (N) W1.28-1.1x30.R [подвесная]</t>
  </si>
  <si>
    <t>Смесительный узел SURP 60-4.0 (для 1-го водяного нагревателя)</t>
  </si>
  <si>
    <t xml:space="preserve"> Регулирующая заслонка для круглый каналов ф315</t>
  </si>
  <si>
    <t>Решетка вентиляционная наружная АРН-С-1100х500</t>
  </si>
  <si>
    <t>Гибкие тепло- звукоизолированные воздуховоды ø250 мм</t>
  </si>
  <si>
    <t>Система П17</t>
  </si>
  <si>
    <t>Противопожарный клапан для прямоугольных каналов OKL-2-60-600x300-O-S-220-T</t>
  </si>
  <si>
    <t>Решетка вентиляционная наружная АРН-С-1200х700</t>
  </si>
  <si>
    <t>Система ПВ11 (В11)</t>
  </si>
  <si>
    <t>Противопожарный клапан для прямоугольных каналов OKL-2-60-500x300-O-S-220-T</t>
  </si>
  <si>
    <t>Зонт вентиляционный круглый из нержавеющей стали ЗК-400</t>
  </si>
  <si>
    <t>Узел прохода из нержавеющей стали с кольцом для сбора конденсата Ø400 УП-1-14</t>
  </si>
  <si>
    <t>Система В17</t>
  </si>
  <si>
    <t>Зонт вентиляционный круглый из нержавеющей стали ЗК-250</t>
  </si>
  <si>
    <t>Узел прохода из нержавеющей стали с кольцом для сбора конденсата Ø250 УП-1-12</t>
  </si>
  <si>
    <t>Дополнение к замечаниям</t>
  </si>
  <si>
    <t>Система ПВ10 (П10)</t>
  </si>
  <si>
    <t>Огнезащитное покрытие: двухкомпонентная система  огнезащиты из рулонного базальтового материала PRO-МБОР δ=5мм и огнезащитного клеевого состава Kleber PRO-МБОР-VENT</t>
  </si>
  <si>
    <t>Система ПВ10 (В10)</t>
  </si>
  <si>
    <t>Система ПВ12 (П12)</t>
  </si>
  <si>
    <t xml:space="preserve"> Наружная решётка АРН 800х500</t>
  </si>
  <si>
    <t>Система ПВ12 (В12)</t>
  </si>
  <si>
    <t>Система ПВ14 (В14)</t>
  </si>
  <si>
    <t>Система В20</t>
  </si>
  <si>
    <t>Воздуховод из оцинкованной стали ø160</t>
  </si>
  <si>
    <t>Система В21</t>
  </si>
  <si>
    <t>Система ПЕ1</t>
  </si>
  <si>
    <t>Стеновой приточный клапан СПК-160</t>
  </si>
  <si>
    <t>Система ПЕ2</t>
  </si>
  <si>
    <t>Вентиляция сушильных шкафов</t>
  </si>
  <si>
    <t>Приточно-вытяжная установка канального типа ПВ14</t>
  </si>
  <si>
    <t>Приточно-вытяжная установка канального типа  ПВ15,ПВ16</t>
  </si>
  <si>
    <t>Приточно-вытяжная установка канального типа  ПВ17</t>
  </si>
  <si>
    <t>Приточно-вытяжная установка канального типа ПВ18</t>
  </si>
  <si>
    <t>Приточно-вытяжная установка канального типа  ПВ19</t>
  </si>
  <si>
    <t>Приточно-вытяжная установка канального типа  ПВ20</t>
  </si>
  <si>
    <t>Приточно-вытяжная установка канального типа  ПВ21</t>
  </si>
  <si>
    <t>Материалы вентиляции сушильных шкафов</t>
  </si>
  <si>
    <t>Решетка наружная АРН – С 600х400</t>
  </si>
  <si>
    <t>Решетка наружная АРН 400х200</t>
  </si>
  <si>
    <t>Шумоглушитель прямоугольный 500х300 длиной 600</t>
  </si>
  <si>
    <t>Шумоглушитель прямоугольный 300х150 длиной 600</t>
  </si>
  <si>
    <t>Обратный клапан ∅100; RSK 100</t>
  </si>
  <si>
    <t>Воздуховод гибкий Ø100 aluduct</t>
  </si>
  <si>
    <t>Диффузор универсальный ДКП-М 315</t>
  </si>
  <si>
    <t>Тепловая изоляция толщиной 40 мм LAMELLA MAT L Rockwool</t>
  </si>
  <si>
    <t>В15</t>
  </si>
  <si>
    <t>Решетка наружная АРН – С 750х400</t>
  </si>
  <si>
    <t>Шумоглушитель прямоугольный 600х300 длиной 600</t>
  </si>
  <si>
    <t>Шумоглушитель прямоугольный 400х200 длиной 600</t>
  </si>
  <si>
    <t>ПВ16</t>
  </si>
  <si>
    <t>Воздуховод из оцинкованной стали толщиной 0,5мм</t>
  </si>
  <si>
    <t>ПВ17</t>
  </si>
  <si>
    <t>Решетка наружная АРН – С 850х400</t>
  </si>
  <si>
    <t>ПВ18</t>
  </si>
  <si>
    <t>ПВ19</t>
  </si>
  <si>
    <t>Обратный клапан ∅125 RSK 125</t>
  </si>
  <si>
    <t>ПВ20</t>
  </si>
  <si>
    <t>ПВ21</t>
  </si>
  <si>
    <t>Приложение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</si>
</sst>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color indexed="12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b/>
      <sz val="10"/>
      <name val="Times New Roman Cyr"/>
      <family val="1"/>
      <charset val="204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0"/>
      <name val="Helv"/>
      <charset val="204"/>
    </font>
    <font>
      <b/>
      <i/>
      <sz val="11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.5"/>
      <color rgb="FF282324"/>
      <name val="Arial"/>
      <family val="2"/>
      <charset val="204"/>
    </font>
    <font>
      <sz val="9.5"/>
      <color rgb="FF464244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9.5"/>
      <color rgb="FF282324"/>
      <name val="Arial"/>
      <family val="2"/>
      <charset val="204"/>
    </font>
    <font>
      <sz val="10"/>
      <color rgb="FFFF0000"/>
      <name val="Arial Cyr"/>
      <charset val="204"/>
    </font>
    <font>
      <strike/>
      <sz val="10"/>
      <color rgb="FFFF0000"/>
      <name val="Arial Cyr"/>
      <charset val="204"/>
    </font>
    <font>
      <sz val="9.5"/>
      <color rgb="FFFF0000"/>
      <name val="Arial"/>
      <family val="2"/>
      <charset val="204"/>
    </font>
    <font>
      <strike/>
      <sz val="9.5"/>
      <color rgb="FFFF0000"/>
      <name val="Arial"/>
      <family val="2"/>
      <charset val="204"/>
    </font>
    <font>
      <sz val="10"/>
      <color rgb="FFFF0000"/>
      <name val="Arial Cyr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9.5"/>
      <name val="Arial Cyr"/>
      <charset val="204"/>
    </font>
    <font>
      <sz val="9.5"/>
      <name val="Arial Cyr"/>
      <charset val="204"/>
    </font>
    <font>
      <sz val="9.5"/>
      <color rgb="FF282324"/>
      <name val="Arial Cyr"/>
      <charset val="204"/>
    </font>
    <font>
      <b/>
      <sz val="10"/>
      <color rgb="FF282324"/>
      <name val="Arial Cyr"/>
      <charset val="204"/>
    </font>
    <font>
      <b/>
      <sz val="9.5"/>
      <color rgb="FF282324"/>
      <name val="Arial Cyr"/>
      <charset val="204"/>
    </font>
    <font>
      <b/>
      <i/>
      <sz val="11"/>
      <name val="Times New Roman Cyr"/>
      <charset val="204"/>
    </font>
    <font>
      <sz val="9.5"/>
      <color rgb="FFFF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27" fillId="0" borderId="0"/>
    <xf numFmtId="0" fontId="27" fillId="0" borderId="0"/>
    <xf numFmtId="0" fontId="23" fillId="0" borderId="0"/>
    <xf numFmtId="0" fontId="24" fillId="0" borderId="0"/>
    <xf numFmtId="0" fontId="23" fillId="0" borderId="0"/>
    <xf numFmtId="0" fontId="29" fillId="0" borderId="0"/>
    <xf numFmtId="0" fontId="30" fillId="0" borderId="0"/>
  </cellStyleXfs>
  <cellXfs count="29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0" fillId="0" borderId="0" xfId="0" applyFill="1"/>
    <xf numFmtId="0" fontId="26" fillId="0" borderId="0" xfId="0" applyFont="1" applyFill="1" applyAlignment="1">
      <alignment horizontal="centerContinuous" vertical="center"/>
    </xf>
    <xf numFmtId="0" fontId="25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28" fillId="0" borderId="0" xfId="0" applyFont="1" applyFill="1" applyAlignment="1">
      <alignment horizontal="centerContinuous" vertical="top" wrapText="1"/>
    </xf>
    <xf numFmtId="0" fontId="5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3" fillId="0" borderId="2" xfId="0" quotePrefix="1" applyFont="1" applyFill="1" applyBorder="1" applyAlignment="1">
      <alignment horizontal="left" vertical="center"/>
    </xf>
    <xf numFmtId="0" fontId="13" fillId="0" borderId="2" xfId="0" applyFont="1" applyFill="1" applyBorder="1"/>
    <xf numFmtId="0" fontId="13" fillId="0" borderId="2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4" fillId="0" borderId="5" xfId="0" applyFont="1" applyFill="1" applyBorder="1" applyAlignment="1">
      <alignment horizontal="center"/>
    </xf>
    <xf numFmtId="0" fontId="14" fillId="0" borderId="5" xfId="0" quotePrefix="1" applyFont="1" applyFill="1" applyBorder="1" applyAlignment="1">
      <alignment horizontal="center"/>
    </xf>
    <xf numFmtId="0" fontId="14" fillId="0" borderId="6" xfId="0" applyFont="1" applyFill="1" applyBorder="1"/>
    <xf numFmtId="0" fontId="15" fillId="0" borderId="4" xfId="0" applyFont="1" applyFill="1" applyBorder="1" applyAlignment="1">
      <alignment horizontal="center" vertical="center"/>
    </xf>
    <xf numFmtId="0" fontId="13" fillId="0" borderId="5" xfId="0" quotePrefix="1" applyFont="1" applyFill="1" applyBorder="1" applyAlignment="1">
      <alignment horizontal="center"/>
    </xf>
    <xf numFmtId="0" fontId="16" fillId="0" borderId="5" xfId="0" applyFont="1" applyFill="1" applyBorder="1"/>
    <xf numFmtId="0" fontId="17" fillId="0" borderId="5" xfId="0" applyFont="1" applyFill="1" applyBorder="1"/>
    <xf numFmtId="0" fontId="17" fillId="0" borderId="5" xfId="0" quotePrefix="1" applyFont="1" applyFill="1" applyBorder="1" applyAlignment="1">
      <alignment horizontal="center"/>
    </xf>
    <xf numFmtId="0" fontId="17" fillId="0" borderId="6" xfId="0" quotePrefix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1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3" fontId="0" fillId="0" borderId="0" xfId="0" applyNumberFormat="1" applyFill="1"/>
    <xf numFmtId="0" fontId="0" fillId="0" borderId="5" xfId="0" applyFill="1" applyBorder="1" applyAlignment="1">
      <alignment horizontal="left" wrapText="1"/>
    </xf>
    <xf numFmtId="0" fontId="0" fillId="0" borderId="5" xfId="0" applyFill="1" applyBorder="1"/>
    <xf numFmtId="0" fontId="0" fillId="0" borderId="5" xfId="0" applyFill="1" applyBorder="1" applyAlignment="1">
      <alignment horizontal="right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horizontal="left"/>
    </xf>
    <xf numFmtId="0" fontId="0" fillId="0" borderId="16" xfId="0" applyFill="1" applyBorder="1" applyAlignment="1">
      <alignment vertical="top" wrapText="1"/>
    </xf>
    <xf numFmtId="0" fontId="31" fillId="0" borderId="5" xfId="0" applyFont="1" applyFill="1" applyBorder="1" applyAlignment="1">
      <alignment horizontal="right"/>
    </xf>
    <xf numFmtId="0" fontId="31" fillId="0" borderId="5" xfId="0" applyFont="1" applyFill="1" applyBorder="1"/>
    <xf numFmtId="0" fontId="31" fillId="0" borderId="5" xfId="0" applyFont="1" applyFill="1" applyBorder="1" applyAlignment="1">
      <alignment wrapText="1"/>
    </xf>
    <xf numFmtId="0" fontId="31" fillId="0" borderId="17" xfId="0" applyFont="1" applyFill="1" applyBorder="1"/>
    <xf numFmtId="0" fontId="20" fillId="0" borderId="17" xfId="0" applyFont="1" applyFill="1" applyBorder="1" applyAlignment="1">
      <alignment horizontal="center" wrapText="1"/>
    </xf>
    <xf numFmtId="0" fontId="32" fillId="0" borderId="5" xfId="0" applyFont="1" applyFill="1" applyBorder="1" applyAlignment="1">
      <alignment horizontal="right"/>
    </xf>
    <xf numFmtId="0" fontId="20" fillId="0" borderId="5" xfId="0" applyFont="1" applyFill="1" applyBorder="1" applyAlignment="1">
      <alignment horizontal="right" wrapText="1"/>
    </xf>
    <xf numFmtId="0" fontId="0" fillId="0" borderId="5" xfId="0" applyFill="1" applyBorder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5" xfId="0" applyFill="1" applyBorder="1" applyAlignment="1">
      <alignment vertical="top" wrapText="1"/>
    </xf>
    <xf numFmtId="0" fontId="31" fillId="0" borderId="5" xfId="0" applyFont="1" applyFill="1" applyBorder="1" applyAlignment="1">
      <alignment horizontal="left" wrapText="1"/>
    </xf>
    <xf numFmtId="0" fontId="31" fillId="0" borderId="16" xfId="0" applyFont="1" applyFill="1" applyBorder="1" applyAlignment="1">
      <alignment wrapText="1"/>
    </xf>
    <xf numFmtId="0" fontId="0" fillId="0" borderId="17" xfId="0" applyFill="1" applyBorder="1"/>
    <xf numFmtId="0" fontId="0" fillId="0" borderId="5" xfId="0" applyFill="1" applyBorder="1" applyAlignment="1">
      <alignment horizontal="left" vertical="top" wrapText="1"/>
    </xf>
    <xf numFmtId="0" fontId="31" fillId="0" borderId="5" xfId="0" applyFont="1" applyFill="1" applyBorder="1" applyAlignment="1">
      <alignment horizontal="left" vertical="top" wrapText="1"/>
    </xf>
    <xf numFmtId="0" fontId="40" fillId="0" borderId="5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horizontal="right" wrapText="1"/>
    </xf>
    <xf numFmtId="0" fontId="0" fillId="0" borderId="0" xfId="0" applyFill="1" applyAlignment="1">
      <alignment horizontal="right"/>
    </xf>
    <xf numFmtId="0" fontId="0" fillId="0" borderId="5" xfId="0" applyFill="1" applyBorder="1" applyAlignment="1">
      <alignment horizontal="left" vertical="top"/>
    </xf>
    <xf numFmtId="0" fontId="40" fillId="0" borderId="5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left" vertical="top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4" fontId="0" fillId="0" borderId="0" xfId="0" applyNumberFormat="1" applyFill="1"/>
    <xf numFmtId="0" fontId="21" fillId="0" borderId="5" xfId="0" applyFont="1" applyFill="1" applyBorder="1"/>
    <xf numFmtId="0" fontId="0" fillId="0" borderId="17" xfId="0" applyFill="1" applyBorder="1" applyAlignment="1">
      <alignment vertical="center"/>
    </xf>
    <xf numFmtId="0" fontId="21" fillId="0" borderId="5" xfId="0" applyFont="1" applyFill="1" applyBorder="1" applyAlignment="1">
      <alignment wrapText="1"/>
    </xf>
    <xf numFmtId="0" fontId="20" fillId="0" borderId="5" xfId="0" applyFont="1" applyFill="1" applyBorder="1" applyAlignment="1">
      <alignment horizontal="left" vertical="top" wrapText="1"/>
    </xf>
    <xf numFmtId="0" fontId="35" fillId="0" borderId="5" xfId="0" applyFont="1" applyFill="1" applyBorder="1"/>
    <xf numFmtId="0" fontId="21" fillId="0" borderId="5" xfId="0" applyFont="1" applyFill="1" applyBorder="1" applyAlignment="1">
      <alignment horizontal="left" wrapText="1"/>
    </xf>
    <xf numFmtId="0" fontId="35" fillId="0" borderId="5" xfId="0" applyFont="1" applyFill="1" applyBorder="1" applyAlignment="1">
      <alignment wrapText="1"/>
    </xf>
    <xf numFmtId="0" fontId="20" fillId="0" borderId="18" xfId="0" applyFont="1" applyFill="1" applyBorder="1" applyAlignment="1">
      <alignment horizontal="center" wrapText="1"/>
    </xf>
    <xf numFmtId="0" fontId="36" fillId="0" borderId="5" xfId="0" applyFont="1" applyFill="1" applyBorder="1"/>
    <xf numFmtId="0" fontId="0" fillId="0" borderId="5" xfId="0" applyFill="1" applyBorder="1" applyAlignment="1">
      <alignment horizontal="center" wrapText="1"/>
    </xf>
    <xf numFmtId="0" fontId="0" fillId="0" borderId="5" xfId="0" applyFill="1" applyBorder="1" applyAlignment="1">
      <alignment horizontal="left" vertical="center" wrapText="1"/>
    </xf>
    <xf numFmtId="3" fontId="0" fillId="0" borderId="5" xfId="0" applyNumberFormat="1" applyFill="1" applyBorder="1" applyAlignment="1">
      <alignment horizontal="right" vertical="center"/>
    </xf>
    <xf numFmtId="0" fontId="0" fillId="0" borderId="12" xfId="0" applyFill="1" applyBorder="1" applyAlignment="1">
      <alignment horizontal="center"/>
    </xf>
    <xf numFmtId="0" fontId="22" fillId="0" borderId="13" xfId="0" applyFont="1" applyFill="1" applyBorder="1" applyAlignment="1">
      <alignment horizontal="right"/>
    </xf>
    <xf numFmtId="0" fontId="22" fillId="0" borderId="10" xfId="0" applyFont="1" applyFill="1" applyBorder="1" applyAlignment="1">
      <alignment horizontal="center"/>
    </xf>
    <xf numFmtId="0" fontId="19" fillId="0" borderId="10" xfId="0" quotePrefix="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ill="1" applyBorder="1" applyAlignment="1">
      <alignment horizontal="right"/>
    </xf>
    <xf numFmtId="4" fontId="0" fillId="0" borderId="10" xfId="0" applyNumberFormat="1" applyFill="1" applyBorder="1" applyAlignment="1">
      <alignment horizontal="right"/>
    </xf>
    <xf numFmtId="4" fontId="21" fillId="0" borderId="10" xfId="0" applyNumberFormat="1" applyFont="1" applyFill="1" applyBorder="1" applyAlignment="1">
      <alignment horizontal="right"/>
    </xf>
    <xf numFmtId="3" fontId="0" fillId="0" borderId="11" xfId="0" applyNumberFormat="1" applyFill="1" applyBorder="1" applyAlignment="1">
      <alignment horizontal="right"/>
    </xf>
    <xf numFmtId="0" fontId="0" fillId="0" borderId="14" xfId="0" applyFill="1" applyBorder="1" applyAlignment="1">
      <alignment horizontal="center" vertical="center"/>
    </xf>
    <xf numFmtId="0" fontId="21" fillId="0" borderId="15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2" fontId="0" fillId="0" borderId="15" xfId="0" applyNumberFormat="1" applyFill="1" applyBorder="1" applyAlignment="1">
      <alignment horizontal="right"/>
    </xf>
    <xf numFmtId="4" fontId="0" fillId="0" borderId="15" xfId="0" applyNumberFormat="1" applyFill="1" applyBorder="1" applyAlignment="1">
      <alignment horizontal="right"/>
    </xf>
    <xf numFmtId="3" fontId="21" fillId="0" borderId="15" xfId="0" applyNumberFormat="1" applyFont="1" applyFill="1" applyBorder="1" applyAlignment="1">
      <alignment horizontal="right"/>
    </xf>
    <xf numFmtId="10" fontId="0" fillId="0" borderId="0" xfId="0" applyNumberFormat="1" applyFill="1"/>
    <xf numFmtId="0" fontId="0" fillId="0" borderId="5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wrapText="1"/>
    </xf>
    <xf numFmtId="0" fontId="0" fillId="0" borderId="5" xfId="0" applyFont="1" applyFill="1" applyBorder="1" applyAlignment="1">
      <alignment vertical="top" wrapText="1"/>
    </xf>
    <xf numFmtId="0" fontId="0" fillId="0" borderId="5" xfId="0" applyFill="1" applyBorder="1" applyAlignment="1">
      <alignment horizontal="right" vertical="top" wrapText="1"/>
    </xf>
    <xf numFmtId="0" fontId="0" fillId="0" borderId="5" xfId="0" applyFont="1" applyFill="1" applyBorder="1" applyAlignment="1">
      <alignment horizontal="left" wrapText="1"/>
    </xf>
    <xf numFmtId="0" fontId="0" fillId="0" borderId="5" xfId="0" applyFont="1" applyFill="1" applyBorder="1"/>
    <xf numFmtId="0" fontId="0" fillId="0" borderId="5" xfId="0" applyFont="1" applyFill="1" applyBorder="1" applyAlignment="1">
      <alignment vertical="top"/>
    </xf>
    <xf numFmtId="0" fontId="21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right" vertical="top" wrapText="1"/>
    </xf>
    <xf numFmtId="0" fontId="0" fillId="0" borderId="0" xfId="0" applyFill="1" applyAlignment="1"/>
    <xf numFmtId="0" fontId="21" fillId="0" borderId="5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/>
    </xf>
    <xf numFmtId="0" fontId="3" fillId="0" borderId="0" xfId="0" applyFont="1"/>
    <xf numFmtId="3" fontId="44" fillId="0" borderId="18" xfId="0" applyNumberFormat="1" applyFont="1" applyFill="1" applyBorder="1" applyAlignment="1">
      <alignment horizontal="center" vertical="center"/>
    </xf>
    <xf numFmtId="3" fontId="44" fillId="0" borderId="18" xfId="0" applyNumberFormat="1" applyFont="1" applyFill="1" applyBorder="1" applyAlignment="1">
      <alignment horizontal="center" vertical="center" wrapText="1"/>
    </xf>
    <xf numFmtId="0" fontId="44" fillId="0" borderId="26" xfId="0" applyFont="1" applyBorder="1" applyAlignment="1">
      <alignment vertical="center" wrapText="1"/>
    </xf>
    <xf numFmtId="3" fontId="44" fillId="0" borderId="5" xfId="0" applyNumberFormat="1" applyFont="1" applyFill="1" applyBorder="1" applyAlignment="1">
      <alignment horizontal="center" vertical="center"/>
    </xf>
    <xf numFmtId="3" fontId="44" fillId="0" borderId="5" xfId="0" applyNumberFormat="1" applyFont="1" applyFill="1" applyBorder="1" applyAlignment="1">
      <alignment horizontal="center" vertical="center" wrapText="1"/>
    </xf>
    <xf numFmtId="0" fontId="44" fillId="0" borderId="6" xfId="0" applyFont="1" applyBorder="1" applyAlignment="1">
      <alignment vertical="center" wrapText="1"/>
    </xf>
    <xf numFmtId="0" fontId="20" fillId="0" borderId="5" xfId="0" applyFont="1" applyFill="1" applyBorder="1" applyAlignment="1">
      <alignment horizontal="left" wrapText="1"/>
    </xf>
    <xf numFmtId="0" fontId="21" fillId="0" borderId="0" xfId="0" applyFont="1" applyFill="1" applyBorder="1"/>
    <xf numFmtId="0" fontId="31" fillId="0" borderId="0" xfId="0" applyFont="1" applyFill="1" applyBorder="1"/>
    <xf numFmtId="0" fontId="21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28" xfId="0" applyFill="1" applyBorder="1" applyAlignment="1">
      <alignment horizontal="center" vertical="center"/>
    </xf>
    <xf numFmtId="0" fontId="21" fillId="0" borderId="29" xfId="0" applyFont="1" applyFill="1" applyBorder="1" applyAlignment="1">
      <alignment horizontal="left"/>
    </xf>
    <xf numFmtId="0" fontId="9" fillId="0" borderId="29" xfId="0" applyFont="1" applyFill="1" applyBorder="1" applyAlignment="1">
      <alignment horizontal="center" wrapText="1"/>
    </xf>
    <xf numFmtId="0" fontId="19" fillId="0" borderId="29" xfId="0" applyFont="1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2" fontId="0" fillId="0" borderId="29" xfId="0" applyNumberFormat="1" applyFill="1" applyBorder="1" applyAlignment="1">
      <alignment horizontal="right"/>
    </xf>
    <xf numFmtId="4" fontId="0" fillId="0" borderId="29" xfId="0" applyNumberFormat="1" applyFill="1" applyBorder="1" applyAlignment="1">
      <alignment horizontal="right"/>
    </xf>
    <xf numFmtId="3" fontId="21" fillId="0" borderId="29" xfId="0" applyNumberFormat="1" applyFont="1" applyFill="1" applyBorder="1" applyAlignment="1">
      <alignment horizontal="right"/>
    </xf>
    <xf numFmtId="3" fontId="21" fillId="0" borderId="3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centerContinuous" vertical="top"/>
    </xf>
    <xf numFmtId="3" fontId="0" fillId="0" borderId="6" xfId="0" applyNumberFormat="1" applyFill="1" applyBorder="1" applyAlignment="1">
      <alignment horizontal="right" vertical="center"/>
    </xf>
    <xf numFmtId="3" fontId="0" fillId="0" borderId="5" xfId="0" applyNumberFormat="1" applyFill="1" applyBorder="1" applyAlignment="1">
      <alignment horizontal="right" wrapText="1"/>
    </xf>
    <xf numFmtId="0" fontId="15" fillId="0" borderId="19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left" vertical="center" wrapText="1"/>
    </xf>
    <xf numFmtId="3" fontId="0" fillId="0" borderId="5" xfId="0" applyNumberFormat="1" applyFont="1" applyFill="1" applyBorder="1" applyAlignment="1">
      <alignment horizontal="right"/>
    </xf>
    <xf numFmtId="3" fontId="0" fillId="0" borderId="6" xfId="0" applyNumberFormat="1" applyFont="1" applyFill="1" applyBorder="1" applyAlignment="1">
      <alignment horizontal="right"/>
    </xf>
    <xf numFmtId="1" fontId="0" fillId="0" borderId="5" xfId="0" applyNumberFormat="1" applyFont="1" applyFill="1" applyBorder="1" applyAlignment="1">
      <alignment horizontal="right"/>
    </xf>
    <xf numFmtId="0" fontId="45" fillId="0" borderId="0" xfId="0" applyFont="1" applyFill="1" applyBorder="1"/>
    <xf numFmtId="0" fontId="46" fillId="0" borderId="5" xfId="0" applyFont="1" applyFill="1" applyBorder="1" applyAlignment="1">
      <alignment horizontal="center" wrapText="1"/>
    </xf>
    <xf numFmtId="0" fontId="46" fillId="0" borderId="5" xfId="0" applyFont="1" applyFill="1" applyBorder="1" applyAlignment="1">
      <alignment horizontal="left" wrapText="1"/>
    </xf>
    <xf numFmtId="0" fontId="46" fillId="0" borderId="5" xfId="0" applyFont="1" applyFill="1" applyBorder="1" applyAlignment="1">
      <alignment horizontal="right" wrapText="1"/>
    </xf>
    <xf numFmtId="0" fontId="46" fillId="0" borderId="5" xfId="0" applyFont="1" applyFill="1" applyBorder="1" applyAlignment="1">
      <alignment horizontal="right"/>
    </xf>
    <xf numFmtId="0" fontId="0" fillId="0" borderId="0" xfId="0" applyFill="1" applyAlignment="1">
      <alignment horizontal="left"/>
    </xf>
    <xf numFmtId="0" fontId="45" fillId="0" borderId="5" xfId="0" applyFont="1" applyFill="1" applyBorder="1" applyAlignment="1">
      <alignment horizontal="left"/>
    </xf>
    <xf numFmtId="0" fontId="46" fillId="0" borderId="5" xfId="0" applyFont="1" applyFill="1" applyBorder="1" applyAlignment="1">
      <alignment horizontal="left" vertical="top" wrapText="1"/>
    </xf>
    <xf numFmtId="0" fontId="46" fillId="0" borderId="5" xfId="0" applyFont="1" applyFill="1" applyBorder="1" applyAlignment="1">
      <alignment wrapText="1"/>
    </xf>
    <xf numFmtId="0" fontId="46" fillId="0" borderId="5" xfId="0" applyFont="1" applyFill="1" applyBorder="1" applyAlignment="1">
      <alignment vertical="top" wrapText="1"/>
    </xf>
    <xf numFmtId="0" fontId="47" fillId="0" borderId="5" xfId="0" applyFont="1" applyFill="1" applyBorder="1" applyAlignment="1">
      <alignment horizontal="left"/>
    </xf>
    <xf numFmtId="0" fontId="47" fillId="0" borderId="5" xfId="0" applyFont="1" applyFill="1" applyBorder="1"/>
    <xf numFmtId="0" fontId="47" fillId="0" borderId="5" xfId="0" applyFont="1" applyFill="1" applyBorder="1" applyAlignment="1">
      <alignment horizontal="left" wrapText="1"/>
    </xf>
    <xf numFmtId="0" fontId="48" fillId="0" borderId="5" xfId="0" applyFont="1" applyFill="1" applyBorder="1" applyAlignment="1">
      <alignment horizontal="left" wrapText="1"/>
    </xf>
    <xf numFmtId="0" fontId="47" fillId="0" borderId="5" xfId="0" applyFont="1" applyFill="1" applyBorder="1" applyAlignment="1">
      <alignment horizontal="left" vertical="top" wrapText="1"/>
    </xf>
    <xf numFmtId="0" fontId="46" fillId="0" borderId="17" xfId="0" applyFont="1" applyFill="1" applyBorder="1" applyAlignment="1">
      <alignment horizontal="center" wrapText="1"/>
    </xf>
    <xf numFmtId="0" fontId="47" fillId="0" borderId="5" xfId="0" applyFont="1" applyFill="1" applyBorder="1" applyAlignment="1">
      <alignment wrapText="1"/>
    </xf>
    <xf numFmtId="0" fontId="47" fillId="0" borderId="5" xfId="0" applyFont="1" applyFill="1" applyBorder="1" applyAlignment="1">
      <alignment vertical="top" wrapText="1"/>
    </xf>
    <xf numFmtId="0" fontId="49" fillId="0" borderId="5" xfId="0" applyFont="1" applyFill="1" applyBorder="1" applyAlignment="1">
      <alignment horizontal="left" vertical="top" wrapText="1"/>
    </xf>
    <xf numFmtId="0" fontId="47" fillId="0" borderId="5" xfId="0" applyFont="1" applyFill="1" applyBorder="1" applyAlignment="1">
      <alignment horizontal="right"/>
    </xf>
    <xf numFmtId="0" fontId="46" fillId="0" borderId="5" xfId="0" applyFont="1" applyFill="1" applyBorder="1" applyAlignment="1">
      <alignment horizontal="left"/>
    </xf>
    <xf numFmtId="0" fontId="46" fillId="0" borderId="5" xfId="0" applyFont="1" applyFill="1" applyBorder="1"/>
    <xf numFmtId="0" fontId="18" fillId="0" borderId="16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/>
    <xf numFmtId="0" fontId="44" fillId="0" borderId="5" xfId="0" applyFont="1" applyBorder="1" applyAlignment="1">
      <alignment vertical="center" wrapText="1"/>
    </xf>
    <xf numFmtId="0" fontId="0" fillId="0" borderId="5" xfId="0" applyFont="1" applyFill="1" applyBorder="1" applyAlignment="1">
      <alignment horizontal="right" wrapText="1"/>
    </xf>
    <xf numFmtId="0" fontId="0" fillId="0" borderId="5" xfId="0" applyFont="1" applyFill="1" applyBorder="1" applyAlignment="1">
      <alignment horizontal="right"/>
    </xf>
    <xf numFmtId="0" fontId="0" fillId="0" borderId="0" xfId="0" applyFont="1" applyFill="1"/>
    <xf numFmtId="0" fontId="0" fillId="0" borderId="5" xfId="0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center" vertical="top" wrapText="1"/>
    </xf>
    <xf numFmtId="0" fontId="36" fillId="0" borderId="0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/>
    </xf>
    <xf numFmtId="0" fontId="43" fillId="0" borderId="7" xfId="0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center" vertical="center" wrapText="1"/>
    </xf>
    <xf numFmtId="0" fontId="43" fillId="0" borderId="8" xfId="0" applyFont="1" applyFill="1" applyBorder="1" applyAlignment="1">
      <alignment horizontal="center" vertical="center" wrapText="1"/>
    </xf>
    <xf numFmtId="3" fontId="43" fillId="0" borderId="8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/>
    </xf>
    <xf numFmtId="0" fontId="0" fillId="0" borderId="22" xfId="0" applyFont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45" fillId="0" borderId="0" xfId="0" applyFont="1" applyFill="1"/>
    <xf numFmtId="0" fontId="45" fillId="0" borderId="5" xfId="0" applyFont="1" applyFill="1" applyBorder="1" applyAlignment="1">
      <alignment wrapText="1"/>
    </xf>
    <xf numFmtId="0" fontId="49" fillId="0" borderId="5" xfId="0" applyFont="1" applyFill="1" applyBorder="1" applyAlignment="1">
      <alignment horizontal="left"/>
    </xf>
    <xf numFmtId="0" fontId="49" fillId="0" borderId="5" xfId="0" applyFont="1" applyFill="1" applyBorder="1" applyAlignment="1">
      <alignment horizontal="left" wrapText="1"/>
    </xf>
    <xf numFmtId="0" fontId="45" fillId="0" borderId="5" xfId="0" applyFont="1" applyFill="1" applyBorder="1" applyAlignment="1">
      <alignment horizontal="left" wrapText="1"/>
    </xf>
    <xf numFmtId="0" fontId="51" fillId="0" borderId="5" xfId="0" applyFont="1" applyFill="1" applyBorder="1" applyAlignment="1">
      <alignment horizontal="right"/>
    </xf>
    <xf numFmtId="0" fontId="47" fillId="0" borderId="5" xfId="0" applyFont="1" applyFill="1" applyBorder="1" applyAlignment="1">
      <alignment horizontal="right" wrapText="1"/>
    </xf>
    <xf numFmtId="0" fontId="45" fillId="0" borderId="5" xfId="0" applyFont="1" applyFill="1" applyBorder="1"/>
    <xf numFmtId="0" fontId="46" fillId="0" borderId="17" xfId="0" applyFont="1" applyFill="1" applyBorder="1"/>
    <xf numFmtId="0" fontId="45" fillId="0" borderId="5" xfId="0" applyFont="1" applyFill="1" applyBorder="1" applyAlignment="1">
      <alignment horizontal="left" vertical="top" wrapText="1"/>
    </xf>
    <xf numFmtId="0" fontId="46" fillId="0" borderId="5" xfId="0" applyFont="1" applyFill="1" applyBorder="1" applyAlignment="1">
      <alignment horizontal="right" vertical="top" wrapText="1"/>
    </xf>
    <xf numFmtId="0" fontId="51" fillId="0" borderId="5" xfId="0" applyFont="1" applyFill="1" applyBorder="1" applyAlignment="1">
      <alignment vertical="top" wrapText="1"/>
    </xf>
    <xf numFmtId="4" fontId="20" fillId="0" borderId="5" xfId="0" applyNumberFormat="1" applyFont="1" applyFill="1" applyBorder="1" applyAlignment="1">
      <alignment horizontal="center" wrapText="1"/>
    </xf>
    <xf numFmtId="0" fontId="51" fillId="0" borderId="5" xfId="0" applyFont="1" applyFill="1" applyBorder="1" applyAlignment="1">
      <alignment horizontal="left"/>
    </xf>
    <xf numFmtId="0" fontId="51" fillId="0" borderId="5" xfId="0" applyFont="1" applyFill="1" applyBorder="1" applyAlignment="1">
      <alignment horizontal="left" vertical="top"/>
    </xf>
    <xf numFmtId="0" fontId="46" fillId="0" borderId="0" xfId="0" applyFont="1" applyFill="1"/>
    <xf numFmtId="0" fontId="46" fillId="0" borderId="5" xfId="0" applyFont="1" applyFill="1" applyBorder="1" applyAlignment="1">
      <alignment horizontal="left" vertical="top"/>
    </xf>
    <xf numFmtId="0" fontId="51" fillId="0" borderId="5" xfId="0" applyFont="1" applyFill="1" applyBorder="1" applyAlignment="1">
      <alignment horizontal="left" wrapText="1"/>
    </xf>
    <xf numFmtId="0" fontId="47" fillId="0" borderId="0" xfId="0" applyFont="1" applyFill="1"/>
    <xf numFmtId="0" fontId="47" fillId="0" borderId="17" xfId="0" applyFont="1" applyFill="1" applyBorder="1"/>
    <xf numFmtId="0" fontId="45" fillId="0" borderId="5" xfId="0" applyFont="1" applyFill="1" applyBorder="1" applyAlignment="1">
      <alignment vertical="top" wrapText="1"/>
    </xf>
    <xf numFmtId="0" fontId="46" fillId="0" borderId="0" xfId="0" applyFont="1" applyFill="1" applyAlignment="1">
      <alignment horizontal="left"/>
    </xf>
    <xf numFmtId="0" fontId="46" fillId="0" borderId="5" xfId="0" applyFont="1" applyFill="1" applyBorder="1" applyAlignment="1">
      <alignment vertical="top"/>
    </xf>
    <xf numFmtId="0" fontId="46" fillId="0" borderId="5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vertical="center"/>
    </xf>
    <xf numFmtId="0" fontId="46" fillId="0" borderId="5" xfId="0" applyFont="1" applyFill="1" applyBorder="1" applyAlignment="1">
      <alignment vertical="center"/>
    </xf>
    <xf numFmtId="0" fontId="46" fillId="0" borderId="17" xfId="0" applyFont="1" applyFill="1" applyBorder="1" applyAlignment="1">
      <alignment horizontal="right" wrapText="1"/>
    </xf>
    <xf numFmtId="0" fontId="51" fillId="0" borderId="5" xfId="0" applyFont="1" applyFill="1" applyBorder="1" applyAlignment="1">
      <alignment horizontal="center" wrapText="1"/>
    </xf>
    <xf numFmtId="0" fontId="49" fillId="0" borderId="5" xfId="0" applyFont="1" applyFill="1" applyBorder="1" applyAlignment="1">
      <alignment wrapText="1"/>
    </xf>
    <xf numFmtId="0" fontId="49" fillId="0" borderId="5" xfId="0" applyFont="1" applyFill="1" applyBorder="1" applyAlignment="1">
      <alignment horizontal="left" vertical="top"/>
    </xf>
    <xf numFmtId="0" fontId="49" fillId="0" borderId="5" xfId="0" applyFont="1" applyFill="1" applyBorder="1"/>
    <xf numFmtId="0" fontId="44" fillId="0" borderId="0" xfId="0" applyFont="1" applyAlignment="1">
      <alignment horizontal="left" vertical="center"/>
    </xf>
    <xf numFmtId="0" fontId="0" fillId="0" borderId="0" xfId="0" applyAlignment="1"/>
    <xf numFmtId="0" fontId="41" fillId="2" borderId="0" xfId="0" applyFont="1" applyFill="1" applyAlignment="1">
      <alignment horizontal="center" vertical="center"/>
    </xf>
    <xf numFmtId="0" fontId="42" fillId="0" borderId="0" xfId="0" applyFont="1" applyAlignment="1"/>
    <xf numFmtId="0" fontId="43" fillId="2" borderId="0" xfId="0" applyFont="1" applyFill="1" applyAlignment="1">
      <alignment horizontal="center" vertical="center" wrapText="1"/>
    </xf>
    <xf numFmtId="0" fontId="44" fillId="0" borderId="0" xfId="0" applyFont="1" applyAlignment="1"/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3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8" fillId="0" borderId="0" xfId="0" applyFont="1" applyFill="1" applyAlignment="1">
      <alignment horizontal="center" vertical="top" wrapText="1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vertical="top" wrapText="1"/>
    </xf>
    <xf numFmtId="0" fontId="31" fillId="3" borderId="5" xfId="0" applyFont="1" applyFill="1" applyBorder="1" applyAlignment="1">
      <alignment vertical="center"/>
    </xf>
    <xf numFmtId="0" fontId="20" fillId="3" borderId="5" xfId="0" applyFont="1" applyFill="1" applyBorder="1" applyAlignment="1">
      <alignment horizontal="center" wrapText="1"/>
    </xf>
    <xf numFmtId="3" fontId="0" fillId="3" borderId="5" xfId="0" applyNumberFormat="1" applyFill="1" applyBorder="1" applyAlignment="1">
      <alignment horizontal="right"/>
    </xf>
    <xf numFmtId="3" fontId="0" fillId="3" borderId="6" xfId="0" applyNumberFormat="1" applyFill="1" applyBorder="1" applyAlignment="1">
      <alignment horizontal="right"/>
    </xf>
    <xf numFmtId="0" fontId="31" fillId="3" borderId="5" xfId="0" applyFont="1" applyFill="1" applyBorder="1" applyAlignment="1">
      <alignment horizontal="left" wrapText="1"/>
    </xf>
    <xf numFmtId="0" fontId="20" fillId="3" borderId="5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36" fillId="3" borderId="5" xfId="0" applyFont="1" applyFill="1" applyBorder="1"/>
    <xf numFmtId="0" fontId="0" fillId="3" borderId="5" xfId="0" applyFont="1" applyFill="1" applyBorder="1" applyAlignment="1">
      <alignment vertical="top" wrapText="1"/>
    </xf>
    <xf numFmtId="0" fontId="0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left" wrapText="1"/>
    </xf>
    <xf numFmtId="0" fontId="20" fillId="3" borderId="5" xfId="0" applyFont="1" applyFill="1" applyBorder="1" applyAlignment="1">
      <alignment horizontal="right" wrapText="1"/>
    </xf>
    <xf numFmtId="0" fontId="0" fillId="3" borderId="0" xfId="0" applyFill="1" applyBorder="1" applyAlignment="1">
      <alignment horizontal="right"/>
    </xf>
    <xf numFmtId="0" fontId="46" fillId="3" borderId="5" xfId="0" applyFont="1" applyFill="1" applyBorder="1" applyAlignment="1">
      <alignment horizontal="left" wrapText="1"/>
    </xf>
    <xf numFmtId="0" fontId="46" fillId="3" borderId="5" xfId="0" applyFont="1" applyFill="1" applyBorder="1" applyAlignment="1">
      <alignment horizontal="center" wrapText="1"/>
    </xf>
    <xf numFmtId="0" fontId="46" fillId="3" borderId="5" xfId="0" applyFont="1" applyFill="1" applyBorder="1" applyAlignment="1">
      <alignment horizontal="right"/>
    </xf>
    <xf numFmtId="0" fontId="46" fillId="3" borderId="5" xfId="0" applyFont="1" applyFill="1" applyBorder="1" applyAlignment="1">
      <alignment horizontal="left" vertical="top" wrapText="1"/>
    </xf>
    <xf numFmtId="1" fontId="0" fillId="3" borderId="5" xfId="0" applyNumberFormat="1" applyFill="1" applyBorder="1" applyAlignment="1">
      <alignment horizontal="right"/>
    </xf>
    <xf numFmtId="0" fontId="46" fillId="3" borderId="5" xfId="0" applyFont="1" applyFill="1" applyBorder="1" applyAlignment="1">
      <alignment horizontal="right" wrapText="1"/>
    </xf>
    <xf numFmtId="0" fontId="0" fillId="3" borderId="5" xfId="0" applyFill="1" applyBorder="1" applyAlignment="1">
      <alignment wrapText="1"/>
    </xf>
    <xf numFmtId="4" fontId="20" fillId="3" borderId="5" xfId="0" applyNumberFormat="1" applyFont="1" applyFill="1" applyBorder="1" applyAlignment="1">
      <alignment horizontal="center" wrapText="1"/>
    </xf>
    <xf numFmtId="0" fontId="36" fillId="3" borderId="4" xfId="0" applyFont="1" applyFill="1" applyBorder="1" applyAlignment="1">
      <alignment horizontal="center" vertical="center"/>
    </xf>
    <xf numFmtId="0" fontId="51" fillId="3" borderId="5" xfId="0" applyFont="1" applyFill="1" applyBorder="1" applyAlignment="1">
      <alignment wrapText="1"/>
    </xf>
    <xf numFmtId="0" fontId="51" fillId="3" borderId="5" xfId="0" applyFont="1" applyFill="1" applyBorder="1" applyAlignment="1">
      <alignment horizontal="center" wrapText="1"/>
    </xf>
    <xf numFmtId="0" fontId="36" fillId="3" borderId="5" xfId="0" applyFont="1" applyFill="1" applyBorder="1" applyAlignment="1">
      <alignment horizontal="center" wrapText="1"/>
    </xf>
    <xf numFmtId="3" fontId="36" fillId="3" borderId="5" xfId="0" applyNumberFormat="1" applyFont="1" applyFill="1" applyBorder="1" applyAlignment="1">
      <alignment horizontal="right" wrapText="1"/>
    </xf>
    <xf numFmtId="3" fontId="36" fillId="3" borderId="5" xfId="0" applyNumberFormat="1" applyFont="1" applyFill="1" applyBorder="1" applyAlignment="1">
      <alignment horizontal="right"/>
    </xf>
    <xf numFmtId="3" fontId="36" fillId="3" borderId="6" xfId="0" applyNumberFormat="1" applyFont="1" applyFill="1" applyBorder="1" applyAlignment="1">
      <alignment horizontal="right"/>
    </xf>
    <xf numFmtId="3" fontId="0" fillId="0" borderId="36" xfId="0" applyNumberFormat="1" applyFill="1" applyBorder="1" applyAlignment="1">
      <alignment horizontal="right"/>
    </xf>
    <xf numFmtId="3" fontId="0" fillId="0" borderId="37" xfId="0" applyNumberFormat="1" applyFill="1" applyBorder="1" applyAlignment="1">
      <alignment horizontal="right"/>
    </xf>
    <xf numFmtId="3" fontId="0" fillId="0" borderId="5" xfId="0" applyNumberFormat="1" applyFill="1" applyBorder="1" applyAlignment="1">
      <alignment vertical="center"/>
    </xf>
    <xf numFmtId="3" fontId="21" fillId="0" borderId="5" xfId="0" applyNumberFormat="1" applyFont="1" applyFill="1" applyBorder="1"/>
  </cellXfs>
  <cellStyles count="8">
    <cellStyle name="_ГТЭС Внуково 05.05.07" xfId="1"/>
    <cellStyle name="_ИТП Моспромстрой" xfId="2"/>
    <cellStyle name="_Казарма ОМОН" xfId="3"/>
    <cellStyle name="Standard_aktuell" xfId="4"/>
    <cellStyle name="Обычный" xfId="0" builtinId="0"/>
    <cellStyle name="Обычный 2" xfId="6"/>
    <cellStyle name="Обычный 3" xfId="7"/>
    <cellStyle name="Стиль 1" xfId="5"/>
  </cellStyles>
  <dxfs count="0"/>
  <tableStyles count="0" defaultTableStyle="TableStyleMedium9" defaultPivotStyle="PivotStyleLight16"/>
  <colors>
    <mruColors>
      <color rgb="FF00FF00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nder/Downloads/&#1041;&#1102;&#1076;&#1078;&#1077;&#1090;%20&#1059;&#1089;&#1090;&#1100;-&#1051;&#1091;&#1075;&#1072;%20&#1040;&#1041;&#1050;%20&#1054;&#1042;%20&#1058;&#1052;%20&#1040;&#1054;&#104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БК ОВК"/>
      <sheetName val="АБК АОВ"/>
      <sheetName val="АБК ТМ"/>
      <sheetName val="Лист1"/>
    </sheetNames>
    <sheetDataSet>
      <sheetData sheetId="0"/>
      <sheetData sheetId="1"/>
      <sheetData sheetId="2"/>
      <sheetData sheetId="3">
        <row r="437">
          <cell r="I437">
            <v>2.4962999999999997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view="pageBreakPreview" topLeftCell="A10" zoomScale="70" zoomScaleNormal="70" zoomScaleSheetLayoutView="70" workbookViewId="0">
      <selection activeCell="O11" sqref="O11"/>
    </sheetView>
  </sheetViews>
  <sheetFormatPr defaultRowHeight="12.75"/>
  <cols>
    <col min="1" max="1" width="7.42578125" style="2" customWidth="1"/>
    <col min="2" max="2" width="19.42578125" style="2" customWidth="1"/>
    <col min="3" max="3" width="36.7109375" customWidth="1"/>
    <col min="4" max="4" width="16.28515625" style="1" customWidth="1"/>
    <col min="5" max="6" width="16.28515625" customWidth="1"/>
    <col min="7" max="7" width="69.140625" customWidth="1"/>
    <col min="252" max="252" width="3.28515625" customWidth="1"/>
    <col min="253" max="253" width="58.7109375" customWidth="1"/>
    <col min="254" max="255" width="12.5703125" customWidth="1"/>
    <col min="256" max="256" width="16" customWidth="1"/>
    <col min="508" max="508" width="3.28515625" customWidth="1"/>
    <col min="509" max="509" width="58.7109375" customWidth="1"/>
    <col min="510" max="511" width="12.5703125" customWidth="1"/>
    <col min="512" max="512" width="16" customWidth="1"/>
    <col min="764" max="764" width="3.28515625" customWidth="1"/>
    <col min="765" max="765" width="58.7109375" customWidth="1"/>
    <col min="766" max="767" width="12.5703125" customWidth="1"/>
    <col min="768" max="768" width="16" customWidth="1"/>
    <col min="1020" max="1020" width="3.28515625" customWidth="1"/>
    <col min="1021" max="1021" width="58.7109375" customWidth="1"/>
    <col min="1022" max="1023" width="12.5703125" customWidth="1"/>
    <col min="1024" max="1024" width="16" customWidth="1"/>
    <col min="1276" max="1276" width="3.28515625" customWidth="1"/>
    <col min="1277" max="1277" width="58.7109375" customWidth="1"/>
    <col min="1278" max="1279" width="12.5703125" customWidth="1"/>
    <col min="1280" max="1280" width="16" customWidth="1"/>
    <col min="1532" max="1532" width="3.28515625" customWidth="1"/>
    <col min="1533" max="1533" width="58.7109375" customWidth="1"/>
    <col min="1534" max="1535" width="12.5703125" customWidth="1"/>
    <col min="1536" max="1536" width="16" customWidth="1"/>
    <col min="1788" max="1788" width="3.28515625" customWidth="1"/>
    <col min="1789" max="1789" width="58.7109375" customWidth="1"/>
    <col min="1790" max="1791" width="12.5703125" customWidth="1"/>
    <col min="1792" max="1792" width="16" customWidth="1"/>
    <col min="2044" max="2044" width="3.28515625" customWidth="1"/>
    <col min="2045" max="2045" width="58.7109375" customWidth="1"/>
    <col min="2046" max="2047" width="12.5703125" customWidth="1"/>
    <col min="2048" max="2048" width="16" customWidth="1"/>
    <col min="2300" max="2300" width="3.28515625" customWidth="1"/>
    <col min="2301" max="2301" width="58.7109375" customWidth="1"/>
    <col min="2302" max="2303" width="12.5703125" customWidth="1"/>
    <col min="2304" max="2304" width="16" customWidth="1"/>
    <col min="2556" max="2556" width="3.28515625" customWidth="1"/>
    <col min="2557" max="2557" width="58.7109375" customWidth="1"/>
    <col min="2558" max="2559" width="12.5703125" customWidth="1"/>
    <col min="2560" max="2560" width="16" customWidth="1"/>
    <col min="2812" max="2812" width="3.28515625" customWidth="1"/>
    <col min="2813" max="2813" width="58.7109375" customWidth="1"/>
    <col min="2814" max="2815" width="12.5703125" customWidth="1"/>
    <col min="2816" max="2816" width="16" customWidth="1"/>
    <col min="3068" max="3068" width="3.28515625" customWidth="1"/>
    <col min="3069" max="3069" width="58.7109375" customWidth="1"/>
    <col min="3070" max="3071" width="12.5703125" customWidth="1"/>
    <col min="3072" max="3072" width="16" customWidth="1"/>
    <col min="3324" max="3324" width="3.28515625" customWidth="1"/>
    <col min="3325" max="3325" width="58.7109375" customWidth="1"/>
    <col min="3326" max="3327" width="12.5703125" customWidth="1"/>
    <col min="3328" max="3328" width="16" customWidth="1"/>
    <col min="3580" max="3580" width="3.28515625" customWidth="1"/>
    <col min="3581" max="3581" width="58.7109375" customWidth="1"/>
    <col min="3582" max="3583" width="12.5703125" customWidth="1"/>
    <col min="3584" max="3584" width="16" customWidth="1"/>
    <col min="3836" max="3836" width="3.28515625" customWidth="1"/>
    <col min="3837" max="3837" width="58.7109375" customWidth="1"/>
    <col min="3838" max="3839" width="12.5703125" customWidth="1"/>
    <col min="3840" max="3840" width="16" customWidth="1"/>
    <col min="4092" max="4092" width="3.28515625" customWidth="1"/>
    <col min="4093" max="4093" width="58.7109375" customWidth="1"/>
    <col min="4094" max="4095" width="12.5703125" customWidth="1"/>
    <col min="4096" max="4096" width="16" customWidth="1"/>
    <col min="4348" max="4348" width="3.28515625" customWidth="1"/>
    <col min="4349" max="4349" width="58.7109375" customWidth="1"/>
    <col min="4350" max="4351" width="12.5703125" customWidth="1"/>
    <col min="4352" max="4352" width="16" customWidth="1"/>
    <col min="4604" max="4604" width="3.28515625" customWidth="1"/>
    <col min="4605" max="4605" width="58.7109375" customWidth="1"/>
    <col min="4606" max="4607" width="12.5703125" customWidth="1"/>
    <col min="4608" max="4608" width="16" customWidth="1"/>
    <col min="4860" max="4860" width="3.28515625" customWidth="1"/>
    <col min="4861" max="4861" width="58.7109375" customWidth="1"/>
    <col min="4862" max="4863" width="12.5703125" customWidth="1"/>
    <col min="4864" max="4864" width="16" customWidth="1"/>
    <col min="5116" max="5116" width="3.28515625" customWidth="1"/>
    <col min="5117" max="5117" width="58.7109375" customWidth="1"/>
    <col min="5118" max="5119" width="12.5703125" customWidth="1"/>
    <col min="5120" max="5120" width="16" customWidth="1"/>
    <col min="5372" max="5372" width="3.28515625" customWidth="1"/>
    <col min="5373" max="5373" width="58.7109375" customWidth="1"/>
    <col min="5374" max="5375" width="12.5703125" customWidth="1"/>
    <col min="5376" max="5376" width="16" customWidth="1"/>
    <col min="5628" max="5628" width="3.28515625" customWidth="1"/>
    <col min="5629" max="5629" width="58.7109375" customWidth="1"/>
    <col min="5630" max="5631" width="12.5703125" customWidth="1"/>
    <col min="5632" max="5632" width="16" customWidth="1"/>
    <col min="5884" max="5884" width="3.28515625" customWidth="1"/>
    <col min="5885" max="5885" width="58.7109375" customWidth="1"/>
    <col min="5886" max="5887" width="12.5703125" customWidth="1"/>
    <col min="5888" max="5888" width="16" customWidth="1"/>
    <col min="6140" max="6140" width="3.28515625" customWidth="1"/>
    <col min="6141" max="6141" width="58.7109375" customWidth="1"/>
    <col min="6142" max="6143" width="12.5703125" customWidth="1"/>
    <col min="6144" max="6144" width="16" customWidth="1"/>
    <col min="6396" max="6396" width="3.28515625" customWidth="1"/>
    <col min="6397" max="6397" width="58.7109375" customWidth="1"/>
    <col min="6398" max="6399" width="12.5703125" customWidth="1"/>
    <col min="6400" max="6400" width="16" customWidth="1"/>
    <col min="6652" max="6652" width="3.28515625" customWidth="1"/>
    <col min="6653" max="6653" width="58.7109375" customWidth="1"/>
    <col min="6654" max="6655" width="12.5703125" customWidth="1"/>
    <col min="6656" max="6656" width="16" customWidth="1"/>
    <col min="6908" max="6908" width="3.28515625" customWidth="1"/>
    <col min="6909" max="6909" width="58.7109375" customWidth="1"/>
    <col min="6910" max="6911" width="12.5703125" customWidth="1"/>
    <col min="6912" max="6912" width="16" customWidth="1"/>
    <col min="7164" max="7164" width="3.28515625" customWidth="1"/>
    <col min="7165" max="7165" width="58.7109375" customWidth="1"/>
    <col min="7166" max="7167" width="12.5703125" customWidth="1"/>
    <col min="7168" max="7168" width="16" customWidth="1"/>
    <col min="7420" max="7420" width="3.28515625" customWidth="1"/>
    <col min="7421" max="7421" width="58.7109375" customWidth="1"/>
    <col min="7422" max="7423" width="12.5703125" customWidth="1"/>
    <col min="7424" max="7424" width="16" customWidth="1"/>
    <col min="7676" max="7676" width="3.28515625" customWidth="1"/>
    <col min="7677" max="7677" width="58.7109375" customWidth="1"/>
    <col min="7678" max="7679" width="12.5703125" customWidth="1"/>
    <col min="7680" max="7680" width="16" customWidth="1"/>
    <col min="7932" max="7932" width="3.28515625" customWidth="1"/>
    <col min="7933" max="7933" width="58.7109375" customWidth="1"/>
    <col min="7934" max="7935" width="12.5703125" customWidth="1"/>
    <col min="7936" max="7936" width="16" customWidth="1"/>
    <col min="8188" max="8188" width="3.28515625" customWidth="1"/>
    <col min="8189" max="8189" width="58.7109375" customWidth="1"/>
    <col min="8190" max="8191" width="12.5703125" customWidth="1"/>
    <col min="8192" max="8192" width="16" customWidth="1"/>
    <col min="8444" max="8444" width="3.28515625" customWidth="1"/>
    <col min="8445" max="8445" width="58.7109375" customWidth="1"/>
    <col min="8446" max="8447" width="12.5703125" customWidth="1"/>
    <col min="8448" max="8448" width="16" customWidth="1"/>
    <col min="8700" max="8700" width="3.28515625" customWidth="1"/>
    <col min="8701" max="8701" width="58.7109375" customWidth="1"/>
    <col min="8702" max="8703" width="12.5703125" customWidth="1"/>
    <col min="8704" max="8704" width="16" customWidth="1"/>
    <col min="8956" max="8956" width="3.28515625" customWidth="1"/>
    <col min="8957" max="8957" width="58.7109375" customWidth="1"/>
    <col min="8958" max="8959" width="12.5703125" customWidth="1"/>
    <col min="8960" max="8960" width="16" customWidth="1"/>
    <col min="9212" max="9212" width="3.28515625" customWidth="1"/>
    <col min="9213" max="9213" width="58.7109375" customWidth="1"/>
    <col min="9214" max="9215" width="12.5703125" customWidth="1"/>
    <col min="9216" max="9216" width="16" customWidth="1"/>
    <col min="9468" max="9468" width="3.28515625" customWidth="1"/>
    <col min="9469" max="9469" width="58.7109375" customWidth="1"/>
    <col min="9470" max="9471" width="12.5703125" customWidth="1"/>
    <col min="9472" max="9472" width="16" customWidth="1"/>
    <col min="9724" max="9724" width="3.28515625" customWidth="1"/>
    <col min="9725" max="9725" width="58.7109375" customWidth="1"/>
    <col min="9726" max="9727" width="12.5703125" customWidth="1"/>
    <col min="9728" max="9728" width="16" customWidth="1"/>
    <col min="9980" max="9980" width="3.28515625" customWidth="1"/>
    <col min="9981" max="9981" width="58.7109375" customWidth="1"/>
    <col min="9982" max="9983" width="12.5703125" customWidth="1"/>
    <col min="9984" max="9984" width="16" customWidth="1"/>
    <col min="10236" max="10236" width="3.28515625" customWidth="1"/>
    <col min="10237" max="10237" width="58.7109375" customWidth="1"/>
    <col min="10238" max="10239" width="12.5703125" customWidth="1"/>
    <col min="10240" max="10240" width="16" customWidth="1"/>
    <col min="10492" max="10492" width="3.28515625" customWidth="1"/>
    <col min="10493" max="10493" width="58.7109375" customWidth="1"/>
    <col min="10494" max="10495" width="12.5703125" customWidth="1"/>
    <col min="10496" max="10496" width="16" customWidth="1"/>
    <col min="10748" max="10748" width="3.28515625" customWidth="1"/>
    <col min="10749" max="10749" width="58.7109375" customWidth="1"/>
    <col min="10750" max="10751" width="12.5703125" customWidth="1"/>
    <col min="10752" max="10752" width="16" customWidth="1"/>
    <col min="11004" max="11004" width="3.28515625" customWidth="1"/>
    <col min="11005" max="11005" width="58.7109375" customWidth="1"/>
    <col min="11006" max="11007" width="12.5703125" customWidth="1"/>
    <col min="11008" max="11008" width="16" customWidth="1"/>
    <col min="11260" max="11260" width="3.28515625" customWidth="1"/>
    <col min="11261" max="11261" width="58.7109375" customWidth="1"/>
    <col min="11262" max="11263" width="12.5703125" customWidth="1"/>
    <col min="11264" max="11264" width="16" customWidth="1"/>
    <col min="11516" max="11516" width="3.28515625" customWidth="1"/>
    <col min="11517" max="11517" width="58.7109375" customWidth="1"/>
    <col min="11518" max="11519" width="12.5703125" customWidth="1"/>
    <col min="11520" max="11520" width="16" customWidth="1"/>
    <col min="11772" max="11772" width="3.28515625" customWidth="1"/>
    <col min="11773" max="11773" width="58.7109375" customWidth="1"/>
    <col min="11774" max="11775" width="12.5703125" customWidth="1"/>
    <col min="11776" max="11776" width="16" customWidth="1"/>
    <col min="12028" max="12028" width="3.28515625" customWidth="1"/>
    <col min="12029" max="12029" width="58.7109375" customWidth="1"/>
    <col min="12030" max="12031" width="12.5703125" customWidth="1"/>
    <col min="12032" max="12032" width="16" customWidth="1"/>
    <col min="12284" max="12284" width="3.28515625" customWidth="1"/>
    <col min="12285" max="12285" width="58.7109375" customWidth="1"/>
    <col min="12286" max="12287" width="12.5703125" customWidth="1"/>
    <col min="12288" max="12288" width="16" customWidth="1"/>
    <col min="12540" max="12540" width="3.28515625" customWidth="1"/>
    <col min="12541" max="12541" width="58.7109375" customWidth="1"/>
    <col min="12542" max="12543" width="12.5703125" customWidth="1"/>
    <col min="12544" max="12544" width="16" customWidth="1"/>
    <col min="12796" max="12796" width="3.28515625" customWidth="1"/>
    <col min="12797" max="12797" width="58.7109375" customWidth="1"/>
    <col min="12798" max="12799" width="12.5703125" customWidth="1"/>
    <col min="12800" max="12800" width="16" customWidth="1"/>
    <col min="13052" max="13052" width="3.28515625" customWidth="1"/>
    <col min="13053" max="13053" width="58.7109375" customWidth="1"/>
    <col min="13054" max="13055" width="12.5703125" customWidth="1"/>
    <col min="13056" max="13056" width="16" customWidth="1"/>
    <col min="13308" max="13308" width="3.28515625" customWidth="1"/>
    <col min="13309" max="13309" width="58.7109375" customWidth="1"/>
    <col min="13310" max="13311" width="12.5703125" customWidth="1"/>
    <col min="13312" max="13312" width="16" customWidth="1"/>
    <col min="13564" max="13564" width="3.28515625" customWidth="1"/>
    <col min="13565" max="13565" width="58.7109375" customWidth="1"/>
    <col min="13566" max="13567" width="12.5703125" customWidth="1"/>
    <col min="13568" max="13568" width="16" customWidth="1"/>
    <col min="13820" max="13820" width="3.28515625" customWidth="1"/>
    <col min="13821" max="13821" width="58.7109375" customWidth="1"/>
    <col min="13822" max="13823" width="12.5703125" customWidth="1"/>
    <col min="13824" max="13824" width="16" customWidth="1"/>
    <col min="14076" max="14076" width="3.28515625" customWidth="1"/>
    <col min="14077" max="14077" width="58.7109375" customWidth="1"/>
    <col min="14078" max="14079" width="12.5703125" customWidth="1"/>
    <col min="14080" max="14080" width="16" customWidth="1"/>
    <col min="14332" max="14332" width="3.28515625" customWidth="1"/>
    <col min="14333" max="14333" width="58.7109375" customWidth="1"/>
    <col min="14334" max="14335" width="12.5703125" customWidth="1"/>
    <col min="14336" max="14336" width="16" customWidth="1"/>
    <col min="14588" max="14588" width="3.28515625" customWidth="1"/>
    <col min="14589" max="14589" width="58.7109375" customWidth="1"/>
    <col min="14590" max="14591" width="12.5703125" customWidth="1"/>
    <col min="14592" max="14592" width="16" customWidth="1"/>
    <col min="14844" max="14844" width="3.28515625" customWidth="1"/>
    <col min="14845" max="14845" width="58.7109375" customWidth="1"/>
    <col min="14846" max="14847" width="12.5703125" customWidth="1"/>
    <col min="14848" max="14848" width="16" customWidth="1"/>
    <col min="15100" max="15100" width="3.28515625" customWidth="1"/>
    <col min="15101" max="15101" width="58.7109375" customWidth="1"/>
    <col min="15102" max="15103" width="12.5703125" customWidth="1"/>
    <col min="15104" max="15104" width="16" customWidth="1"/>
    <col min="15356" max="15356" width="3.28515625" customWidth="1"/>
    <col min="15357" max="15357" width="58.7109375" customWidth="1"/>
    <col min="15358" max="15359" width="12.5703125" customWidth="1"/>
    <col min="15360" max="15360" width="16" customWidth="1"/>
    <col min="15612" max="15612" width="3.28515625" customWidth="1"/>
    <col min="15613" max="15613" width="58.7109375" customWidth="1"/>
    <col min="15614" max="15615" width="12.5703125" customWidth="1"/>
    <col min="15616" max="15616" width="16" customWidth="1"/>
    <col min="15868" max="15868" width="3.28515625" customWidth="1"/>
    <col min="15869" max="15869" width="58.7109375" customWidth="1"/>
    <col min="15870" max="15871" width="12.5703125" customWidth="1"/>
    <col min="15872" max="15872" width="16" customWidth="1"/>
    <col min="16124" max="16124" width="3.28515625" customWidth="1"/>
    <col min="16125" max="16125" width="58.7109375" customWidth="1"/>
    <col min="16126" max="16127" width="12.5703125" customWidth="1"/>
    <col min="16128" max="16128" width="16" customWidth="1"/>
  </cols>
  <sheetData>
    <row r="1" spans="1:13" ht="15.75" customHeight="1">
      <c r="A1" s="124"/>
      <c r="B1" s="124"/>
      <c r="C1" s="4"/>
      <c r="D1" s="27"/>
      <c r="E1" s="125"/>
      <c r="F1" s="125"/>
      <c r="M1" s="126"/>
    </row>
    <row r="2" spans="1:13" ht="26.25" customHeight="1">
      <c r="A2" s="247" t="s">
        <v>629</v>
      </c>
      <c r="B2" s="247"/>
      <c r="C2" s="248"/>
      <c r="D2" s="248"/>
      <c r="E2" s="248"/>
      <c r="F2" s="248"/>
      <c r="G2" s="248"/>
    </row>
    <row r="3" spans="1:13" ht="41.25" customHeight="1" thickBot="1">
      <c r="A3" s="249" t="s">
        <v>630</v>
      </c>
      <c r="B3" s="249"/>
      <c r="C3" s="250"/>
      <c r="D3" s="250"/>
      <c r="E3" s="250"/>
      <c r="F3" s="250"/>
      <c r="G3" s="250"/>
    </row>
    <row r="4" spans="1:13" ht="33.75" customHeight="1" thickBot="1">
      <c r="A4" s="207" t="s">
        <v>1111</v>
      </c>
      <c r="B4" s="208" t="s">
        <v>631</v>
      </c>
      <c r="C4" s="208" t="s">
        <v>632</v>
      </c>
      <c r="D4" s="208" t="s">
        <v>633</v>
      </c>
      <c r="E4" s="208" t="s">
        <v>634</v>
      </c>
      <c r="F4" s="208" t="s">
        <v>635</v>
      </c>
      <c r="G4" s="208" t="s">
        <v>636</v>
      </c>
    </row>
    <row r="5" spans="1:13" ht="54.75" customHeight="1">
      <c r="A5" s="209">
        <v>1</v>
      </c>
      <c r="B5" s="210" t="s">
        <v>637</v>
      </c>
      <c r="C5" s="211" t="s">
        <v>644</v>
      </c>
      <c r="D5" s="127">
        <f>'РММ ОВК'!I426</f>
        <v>15156580.199999999</v>
      </c>
      <c r="E5" s="128">
        <f>'РММ ОВК'!J426</f>
        <v>35513093.870588243</v>
      </c>
      <c r="F5" s="128">
        <f>D5+E5</f>
        <v>50669674.070588246</v>
      </c>
      <c r="G5" s="129" t="s">
        <v>640</v>
      </c>
    </row>
    <row r="6" spans="1:13" ht="63" customHeight="1">
      <c r="A6" s="209">
        <v>2</v>
      </c>
      <c r="B6" s="210" t="s">
        <v>637</v>
      </c>
      <c r="C6" s="211" t="s">
        <v>645</v>
      </c>
      <c r="D6" s="127">
        <f>'РММ ВК'!I168</f>
        <v>12657016.499999998</v>
      </c>
      <c r="E6" s="128">
        <f>'РММ ВК'!J168</f>
        <v>11274131.540000001</v>
      </c>
      <c r="F6" s="128">
        <f>D6+E6</f>
        <v>23931148.039999999</v>
      </c>
      <c r="G6" s="129"/>
    </row>
    <row r="7" spans="1:13" ht="63" customHeight="1">
      <c r="A7" s="209">
        <v>3</v>
      </c>
      <c r="B7" s="210" t="s">
        <v>637</v>
      </c>
      <c r="C7" s="211" t="s">
        <v>646</v>
      </c>
      <c r="D7" s="127">
        <f>'РММ АОВ'!I45</f>
        <v>739647</v>
      </c>
      <c r="E7" s="128">
        <f>'РММ АОВ'!J45</f>
        <v>5608563.5294117648</v>
      </c>
      <c r="F7" s="128">
        <f>D7+E7</f>
        <v>6348210.5294117648</v>
      </c>
      <c r="G7" s="129"/>
    </row>
    <row r="8" spans="1:13" ht="49.5" customHeight="1">
      <c r="A8" s="212">
        <v>4</v>
      </c>
      <c r="B8" s="210" t="s">
        <v>637</v>
      </c>
      <c r="C8" s="213" t="s">
        <v>647</v>
      </c>
      <c r="D8" s="130">
        <f>'РММ ТМ'!I88</f>
        <v>953038</v>
      </c>
      <c r="E8" s="131">
        <f>'РММ ТМ'!J88</f>
        <v>2228014.6500000004</v>
      </c>
      <c r="F8" s="128">
        <f>D8+E8</f>
        <v>3181052.6500000004</v>
      </c>
      <c r="G8" s="132"/>
    </row>
    <row r="9" spans="1:13" ht="51" customHeight="1">
      <c r="A9" s="209">
        <v>5</v>
      </c>
      <c r="B9" s="210" t="s">
        <v>829</v>
      </c>
      <c r="C9" s="211" t="s">
        <v>835</v>
      </c>
      <c r="D9" s="127">
        <f>'КПП2 ОВК'!I138</f>
        <v>1239826.1499999999</v>
      </c>
      <c r="E9" s="128">
        <f>'КПП2 ОВК'!J138</f>
        <v>4303204.7650000006</v>
      </c>
      <c r="F9" s="128">
        <f>'КПП2 ОВК'!K138</f>
        <v>5543030.915</v>
      </c>
      <c r="G9" s="129"/>
    </row>
    <row r="10" spans="1:13" ht="53.25" customHeight="1">
      <c r="A10" s="209">
        <v>6</v>
      </c>
      <c r="B10" s="210" t="s">
        <v>829</v>
      </c>
      <c r="C10" s="211" t="s">
        <v>834</v>
      </c>
      <c r="D10" s="127">
        <f>'КПП2 ВК'!I93</f>
        <v>838161.85</v>
      </c>
      <c r="E10" s="128">
        <f>'КПП2 ВК'!J93</f>
        <v>1223929</v>
      </c>
      <c r="F10" s="128">
        <f>'КПП2 ВК'!K93</f>
        <v>2062090.8499999999</v>
      </c>
      <c r="G10" s="129"/>
    </row>
    <row r="11" spans="1:13" ht="63" customHeight="1">
      <c r="A11" s="212">
        <v>7</v>
      </c>
      <c r="B11" s="210" t="s">
        <v>829</v>
      </c>
      <c r="C11" s="211" t="s">
        <v>833</v>
      </c>
      <c r="D11" s="127">
        <f>'КПП2 АОВ'!I37</f>
        <v>124807</v>
      </c>
      <c r="E11" s="128">
        <f>'КПП2 АОВ'!J37</f>
        <v>1177413</v>
      </c>
      <c r="F11" s="128">
        <f>D11+E11</f>
        <v>1302220</v>
      </c>
      <c r="G11" s="129"/>
    </row>
    <row r="12" spans="1:13" ht="35.25" customHeight="1">
      <c r="A12" s="209">
        <v>8</v>
      </c>
      <c r="B12" s="210" t="s">
        <v>829</v>
      </c>
      <c r="C12" s="213" t="s">
        <v>836</v>
      </c>
      <c r="D12" s="130">
        <f>'КПП2 ТМ'!I64</f>
        <v>224078</v>
      </c>
      <c r="E12" s="131">
        <f>'КПП2 ТМ'!J64</f>
        <v>881256.98</v>
      </c>
      <c r="F12" s="128">
        <f>D12+E12</f>
        <v>1105334.98</v>
      </c>
      <c r="G12" s="132"/>
    </row>
    <row r="13" spans="1:13" ht="52.5" customHeight="1">
      <c r="A13" s="209">
        <v>9</v>
      </c>
      <c r="B13" s="213" t="s">
        <v>837</v>
      </c>
      <c r="C13" s="211" t="s">
        <v>840</v>
      </c>
      <c r="D13" s="130">
        <f>'АБК ОВК'!I1548</f>
        <v>38136732.341290005</v>
      </c>
      <c r="E13" s="131">
        <f>'АБК ОВК'!J1548</f>
        <v>77541935.979141146</v>
      </c>
      <c r="F13" s="131">
        <f>'АБК ОВК'!K1548</f>
        <v>115678668.32043114</v>
      </c>
      <c r="G13" s="190"/>
    </row>
    <row r="14" spans="1:13" ht="66.75" customHeight="1">
      <c r="A14" s="212">
        <v>10</v>
      </c>
      <c r="B14" s="213" t="s">
        <v>837</v>
      </c>
      <c r="C14" s="211" t="s">
        <v>839</v>
      </c>
      <c r="D14" s="130">
        <f>'АБК ВК'!I355</f>
        <v>14049156.4</v>
      </c>
      <c r="E14" s="131">
        <f>'АБК ВК'!J355</f>
        <v>21413477.679999996</v>
      </c>
      <c r="F14" s="131">
        <f>D14+E14</f>
        <v>35462634.079999998</v>
      </c>
      <c r="G14" s="190" t="s">
        <v>842</v>
      </c>
    </row>
    <row r="15" spans="1:13" ht="63" customHeight="1">
      <c r="A15" s="209">
        <v>11</v>
      </c>
      <c r="B15" s="213" t="s">
        <v>837</v>
      </c>
      <c r="C15" s="211" t="s">
        <v>838</v>
      </c>
      <c r="D15" s="130">
        <f>'АБК АОВ'!I65</f>
        <v>2155609</v>
      </c>
      <c r="E15" s="131">
        <f>'АБК АОВ'!J65</f>
        <v>10339625.08235294</v>
      </c>
      <c r="F15" s="131">
        <f>D15+E15</f>
        <v>12495234.08235294</v>
      </c>
      <c r="G15" s="190"/>
    </row>
    <row r="16" spans="1:13" ht="39.75" customHeight="1">
      <c r="A16" s="209">
        <v>12</v>
      </c>
      <c r="B16" s="213" t="s">
        <v>837</v>
      </c>
      <c r="C16" s="213" t="s">
        <v>841</v>
      </c>
      <c r="D16" s="130">
        <f>'АБК ТМ'!I101</f>
        <v>2177114</v>
      </c>
      <c r="E16" s="131">
        <f>'АБК ТМ'!J101</f>
        <v>2383673.6</v>
      </c>
      <c r="F16" s="131">
        <f>D16+E16</f>
        <v>4560787.5999999996</v>
      </c>
      <c r="G16" s="190"/>
    </row>
    <row r="17" spans="1:7" ht="36" customHeight="1" thickBot="1">
      <c r="A17" s="202"/>
      <c r="B17" s="203"/>
      <c r="C17" s="204" t="s">
        <v>1112</v>
      </c>
      <c r="D17" s="205">
        <f>SUM(D5:D16)</f>
        <v>88451766.441290006</v>
      </c>
      <c r="E17" s="205">
        <f>SUM(E5:E16)</f>
        <v>173888319.67649409</v>
      </c>
      <c r="F17" s="205">
        <f>SUM(F5:F16)</f>
        <v>262340086.11778411</v>
      </c>
      <c r="G17" s="206"/>
    </row>
    <row r="19" spans="1:7" ht="17.25" customHeight="1">
      <c r="C19" s="251"/>
      <c r="D19" s="252"/>
      <c r="E19" s="252"/>
      <c r="F19" s="252"/>
      <c r="G19" s="252"/>
    </row>
    <row r="20" spans="1:7" s="189" customFormat="1" ht="17.25" customHeight="1">
      <c r="A20" s="188"/>
      <c r="B20" s="188" t="s">
        <v>830</v>
      </c>
      <c r="C20" s="253"/>
      <c r="D20" s="254"/>
      <c r="E20" s="254"/>
      <c r="F20" s="254"/>
      <c r="G20" s="254"/>
    </row>
    <row r="21" spans="1:7" s="189" customFormat="1" ht="17.25" customHeight="1">
      <c r="A21" s="188"/>
      <c r="B21" s="245" t="s">
        <v>831</v>
      </c>
      <c r="C21" s="246"/>
      <c r="D21" s="246"/>
      <c r="E21" s="246"/>
      <c r="F21" s="246"/>
      <c r="G21" s="246"/>
    </row>
    <row r="22" spans="1:7" s="189" customFormat="1" ht="17.25" customHeight="1">
      <c r="A22" s="188"/>
      <c r="B22" s="245" t="s">
        <v>832</v>
      </c>
      <c r="C22" s="246"/>
      <c r="D22" s="246"/>
      <c r="E22" s="246"/>
      <c r="F22" s="246"/>
      <c r="G22" s="246"/>
    </row>
    <row r="23" spans="1:7" s="189" customFormat="1" ht="17.25" customHeight="1">
      <c r="A23" s="188"/>
      <c r="B23" s="245" t="s">
        <v>1113</v>
      </c>
      <c r="C23" s="246"/>
      <c r="D23" s="246"/>
      <c r="E23" s="246"/>
      <c r="F23" s="246"/>
      <c r="G23" s="246"/>
    </row>
  </sheetData>
  <mergeCells count="7">
    <mergeCell ref="B22:G22"/>
    <mergeCell ref="B23:G23"/>
    <mergeCell ref="A2:G2"/>
    <mergeCell ref="A3:G3"/>
    <mergeCell ref="C19:G19"/>
    <mergeCell ref="C20:G20"/>
    <mergeCell ref="B21:G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9"/>
  <sheetViews>
    <sheetView topLeftCell="A1519" zoomScale="80" zoomScaleNormal="80" workbookViewId="0">
      <selection activeCell="Q1249" sqref="Q1249"/>
    </sheetView>
  </sheetViews>
  <sheetFormatPr defaultColWidth="9.140625" defaultRowHeight="12.75"/>
  <cols>
    <col min="1" max="1" width="5.7109375" style="19" customWidth="1"/>
    <col min="2" max="2" width="51.425781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13.28515625" style="6" customWidth="1"/>
    <col min="8" max="8" width="11.85546875" style="6" customWidth="1"/>
    <col min="9" max="9" width="11.7109375" style="6" customWidth="1"/>
    <col min="10" max="10" width="12.5703125" style="6" customWidth="1"/>
    <col min="11" max="11" width="13.7109375" style="6" customWidth="1"/>
    <col min="12" max="16384" width="9.140625" style="6"/>
  </cols>
  <sheetData>
    <row r="1" spans="1:11" ht="20.25">
      <c r="A1" s="3" t="s">
        <v>1655</v>
      </c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 t="s">
        <v>1100</v>
      </c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6.5" customHeight="1">
      <c r="A5" s="13" t="s">
        <v>1114</v>
      </c>
      <c r="B5" s="14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5" t="s">
        <v>630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>
      <c r="A12" s="45"/>
      <c r="B12" s="214" t="s">
        <v>1115</v>
      </c>
      <c r="C12" s="163"/>
      <c r="D12" s="46"/>
      <c r="E12" s="46"/>
      <c r="F12" s="47"/>
      <c r="G12" s="48"/>
      <c r="H12" s="47"/>
      <c r="I12" s="47"/>
      <c r="J12" s="47"/>
      <c r="K12" s="49"/>
    </row>
    <row r="13" spans="1:11" ht="25.5">
      <c r="A13" s="45">
        <v>1</v>
      </c>
      <c r="B13" s="164" t="s">
        <v>1116</v>
      </c>
      <c r="C13" s="163"/>
      <c r="D13" s="46"/>
      <c r="E13" s="46"/>
      <c r="F13" s="47"/>
      <c r="G13" s="48"/>
      <c r="H13" s="47"/>
      <c r="I13" s="47"/>
      <c r="J13" s="47"/>
      <c r="K13" s="49"/>
    </row>
    <row r="14" spans="1:11" ht="13.5" customHeight="1">
      <c r="A14" s="45">
        <v>2</v>
      </c>
      <c r="B14" s="165" t="s">
        <v>1117</v>
      </c>
      <c r="C14" s="163"/>
      <c r="D14" s="46" t="s">
        <v>24</v>
      </c>
      <c r="E14" s="46">
        <v>1</v>
      </c>
      <c r="F14" s="47">
        <v>8025</v>
      </c>
      <c r="G14" s="47">
        <v>5600</v>
      </c>
      <c r="H14" s="47">
        <f t="shared" ref="H14:H18" si="0">F14+G14</f>
        <v>13625</v>
      </c>
      <c r="I14" s="47">
        <f t="shared" ref="I14:I18" si="1">F14*E14</f>
        <v>8025</v>
      </c>
      <c r="J14" s="47">
        <f t="shared" ref="J14:J18" si="2">G14*E14</f>
        <v>5600</v>
      </c>
      <c r="K14" s="49">
        <f t="shared" ref="K14:K18" si="3">I14+J14</f>
        <v>13625</v>
      </c>
    </row>
    <row r="15" spans="1:11" ht="13.5" customHeight="1">
      <c r="A15" s="45">
        <v>3</v>
      </c>
      <c r="B15" s="165" t="s">
        <v>1118</v>
      </c>
      <c r="C15" s="163"/>
      <c r="D15" s="46" t="s">
        <v>24</v>
      </c>
      <c r="E15" s="46">
        <v>3</v>
      </c>
      <c r="F15" s="47">
        <v>8848</v>
      </c>
      <c r="G15" s="47">
        <v>5600</v>
      </c>
      <c r="H15" s="47">
        <f t="shared" si="0"/>
        <v>14448</v>
      </c>
      <c r="I15" s="47">
        <f t="shared" si="1"/>
        <v>26544</v>
      </c>
      <c r="J15" s="47">
        <f t="shared" si="2"/>
        <v>16800</v>
      </c>
      <c r="K15" s="49">
        <f t="shared" si="3"/>
        <v>43344</v>
      </c>
    </row>
    <row r="16" spans="1:11" ht="13.5" customHeight="1">
      <c r="A16" s="45">
        <v>4</v>
      </c>
      <c r="B16" s="166" t="s">
        <v>1119</v>
      </c>
      <c r="C16" s="163"/>
      <c r="D16" s="46" t="s">
        <v>24</v>
      </c>
      <c r="E16" s="46">
        <v>6</v>
      </c>
      <c r="F16" s="47">
        <v>9722</v>
      </c>
      <c r="G16" s="47">
        <v>5600</v>
      </c>
      <c r="H16" s="47">
        <f t="shared" si="0"/>
        <v>15322</v>
      </c>
      <c r="I16" s="47">
        <f t="shared" si="1"/>
        <v>58332</v>
      </c>
      <c r="J16" s="47">
        <f t="shared" si="2"/>
        <v>33600</v>
      </c>
      <c r="K16" s="49">
        <f t="shared" si="3"/>
        <v>91932</v>
      </c>
    </row>
    <row r="17" spans="1:11" ht="13.5" customHeight="1">
      <c r="A17" s="45">
        <v>5</v>
      </c>
      <c r="B17" s="166" t="s">
        <v>1120</v>
      </c>
      <c r="C17" s="163"/>
      <c r="D17" s="46" t="s">
        <v>24</v>
      </c>
      <c r="E17" s="46">
        <v>1</v>
      </c>
      <c r="F17" s="47">
        <v>11509</v>
      </c>
      <c r="G17" s="47">
        <v>5600</v>
      </c>
      <c r="H17" s="47">
        <f t="shared" si="0"/>
        <v>17109</v>
      </c>
      <c r="I17" s="47">
        <f t="shared" si="1"/>
        <v>11509</v>
      </c>
      <c r="J17" s="47">
        <f t="shared" si="2"/>
        <v>5600</v>
      </c>
      <c r="K17" s="49">
        <f t="shared" si="3"/>
        <v>17109</v>
      </c>
    </row>
    <row r="18" spans="1:11" ht="13.5" customHeight="1">
      <c r="A18" s="45">
        <v>6</v>
      </c>
      <c r="B18" s="166" t="s">
        <v>1121</v>
      </c>
      <c r="C18" s="163"/>
      <c r="D18" s="46" t="s">
        <v>24</v>
      </c>
      <c r="E18" s="46">
        <v>2</v>
      </c>
      <c r="F18" s="47">
        <v>12328</v>
      </c>
      <c r="G18" s="47">
        <v>5600</v>
      </c>
      <c r="H18" s="47">
        <f t="shared" si="0"/>
        <v>17928</v>
      </c>
      <c r="I18" s="47">
        <f t="shared" si="1"/>
        <v>24656</v>
      </c>
      <c r="J18" s="47">
        <f t="shared" si="2"/>
        <v>11200</v>
      </c>
      <c r="K18" s="49">
        <f t="shared" si="3"/>
        <v>35856</v>
      </c>
    </row>
    <row r="19" spans="1:11" ht="15" customHeight="1">
      <c r="A19" s="45">
        <v>7</v>
      </c>
      <c r="B19" s="164" t="s">
        <v>1122</v>
      </c>
      <c r="C19" s="163"/>
      <c r="D19" s="46"/>
      <c r="E19" s="46"/>
      <c r="F19" s="47"/>
      <c r="G19" s="48"/>
      <c r="H19" s="47"/>
      <c r="I19" s="47"/>
      <c r="J19" s="47"/>
      <c r="K19" s="49"/>
    </row>
    <row r="20" spans="1:11" ht="12.75" customHeight="1">
      <c r="A20" s="45">
        <v>8</v>
      </c>
      <c r="B20" s="165" t="s">
        <v>1123</v>
      </c>
      <c r="C20" s="163"/>
      <c r="D20" s="46" t="s">
        <v>24</v>
      </c>
      <c r="E20" s="46">
        <v>3</v>
      </c>
      <c r="F20" s="47">
        <v>6763</v>
      </c>
      <c r="G20" s="47">
        <v>6000</v>
      </c>
      <c r="H20" s="47">
        <f t="shared" ref="H20:H25" si="4">F20+G20</f>
        <v>12763</v>
      </c>
      <c r="I20" s="47">
        <f t="shared" ref="I20:I25" si="5">F20*E20</f>
        <v>20289</v>
      </c>
      <c r="J20" s="47">
        <f t="shared" ref="J20:J25" si="6">G20*E20</f>
        <v>18000</v>
      </c>
      <c r="K20" s="49">
        <f t="shared" ref="K20:K25" si="7">I20+J20</f>
        <v>38289</v>
      </c>
    </row>
    <row r="21" spans="1:11" ht="12.75" customHeight="1">
      <c r="A21" s="45">
        <v>9</v>
      </c>
      <c r="B21" s="165" t="s">
        <v>1124</v>
      </c>
      <c r="C21" s="163"/>
      <c r="D21" s="46" t="s">
        <v>24</v>
      </c>
      <c r="E21" s="46">
        <v>5</v>
      </c>
      <c r="F21" s="47">
        <v>7719</v>
      </c>
      <c r="G21" s="47">
        <v>6000</v>
      </c>
      <c r="H21" s="47">
        <f t="shared" si="4"/>
        <v>13719</v>
      </c>
      <c r="I21" s="47">
        <f t="shared" si="5"/>
        <v>38595</v>
      </c>
      <c r="J21" s="47">
        <f t="shared" si="6"/>
        <v>30000</v>
      </c>
      <c r="K21" s="49">
        <f t="shared" si="7"/>
        <v>68595</v>
      </c>
    </row>
    <row r="22" spans="1:11" ht="12.75" customHeight="1">
      <c r="A22" s="45">
        <v>10</v>
      </c>
      <c r="B22" s="166" t="s">
        <v>1125</v>
      </c>
      <c r="C22" s="163"/>
      <c r="D22" s="46" t="s">
        <v>24</v>
      </c>
      <c r="E22" s="46">
        <v>4</v>
      </c>
      <c r="F22" s="47">
        <v>8729</v>
      </c>
      <c r="G22" s="47">
        <v>6000</v>
      </c>
      <c r="H22" s="47">
        <f t="shared" si="4"/>
        <v>14729</v>
      </c>
      <c r="I22" s="47">
        <f t="shared" si="5"/>
        <v>34916</v>
      </c>
      <c r="J22" s="47">
        <f t="shared" si="6"/>
        <v>24000</v>
      </c>
      <c r="K22" s="49">
        <f t="shared" si="7"/>
        <v>58916</v>
      </c>
    </row>
    <row r="23" spans="1:11" ht="12.75" customHeight="1">
      <c r="A23" s="45">
        <v>11</v>
      </c>
      <c r="B23" s="166" t="s">
        <v>1126</v>
      </c>
      <c r="C23" s="163"/>
      <c r="D23" s="46" t="s">
        <v>24</v>
      </c>
      <c r="E23" s="46">
        <v>8</v>
      </c>
      <c r="F23" s="47">
        <v>9679</v>
      </c>
      <c r="G23" s="47">
        <v>6000</v>
      </c>
      <c r="H23" s="47">
        <f t="shared" si="4"/>
        <v>15679</v>
      </c>
      <c r="I23" s="47">
        <f t="shared" si="5"/>
        <v>77432</v>
      </c>
      <c r="J23" s="47">
        <f t="shared" si="6"/>
        <v>48000</v>
      </c>
      <c r="K23" s="49">
        <f t="shared" si="7"/>
        <v>125432</v>
      </c>
    </row>
    <row r="24" spans="1:11" ht="12.75" customHeight="1">
      <c r="A24" s="45">
        <v>12</v>
      </c>
      <c r="B24" s="166" t="s">
        <v>1127</v>
      </c>
      <c r="C24" s="163"/>
      <c r="D24" s="46" t="s">
        <v>24</v>
      </c>
      <c r="E24" s="46">
        <v>5</v>
      </c>
      <c r="F24" s="47">
        <v>10602</v>
      </c>
      <c r="G24" s="47">
        <v>6000</v>
      </c>
      <c r="H24" s="47">
        <f t="shared" si="4"/>
        <v>16602</v>
      </c>
      <c r="I24" s="47">
        <f t="shared" si="5"/>
        <v>53010</v>
      </c>
      <c r="J24" s="47">
        <f t="shared" si="6"/>
        <v>30000</v>
      </c>
      <c r="K24" s="49">
        <f t="shared" si="7"/>
        <v>83010</v>
      </c>
    </row>
    <row r="25" spans="1:11" ht="12.75" customHeight="1">
      <c r="A25" s="45">
        <v>13</v>
      </c>
      <c r="B25" s="166" t="s">
        <v>1128</v>
      </c>
      <c r="C25" s="163"/>
      <c r="D25" s="46" t="s">
        <v>24</v>
      </c>
      <c r="E25" s="46">
        <v>6</v>
      </c>
      <c r="F25" s="47">
        <v>11617</v>
      </c>
      <c r="G25" s="47">
        <v>6000</v>
      </c>
      <c r="H25" s="47">
        <f t="shared" si="4"/>
        <v>17617</v>
      </c>
      <c r="I25" s="47">
        <f t="shared" si="5"/>
        <v>69702</v>
      </c>
      <c r="J25" s="47">
        <f t="shared" si="6"/>
        <v>36000</v>
      </c>
      <c r="K25" s="49">
        <f t="shared" si="7"/>
        <v>105702</v>
      </c>
    </row>
    <row r="26" spans="1:11" ht="17.25" customHeight="1">
      <c r="A26" s="45">
        <v>14</v>
      </c>
      <c r="B26" s="164" t="s">
        <v>1129</v>
      </c>
      <c r="C26" s="163"/>
      <c r="D26" s="46"/>
      <c r="E26" s="46"/>
      <c r="F26" s="47"/>
      <c r="G26" s="48"/>
      <c r="H26" s="47"/>
      <c r="I26" s="47"/>
      <c r="J26" s="47"/>
      <c r="K26" s="49"/>
    </row>
    <row r="27" spans="1:11" ht="15.75" customHeight="1">
      <c r="A27" s="45">
        <v>15</v>
      </c>
      <c r="B27" s="165" t="s">
        <v>1130</v>
      </c>
      <c r="C27" s="163"/>
      <c r="D27" s="46" t="s">
        <v>24</v>
      </c>
      <c r="E27" s="46">
        <v>4</v>
      </c>
      <c r="F27" s="47">
        <v>15808</v>
      </c>
      <c r="G27" s="47">
        <v>6500</v>
      </c>
      <c r="H27" s="47">
        <f t="shared" ref="H27:H32" si="8">F27+G27</f>
        <v>22308</v>
      </c>
      <c r="I27" s="47">
        <f t="shared" ref="I27:I32" si="9">F27*E27</f>
        <v>63232</v>
      </c>
      <c r="J27" s="47">
        <f t="shared" ref="J27:J32" si="10">G27*E27</f>
        <v>26000</v>
      </c>
      <c r="K27" s="49">
        <f t="shared" ref="K27:K32" si="11">I27+J27</f>
        <v>89232</v>
      </c>
    </row>
    <row r="28" spans="1:11" ht="15.75" customHeight="1">
      <c r="A28" s="45">
        <v>16</v>
      </c>
      <c r="B28" s="165" t="s">
        <v>1131</v>
      </c>
      <c r="C28" s="163"/>
      <c r="D28" s="46" t="s">
        <v>24</v>
      </c>
      <c r="E28" s="46">
        <v>2</v>
      </c>
      <c r="F28" s="47">
        <v>19301</v>
      </c>
      <c r="G28" s="47">
        <v>6500</v>
      </c>
      <c r="H28" s="47">
        <f t="shared" si="8"/>
        <v>25801</v>
      </c>
      <c r="I28" s="47">
        <f t="shared" si="9"/>
        <v>38602</v>
      </c>
      <c r="J28" s="47">
        <f t="shared" si="10"/>
        <v>13000</v>
      </c>
      <c r="K28" s="49">
        <f t="shared" si="11"/>
        <v>51602</v>
      </c>
    </row>
    <row r="29" spans="1:11" ht="15.75" customHeight="1">
      <c r="A29" s="45">
        <v>17</v>
      </c>
      <c r="B29" s="166" t="s">
        <v>1132</v>
      </c>
      <c r="C29" s="163"/>
      <c r="D29" s="46" t="s">
        <v>24</v>
      </c>
      <c r="E29" s="46">
        <v>4</v>
      </c>
      <c r="F29" s="47">
        <v>20660</v>
      </c>
      <c r="G29" s="47">
        <v>6500</v>
      </c>
      <c r="H29" s="47">
        <f t="shared" si="8"/>
        <v>27160</v>
      </c>
      <c r="I29" s="47">
        <f t="shared" si="9"/>
        <v>82640</v>
      </c>
      <c r="J29" s="47">
        <f t="shared" si="10"/>
        <v>26000</v>
      </c>
      <c r="K29" s="49">
        <f t="shared" si="11"/>
        <v>108640</v>
      </c>
    </row>
    <row r="30" spans="1:11" ht="15.75" customHeight="1">
      <c r="A30" s="45">
        <v>18</v>
      </c>
      <c r="B30" s="166" t="s">
        <v>1133</v>
      </c>
      <c r="C30" s="163"/>
      <c r="D30" s="46" t="s">
        <v>24</v>
      </c>
      <c r="E30" s="46">
        <v>2</v>
      </c>
      <c r="F30" s="47">
        <v>25648</v>
      </c>
      <c r="G30" s="47">
        <v>6500</v>
      </c>
      <c r="H30" s="47">
        <f t="shared" si="8"/>
        <v>32148</v>
      </c>
      <c r="I30" s="47">
        <f t="shared" si="9"/>
        <v>51296</v>
      </c>
      <c r="J30" s="47">
        <f t="shared" si="10"/>
        <v>13000</v>
      </c>
      <c r="K30" s="49">
        <f t="shared" si="11"/>
        <v>64296</v>
      </c>
    </row>
    <row r="31" spans="1:11" ht="15.75" customHeight="1">
      <c r="A31" s="45">
        <v>19</v>
      </c>
      <c r="B31" s="166" t="s">
        <v>1134</v>
      </c>
      <c r="C31" s="163"/>
      <c r="D31" s="46" t="s">
        <v>24</v>
      </c>
      <c r="E31" s="46">
        <v>3</v>
      </c>
      <c r="F31" s="47">
        <v>33527</v>
      </c>
      <c r="G31" s="47">
        <v>6500</v>
      </c>
      <c r="H31" s="47">
        <f t="shared" si="8"/>
        <v>40027</v>
      </c>
      <c r="I31" s="47">
        <f t="shared" si="9"/>
        <v>100581</v>
      </c>
      <c r="J31" s="47">
        <f t="shared" si="10"/>
        <v>19500</v>
      </c>
      <c r="K31" s="49">
        <f t="shared" si="11"/>
        <v>120081</v>
      </c>
    </row>
    <row r="32" spans="1:11" ht="28.5" customHeight="1">
      <c r="A32" s="45">
        <v>20</v>
      </c>
      <c r="B32" s="171" t="s">
        <v>1135</v>
      </c>
      <c r="C32" s="163"/>
      <c r="D32" s="46" t="s">
        <v>24</v>
      </c>
      <c r="E32" s="46">
        <v>1</v>
      </c>
      <c r="F32" s="47">
        <v>10540</v>
      </c>
      <c r="G32" s="47">
        <v>6200</v>
      </c>
      <c r="H32" s="47">
        <f t="shared" si="8"/>
        <v>16740</v>
      </c>
      <c r="I32" s="47">
        <f t="shared" si="9"/>
        <v>10540</v>
      </c>
      <c r="J32" s="47">
        <f t="shared" si="10"/>
        <v>6200</v>
      </c>
      <c r="K32" s="49">
        <f t="shared" si="11"/>
        <v>16740</v>
      </c>
    </row>
    <row r="33" spans="1:11" ht="20.25" customHeight="1">
      <c r="A33" s="45">
        <v>21</v>
      </c>
      <c r="B33" s="279" t="s">
        <v>1136</v>
      </c>
      <c r="C33" s="277"/>
      <c r="D33" s="264"/>
      <c r="E33" s="264"/>
      <c r="F33" s="265"/>
      <c r="G33" s="280"/>
      <c r="H33" s="265"/>
      <c r="I33" s="265"/>
      <c r="J33" s="265"/>
      <c r="K33" s="266"/>
    </row>
    <row r="34" spans="1:11" ht="13.5" customHeight="1">
      <c r="A34" s="45">
        <v>22</v>
      </c>
      <c r="B34" s="281" t="s">
        <v>1137</v>
      </c>
      <c r="C34" s="277"/>
      <c r="D34" s="264" t="s">
        <v>24</v>
      </c>
      <c r="E34" s="264">
        <v>50</v>
      </c>
      <c r="F34" s="265">
        <v>7711</v>
      </c>
      <c r="G34" s="265">
        <v>6000</v>
      </c>
      <c r="H34" s="265">
        <f t="shared" ref="H34:H40" si="12">F34+G34</f>
        <v>13711</v>
      </c>
      <c r="I34" s="265">
        <f t="shared" ref="I34:I40" si="13">F34*E34</f>
        <v>385550</v>
      </c>
      <c r="J34" s="265">
        <f t="shared" ref="J34:J40" si="14">G34*E34</f>
        <v>300000</v>
      </c>
      <c r="K34" s="266">
        <f t="shared" ref="K34:K40" si="15">I34+J34</f>
        <v>685550</v>
      </c>
    </row>
    <row r="35" spans="1:11" ht="13.5" customHeight="1">
      <c r="A35" s="45">
        <v>23</v>
      </c>
      <c r="B35" s="281" t="s">
        <v>1123</v>
      </c>
      <c r="C35" s="277"/>
      <c r="D35" s="264" t="s">
        <v>24</v>
      </c>
      <c r="E35" s="264">
        <v>31</v>
      </c>
      <c r="F35" s="265">
        <v>8525</v>
      </c>
      <c r="G35" s="265">
        <v>6000</v>
      </c>
      <c r="H35" s="265">
        <f t="shared" si="12"/>
        <v>14525</v>
      </c>
      <c r="I35" s="265">
        <f t="shared" si="13"/>
        <v>264275</v>
      </c>
      <c r="J35" s="265">
        <f t="shared" si="14"/>
        <v>186000</v>
      </c>
      <c r="K35" s="266">
        <f t="shared" si="15"/>
        <v>450275</v>
      </c>
    </row>
    <row r="36" spans="1:11" ht="13.5" customHeight="1">
      <c r="A36" s="45">
        <v>24</v>
      </c>
      <c r="B36" s="278" t="s">
        <v>1124</v>
      </c>
      <c r="C36" s="277"/>
      <c r="D36" s="264" t="s">
        <v>24</v>
      </c>
      <c r="E36" s="264">
        <v>6</v>
      </c>
      <c r="F36" s="265">
        <v>9605</v>
      </c>
      <c r="G36" s="265">
        <v>6000</v>
      </c>
      <c r="H36" s="265">
        <f t="shared" si="12"/>
        <v>15605</v>
      </c>
      <c r="I36" s="265">
        <f t="shared" si="13"/>
        <v>57630</v>
      </c>
      <c r="J36" s="265">
        <f t="shared" si="14"/>
        <v>36000</v>
      </c>
      <c r="K36" s="266">
        <f t="shared" si="15"/>
        <v>93630</v>
      </c>
    </row>
    <row r="37" spans="1:11" ht="13.5" customHeight="1">
      <c r="A37" s="45">
        <v>25</v>
      </c>
      <c r="B37" s="278" t="s">
        <v>1125</v>
      </c>
      <c r="C37" s="277"/>
      <c r="D37" s="264" t="s">
        <v>24</v>
      </c>
      <c r="E37" s="264">
        <v>3</v>
      </c>
      <c r="F37" s="265">
        <v>10400</v>
      </c>
      <c r="G37" s="265">
        <v>6000</v>
      </c>
      <c r="H37" s="265">
        <f t="shared" si="12"/>
        <v>16400</v>
      </c>
      <c r="I37" s="265">
        <f t="shared" si="13"/>
        <v>31200</v>
      </c>
      <c r="J37" s="265">
        <f t="shared" si="14"/>
        <v>18000</v>
      </c>
      <c r="K37" s="266">
        <f t="shared" si="15"/>
        <v>49200</v>
      </c>
    </row>
    <row r="38" spans="1:11" ht="13.5" customHeight="1">
      <c r="A38" s="45">
        <v>26</v>
      </c>
      <c r="B38" s="278" t="s">
        <v>1126</v>
      </c>
      <c r="C38" s="277"/>
      <c r="D38" s="264" t="s">
        <v>24</v>
      </c>
      <c r="E38" s="264">
        <v>26</v>
      </c>
      <c r="F38" s="265">
        <v>11628</v>
      </c>
      <c r="G38" s="265">
        <v>6000</v>
      </c>
      <c r="H38" s="265">
        <f t="shared" si="12"/>
        <v>17628</v>
      </c>
      <c r="I38" s="265">
        <f t="shared" si="13"/>
        <v>302328</v>
      </c>
      <c r="J38" s="265">
        <f t="shared" si="14"/>
        <v>156000</v>
      </c>
      <c r="K38" s="266">
        <f t="shared" si="15"/>
        <v>458328</v>
      </c>
    </row>
    <row r="39" spans="1:11" ht="13.5" customHeight="1">
      <c r="A39" s="45">
        <v>27</v>
      </c>
      <c r="B39" s="278" t="s">
        <v>1127</v>
      </c>
      <c r="C39" s="277"/>
      <c r="D39" s="264" t="s">
        <v>24</v>
      </c>
      <c r="E39" s="264">
        <v>9</v>
      </c>
      <c r="F39" s="265">
        <v>12503</v>
      </c>
      <c r="G39" s="265">
        <v>6000</v>
      </c>
      <c r="H39" s="265">
        <f t="shared" si="12"/>
        <v>18503</v>
      </c>
      <c r="I39" s="265">
        <f t="shared" si="13"/>
        <v>112527</v>
      </c>
      <c r="J39" s="265">
        <f t="shared" si="14"/>
        <v>54000</v>
      </c>
      <c r="K39" s="266">
        <f t="shared" si="15"/>
        <v>166527</v>
      </c>
    </row>
    <row r="40" spans="1:11" ht="13.5" customHeight="1">
      <c r="A40" s="45">
        <v>28</v>
      </c>
      <c r="B40" s="278" t="s">
        <v>1128</v>
      </c>
      <c r="C40" s="277"/>
      <c r="D40" s="264" t="s">
        <v>24</v>
      </c>
      <c r="E40" s="264">
        <v>12</v>
      </c>
      <c r="F40" s="265">
        <v>13475</v>
      </c>
      <c r="G40" s="265">
        <v>6000</v>
      </c>
      <c r="H40" s="265">
        <f t="shared" si="12"/>
        <v>19475</v>
      </c>
      <c r="I40" s="265">
        <f t="shared" si="13"/>
        <v>161700</v>
      </c>
      <c r="J40" s="265">
        <f t="shared" si="14"/>
        <v>72000</v>
      </c>
      <c r="K40" s="266">
        <f t="shared" si="15"/>
        <v>233700</v>
      </c>
    </row>
    <row r="41" spans="1:11" ht="27.6" customHeight="1">
      <c r="A41" s="45">
        <v>29</v>
      </c>
      <c r="B41" s="170" t="s">
        <v>1138</v>
      </c>
      <c r="C41" s="163"/>
      <c r="D41" s="46"/>
      <c r="E41" s="46"/>
      <c r="F41" s="47"/>
      <c r="G41" s="47"/>
      <c r="H41" s="47"/>
      <c r="I41" s="47"/>
      <c r="J41" s="47"/>
      <c r="K41" s="49"/>
    </row>
    <row r="42" spans="1:11" ht="15" customHeight="1">
      <c r="A42" s="45">
        <v>30</v>
      </c>
      <c r="B42" s="166" t="s">
        <v>1132</v>
      </c>
      <c r="C42" s="163"/>
      <c r="D42" s="46" t="s">
        <v>24</v>
      </c>
      <c r="E42" s="46">
        <v>1</v>
      </c>
      <c r="F42" s="47">
        <v>23188</v>
      </c>
      <c r="G42" s="47">
        <v>6500</v>
      </c>
      <c r="H42" s="47">
        <f t="shared" ref="H42:H44" si="16">F42+G42</f>
        <v>29688</v>
      </c>
      <c r="I42" s="47">
        <f t="shared" ref="I42:I44" si="17">F42*E42</f>
        <v>23188</v>
      </c>
      <c r="J42" s="47">
        <f t="shared" ref="J42:J44" si="18">G42*E42</f>
        <v>6500</v>
      </c>
      <c r="K42" s="49">
        <f t="shared" ref="K42:K44" si="19">I42+J42</f>
        <v>29688</v>
      </c>
    </row>
    <row r="43" spans="1:11" ht="15" customHeight="1">
      <c r="A43" s="45">
        <v>31</v>
      </c>
      <c r="B43" s="166" t="s">
        <v>1139</v>
      </c>
      <c r="C43" s="163"/>
      <c r="D43" s="46" t="s">
        <v>24</v>
      </c>
      <c r="E43" s="46">
        <v>3</v>
      </c>
      <c r="F43" s="47">
        <v>38266</v>
      </c>
      <c r="G43" s="47">
        <v>6500</v>
      </c>
      <c r="H43" s="47">
        <f t="shared" si="16"/>
        <v>44766</v>
      </c>
      <c r="I43" s="47">
        <f t="shared" si="17"/>
        <v>114798</v>
      </c>
      <c r="J43" s="47">
        <f t="shared" si="18"/>
        <v>19500</v>
      </c>
      <c r="K43" s="49">
        <f t="shared" si="19"/>
        <v>134298</v>
      </c>
    </row>
    <row r="44" spans="1:11" ht="15" customHeight="1">
      <c r="A44" s="45">
        <v>32</v>
      </c>
      <c r="B44" s="182" t="s">
        <v>1140</v>
      </c>
      <c r="C44" s="163"/>
      <c r="D44" s="46" t="s">
        <v>24</v>
      </c>
      <c r="E44" s="46">
        <v>12</v>
      </c>
      <c r="F44" s="47">
        <v>1677</v>
      </c>
      <c r="G44" s="47">
        <v>0</v>
      </c>
      <c r="H44" s="47">
        <f t="shared" si="16"/>
        <v>1677</v>
      </c>
      <c r="I44" s="47">
        <f t="shared" si="17"/>
        <v>20124</v>
      </c>
      <c r="J44" s="47">
        <f t="shared" si="18"/>
        <v>0</v>
      </c>
      <c r="K44" s="49">
        <f t="shared" si="19"/>
        <v>20124</v>
      </c>
    </row>
    <row r="45" spans="1:11" ht="24.75" customHeight="1">
      <c r="A45" s="45">
        <v>33</v>
      </c>
      <c r="B45" s="276" t="s">
        <v>1141</v>
      </c>
      <c r="C45" s="277"/>
      <c r="D45" s="264"/>
      <c r="E45" s="264"/>
      <c r="F45" s="265"/>
      <c r="G45" s="265"/>
      <c r="H45" s="265"/>
      <c r="I45" s="265"/>
      <c r="J45" s="265"/>
      <c r="K45" s="266"/>
    </row>
    <row r="46" spans="1:11" ht="15" customHeight="1">
      <c r="A46" s="45">
        <v>34</v>
      </c>
      <c r="B46" s="278" t="s">
        <v>1142</v>
      </c>
      <c r="C46" s="277"/>
      <c r="D46" s="264" t="s">
        <v>24</v>
      </c>
      <c r="E46" s="264">
        <v>1</v>
      </c>
      <c r="F46" s="265">
        <v>43403</v>
      </c>
      <c r="G46" s="265">
        <v>11500</v>
      </c>
      <c r="H46" s="265">
        <f t="shared" ref="H46:H61" si="20">F46+G46</f>
        <v>54903</v>
      </c>
      <c r="I46" s="265">
        <f t="shared" ref="I46:I61" si="21">F46*E46</f>
        <v>43403</v>
      </c>
      <c r="J46" s="265">
        <f t="shared" ref="J46:J61" si="22">G46*E46</f>
        <v>11500</v>
      </c>
      <c r="K46" s="266">
        <f t="shared" ref="K46:K61" si="23">I46+J46</f>
        <v>54903</v>
      </c>
    </row>
    <row r="47" spans="1:11" ht="15" customHeight="1">
      <c r="A47" s="45">
        <v>35</v>
      </c>
      <c r="B47" s="278" t="s">
        <v>1143</v>
      </c>
      <c r="C47" s="277"/>
      <c r="D47" s="264" t="s">
        <v>24</v>
      </c>
      <c r="E47" s="264">
        <v>6</v>
      </c>
      <c r="F47" s="265">
        <v>46723</v>
      </c>
      <c r="G47" s="265">
        <v>11500</v>
      </c>
      <c r="H47" s="265">
        <f t="shared" si="20"/>
        <v>58223</v>
      </c>
      <c r="I47" s="265">
        <f t="shared" si="21"/>
        <v>280338</v>
      </c>
      <c r="J47" s="265">
        <f t="shared" si="22"/>
        <v>69000</v>
      </c>
      <c r="K47" s="266">
        <f t="shared" si="23"/>
        <v>349338</v>
      </c>
    </row>
    <row r="48" spans="1:11" ht="15" customHeight="1">
      <c r="A48" s="45">
        <v>36</v>
      </c>
      <c r="B48" s="278" t="s">
        <v>1144</v>
      </c>
      <c r="C48" s="277"/>
      <c r="D48" s="264" t="s">
        <v>24</v>
      </c>
      <c r="E48" s="264">
        <v>2</v>
      </c>
      <c r="F48" s="265">
        <v>56685</v>
      </c>
      <c r="G48" s="265">
        <v>11500</v>
      </c>
      <c r="H48" s="265">
        <f t="shared" si="20"/>
        <v>68185</v>
      </c>
      <c r="I48" s="265">
        <f t="shared" si="21"/>
        <v>113370</v>
      </c>
      <c r="J48" s="265">
        <f t="shared" si="22"/>
        <v>23000</v>
      </c>
      <c r="K48" s="266">
        <f t="shared" si="23"/>
        <v>136370</v>
      </c>
    </row>
    <row r="49" spans="1:11" ht="15" customHeight="1">
      <c r="A49" s="45">
        <v>37</v>
      </c>
      <c r="B49" s="278" t="s">
        <v>1145</v>
      </c>
      <c r="C49" s="277"/>
      <c r="D49" s="264" t="s">
        <v>24</v>
      </c>
      <c r="E49" s="264">
        <v>1</v>
      </c>
      <c r="F49" s="265">
        <v>60005</v>
      </c>
      <c r="G49" s="265">
        <v>11500</v>
      </c>
      <c r="H49" s="265">
        <f t="shared" si="20"/>
        <v>71505</v>
      </c>
      <c r="I49" s="265">
        <f t="shared" si="21"/>
        <v>60005</v>
      </c>
      <c r="J49" s="265">
        <f t="shared" si="22"/>
        <v>11500</v>
      </c>
      <c r="K49" s="266">
        <f t="shared" si="23"/>
        <v>71505</v>
      </c>
    </row>
    <row r="50" spans="1:11" ht="15" customHeight="1">
      <c r="A50" s="45">
        <v>38</v>
      </c>
      <c r="B50" s="278" t="s">
        <v>1146</v>
      </c>
      <c r="C50" s="277"/>
      <c r="D50" s="264" t="s">
        <v>24</v>
      </c>
      <c r="E50" s="264">
        <v>2</v>
      </c>
      <c r="F50" s="265">
        <v>76608</v>
      </c>
      <c r="G50" s="265">
        <v>11500</v>
      </c>
      <c r="H50" s="265">
        <f t="shared" si="20"/>
        <v>88108</v>
      </c>
      <c r="I50" s="265">
        <f t="shared" si="21"/>
        <v>153216</v>
      </c>
      <c r="J50" s="265">
        <f t="shared" si="22"/>
        <v>23000</v>
      </c>
      <c r="K50" s="266">
        <f t="shared" si="23"/>
        <v>176216</v>
      </c>
    </row>
    <row r="51" spans="1:11" ht="15" customHeight="1">
      <c r="A51" s="45">
        <v>39</v>
      </c>
      <c r="B51" s="278" t="s">
        <v>1147</v>
      </c>
      <c r="C51" s="277"/>
      <c r="D51" s="264" t="s">
        <v>24</v>
      </c>
      <c r="E51" s="264">
        <v>2</v>
      </c>
      <c r="F51" s="265">
        <v>79929</v>
      </c>
      <c r="G51" s="265">
        <v>11500</v>
      </c>
      <c r="H51" s="265">
        <f t="shared" si="20"/>
        <v>91429</v>
      </c>
      <c r="I51" s="265">
        <f t="shared" si="21"/>
        <v>159858</v>
      </c>
      <c r="J51" s="265">
        <f t="shared" si="22"/>
        <v>23000</v>
      </c>
      <c r="K51" s="266">
        <f t="shared" si="23"/>
        <v>182858</v>
      </c>
    </row>
    <row r="52" spans="1:11" ht="15" customHeight="1">
      <c r="A52" s="45">
        <v>40</v>
      </c>
      <c r="B52" s="278" t="s">
        <v>1148</v>
      </c>
      <c r="C52" s="277"/>
      <c r="D52" s="264" t="s">
        <v>24</v>
      </c>
      <c r="E52" s="264">
        <v>2</v>
      </c>
      <c r="F52" s="265">
        <v>83249</v>
      </c>
      <c r="G52" s="265">
        <v>11500</v>
      </c>
      <c r="H52" s="265">
        <f t="shared" si="20"/>
        <v>94749</v>
      </c>
      <c r="I52" s="265">
        <f t="shared" si="21"/>
        <v>166498</v>
      </c>
      <c r="J52" s="265">
        <f t="shared" si="22"/>
        <v>23000</v>
      </c>
      <c r="K52" s="266">
        <f t="shared" si="23"/>
        <v>189498</v>
      </c>
    </row>
    <row r="53" spans="1:11" ht="15" customHeight="1">
      <c r="A53" s="45">
        <v>41</v>
      </c>
      <c r="B53" s="278" t="s">
        <v>1149</v>
      </c>
      <c r="C53" s="277"/>
      <c r="D53" s="264" t="s">
        <v>24</v>
      </c>
      <c r="E53" s="264">
        <v>11</v>
      </c>
      <c r="F53" s="265">
        <v>89890</v>
      </c>
      <c r="G53" s="265">
        <v>11500</v>
      </c>
      <c r="H53" s="265">
        <f t="shared" si="20"/>
        <v>101390</v>
      </c>
      <c r="I53" s="265">
        <f t="shared" si="21"/>
        <v>988790</v>
      </c>
      <c r="J53" s="265">
        <f t="shared" si="22"/>
        <v>126500</v>
      </c>
      <c r="K53" s="266">
        <f t="shared" si="23"/>
        <v>1115290</v>
      </c>
    </row>
    <row r="54" spans="1:11" ht="15" customHeight="1">
      <c r="A54" s="45">
        <v>42</v>
      </c>
      <c r="B54" s="278" t="s">
        <v>1150</v>
      </c>
      <c r="C54" s="277"/>
      <c r="D54" s="264" t="s">
        <v>24</v>
      </c>
      <c r="E54" s="264">
        <v>12</v>
      </c>
      <c r="F54" s="265">
        <v>96531</v>
      </c>
      <c r="G54" s="265">
        <v>13000</v>
      </c>
      <c r="H54" s="265">
        <f t="shared" si="20"/>
        <v>109531</v>
      </c>
      <c r="I54" s="265">
        <f t="shared" si="21"/>
        <v>1158372</v>
      </c>
      <c r="J54" s="265">
        <f t="shared" si="22"/>
        <v>156000</v>
      </c>
      <c r="K54" s="266">
        <f t="shared" si="23"/>
        <v>1314372</v>
      </c>
    </row>
    <row r="55" spans="1:11" ht="15" customHeight="1">
      <c r="A55" s="45">
        <v>43</v>
      </c>
      <c r="B55" s="278" t="s">
        <v>1151</v>
      </c>
      <c r="C55" s="277"/>
      <c r="D55" s="264" t="s">
        <v>24</v>
      </c>
      <c r="E55" s="264">
        <v>9</v>
      </c>
      <c r="F55" s="265">
        <v>99852</v>
      </c>
      <c r="G55" s="265">
        <v>13000</v>
      </c>
      <c r="H55" s="265">
        <f t="shared" si="20"/>
        <v>112852</v>
      </c>
      <c r="I55" s="265">
        <f t="shared" si="21"/>
        <v>898668</v>
      </c>
      <c r="J55" s="265">
        <f t="shared" si="22"/>
        <v>117000</v>
      </c>
      <c r="K55" s="266">
        <f t="shared" si="23"/>
        <v>1015668</v>
      </c>
    </row>
    <row r="56" spans="1:11" ht="15" customHeight="1">
      <c r="A56" s="45">
        <v>44</v>
      </c>
      <c r="B56" s="278" t="s">
        <v>1152</v>
      </c>
      <c r="C56" s="277"/>
      <c r="D56" s="264" t="s">
        <v>24</v>
      </c>
      <c r="E56" s="264">
        <v>1</v>
      </c>
      <c r="F56" s="265">
        <v>106493</v>
      </c>
      <c r="G56" s="265">
        <v>13000</v>
      </c>
      <c r="H56" s="265">
        <f t="shared" si="20"/>
        <v>119493</v>
      </c>
      <c r="I56" s="265">
        <f t="shared" si="21"/>
        <v>106493</v>
      </c>
      <c r="J56" s="265">
        <f t="shared" si="22"/>
        <v>13000</v>
      </c>
      <c r="K56" s="266">
        <f t="shared" si="23"/>
        <v>119493</v>
      </c>
    </row>
    <row r="57" spans="1:11" ht="15" customHeight="1">
      <c r="A57" s="45">
        <v>45</v>
      </c>
      <c r="B57" s="278" t="s">
        <v>1153</v>
      </c>
      <c r="C57" s="277"/>
      <c r="D57" s="264" t="s">
        <v>24</v>
      </c>
      <c r="E57" s="264">
        <v>16</v>
      </c>
      <c r="F57" s="265">
        <v>109813</v>
      </c>
      <c r="G57" s="265">
        <v>13000</v>
      </c>
      <c r="H57" s="265">
        <f t="shared" si="20"/>
        <v>122813</v>
      </c>
      <c r="I57" s="265">
        <f t="shared" si="21"/>
        <v>1757008</v>
      </c>
      <c r="J57" s="265">
        <f t="shared" si="22"/>
        <v>208000</v>
      </c>
      <c r="K57" s="266">
        <f t="shared" si="23"/>
        <v>1965008</v>
      </c>
    </row>
    <row r="58" spans="1:11" ht="15" customHeight="1">
      <c r="A58" s="45">
        <v>46</v>
      </c>
      <c r="B58" s="168" t="s">
        <v>1154</v>
      </c>
      <c r="C58" s="163"/>
      <c r="D58" s="46"/>
      <c r="E58" s="46"/>
      <c r="F58" s="47"/>
      <c r="G58" s="47"/>
      <c r="H58" s="47"/>
      <c r="I58" s="47"/>
      <c r="J58" s="47"/>
      <c r="K58" s="49"/>
    </row>
    <row r="59" spans="1:11" ht="27" customHeight="1">
      <c r="A59" s="45">
        <v>47</v>
      </c>
      <c r="B59" s="169" t="s">
        <v>1155</v>
      </c>
      <c r="C59" s="163"/>
      <c r="D59" s="46" t="s">
        <v>24</v>
      </c>
      <c r="E59" s="46">
        <v>63</v>
      </c>
      <c r="F59" s="47">
        <v>1970</v>
      </c>
      <c r="G59" s="47">
        <v>750</v>
      </c>
      <c r="H59" s="47">
        <f t="shared" ref="H59:H60" si="24">F59+G59</f>
        <v>2720</v>
      </c>
      <c r="I59" s="47">
        <f t="shared" ref="I59:I60" si="25">F59*E59</f>
        <v>124110</v>
      </c>
      <c r="J59" s="47">
        <f t="shared" ref="J59:J60" si="26">G59*E59</f>
        <v>47250</v>
      </c>
      <c r="K59" s="49">
        <f t="shared" ref="K59:K60" si="27">I59+J59</f>
        <v>171360</v>
      </c>
    </row>
    <row r="60" spans="1:11" ht="27" customHeight="1">
      <c r="A60" s="45">
        <v>48</v>
      </c>
      <c r="B60" s="169" t="s">
        <v>1156</v>
      </c>
      <c r="C60" s="163"/>
      <c r="D60" s="46" t="s">
        <v>24</v>
      </c>
      <c r="E60" s="46">
        <v>63</v>
      </c>
      <c r="F60" s="47">
        <v>1896</v>
      </c>
      <c r="G60" s="47">
        <v>1450</v>
      </c>
      <c r="H60" s="47">
        <f t="shared" si="24"/>
        <v>3346</v>
      </c>
      <c r="I60" s="47">
        <f t="shared" si="25"/>
        <v>119448</v>
      </c>
      <c r="J60" s="47">
        <f t="shared" si="26"/>
        <v>91350</v>
      </c>
      <c r="K60" s="49">
        <f t="shared" si="27"/>
        <v>210798</v>
      </c>
    </row>
    <row r="61" spans="1:11" ht="18" customHeight="1">
      <c r="A61" s="45">
        <v>49</v>
      </c>
      <c r="B61" s="170" t="s">
        <v>1157</v>
      </c>
      <c r="C61" s="163"/>
      <c r="D61" s="46" t="s">
        <v>24</v>
      </c>
      <c r="E61" s="46">
        <v>63</v>
      </c>
      <c r="F61" s="47">
        <v>1429</v>
      </c>
      <c r="G61" s="47">
        <v>1450</v>
      </c>
      <c r="H61" s="47">
        <f t="shared" si="20"/>
        <v>2879</v>
      </c>
      <c r="I61" s="47">
        <f t="shared" si="21"/>
        <v>90027</v>
      </c>
      <c r="J61" s="47">
        <f t="shared" si="22"/>
        <v>91350</v>
      </c>
      <c r="K61" s="49">
        <f t="shared" si="23"/>
        <v>181377</v>
      </c>
    </row>
    <row r="62" spans="1:11" ht="17.25" customHeight="1">
      <c r="A62" s="45">
        <v>50</v>
      </c>
      <c r="B62" s="215" t="s">
        <v>1158</v>
      </c>
      <c r="C62" s="163"/>
      <c r="D62" s="46"/>
      <c r="E62" s="46"/>
      <c r="F62" s="47"/>
      <c r="G62" s="47"/>
      <c r="H62" s="47"/>
      <c r="I62" s="47"/>
      <c r="J62" s="47"/>
      <c r="K62" s="49"/>
    </row>
    <row r="63" spans="1:11" ht="27" customHeight="1">
      <c r="A63" s="45">
        <v>51</v>
      </c>
      <c r="B63" s="171" t="s">
        <v>1159</v>
      </c>
      <c r="C63" s="163"/>
      <c r="D63" s="46" t="s">
        <v>24</v>
      </c>
      <c r="E63" s="46">
        <v>141</v>
      </c>
      <c r="F63" s="47">
        <v>1927</v>
      </c>
      <c r="G63" s="47">
        <v>1450</v>
      </c>
      <c r="H63" s="47">
        <f t="shared" ref="H63" si="28">F63+G63</f>
        <v>3377</v>
      </c>
      <c r="I63" s="47">
        <f t="shared" ref="I63" si="29">F63*E63</f>
        <v>271707</v>
      </c>
      <c r="J63" s="47">
        <f t="shared" ref="J63" si="30">G63*E63</f>
        <v>204450</v>
      </c>
      <c r="K63" s="49">
        <f t="shared" ref="K63" si="31">I63+J63</f>
        <v>476157</v>
      </c>
    </row>
    <row r="64" spans="1:11" ht="15" customHeight="1">
      <c r="A64" s="45">
        <v>52</v>
      </c>
      <c r="B64" s="216" t="s">
        <v>1160</v>
      </c>
      <c r="C64" s="173"/>
      <c r="D64" s="46"/>
      <c r="E64" s="46"/>
      <c r="F64" s="47"/>
      <c r="G64" s="47"/>
      <c r="H64" s="47"/>
      <c r="I64" s="47"/>
      <c r="J64" s="47"/>
      <c r="K64" s="49"/>
    </row>
    <row r="65" spans="1:11" ht="27" customHeight="1">
      <c r="A65" s="45">
        <v>53</v>
      </c>
      <c r="B65" s="169" t="s">
        <v>1156</v>
      </c>
      <c r="C65" s="173"/>
      <c r="D65" s="46" t="s">
        <v>18</v>
      </c>
      <c r="E65" s="46">
        <v>65</v>
      </c>
      <c r="F65" s="47">
        <v>1896</v>
      </c>
      <c r="G65" s="47">
        <v>1450</v>
      </c>
      <c r="H65" s="47">
        <f t="shared" ref="H65:H66" si="32">F65+G65</f>
        <v>3346</v>
      </c>
      <c r="I65" s="47">
        <f t="shared" ref="I65:I66" si="33">F65*E65</f>
        <v>123240</v>
      </c>
      <c r="J65" s="47">
        <f t="shared" ref="J65:J66" si="34">G65*E65</f>
        <v>94250</v>
      </c>
      <c r="K65" s="49">
        <f t="shared" ref="K65:K66" si="35">I65+J65</f>
        <v>217490</v>
      </c>
    </row>
    <row r="66" spans="1:11" ht="13.15" customHeight="1">
      <c r="A66" s="45">
        <v>54</v>
      </c>
      <c r="B66" s="170" t="s">
        <v>1157</v>
      </c>
      <c r="C66" s="173"/>
      <c r="D66" s="46" t="s">
        <v>24</v>
      </c>
      <c r="E66" s="46">
        <v>65</v>
      </c>
      <c r="F66" s="47">
        <v>1429</v>
      </c>
      <c r="G66" s="47">
        <v>1450</v>
      </c>
      <c r="H66" s="47">
        <f t="shared" si="32"/>
        <v>2879</v>
      </c>
      <c r="I66" s="47">
        <f t="shared" si="33"/>
        <v>92885</v>
      </c>
      <c r="J66" s="47">
        <f t="shared" si="34"/>
        <v>94250</v>
      </c>
      <c r="K66" s="49">
        <f t="shared" si="35"/>
        <v>187135</v>
      </c>
    </row>
    <row r="67" spans="1:11" ht="15" customHeight="1">
      <c r="A67" s="45">
        <v>55</v>
      </c>
      <c r="B67" s="217" t="s">
        <v>1161</v>
      </c>
      <c r="C67" s="173"/>
      <c r="D67" s="46"/>
      <c r="E67" s="46"/>
      <c r="F67" s="47"/>
      <c r="G67" s="47"/>
      <c r="H67" s="47"/>
      <c r="I67" s="47"/>
      <c r="J67" s="47"/>
      <c r="K67" s="49"/>
    </row>
    <row r="68" spans="1:11" ht="18" customHeight="1">
      <c r="A68" s="45">
        <v>56</v>
      </c>
      <c r="B68" s="172" t="s">
        <v>1162</v>
      </c>
      <c r="C68" s="173"/>
      <c r="D68" s="46" t="s">
        <v>24</v>
      </c>
      <c r="E68" s="46">
        <v>24</v>
      </c>
      <c r="F68" s="47">
        <v>952</v>
      </c>
      <c r="G68" s="47">
        <v>1450</v>
      </c>
      <c r="H68" s="47">
        <f t="shared" ref="H68:H91" si="36">F68+G68</f>
        <v>2402</v>
      </c>
      <c r="I68" s="47">
        <f t="shared" ref="I68:I91" si="37">F68*E68</f>
        <v>22848</v>
      </c>
      <c r="J68" s="47">
        <f t="shared" ref="J68:J91" si="38">G68*E68</f>
        <v>34800</v>
      </c>
      <c r="K68" s="49">
        <f t="shared" ref="K68:K91" si="39">I68+J68</f>
        <v>57648</v>
      </c>
    </row>
    <row r="69" spans="1:11" ht="16.149999999999999" customHeight="1">
      <c r="A69" s="45">
        <v>57</v>
      </c>
      <c r="B69" s="172" t="s">
        <v>1163</v>
      </c>
      <c r="C69" s="177"/>
      <c r="D69" s="46" t="s">
        <v>24</v>
      </c>
      <c r="E69" s="46">
        <v>48</v>
      </c>
      <c r="F69" s="47">
        <v>1031</v>
      </c>
      <c r="G69" s="47">
        <v>1450</v>
      </c>
      <c r="H69" s="47">
        <f t="shared" si="36"/>
        <v>2481</v>
      </c>
      <c r="I69" s="47">
        <f t="shared" si="37"/>
        <v>49488</v>
      </c>
      <c r="J69" s="47">
        <f t="shared" si="38"/>
        <v>69600</v>
      </c>
      <c r="K69" s="49">
        <f t="shared" si="39"/>
        <v>119088</v>
      </c>
    </row>
    <row r="70" spans="1:11" ht="30" customHeight="1">
      <c r="A70" s="45">
        <v>58</v>
      </c>
      <c r="B70" s="174" t="s">
        <v>1164</v>
      </c>
      <c r="C70" s="177"/>
      <c r="D70" s="46" t="s">
        <v>24</v>
      </c>
      <c r="E70" s="46">
        <v>1</v>
      </c>
      <c r="F70" s="47">
        <v>330175</v>
      </c>
      <c r="G70" s="47">
        <v>39621</v>
      </c>
      <c r="H70" s="47">
        <f t="shared" si="36"/>
        <v>369796</v>
      </c>
      <c r="I70" s="47">
        <f t="shared" si="37"/>
        <v>330175</v>
      </c>
      <c r="J70" s="47">
        <f t="shared" si="38"/>
        <v>39621</v>
      </c>
      <c r="K70" s="49">
        <f t="shared" si="39"/>
        <v>369796</v>
      </c>
    </row>
    <row r="71" spans="1:11" ht="30" customHeight="1">
      <c r="A71" s="45">
        <v>59</v>
      </c>
      <c r="B71" s="174" t="s">
        <v>1165</v>
      </c>
      <c r="C71" s="177"/>
      <c r="D71" s="46" t="s">
        <v>24</v>
      </c>
      <c r="E71" s="46">
        <v>1</v>
      </c>
      <c r="F71" s="47">
        <v>16095</v>
      </c>
      <c r="G71" s="47">
        <v>7243</v>
      </c>
      <c r="H71" s="47">
        <f t="shared" si="36"/>
        <v>23338</v>
      </c>
      <c r="I71" s="47">
        <f t="shared" si="37"/>
        <v>16095</v>
      </c>
      <c r="J71" s="47">
        <f t="shared" si="38"/>
        <v>7243</v>
      </c>
      <c r="K71" s="49">
        <f t="shared" si="39"/>
        <v>23338</v>
      </c>
    </row>
    <row r="72" spans="1:11" ht="16.149999999999999" customHeight="1">
      <c r="A72" s="45">
        <v>60</v>
      </c>
      <c r="B72" s="172" t="s">
        <v>1166</v>
      </c>
      <c r="C72" s="177"/>
      <c r="D72" s="46" t="s">
        <v>24</v>
      </c>
      <c r="E72" s="46">
        <v>1</v>
      </c>
      <c r="F72" s="47">
        <v>10767</v>
      </c>
      <c r="G72" s="47">
        <v>3230</v>
      </c>
      <c r="H72" s="47">
        <f t="shared" si="36"/>
        <v>13997</v>
      </c>
      <c r="I72" s="47">
        <f t="shared" si="37"/>
        <v>10767</v>
      </c>
      <c r="J72" s="47">
        <f t="shared" si="38"/>
        <v>3230</v>
      </c>
      <c r="K72" s="49">
        <f t="shared" si="39"/>
        <v>13997</v>
      </c>
    </row>
    <row r="73" spans="1:11" ht="12.75" customHeight="1">
      <c r="A73" s="45">
        <v>61</v>
      </c>
      <c r="B73" s="173" t="s">
        <v>1167</v>
      </c>
      <c r="C73" s="163"/>
      <c r="D73" s="46" t="s">
        <v>24</v>
      </c>
      <c r="E73" s="46">
        <v>1</v>
      </c>
      <c r="F73" s="47">
        <v>13055</v>
      </c>
      <c r="G73" s="47">
        <v>3917</v>
      </c>
      <c r="H73" s="47">
        <f t="shared" si="36"/>
        <v>16972</v>
      </c>
      <c r="I73" s="47">
        <f t="shared" si="37"/>
        <v>13055</v>
      </c>
      <c r="J73" s="47">
        <f t="shared" si="38"/>
        <v>3917</v>
      </c>
      <c r="K73" s="49">
        <f t="shared" si="39"/>
        <v>16972</v>
      </c>
    </row>
    <row r="74" spans="1:11" ht="30" customHeight="1">
      <c r="A74" s="45">
        <v>62</v>
      </c>
      <c r="B74" s="179" t="s">
        <v>1168</v>
      </c>
      <c r="C74" s="163"/>
      <c r="D74" s="46" t="s">
        <v>24</v>
      </c>
      <c r="E74" s="46">
        <v>1</v>
      </c>
      <c r="F74" s="47">
        <v>15787</v>
      </c>
      <c r="G74" s="47">
        <v>4736</v>
      </c>
      <c r="H74" s="47">
        <f t="shared" si="36"/>
        <v>20523</v>
      </c>
      <c r="I74" s="47">
        <f t="shared" si="37"/>
        <v>15787</v>
      </c>
      <c r="J74" s="47">
        <f t="shared" si="38"/>
        <v>4736</v>
      </c>
      <c r="K74" s="49">
        <f t="shared" si="39"/>
        <v>20523</v>
      </c>
    </row>
    <row r="75" spans="1:11" ht="30" customHeight="1">
      <c r="A75" s="45">
        <v>63</v>
      </c>
      <c r="B75" s="179" t="s">
        <v>1169</v>
      </c>
      <c r="C75" s="163"/>
      <c r="D75" s="46" t="s">
        <v>24</v>
      </c>
      <c r="E75" s="46">
        <v>1</v>
      </c>
      <c r="F75" s="47">
        <v>44809</v>
      </c>
      <c r="G75" s="47">
        <v>13443</v>
      </c>
      <c r="H75" s="47">
        <f t="shared" si="36"/>
        <v>58252</v>
      </c>
      <c r="I75" s="47">
        <f t="shared" si="37"/>
        <v>44809</v>
      </c>
      <c r="J75" s="47">
        <f t="shared" si="38"/>
        <v>13443</v>
      </c>
      <c r="K75" s="49">
        <f t="shared" si="39"/>
        <v>58252</v>
      </c>
    </row>
    <row r="76" spans="1:11" ht="30" customHeight="1">
      <c r="A76" s="45">
        <v>64</v>
      </c>
      <c r="B76" s="169" t="s">
        <v>1170</v>
      </c>
      <c r="C76" s="163"/>
      <c r="D76" s="46" t="s">
        <v>24</v>
      </c>
      <c r="E76" s="46">
        <v>13</v>
      </c>
      <c r="F76" s="47">
        <v>8293</v>
      </c>
      <c r="G76" s="47">
        <v>3732</v>
      </c>
      <c r="H76" s="47">
        <f t="shared" si="36"/>
        <v>12025</v>
      </c>
      <c r="I76" s="47">
        <f t="shared" si="37"/>
        <v>107809</v>
      </c>
      <c r="J76" s="47">
        <f t="shared" si="38"/>
        <v>48516</v>
      </c>
      <c r="K76" s="49">
        <f t="shared" si="39"/>
        <v>156325</v>
      </c>
    </row>
    <row r="77" spans="1:11" ht="27" customHeight="1">
      <c r="A77" s="45">
        <v>65</v>
      </c>
      <c r="B77" s="176" t="s">
        <v>1171</v>
      </c>
      <c r="C77" s="163"/>
      <c r="D77" s="46" t="s">
        <v>24</v>
      </c>
      <c r="E77" s="46">
        <v>17</v>
      </c>
      <c r="F77" s="47">
        <v>9026</v>
      </c>
      <c r="G77" s="47">
        <v>4062</v>
      </c>
      <c r="H77" s="47">
        <f t="shared" si="36"/>
        <v>13088</v>
      </c>
      <c r="I77" s="47">
        <f t="shared" si="37"/>
        <v>153442</v>
      </c>
      <c r="J77" s="47">
        <f t="shared" si="38"/>
        <v>69054</v>
      </c>
      <c r="K77" s="49">
        <f t="shared" si="39"/>
        <v>222496</v>
      </c>
    </row>
    <row r="78" spans="1:11" ht="27" customHeight="1">
      <c r="A78" s="45">
        <v>66</v>
      </c>
      <c r="B78" s="176" t="s">
        <v>1172</v>
      </c>
      <c r="C78" s="163"/>
      <c r="D78" s="46" t="s">
        <v>24</v>
      </c>
      <c r="E78" s="46">
        <v>10</v>
      </c>
      <c r="F78" s="47">
        <v>10185</v>
      </c>
      <c r="G78" s="47">
        <v>4583</v>
      </c>
      <c r="H78" s="47">
        <f t="shared" si="36"/>
        <v>14768</v>
      </c>
      <c r="I78" s="47">
        <f t="shared" si="37"/>
        <v>101850</v>
      </c>
      <c r="J78" s="47">
        <f t="shared" si="38"/>
        <v>45830</v>
      </c>
      <c r="K78" s="49">
        <f t="shared" si="39"/>
        <v>147680</v>
      </c>
    </row>
    <row r="79" spans="1:11" ht="27" customHeight="1">
      <c r="A79" s="45">
        <v>67</v>
      </c>
      <c r="B79" s="176" t="s">
        <v>1173</v>
      </c>
      <c r="C79" s="163"/>
      <c r="D79" s="46" t="s">
        <v>24</v>
      </c>
      <c r="E79" s="46">
        <v>4</v>
      </c>
      <c r="F79" s="47">
        <v>12855</v>
      </c>
      <c r="G79" s="47">
        <v>5785</v>
      </c>
      <c r="H79" s="47">
        <f t="shared" si="36"/>
        <v>18640</v>
      </c>
      <c r="I79" s="47">
        <f t="shared" si="37"/>
        <v>51420</v>
      </c>
      <c r="J79" s="47">
        <f t="shared" si="38"/>
        <v>23140</v>
      </c>
      <c r="K79" s="49">
        <f t="shared" si="39"/>
        <v>74560</v>
      </c>
    </row>
    <row r="80" spans="1:11" ht="15.75" customHeight="1">
      <c r="A80" s="45">
        <v>68</v>
      </c>
      <c r="B80" s="172" t="s">
        <v>1174</v>
      </c>
      <c r="C80" s="163"/>
      <c r="D80" s="46" t="s">
        <v>24</v>
      </c>
      <c r="E80" s="46">
        <v>13</v>
      </c>
      <c r="F80" s="47">
        <v>1031</v>
      </c>
      <c r="G80" s="47">
        <v>1450</v>
      </c>
      <c r="H80" s="47">
        <f t="shared" si="36"/>
        <v>2481</v>
      </c>
      <c r="I80" s="47">
        <f t="shared" si="37"/>
        <v>13403</v>
      </c>
      <c r="J80" s="47">
        <f t="shared" si="38"/>
        <v>18850</v>
      </c>
      <c r="K80" s="49">
        <f t="shared" si="39"/>
        <v>32253</v>
      </c>
    </row>
    <row r="81" spans="1:11" ht="15.75" customHeight="1">
      <c r="A81" s="45">
        <v>69</v>
      </c>
      <c r="B81" s="164" t="s">
        <v>1175</v>
      </c>
      <c r="C81" s="163"/>
      <c r="D81" s="46" t="s">
        <v>24</v>
      </c>
      <c r="E81" s="46">
        <v>17</v>
      </c>
      <c r="F81" s="47">
        <v>1531</v>
      </c>
      <c r="G81" s="47">
        <v>1450</v>
      </c>
      <c r="H81" s="47">
        <f t="shared" si="36"/>
        <v>2981</v>
      </c>
      <c r="I81" s="47">
        <f t="shared" si="37"/>
        <v>26027</v>
      </c>
      <c r="J81" s="47">
        <f t="shared" si="38"/>
        <v>24650</v>
      </c>
      <c r="K81" s="49">
        <f t="shared" si="39"/>
        <v>50677</v>
      </c>
    </row>
    <row r="82" spans="1:11" ht="15.75" customHeight="1">
      <c r="A82" s="45">
        <v>70</v>
      </c>
      <c r="B82" s="164" t="s">
        <v>1176</v>
      </c>
      <c r="C82" s="163"/>
      <c r="D82" s="46" t="s">
        <v>24</v>
      </c>
      <c r="E82" s="46">
        <v>10</v>
      </c>
      <c r="F82" s="47">
        <v>2207</v>
      </c>
      <c r="G82" s="47">
        <v>1450</v>
      </c>
      <c r="H82" s="47">
        <f t="shared" si="36"/>
        <v>3657</v>
      </c>
      <c r="I82" s="47">
        <f t="shared" si="37"/>
        <v>22070</v>
      </c>
      <c r="J82" s="47">
        <f t="shared" si="38"/>
        <v>14500</v>
      </c>
      <c r="K82" s="49">
        <f t="shared" si="39"/>
        <v>36570</v>
      </c>
    </row>
    <row r="83" spans="1:11" ht="15.75" customHeight="1">
      <c r="A83" s="45">
        <v>71</v>
      </c>
      <c r="B83" s="182" t="s">
        <v>1177</v>
      </c>
      <c r="C83" s="163"/>
      <c r="D83" s="46" t="s">
        <v>24</v>
      </c>
      <c r="E83" s="46">
        <v>4</v>
      </c>
      <c r="F83" s="47">
        <v>3555</v>
      </c>
      <c r="G83" s="47">
        <v>1625</v>
      </c>
      <c r="H83" s="47">
        <f t="shared" si="36"/>
        <v>5180</v>
      </c>
      <c r="I83" s="47">
        <f t="shared" si="37"/>
        <v>14220</v>
      </c>
      <c r="J83" s="47">
        <f t="shared" si="38"/>
        <v>6500</v>
      </c>
      <c r="K83" s="49">
        <f t="shared" si="39"/>
        <v>20720</v>
      </c>
    </row>
    <row r="84" spans="1:11" ht="18" customHeight="1">
      <c r="A84" s="45">
        <v>72</v>
      </c>
      <c r="B84" s="218" t="s">
        <v>1178</v>
      </c>
      <c r="C84" s="163"/>
      <c r="D84" s="46"/>
      <c r="E84" s="46"/>
      <c r="F84" s="47"/>
      <c r="G84" s="47"/>
      <c r="H84" s="47"/>
      <c r="I84" s="47"/>
      <c r="J84" s="47"/>
      <c r="K84" s="49"/>
    </row>
    <row r="85" spans="1:11" ht="13.5" customHeight="1">
      <c r="A85" s="45">
        <v>73</v>
      </c>
      <c r="B85" s="170" t="s">
        <v>1179</v>
      </c>
      <c r="C85" s="163"/>
      <c r="D85" s="46"/>
      <c r="E85" s="46"/>
      <c r="F85" s="47"/>
      <c r="G85" s="47"/>
      <c r="H85" s="47"/>
      <c r="I85" s="47"/>
      <c r="J85" s="47"/>
      <c r="K85" s="49"/>
    </row>
    <row r="86" spans="1:11" ht="15" customHeight="1">
      <c r="A86" s="45">
        <v>74</v>
      </c>
      <c r="B86" s="166" t="s">
        <v>1180</v>
      </c>
      <c r="C86" s="163"/>
      <c r="D86" s="46" t="s">
        <v>617</v>
      </c>
      <c r="E86" s="46">
        <v>610</v>
      </c>
      <c r="F86" s="47">
        <v>168</v>
      </c>
      <c r="G86" s="47">
        <v>1500</v>
      </c>
      <c r="H86" s="47">
        <f t="shared" ref="H86:H87" si="40">F86+G86</f>
        <v>1668</v>
      </c>
      <c r="I86" s="47">
        <f t="shared" ref="I86:I87" si="41">F86*E86</f>
        <v>102480</v>
      </c>
      <c r="J86" s="47">
        <f t="shared" ref="J86:J87" si="42">G86*E86</f>
        <v>915000</v>
      </c>
      <c r="K86" s="49">
        <f t="shared" ref="K86:K87" si="43">I86+J86</f>
        <v>1017480</v>
      </c>
    </row>
    <row r="87" spans="1:11" ht="15" customHeight="1">
      <c r="A87" s="45">
        <v>75</v>
      </c>
      <c r="B87" s="166" t="s">
        <v>1181</v>
      </c>
      <c r="C87" s="163"/>
      <c r="D87" s="46" t="s">
        <v>617</v>
      </c>
      <c r="E87" s="46">
        <v>422</v>
      </c>
      <c r="F87" s="47">
        <v>190</v>
      </c>
      <c r="G87" s="47">
        <v>1500</v>
      </c>
      <c r="H87" s="47">
        <f t="shared" si="40"/>
        <v>1690</v>
      </c>
      <c r="I87" s="47">
        <f t="shared" si="41"/>
        <v>80180</v>
      </c>
      <c r="J87" s="47">
        <f t="shared" si="42"/>
        <v>633000</v>
      </c>
      <c r="K87" s="49">
        <f t="shared" si="43"/>
        <v>713180</v>
      </c>
    </row>
    <row r="88" spans="1:11" ht="15" customHeight="1">
      <c r="A88" s="45">
        <v>76</v>
      </c>
      <c r="B88" s="166" t="s">
        <v>1182</v>
      </c>
      <c r="C88" s="163"/>
      <c r="D88" s="46" t="s">
        <v>617</v>
      </c>
      <c r="E88" s="46">
        <v>473</v>
      </c>
      <c r="F88" s="47">
        <v>260</v>
      </c>
      <c r="G88" s="47">
        <v>1500</v>
      </c>
      <c r="H88" s="47">
        <f t="shared" si="36"/>
        <v>1760</v>
      </c>
      <c r="I88" s="47">
        <f t="shared" si="37"/>
        <v>122980</v>
      </c>
      <c r="J88" s="47">
        <f t="shared" si="38"/>
        <v>709500</v>
      </c>
      <c r="K88" s="49">
        <f t="shared" si="39"/>
        <v>832480</v>
      </c>
    </row>
    <row r="89" spans="1:11" ht="15" customHeight="1">
      <c r="A89" s="45">
        <v>77</v>
      </c>
      <c r="B89" s="166" t="s">
        <v>828</v>
      </c>
      <c r="C89" s="163"/>
      <c r="D89" s="46" t="s">
        <v>617</v>
      </c>
      <c r="E89" s="46">
        <v>196</v>
      </c>
      <c r="F89" s="47">
        <v>335</v>
      </c>
      <c r="G89" s="47">
        <v>1875</v>
      </c>
      <c r="H89" s="47">
        <f t="shared" si="36"/>
        <v>2210</v>
      </c>
      <c r="I89" s="47">
        <f t="shared" si="37"/>
        <v>65660</v>
      </c>
      <c r="J89" s="47">
        <f t="shared" si="38"/>
        <v>367500</v>
      </c>
      <c r="K89" s="49">
        <f t="shared" si="39"/>
        <v>433160</v>
      </c>
    </row>
    <row r="90" spans="1:11" ht="15" customHeight="1">
      <c r="A90" s="45">
        <v>78</v>
      </c>
      <c r="B90" s="166" t="s">
        <v>1183</v>
      </c>
      <c r="C90" s="163"/>
      <c r="D90" s="46" t="s">
        <v>617</v>
      </c>
      <c r="E90" s="46">
        <v>99</v>
      </c>
      <c r="F90" s="47">
        <v>402</v>
      </c>
      <c r="G90" s="47">
        <v>1875</v>
      </c>
      <c r="H90" s="47">
        <f t="shared" si="36"/>
        <v>2277</v>
      </c>
      <c r="I90" s="47">
        <f t="shared" si="37"/>
        <v>39798</v>
      </c>
      <c r="J90" s="47">
        <f t="shared" si="38"/>
        <v>185625</v>
      </c>
      <c r="K90" s="49">
        <f t="shared" si="39"/>
        <v>225423</v>
      </c>
    </row>
    <row r="91" spans="1:11" ht="15" customHeight="1">
      <c r="A91" s="45">
        <v>79</v>
      </c>
      <c r="B91" s="166" t="s">
        <v>609</v>
      </c>
      <c r="C91" s="163"/>
      <c r="D91" s="46" t="s">
        <v>617</v>
      </c>
      <c r="E91" s="46">
        <v>22</v>
      </c>
      <c r="F91" s="47">
        <v>509</v>
      </c>
      <c r="G91" s="47">
        <v>2250</v>
      </c>
      <c r="H91" s="47">
        <f t="shared" si="36"/>
        <v>2759</v>
      </c>
      <c r="I91" s="47">
        <f t="shared" si="37"/>
        <v>11198</v>
      </c>
      <c r="J91" s="47">
        <f t="shared" si="38"/>
        <v>49500</v>
      </c>
      <c r="K91" s="49">
        <f t="shared" si="39"/>
        <v>60698</v>
      </c>
    </row>
    <row r="92" spans="1:11" ht="13.5" customHeight="1">
      <c r="A92" s="45">
        <v>80</v>
      </c>
      <c r="B92" s="170" t="s">
        <v>1184</v>
      </c>
      <c r="C92" s="163"/>
      <c r="D92" s="46"/>
      <c r="E92" s="46"/>
      <c r="F92" s="47"/>
      <c r="G92" s="47"/>
      <c r="H92" s="47"/>
      <c r="I92" s="47"/>
      <c r="J92" s="47"/>
      <c r="K92" s="49"/>
    </row>
    <row r="93" spans="1:11" ht="15" customHeight="1">
      <c r="A93" s="45">
        <v>81</v>
      </c>
      <c r="B93" s="166" t="s">
        <v>1185</v>
      </c>
      <c r="C93" s="163"/>
      <c r="D93" s="46" t="s">
        <v>617</v>
      </c>
      <c r="E93" s="46">
        <v>62</v>
      </c>
      <c r="F93" s="47">
        <v>782</v>
      </c>
      <c r="G93" s="47">
        <v>2500</v>
      </c>
      <c r="H93" s="47">
        <f t="shared" ref="H93:H94" si="44">F93+G93</f>
        <v>3282</v>
      </c>
      <c r="I93" s="47">
        <f t="shared" ref="I93:I94" si="45">F93*E93</f>
        <v>48484</v>
      </c>
      <c r="J93" s="47">
        <f t="shared" ref="J93:J94" si="46">G93*E93</f>
        <v>155000</v>
      </c>
      <c r="K93" s="49">
        <f t="shared" ref="K93:K94" si="47">I93+J93</f>
        <v>203484</v>
      </c>
    </row>
    <row r="94" spans="1:11" ht="15" customHeight="1">
      <c r="A94" s="45">
        <v>82</v>
      </c>
      <c r="B94" s="166" t="s">
        <v>1186</v>
      </c>
      <c r="C94" s="163"/>
      <c r="D94" s="46" t="s">
        <v>617</v>
      </c>
      <c r="E94" s="46">
        <v>14</v>
      </c>
      <c r="F94" s="47">
        <v>971</v>
      </c>
      <c r="G94" s="47">
        <v>2875</v>
      </c>
      <c r="H94" s="47">
        <f t="shared" si="44"/>
        <v>3846</v>
      </c>
      <c r="I94" s="47">
        <f t="shared" si="45"/>
        <v>13594</v>
      </c>
      <c r="J94" s="47">
        <f t="shared" si="46"/>
        <v>40250</v>
      </c>
      <c r="K94" s="49">
        <f t="shared" si="47"/>
        <v>53844</v>
      </c>
    </row>
    <row r="95" spans="1:11" ht="13.5" customHeight="1">
      <c r="A95" s="45">
        <v>83</v>
      </c>
      <c r="B95" s="170" t="s">
        <v>1187</v>
      </c>
      <c r="C95" s="163"/>
      <c r="D95" s="46"/>
      <c r="E95" s="46"/>
      <c r="F95" s="47"/>
      <c r="G95" s="47"/>
      <c r="H95" s="47"/>
      <c r="I95" s="47"/>
      <c r="J95" s="47"/>
      <c r="K95" s="49"/>
    </row>
    <row r="96" spans="1:11" ht="15" customHeight="1">
      <c r="A96" s="45">
        <v>84</v>
      </c>
      <c r="B96" s="166" t="s">
        <v>1188</v>
      </c>
      <c r="C96" s="163"/>
      <c r="D96" s="46" t="s">
        <v>617</v>
      </c>
      <c r="E96" s="46">
        <v>841.5</v>
      </c>
      <c r="F96" s="47">
        <v>136</v>
      </c>
      <c r="G96" s="47">
        <v>1125</v>
      </c>
      <c r="H96" s="47">
        <f t="shared" ref="H96:H102" si="48">F96+G96</f>
        <v>1261</v>
      </c>
      <c r="I96" s="47">
        <f t="shared" ref="I96:I102" si="49">F96*E96</f>
        <v>114444</v>
      </c>
      <c r="J96" s="47">
        <f t="shared" ref="J96:J102" si="50">G96*E96</f>
        <v>946687.5</v>
      </c>
      <c r="K96" s="49">
        <f t="shared" ref="K96:K102" si="51">I96+J96</f>
        <v>1061131.5</v>
      </c>
    </row>
    <row r="97" spans="1:11" ht="15" customHeight="1">
      <c r="A97" s="45">
        <v>85</v>
      </c>
      <c r="B97" s="166" t="s">
        <v>1189</v>
      </c>
      <c r="C97" s="163"/>
      <c r="D97" s="46" t="s">
        <v>617</v>
      </c>
      <c r="E97" s="46">
        <v>500</v>
      </c>
      <c r="F97" s="47">
        <v>202</v>
      </c>
      <c r="G97" s="47">
        <v>1125</v>
      </c>
      <c r="H97" s="47">
        <f t="shared" si="48"/>
        <v>1327</v>
      </c>
      <c r="I97" s="47">
        <f t="shared" si="49"/>
        <v>101000</v>
      </c>
      <c r="J97" s="47">
        <f t="shared" si="50"/>
        <v>562500</v>
      </c>
      <c r="K97" s="49">
        <f t="shared" si="51"/>
        <v>663500</v>
      </c>
    </row>
    <row r="98" spans="1:11" ht="15" customHeight="1">
      <c r="A98" s="45">
        <v>86</v>
      </c>
      <c r="B98" s="166" t="s">
        <v>1190</v>
      </c>
      <c r="C98" s="163"/>
      <c r="D98" s="46" t="s">
        <v>617</v>
      </c>
      <c r="E98" s="46">
        <v>341</v>
      </c>
      <c r="F98" s="47">
        <v>384</v>
      </c>
      <c r="G98" s="47">
        <v>1125</v>
      </c>
      <c r="H98" s="47">
        <f t="shared" si="48"/>
        <v>1509</v>
      </c>
      <c r="I98" s="47">
        <f t="shared" si="49"/>
        <v>130944</v>
      </c>
      <c r="J98" s="47">
        <f t="shared" si="50"/>
        <v>383625</v>
      </c>
      <c r="K98" s="49">
        <f t="shared" si="51"/>
        <v>514569</v>
      </c>
    </row>
    <row r="99" spans="1:11" ht="15" customHeight="1">
      <c r="A99" s="45">
        <v>87</v>
      </c>
      <c r="B99" s="166" t="s">
        <v>1191</v>
      </c>
      <c r="C99" s="163"/>
      <c r="D99" s="46" t="s">
        <v>617</v>
      </c>
      <c r="E99" s="46">
        <v>8</v>
      </c>
      <c r="F99" s="47">
        <v>614</v>
      </c>
      <c r="G99" s="47">
        <v>1250</v>
      </c>
      <c r="H99" s="47">
        <f t="shared" si="48"/>
        <v>1864</v>
      </c>
      <c r="I99" s="47">
        <f t="shared" si="49"/>
        <v>4912</v>
      </c>
      <c r="J99" s="47">
        <f t="shared" si="50"/>
        <v>10000</v>
      </c>
      <c r="K99" s="49">
        <f t="shared" si="51"/>
        <v>14912</v>
      </c>
    </row>
    <row r="100" spans="1:11" ht="15" customHeight="1">
      <c r="A100" s="45">
        <v>88</v>
      </c>
      <c r="B100" s="182" t="s">
        <v>1192</v>
      </c>
      <c r="C100" s="163"/>
      <c r="D100" s="46" t="s">
        <v>29</v>
      </c>
      <c r="E100" s="46">
        <v>1</v>
      </c>
      <c r="F100" s="47">
        <v>368865</v>
      </c>
      <c r="G100" s="47">
        <v>313535</v>
      </c>
      <c r="H100" s="47">
        <f t="shared" si="48"/>
        <v>682400</v>
      </c>
      <c r="I100" s="47">
        <f t="shared" si="49"/>
        <v>368865</v>
      </c>
      <c r="J100" s="47">
        <f t="shared" si="50"/>
        <v>313535</v>
      </c>
      <c r="K100" s="49">
        <f t="shared" si="51"/>
        <v>682400</v>
      </c>
    </row>
    <row r="101" spans="1:11" ht="15" customHeight="1">
      <c r="A101" s="45">
        <v>89</v>
      </c>
      <c r="B101" s="182" t="s">
        <v>1193</v>
      </c>
      <c r="C101" s="163"/>
      <c r="D101" s="46" t="s">
        <v>29</v>
      </c>
      <c r="E101" s="46">
        <v>1</v>
      </c>
      <c r="F101" s="47">
        <v>169531</v>
      </c>
      <c r="G101" s="47">
        <v>144101</v>
      </c>
      <c r="H101" s="47">
        <f t="shared" si="48"/>
        <v>313632</v>
      </c>
      <c r="I101" s="47">
        <f t="shared" si="49"/>
        <v>169531</v>
      </c>
      <c r="J101" s="47">
        <f t="shared" si="50"/>
        <v>144101</v>
      </c>
      <c r="K101" s="49">
        <f t="shared" si="51"/>
        <v>313632</v>
      </c>
    </row>
    <row r="102" spans="1:11" ht="15" customHeight="1">
      <c r="A102" s="45">
        <v>90</v>
      </c>
      <c r="B102" s="182" t="s">
        <v>1194</v>
      </c>
      <c r="C102" s="163"/>
      <c r="D102" s="46" t="s">
        <v>29</v>
      </c>
      <c r="E102" s="46">
        <v>1</v>
      </c>
      <c r="F102" s="47">
        <v>250702</v>
      </c>
      <c r="G102" s="47">
        <v>0</v>
      </c>
      <c r="H102" s="47">
        <f t="shared" si="48"/>
        <v>250702</v>
      </c>
      <c r="I102" s="47">
        <f t="shared" si="49"/>
        <v>250702</v>
      </c>
      <c r="J102" s="47">
        <f t="shared" si="50"/>
        <v>0</v>
      </c>
      <c r="K102" s="49">
        <f t="shared" si="51"/>
        <v>250702</v>
      </c>
    </row>
    <row r="103" spans="1:11" ht="26.25" customHeight="1">
      <c r="A103" s="45">
        <v>91</v>
      </c>
      <c r="B103" s="170" t="s">
        <v>1195</v>
      </c>
      <c r="C103" s="163"/>
      <c r="D103" s="46"/>
      <c r="E103" s="46"/>
      <c r="F103" s="47"/>
      <c r="G103" s="47"/>
      <c r="H103" s="47"/>
      <c r="I103" s="47"/>
      <c r="J103" s="47"/>
      <c r="K103" s="49"/>
    </row>
    <row r="104" spans="1:11" ht="15" customHeight="1">
      <c r="A104" s="45">
        <v>92</v>
      </c>
      <c r="B104" s="219" t="s">
        <v>1196</v>
      </c>
      <c r="C104" s="163"/>
      <c r="D104" s="46" t="s">
        <v>617</v>
      </c>
      <c r="E104" s="46">
        <v>842</v>
      </c>
      <c r="F104" s="47">
        <v>93</v>
      </c>
      <c r="G104" s="47">
        <v>625</v>
      </c>
      <c r="H104" s="47">
        <f t="shared" ref="H104:H108" si="52">F104+G104</f>
        <v>718</v>
      </c>
      <c r="I104" s="47">
        <f t="shared" ref="I104:I108" si="53">F104*E104</f>
        <v>78306</v>
      </c>
      <c r="J104" s="47">
        <f t="shared" ref="J104:J108" si="54">G104*E104</f>
        <v>526250</v>
      </c>
      <c r="K104" s="49">
        <f t="shared" ref="K104:K108" si="55">I104+J104</f>
        <v>604556</v>
      </c>
    </row>
    <row r="105" spans="1:11" ht="15" customHeight="1">
      <c r="A105" s="45">
        <v>93</v>
      </c>
      <c r="B105" s="219" t="s">
        <v>1197</v>
      </c>
      <c r="C105" s="163"/>
      <c r="D105" s="46" t="s">
        <v>617</v>
      </c>
      <c r="E105" s="46">
        <v>500</v>
      </c>
      <c r="F105" s="47">
        <v>95</v>
      </c>
      <c r="G105" s="47">
        <v>625</v>
      </c>
      <c r="H105" s="47">
        <f t="shared" si="52"/>
        <v>720</v>
      </c>
      <c r="I105" s="47">
        <f t="shared" si="53"/>
        <v>47500</v>
      </c>
      <c r="J105" s="47">
        <f t="shared" si="54"/>
        <v>312500</v>
      </c>
      <c r="K105" s="49">
        <f t="shared" si="55"/>
        <v>360000</v>
      </c>
    </row>
    <row r="106" spans="1:11" ht="15" customHeight="1">
      <c r="A106" s="45">
        <v>94</v>
      </c>
      <c r="B106" s="219" t="s">
        <v>1198</v>
      </c>
      <c r="C106" s="163"/>
      <c r="D106" s="46" t="s">
        <v>617</v>
      </c>
      <c r="E106" s="46">
        <v>341</v>
      </c>
      <c r="F106" s="47">
        <v>112</v>
      </c>
      <c r="G106" s="47">
        <v>625</v>
      </c>
      <c r="H106" s="47">
        <f t="shared" si="52"/>
        <v>737</v>
      </c>
      <c r="I106" s="47">
        <f t="shared" si="53"/>
        <v>38192</v>
      </c>
      <c r="J106" s="47">
        <f t="shared" si="54"/>
        <v>213125</v>
      </c>
      <c r="K106" s="49">
        <f t="shared" si="55"/>
        <v>251317</v>
      </c>
    </row>
    <row r="107" spans="1:11" ht="15" customHeight="1">
      <c r="A107" s="45">
        <v>95</v>
      </c>
      <c r="B107" s="219" t="s">
        <v>1199</v>
      </c>
      <c r="C107" s="163"/>
      <c r="D107" s="46" t="s">
        <v>617</v>
      </c>
      <c r="E107" s="46">
        <v>8</v>
      </c>
      <c r="F107" s="47">
        <v>134</v>
      </c>
      <c r="G107" s="47">
        <v>625</v>
      </c>
      <c r="H107" s="47">
        <f t="shared" si="52"/>
        <v>759</v>
      </c>
      <c r="I107" s="47">
        <f t="shared" si="53"/>
        <v>1072</v>
      </c>
      <c r="J107" s="47">
        <f t="shared" si="54"/>
        <v>5000</v>
      </c>
      <c r="K107" s="49">
        <f t="shared" si="55"/>
        <v>6072</v>
      </c>
    </row>
    <row r="108" spans="1:11" ht="30" customHeight="1">
      <c r="A108" s="45">
        <v>96</v>
      </c>
      <c r="B108" s="171" t="s">
        <v>1200</v>
      </c>
      <c r="C108" s="163"/>
      <c r="D108" s="46" t="s">
        <v>24</v>
      </c>
      <c r="E108" s="46">
        <v>12</v>
      </c>
      <c r="F108" s="47">
        <v>628</v>
      </c>
      <c r="G108" s="47">
        <v>625</v>
      </c>
      <c r="H108" s="47">
        <f t="shared" si="52"/>
        <v>1253</v>
      </c>
      <c r="I108" s="47">
        <f t="shared" si="53"/>
        <v>7536</v>
      </c>
      <c r="J108" s="47">
        <f t="shared" si="54"/>
        <v>7500</v>
      </c>
      <c r="K108" s="49">
        <f t="shared" si="55"/>
        <v>15036</v>
      </c>
    </row>
    <row r="109" spans="1:11" ht="30" customHeight="1">
      <c r="A109" s="45">
        <v>97</v>
      </c>
      <c r="B109" s="171" t="s">
        <v>1201</v>
      </c>
      <c r="C109" s="163"/>
      <c r="D109" s="46"/>
      <c r="E109" s="46"/>
      <c r="F109" s="47"/>
      <c r="G109" s="47"/>
      <c r="H109" s="47"/>
      <c r="I109" s="47"/>
      <c r="J109" s="47"/>
      <c r="K109" s="49"/>
    </row>
    <row r="110" spans="1:11" ht="13.5" customHeight="1">
      <c r="A110" s="45">
        <v>98</v>
      </c>
      <c r="B110" s="165" t="s">
        <v>1202</v>
      </c>
      <c r="C110" s="163"/>
      <c r="D110" s="46" t="s">
        <v>1203</v>
      </c>
      <c r="E110" s="46">
        <v>578</v>
      </c>
      <c r="F110" s="47">
        <v>512</v>
      </c>
      <c r="G110" s="47">
        <v>655</v>
      </c>
      <c r="H110" s="47">
        <f t="shared" ref="H110:H153" si="56">F110+G110</f>
        <v>1167</v>
      </c>
      <c r="I110" s="47">
        <f t="shared" ref="I110:I153" si="57">F110*E110</f>
        <v>295936</v>
      </c>
      <c r="J110" s="47">
        <f t="shared" ref="J110:J153" si="58">G110*E110</f>
        <v>378590</v>
      </c>
      <c r="K110" s="49">
        <f t="shared" ref="K110:K153" si="59">I110+J110</f>
        <v>674526</v>
      </c>
    </row>
    <row r="111" spans="1:11" ht="13.5" customHeight="1">
      <c r="A111" s="45">
        <v>99</v>
      </c>
      <c r="B111" s="165" t="s">
        <v>1204</v>
      </c>
      <c r="C111" s="163"/>
      <c r="D111" s="46" t="s">
        <v>1203</v>
      </c>
      <c r="E111" s="46">
        <v>422</v>
      </c>
      <c r="F111" s="47">
        <v>586</v>
      </c>
      <c r="G111" s="47">
        <v>655</v>
      </c>
      <c r="H111" s="47">
        <f t="shared" si="56"/>
        <v>1241</v>
      </c>
      <c r="I111" s="47">
        <f t="shared" si="57"/>
        <v>247292</v>
      </c>
      <c r="J111" s="47">
        <f t="shared" si="58"/>
        <v>276410</v>
      </c>
      <c r="K111" s="49">
        <f t="shared" si="59"/>
        <v>523702</v>
      </c>
    </row>
    <row r="112" spans="1:11" ht="13.5" customHeight="1">
      <c r="A112" s="45">
        <v>100</v>
      </c>
      <c r="B112" s="165" t="s">
        <v>1205</v>
      </c>
      <c r="C112" s="173"/>
      <c r="D112" s="46" t="s">
        <v>1203</v>
      </c>
      <c r="E112" s="46">
        <v>473</v>
      </c>
      <c r="F112" s="47">
        <v>630</v>
      </c>
      <c r="G112" s="47">
        <v>655</v>
      </c>
      <c r="H112" s="47">
        <f t="shared" si="56"/>
        <v>1285</v>
      </c>
      <c r="I112" s="47">
        <f t="shared" si="57"/>
        <v>297990</v>
      </c>
      <c r="J112" s="47">
        <f t="shared" si="58"/>
        <v>309815</v>
      </c>
      <c r="K112" s="49">
        <f t="shared" si="59"/>
        <v>607805</v>
      </c>
    </row>
    <row r="113" spans="1:11" ht="13.5" customHeight="1">
      <c r="A113" s="45">
        <v>101</v>
      </c>
      <c r="B113" s="181" t="s">
        <v>1206</v>
      </c>
      <c r="C113" s="183"/>
      <c r="D113" s="46" t="s">
        <v>1203</v>
      </c>
      <c r="E113" s="46">
        <v>196</v>
      </c>
      <c r="F113" s="47">
        <v>664</v>
      </c>
      <c r="G113" s="47">
        <v>655</v>
      </c>
      <c r="H113" s="47">
        <f t="shared" si="56"/>
        <v>1319</v>
      </c>
      <c r="I113" s="47">
        <f t="shared" si="57"/>
        <v>130144</v>
      </c>
      <c r="J113" s="47">
        <f t="shared" si="58"/>
        <v>128380</v>
      </c>
      <c r="K113" s="49">
        <f t="shared" si="59"/>
        <v>258524</v>
      </c>
    </row>
    <row r="114" spans="1:11" ht="13.5" customHeight="1">
      <c r="A114" s="45">
        <v>102</v>
      </c>
      <c r="B114" s="181" t="s">
        <v>1207</v>
      </c>
      <c r="C114" s="183"/>
      <c r="D114" s="46" t="s">
        <v>1203</v>
      </c>
      <c r="E114" s="46">
        <v>99</v>
      </c>
      <c r="F114" s="47">
        <v>679</v>
      </c>
      <c r="G114" s="47">
        <v>655</v>
      </c>
      <c r="H114" s="47">
        <f t="shared" si="56"/>
        <v>1334</v>
      </c>
      <c r="I114" s="47">
        <f t="shared" si="57"/>
        <v>67221</v>
      </c>
      <c r="J114" s="47">
        <f t="shared" si="58"/>
        <v>64845</v>
      </c>
      <c r="K114" s="49">
        <f t="shared" si="59"/>
        <v>132066</v>
      </c>
    </row>
    <row r="115" spans="1:11" ht="13.5" customHeight="1">
      <c r="A115" s="45">
        <v>103</v>
      </c>
      <c r="B115" s="220" t="s">
        <v>1208</v>
      </c>
      <c r="C115" s="183"/>
      <c r="D115" s="46" t="s">
        <v>1203</v>
      </c>
      <c r="E115" s="46">
        <v>22</v>
      </c>
      <c r="F115" s="47">
        <v>709</v>
      </c>
      <c r="G115" s="47">
        <v>655</v>
      </c>
      <c r="H115" s="47">
        <f t="shared" si="56"/>
        <v>1364</v>
      </c>
      <c r="I115" s="47">
        <f t="shared" si="57"/>
        <v>15598</v>
      </c>
      <c r="J115" s="47">
        <f t="shared" si="58"/>
        <v>14410</v>
      </c>
      <c r="K115" s="49">
        <f t="shared" si="59"/>
        <v>30008</v>
      </c>
    </row>
    <row r="116" spans="1:11" ht="13.5" customHeight="1">
      <c r="A116" s="45">
        <v>104</v>
      </c>
      <c r="B116" s="181" t="s">
        <v>1209</v>
      </c>
      <c r="C116" s="183"/>
      <c r="D116" s="46" t="s">
        <v>1203</v>
      </c>
      <c r="E116" s="46">
        <v>62</v>
      </c>
      <c r="F116" s="47">
        <v>811</v>
      </c>
      <c r="G116" s="47">
        <v>655</v>
      </c>
      <c r="H116" s="47">
        <f t="shared" si="56"/>
        <v>1466</v>
      </c>
      <c r="I116" s="47">
        <f t="shared" si="57"/>
        <v>50282</v>
      </c>
      <c r="J116" s="47">
        <f t="shared" si="58"/>
        <v>40610</v>
      </c>
      <c r="K116" s="49">
        <f t="shared" si="59"/>
        <v>90892</v>
      </c>
    </row>
    <row r="117" spans="1:11" ht="13.5" customHeight="1">
      <c r="A117" s="45">
        <v>105</v>
      </c>
      <c r="B117" s="166" t="s">
        <v>1210</v>
      </c>
      <c r="C117" s="183"/>
      <c r="D117" s="46" t="s">
        <v>1203</v>
      </c>
      <c r="E117" s="46">
        <v>14</v>
      </c>
      <c r="F117" s="47">
        <v>932</v>
      </c>
      <c r="G117" s="47">
        <v>655</v>
      </c>
      <c r="H117" s="47">
        <f t="shared" si="56"/>
        <v>1587</v>
      </c>
      <c r="I117" s="47">
        <f t="shared" si="57"/>
        <v>13048</v>
      </c>
      <c r="J117" s="47">
        <f t="shared" si="58"/>
        <v>9170</v>
      </c>
      <c r="K117" s="49">
        <f t="shared" si="59"/>
        <v>22218</v>
      </c>
    </row>
    <row r="118" spans="1:11" ht="17.45" customHeight="1">
      <c r="A118" s="45">
        <v>106</v>
      </c>
      <c r="B118" s="183" t="s">
        <v>1211</v>
      </c>
      <c r="C118" s="183"/>
      <c r="D118" s="46" t="s">
        <v>24</v>
      </c>
      <c r="E118" s="46">
        <v>37</v>
      </c>
      <c r="F118" s="47">
        <v>1044</v>
      </c>
      <c r="G118" s="47">
        <v>0</v>
      </c>
      <c r="H118" s="47">
        <f t="shared" si="56"/>
        <v>1044</v>
      </c>
      <c r="I118" s="47">
        <f t="shared" si="57"/>
        <v>38628</v>
      </c>
      <c r="J118" s="47">
        <f t="shared" si="58"/>
        <v>0</v>
      </c>
      <c r="K118" s="49">
        <f t="shared" si="59"/>
        <v>38628</v>
      </c>
    </row>
    <row r="119" spans="1:11" ht="16.149999999999999" customHeight="1">
      <c r="A119" s="45">
        <v>107</v>
      </c>
      <c r="B119" s="183" t="s">
        <v>1212</v>
      </c>
      <c r="C119" s="183"/>
      <c r="D119" s="46" t="s">
        <v>27</v>
      </c>
      <c r="E119" s="46">
        <v>76</v>
      </c>
      <c r="F119" s="47">
        <v>121</v>
      </c>
      <c r="G119" s="47">
        <v>0</v>
      </c>
      <c r="H119" s="47">
        <f t="shared" si="56"/>
        <v>121</v>
      </c>
      <c r="I119" s="47">
        <f t="shared" si="57"/>
        <v>9196</v>
      </c>
      <c r="J119" s="47">
        <f t="shared" si="58"/>
        <v>0</v>
      </c>
      <c r="K119" s="49">
        <f t="shared" si="59"/>
        <v>9196</v>
      </c>
    </row>
    <row r="120" spans="1:11" ht="16.149999999999999" customHeight="1">
      <c r="A120" s="45">
        <v>108</v>
      </c>
      <c r="B120" s="221" t="s">
        <v>1213</v>
      </c>
      <c r="C120" s="222"/>
      <c r="D120" s="46"/>
      <c r="E120" s="46"/>
      <c r="F120" s="47"/>
      <c r="G120" s="47"/>
      <c r="H120" s="47"/>
      <c r="I120" s="47"/>
      <c r="J120" s="47"/>
      <c r="K120" s="49"/>
    </row>
    <row r="121" spans="1:11" ht="13.5" customHeight="1">
      <c r="A121" s="45">
        <v>109</v>
      </c>
      <c r="B121" s="170" t="s">
        <v>1214</v>
      </c>
      <c r="C121" s="163"/>
      <c r="D121" s="46"/>
      <c r="E121" s="46"/>
      <c r="F121" s="47"/>
      <c r="G121" s="47"/>
      <c r="H121" s="47"/>
      <c r="I121" s="47"/>
      <c r="J121" s="47"/>
      <c r="K121" s="49"/>
    </row>
    <row r="122" spans="1:11" ht="15" customHeight="1">
      <c r="A122" s="45">
        <v>110</v>
      </c>
      <c r="B122" s="166" t="s">
        <v>1180</v>
      </c>
      <c r="C122" s="163"/>
      <c r="D122" s="46" t="s">
        <v>617</v>
      </c>
      <c r="E122" s="46">
        <v>13</v>
      </c>
      <c r="F122" s="47">
        <v>168</v>
      </c>
      <c r="G122" s="47">
        <v>1500</v>
      </c>
      <c r="H122" s="47">
        <f t="shared" ref="H122:H127" si="60">F122+G122</f>
        <v>1668</v>
      </c>
      <c r="I122" s="47">
        <f t="shared" ref="I122:I127" si="61">F122*E122</f>
        <v>2184</v>
      </c>
      <c r="J122" s="47">
        <f t="shared" ref="J122:J127" si="62">G122*E122</f>
        <v>19500</v>
      </c>
      <c r="K122" s="49">
        <f t="shared" ref="K122:K127" si="63">I122+J122</f>
        <v>21684</v>
      </c>
    </row>
    <row r="123" spans="1:11" ht="15" customHeight="1">
      <c r="A123" s="45">
        <v>111</v>
      </c>
      <c r="B123" s="166" t="s">
        <v>1181</v>
      </c>
      <c r="C123" s="163"/>
      <c r="D123" s="46" t="s">
        <v>617</v>
      </c>
      <c r="E123" s="46">
        <v>15</v>
      </c>
      <c r="F123" s="47">
        <v>190</v>
      </c>
      <c r="G123" s="47">
        <v>1500</v>
      </c>
      <c r="H123" s="47">
        <f t="shared" si="60"/>
        <v>1690</v>
      </c>
      <c r="I123" s="47">
        <f t="shared" si="61"/>
        <v>2850</v>
      </c>
      <c r="J123" s="47">
        <f t="shared" si="62"/>
        <v>22500</v>
      </c>
      <c r="K123" s="49">
        <f t="shared" si="63"/>
        <v>25350</v>
      </c>
    </row>
    <row r="124" spans="1:11" ht="15" customHeight="1">
      <c r="A124" s="45">
        <v>112</v>
      </c>
      <c r="B124" s="166" t="s">
        <v>1182</v>
      </c>
      <c r="C124" s="163"/>
      <c r="D124" s="46" t="s">
        <v>617</v>
      </c>
      <c r="E124" s="46">
        <v>39</v>
      </c>
      <c r="F124" s="47">
        <v>260</v>
      </c>
      <c r="G124" s="47">
        <v>1500</v>
      </c>
      <c r="H124" s="47">
        <f t="shared" si="60"/>
        <v>1760</v>
      </c>
      <c r="I124" s="47">
        <f t="shared" si="61"/>
        <v>10140</v>
      </c>
      <c r="J124" s="47">
        <f t="shared" si="62"/>
        <v>58500</v>
      </c>
      <c r="K124" s="49">
        <f t="shared" si="63"/>
        <v>68640</v>
      </c>
    </row>
    <row r="125" spans="1:11" ht="15" customHeight="1">
      <c r="A125" s="45">
        <v>113</v>
      </c>
      <c r="B125" s="278" t="s">
        <v>828</v>
      </c>
      <c r="C125" s="277"/>
      <c r="D125" s="264" t="s">
        <v>617</v>
      </c>
      <c r="E125" s="264">
        <v>66</v>
      </c>
      <c r="F125" s="265">
        <v>335</v>
      </c>
      <c r="G125" s="265">
        <v>56250</v>
      </c>
      <c r="H125" s="265">
        <f t="shared" si="60"/>
        <v>56585</v>
      </c>
      <c r="I125" s="265">
        <f t="shared" si="61"/>
        <v>22110</v>
      </c>
      <c r="J125" s="265">
        <f t="shared" si="62"/>
        <v>3712500</v>
      </c>
      <c r="K125" s="266">
        <f t="shared" si="63"/>
        <v>3734610</v>
      </c>
    </row>
    <row r="126" spans="1:11" ht="15" customHeight="1">
      <c r="A126" s="45">
        <v>114</v>
      </c>
      <c r="B126" s="166" t="s">
        <v>1183</v>
      </c>
      <c r="C126" s="163"/>
      <c r="D126" s="46" t="s">
        <v>617</v>
      </c>
      <c r="E126" s="46">
        <v>25</v>
      </c>
      <c r="F126" s="47">
        <v>402</v>
      </c>
      <c r="G126" s="47">
        <v>1875</v>
      </c>
      <c r="H126" s="47">
        <f t="shared" si="60"/>
        <v>2277</v>
      </c>
      <c r="I126" s="47">
        <f t="shared" si="61"/>
        <v>10050</v>
      </c>
      <c r="J126" s="47">
        <f t="shared" si="62"/>
        <v>46875</v>
      </c>
      <c r="K126" s="49">
        <f t="shared" si="63"/>
        <v>56925</v>
      </c>
    </row>
    <row r="127" spans="1:11" ht="15" customHeight="1">
      <c r="A127" s="45">
        <v>115</v>
      </c>
      <c r="B127" s="166" t="s">
        <v>609</v>
      </c>
      <c r="C127" s="163"/>
      <c r="D127" s="46" t="s">
        <v>617</v>
      </c>
      <c r="E127" s="46">
        <v>183</v>
      </c>
      <c r="F127" s="47">
        <v>509</v>
      </c>
      <c r="G127" s="47">
        <v>2250</v>
      </c>
      <c r="H127" s="47">
        <f t="shared" si="60"/>
        <v>2759</v>
      </c>
      <c r="I127" s="47">
        <f t="shared" si="61"/>
        <v>93147</v>
      </c>
      <c r="J127" s="47">
        <f t="shared" si="62"/>
        <v>411750</v>
      </c>
      <c r="K127" s="49">
        <f t="shared" si="63"/>
        <v>504897</v>
      </c>
    </row>
    <row r="128" spans="1:11" ht="13.5" customHeight="1">
      <c r="A128" s="45">
        <v>116</v>
      </c>
      <c r="B128" s="170" t="s">
        <v>610</v>
      </c>
      <c r="C128" s="163"/>
      <c r="D128" s="46"/>
      <c r="E128" s="46"/>
      <c r="F128" s="47"/>
      <c r="G128" s="47"/>
      <c r="H128" s="47"/>
      <c r="I128" s="47"/>
      <c r="J128" s="47"/>
      <c r="K128" s="49"/>
    </row>
    <row r="129" spans="1:11" ht="15" customHeight="1">
      <c r="A129" s="45">
        <v>117</v>
      </c>
      <c r="B129" s="166" t="s">
        <v>1185</v>
      </c>
      <c r="C129" s="163"/>
      <c r="D129" s="46" t="s">
        <v>617</v>
      </c>
      <c r="E129" s="46">
        <v>44</v>
      </c>
      <c r="F129" s="47">
        <v>782</v>
      </c>
      <c r="G129" s="47">
        <v>2500</v>
      </c>
      <c r="H129" s="47">
        <f t="shared" ref="H129:H131" si="64">F129+G129</f>
        <v>3282</v>
      </c>
      <c r="I129" s="47">
        <f t="shared" ref="I129:I131" si="65">F129*E129</f>
        <v>34408</v>
      </c>
      <c r="J129" s="47">
        <f t="shared" ref="J129:J131" si="66">G129*E129</f>
        <v>110000</v>
      </c>
      <c r="K129" s="49">
        <f t="shared" ref="K129:K131" si="67">I129+J129</f>
        <v>144408</v>
      </c>
    </row>
    <row r="130" spans="1:11" ht="15" customHeight="1">
      <c r="A130" s="45">
        <v>118</v>
      </c>
      <c r="B130" s="166" t="s">
        <v>1186</v>
      </c>
      <c r="C130" s="163"/>
      <c r="D130" s="46" t="s">
        <v>617</v>
      </c>
      <c r="E130" s="46">
        <v>31</v>
      </c>
      <c r="F130" s="47">
        <v>971</v>
      </c>
      <c r="G130" s="47">
        <v>2875</v>
      </c>
      <c r="H130" s="47">
        <f t="shared" si="64"/>
        <v>3846</v>
      </c>
      <c r="I130" s="47">
        <f t="shared" si="65"/>
        <v>30101</v>
      </c>
      <c r="J130" s="47">
        <f t="shared" si="66"/>
        <v>89125</v>
      </c>
      <c r="K130" s="49">
        <f t="shared" si="67"/>
        <v>119226</v>
      </c>
    </row>
    <row r="131" spans="1:11" ht="16.149999999999999" customHeight="1">
      <c r="A131" s="45">
        <v>119</v>
      </c>
      <c r="B131" s="165" t="s">
        <v>1215</v>
      </c>
      <c r="C131" s="222"/>
      <c r="D131" s="46" t="s">
        <v>617</v>
      </c>
      <c r="E131" s="46">
        <v>66</v>
      </c>
      <c r="F131" s="47">
        <v>1270</v>
      </c>
      <c r="G131" s="47">
        <v>3375</v>
      </c>
      <c r="H131" s="47">
        <f t="shared" si="64"/>
        <v>4645</v>
      </c>
      <c r="I131" s="47">
        <f t="shared" si="65"/>
        <v>83820</v>
      </c>
      <c r="J131" s="47">
        <f t="shared" si="66"/>
        <v>222750</v>
      </c>
      <c r="K131" s="49">
        <f t="shared" si="67"/>
        <v>306570</v>
      </c>
    </row>
    <row r="132" spans="1:11" ht="16.149999999999999" customHeight="1">
      <c r="A132" s="45">
        <v>120</v>
      </c>
      <c r="B132" s="218" t="s">
        <v>1161</v>
      </c>
      <c r="C132" s="222"/>
      <c r="D132" s="46"/>
      <c r="E132" s="46"/>
      <c r="F132" s="47"/>
      <c r="G132" s="47"/>
      <c r="H132" s="47"/>
      <c r="I132" s="47"/>
      <c r="J132" s="47"/>
      <c r="K132" s="49"/>
    </row>
    <row r="133" spans="1:11" ht="15" customHeight="1">
      <c r="A133" s="45">
        <v>121</v>
      </c>
      <c r="B133" s="172" t="s">
        <v>1162</v>
      </c>
      <c r="C133" s="177"/>
      <c r="D133" s="46" t="s">
        <v>24</v>
      </c>
      <c r="E133" s="46">
        <v>6</v>
      </c>
      <c r="F133" s="47">
        <v>952</v>
      </c>
      <c r="G133" s="47">
        <v>1450</v>
      </c>
      <c r="H133" s="47">
        <f t="shared" ref="H133:H134" si="68">F133+G133</f>
        <v>2402</v>
      </c>
      <c r="I133" s="47">
        <f t="shared" ref="I133:I134" si="69">F133*E133</f>
        <v>5712</v>
      </c>
      <c r="J133" s="47">
        <f t="shared" ref="J133:J134" si="70">G133*E133</f>
        <v>8700</v>
      </c>
      <c r="K133" s="49">
        <f t="shared" ref="K133:K134" si="71">I133+J133</f>
        <v>14412</v>
      </c>
    </row>
    <row r="134" spans="1:11" ht="16.149999999999999" customHeight="1">
      <c r="A134" s="45">
        <v>122</v>
      </c>
      <c r="B134" s="172" t="s">
        <v>1163</v>
      </c>
      <c r="C134" s="177"/>
      <c r="D134" s="46" t="s">
        <v>24</v>
      </c>
      <c r="E134" s="46">
        <v>12</v>
      </c>
      <c r="F134" s="47">
        <v>1031</v>
      </c>
      <c r="G134" s="47">
        <v>1450</v>
      </c>
      <c r="H134" s="47">
        <f t="shared" si="68"/>
        <v>2481</v>
      </c>
      <c r="I134" s="47">
        <f t="shared" si="69"/>
        <v>12372</v>
      </c>
      <c r="J134" s="47">
        <f t="shared" si="70"/>
        <v>17400</v>
      </c>
      <c r="K134" s="49">
        <f t="shared" si="71"/>
        <v>29772</v>
      </c>
    </row>
    <row r="135" spans="1:11" ht="12.75" customHeight="1">
      <c r="A135" s="45">
        <v>123</v>
      </c>
      <c r="B135" s="170" t="s">
        <v>1216</v>
      </c>
      <c r="C135" s="177"/>
      <c r="D135" s="46"/>
      <c r="E135" s="46"/>
      <c r="F135" s="47"/>
      <c r="G135" s="47"/>
      <c r="H135" s="47"/>
      <c r="I135" s="47"/>
      <c r="J135" s="47"/>
      <c r="K135" s="49"/>
    </row>
    <row r="136" spans="1:11" ht="12.75" customHeight="1">
      <c r="A136" s="45">
        <v>124</v>
      </c>
      <c r="B136" s="165" t="s">
        <v>1217</v>
      </c>
      <c r="C136" s="177"/>
      <c r="D136" s="46" t="s">
        <v>24</v>
      </c>
      <c r="E136" s="46">
        <v>1</v>
      </c>
      <c r="F136" s="47">
        <v>1031</v>
      </c>
      <c r="G136" s="47">
        <v>1450</v>
      </c>
      <c r="H136" s="47">
        <f t="shared" ref="H136:H141" si="72">F136+G136</f>
        <v>2481</v>
      </c>
      <c r="I136" s="47">
        <f t="shared" ref="I136:I141" si="73">F136*E136</f>
        <v>1031</v>
      </c>
      <c r="J136" s="47">
        <f t="shared" ref="J136:J141" si="74">G136*E136</f>
        <v>1450</v>
      </c>
      <c r="K136" s="49">
        <f t="shared" ref="K136:K141" si="75">I136+J136</f>
        <v>2481</v>
      </c>
    </row>
    <row r="137" spans="1:11" ht="15" customHeight="1">
      <c r="A137" s="45">
        <v>125</v>
      </c>
      <c r="B137" s="165" t="s">
        <v>1218</v>
      </c>
      <c r="C137" s="177"/>
      <c r="D137" s="46" t="s">
        <v>24</v>
      </c>
      <c r="E137" s="46">
        <v>2</v>
      </c>
      <c r="F137" s="47">
        <v>1531</v>
      </c>
      <c r="G137" s="47">
        <v>1450</v>
      </c>
      <c r="H137" s="47">
        <f t="shared" si="72"/>
        <v>2981</v>
      </c>
      <c r="I137" s="47">
        <f t="shared" si="73"/>
        <v>3062</v>
      </c>
      <c r="J137" s="47">
        <f t="shared" si="74"/>
        <v>2900</v>
      </c>
      <c r="K137" s="49">
        <f t="shared" si="75"/>
        <v>5962</v>
      </c>
    </row>
    <row r="138" spans="1:11" ht="15" customHeight="1">
      <c r="A138" s="45">
        <v>126</v>
      </c>
      <c r="B138" s="165" t="s">
        <v>1219</v>
      </c>
      <c r="C138" s="177"/>
      <c r="D138" s="46" t="s">
        <v>24</v>
      </c>
      <c r="E138" s="46">
        <v>3</v>
      </c>
      <c r="F138" s="47">
        <v>2207</v>
      </c>
      <c r="G138" s="47">
        <v>1450</v>
      </c>
      <c r="H138" s="47">
        <f t="shared" si="72"/>
        <v>3657</v>
      </c>
      <c r="I138" s="47">
        <f t="shared" si="73"/>
        <v>6621</v>
      </c>
      <c r="J138" s="47">
        <f t="shared" si="74"/>
        <v>4350</v>
      </c>
      <c r="K138" s="49">
        <f t="shared" si="75"/>
        <v>10971</v>
      </c>
    </row>
    <row r="139" spans="1:11" ht="15" customHeight="1">
      <c r="A139" s="45">
        <v>127</v>
      </c>
      <c r="B139" s="166" t="s">
        <v>1220</v>
      </c>
      <c r="C139" s="163"/>
      <c r="D139" s="46" t="s">
        <v>24</v>
      </c>
      <c r="E139" s="46">
        <v>9</v>
      </c>
      <c r="F139" s="47">
        <v>3555</v>
      </c>
      <c r="G139" s="47">
        <v>1625</v>
      </c>
      <c r="H139" s="47">
        <f t="shared" si="72"/>
        <v>5180</v>
      </c>
      <c r="I139" s="47">
        <f t="shared" si="73"/>
        <v>31995</v>
      </c>
      <c r="J139" s="47">
        <f t="shared" si="74"/>
        <v>14625</v>
      </c>
      <c r="K139" s="49">
        <f t="shared" si="75"/>
        <v>46620</v>
      </c>
    </row>
    <row r="140" spans="1:11" ht="15" customHeight="1">
      <c r="A140" s="45">
        <v>128</v>
      </c>
      <c r="B140" s="165" t="s">
        <v>1221</v>
      </c>
      <c r="C140" s="177"/>
      <c r="D140" s="46" t="s">
        <v>24</v>
      </c>
      <c r="E140" s="46">
        <v>2</v>
      </c>
      <c r="F140" s="47">
        <v>5045</v>
      </c>
      <c r="G140" s="47">
        <v>1625</v>
      </c>
      <c r="H140" s="47">
        <f t="shared" si="72"/>
        <v>6670</v>
      </c>
      <c r="I140" s="47">
        <f t="shared" si="73"/>
        <v>10090</v>
      </c>
      <c r="J140" s="47">
        <f t="shared" si="74"/>
        <v>3250</v>
      </c>
      <c r="K140" s="49">
        <f t="shared" si="75"/>
        <v>13340</v>
      </c>
    </row>
    <row r="141" spans="1:11" ht="15" customHeight="1">
      <c r="A141" s="45">
        <v>129</v>
      </c>
      <c r="B141" s="166" t="s">
        <v>1222</v>
      </c>
      <c r="C141" s="163"/>
      <c r="D141" s="46" t="s">
        <v>24</v>
      </c>
      <c r="E141" s="46">
        <v>4</v>
      </c>
      <c r="F141" s="47">
        <v>7949</v>
      </c>
      <c r="G141" s="47">
        <v>1850</v>
      </c>
      <c r="H141" s="47">
        <f t="shared" si="72"/>
        <v>9799</v>
      </c>
      <c r="I141" s="47">
        <f t="shared" si="73"/>
        <v>31796</v>
      </c>
      <c r="J141" s="47">
        <f t="shared" si="74"/>
        <v>7400</v>
      </c>
      <c r="K141" s="49">
        <f t="shared" si="75"/>
        <v>39196</v>
      </c>
    </row>
    <row r="142" spans="1:11" ht="24.75" customHeight="1">
      <c r="A142" s="45">
        <v>130</v>
      </c>
      <c r="B142" s="173" t="s">
        <v>1167</v>
      </c>
      <c r="C142" s="163"/>
      <c r="D142" s="46" t="s">
        <v>24</v>
      </c>
      <c r="E142" s="46">
        <v>2</v>
      </c>
      <c r="F142" s="47">
        <v>13055</v>
      </c>
      <c r="G142" s="47">
        <v>3917</v>
      </c>
      <c r="H142" s="47">
        <f t="shared" si="56"/>
        <v>16972</v>
      </c>
      <c r="I142" s="47">
        <f t="shared" si="57"/>
        <v>26110</v>
      </c>
      <c r="J142" s="47">
        <f t="shared" si="58"/>
        <v>7834</v>
      </c>
      <c r="K142" s="49">
        <f t="shared" si="59"/>
        <v>33944</v>
      </c>
    </row>
    <row r="143" spans="1:11" ht="30.6" customHeight="1">
      <c r="A143" s="45">
        <v>131</v>
      </c>
      <c r="B143" s="173" t="s">
        <v>1223</v>
      </c>
      <c r="C143" s="163"/>
      <c r="D143" s="46" t="s">
        <v>24</v>
      </c>
      <c r="E143" s="46">
        <v>2</v>
      </c>
      <c r="F143" s="47">
        <v>22105</v>
      </c>
      <c r="G143" s="47">
        <v>6632</v>
      </c>
      <c r="H143" s="47">
        <f t="shared" si="56"/>
        <v>28737</v>
      </c>
      <c r="I143" s="47">
        <f t="shared" si="57"/>
        <v>44210</v>
      </c>
      <c r="J143" s="47">
        <f t="shared" si="58"/>
        <v>13264</v>
      </c>
      <c r="K143" s="49">
        <f t="shared" si="59"/>
        <v>57474</v>
      </c>
    </row>
    <row r="144" spans="1:11" ht="15.75" customHeight="1">
      <c r="A144" s="45">
        <v>132</v>
      </c>
      <c r="B144" s="176" t="s">
        <v>1224</v>
      </c>
      <c r="C144" s="163"/>
      <c r="D144" s="46"/>
      <c r="E144" s="46"/>
      <c r="F144" s="47"/>
      <c r="G144" s="47"/>
      <c r="H144" s="47"/>
      <c r="I144" s="47"/>
      <c r="J144" s="47"/>
      <c r="K144" s="49"/>
    </row>
    <row r="145" spans="1:11" ht="17.25" customHeight="1">
      <c r="A145" s="45">
        <v>133</v>
      </c>
      <c r="B145" s="165" t="s">
        <v>1225</v>
      </c>
      <c r="C145" s="163"/>
      <c r="D145" s="46" t="s">
        <v>24</v>
      </c>
      <c r="E145" s="46">
        <v>1</v>
      </c>
      <c r="F145" s="47">
        <v>8293</v>
      </c>
      <c r="G145" s="47">
        <v>3732</v>
      </c>
      <c r="H145" s="47">
        <f t="shared" ref="H145:H150" si="76">F145+G145</f>
        <v>12025</v>
      </c>
      <c r="I145" s="47">
        <f t="shared" ref="I145:I150" si="77">F145*E145</f>
        <v>8293</v>
      </c>
      <c r="J145" s="47">
        <f t="shared" ref="J145:J150" si="78">G145*E145</f>
        <v>3732</v>
      </c>
      <c r="K145" s="49">
        <f t="shared" ref="K145:K150" si="79">I145+J145</f>
        <v>12025</v>
      </c>
    </row>
    <row r="146" spans="1:11" ht="12.75" customHeight="1">
      <c r="A146" s="45">
        <v>134</v>
      </c>
      <c r="B146" s="165" t="s">
        <v>1226</v>
      </c>
      <c r="C146" s="163"/>
      <c r="D146" s="46" t="s">
        <v>24</v>
      </c>
      <c r="E146" s="46">
        <v>2</v>
      </c>
      <c r="F146" s="47">
        <v>9026</v>
      </c>
      <c r="G146" s="47">
        <v>4062</v>
      </c>
      <c r="H146" s="47">
        <f t="shared" si="76"/>
        <v>13088</v>
      </c>
      <c r="I146" s="47">
        <f t="shared" si="77"/>
        <v>18052</v>
      </c>
      <c r="J146" s="47">
        <f t="shared" si="78"/>
        <v>8124</v>
      </c>
      <c r="K146" s="49">
        <f t="shared" si="79"/>
        <v>26176</v>
      </c>
    </row>
    <row r="147" spans="1:11" ht="15" customHeight="1">
      <c r="A147" s="45">
        <v>135</v>
      </c>
      <c r="B147" s="165" t="s">
        <v>1227</v>
      </c>
      <c r="C147" s="163"/>
      <c r="D147" s="46" t="s">
        <v>24</v>
      </c>
      <c r="E147" s="46">
        <v>3</v>
      </c>
      <c r="F147" s="47">
        <v>10185</v>
      </c>
      <c r="G147" s="47">
        <v>4583</v>
      </c>
      <c r="H147" s="47">
        <f t="shared" si="76"/>
        <v>14768</v>
      </c>
      <c r="I147" s="47">
        <f t="shared" si="77"/>
        <v>30555</v>
      </c>
      <c r="J147" s="47">
        <f t="shared" si="78"/>
        <v>13749</v>
      </c>
      <c r="K147" s="49">
        <f t="shared" si="79"/>
        <v>44304</v>
      </c>
    </row>
    <row r="148" spans="1:11" ht="15" customHeight="1">
      <c r="A148" s="45">
        <v>136</v>
      </c>
      <c r="B148" s="166" t="s">
        <v>1228</v>
      </c>
      <c r="C148" s="163"/>
      <c r="D148" s="46" t="s">
        <v>24</v>
      </c>
      <c r="E148" s="46">
        <v>9</v>
      </c>
      <c r="F148" s="47">
        <v>12855</v>
      </c>
      <c r="G148" s="47">
        <v>5785</v>
      </c>
      <c r="H148" s="47">
        <f t="shared" si="76"/>
        <v>18640</v>
      </c>
      <c r="I148" s="47">
        <f t="shared" si="77"/>
        <v>115695</v>
      </c>
      <c r="J148" s="47">
        <f t="shared" si="78"/>
        <v>52065</v>
      </c>
      <c r="K148" s="49">
        <f t="shared" si="79"/>
        <v>167760</v>
      </c>
    </row>
    <row r="149" spans="1:11" ht="15" customHeight="1">
      <c r="A149" s="45">
        <v>137</v>
      </c>
      <c r="B149" s="165" t="s">
        <v>1229</v>
      </c>
      <c r="C149" s="163"/>
      <c r="D149" s="46" t="s">
        <v>24</v>
      </c>
      <c r="E149" s="46">
        <v>2</v>
      </c>
      <c r="F149" s="47">
        <v>16095</v>
      </c>
      <c r="G149" s="47">
        <v>7243</v>
      </c>
      <c r="H149" s="47">
        <f t="shared" si="76"/>
        <v>23338</v>
      </c>
      <c r="I149" s="47">
        <f t="shared" si="77"/>
        <v>32190</v>
      </c>
      <c r="J149" s="47">
        <f t="shared" si="78"/>
        <v>14486</v>
      </c>
      <c r="K149" s="49">
        <f t="shared" si="79"/>
        <v>46676</v>
      </c>
    </row>
    <row r="150" spans="1:11" ht="15" customHeight="1">
      <c r="A150" s="45">
        <v>138</v>
      </c>
      <c r="B150" s="166" t="s">
        <v>1230</v>
      </c>
      <c r="C150" s="163"/>
      <c r="D150" s="46" t="s">
        <v>24</v>
      </c>
      <c r="E150" s="46">
        <v>6</v>
      </c>
      <c r="F150" s="47">
        <v>26649</v>
      </c>
      <c r="G150" s="47">
        <v>11992</v>
      </c>
      <c r="H150" s="47">
        <f t="shared" si="76"/>
        <v>38641</v>
      </c>
      <c r="I150" s="47">
        <f t="shared" si="77"/>
        <v>159894</v>
      </c>
      <c r="J150" s="47">
        <f t="shared" si="78"/>
        <v>71952</v>
      </c>
      <c r="K150" s="49">
        <f t="shared" si="79"/>
        <v>231846</v>
      </c>
    </row>
    <row r="151" spans="1:11" ht="34.9" customHeight="1">
      <c r="A151" s="45">
        <v>139</v>
      </c>
      <c r="B151" s="179" t="s">
        <v>1169</v>
      </c>
      <c r="C151" s="163"/>
      <c r="D151" s="46" t="s">
        <v>24</v>
      </c>
      <c r="E151" s="46">
        <v>1</v>
      </c>
      <c r="F151" s="47">
        <v>44809</v>
      </c>
      <c r="G151" s="47">
        <v>13443</v>
      </c>
      <c r="H151" s="47">
        <f t="shared" si="56"/>
        <v>58252</v>
      </c>
      <c r="I151" s="47">
        <f t="shared" si="57"/>
        <v>44809</v>
      </c>
      <c r="J151" s="47">
        <f t="shared" si="58"/>
        <v>13443</v>
      </c>
      <c r="K151" s="49">
        <f t="shared" si="59"/>
        <v>58252</v>
      </c>
    </row>
    <row r="152" spans="1:11" ht="15" customHeight="1">
      <c r="A152" s="45">
        <v>140</v>
      </c>
      <c r="B152" s="182" t="s">
        <v>1231</v>
      </c>
      <c r="C152" s="163"/>
      <c r="D152" s="46" t="s">
        <v>29</v>
      </c>
      <c r="E152" s="46">
        <v>1</v>
      </c>
      <c r="F152" s="47">
        <v>101084</v>
      </c>
      <c r="G152" s="47">
        <v>85921</v>
      </c>
      <c r="H152" s="47">
        <f t="shared" si="56"/>
        <v>187005</v>
      </c>
      <c r="I152" s="47">
        <f t="shared" si="57"/>
        <v>101084</v>
      </c>
      <c r="J152" s="47">
        <f t="shared" si="58"/>
        <v>85921</v>
      </c>
      <c r="K152" s="49">
        <f t="shared" si="59"/>
        <v>187005</v>
      </c>
    </row>
    <row r="153" spans="1:11" ht="15" customHeight="1">
      <c r="A153" s="45">
        <v>141</v>
      </c>
      <c r="B153" s="182" t="s">
        <v>1194</v>
      </c>
      <c r="C153" s="163"/>
      <c r="D153" s="46" t="s">
        <v>29</v>
      </c>
      <c r="E153" s="46">
        <v>1</v>
      </c>
      <c r="F153" s="47">
        <v>86643</v>
      </c>
      <c r="G153" s="47">
        <v>0</v>
      </c>
      <c r="H153" s="47">
        <f t="shared" si="56"/>
        <v>86643</v>
      </c>
      <c r="I153" s="47">
        <f t="shared" si="57"/>
        <v>86643</v>
      </c>
      <c r="J153" s="47">
        <f t="shared" si="58"/>
        <v>0</v>
      </c>
      <c r="K153" s="49">
        <f t="shared" si="59"/>
        <v>86643</v>
      </c>
    </row>
    <row r="154" spans="1:11" ht="15" customHeight="1">
      <c r="A154" s="45">
        <v>142</v>
      </c>
      <c r="B154" s="168" t="s">
        <v>1232</v>
      </c>
      <c r="C154" s="163"/>
      <c r="D154" s="46"/>
      <c r="E154" s="46"/>
      <c r="F154" s="47"/>
      <c r="G154" s="47"/>
      <c r="H154" s="47"/>
      <c r="I154" s="47"/>
      <c r="J154" s="47"/>
      <c r="K154" s="49"/>
    </row>
    <row r="155" spans="1:11" ht="24.75" customHeight="1">
      <c r="A155" s="45">
        <v>143</v>
      </c>
      <c r="B155" s="171" t="s">
        <v>1201</v>
      </c>
      <c r="C155" s="163"/>
      <c r="D155" s="46"/>
      <c r="E155" s="46"/>
      <c r="F155" s="47"/>
      <c r="G155" s="47"/>
      <c r="H155" s="47"/>
      <c r="I155" s="47"/>
      <c r="J155" s="47"/>
      <c r="K155" s="49"/>
    </row>
    <row r="156" spans="1:11" ht="13.5" customHeight="1">
      <c r="A156" s="45">
        <v>144</v>
      </c>
      <c r="B156" s="165" t="s">
        <v>1202</v>
      </c>
      <c r="C156" s="163"/>
      <c r="D156" s="46" t="s">
        <v>1203</v>
      </c>
      <c r="E156" s="46">
        <v>13</v>
      </c>
      <c r="F156" s="47">
        <v>512</v>
      </c>
      <c r="G156" s="47">
        <v>655</v>
      </c>
      <c r="H156" s="47">
        <f t="shared" ref="H156:H166" si="80">F156+G156</f>
        <v>1167</v>
      </c>
      <c r="I156" s="47">
        <f t="shared" ref="I156:I166" si="81">F156*E156</f>
        <v>6656</v>
      </c>
      <c r="J156" s="47">
        <f t="shared" ref="J156:J166" si="82">G156*E156</f>
        <v>8515</v>
      </c>
      <c r="K156" s="49">
        <f t="shared" ref="K156:K166" si="83">I156+J156</f>
        <v>15171</v>
      </c>
    </row>
    <row r="157" spans="1:11" ht="13.5" customHeight="1">
      <c r="A157" s="45">
        <v>145</v>
      </c>
      <c r="B157" s="165" t="s">
        <v>1204</v>
      </c>
      <c r="C157" s="163"/>
      <c r="D157" s="46" t="s">
        <v>1203</v>
      </c>
      <c r="E157" s="46">
        <v>16</v>
      </c>
      <c r="F157" s="47">
        <v>586</v>
      </c>
      <c r="G157" s="47">
        <v>655</v>
      </c>
      <c r="H157" s="47">
        <f t="shared" si="80"/>
        <v>1241</v>
      </c>
      <c r="I157" s="47">
        <f t="shared" si="81"/>
        <v>9376</v>
      </c>
      <c r="J157" s="47">
        <f t="shared" si="82"/>
        <v>10480</v>
      </c>
      <c r="K157" s="49">
        <f t="shared" si="83"/>
        <v>19856</v>
      </c>
    </row>
    <row r="158" spans="1:11" ht="13.5" customHeight="1">
      <c r="A158" s="45">
        <v>146</v>
      </c>
      <c r="B158" s="165" t="s">
        <v>1205</v>
      </c>
      <c r="C158" s="173"/>
      <c r="D158" s="46" t="s">
        <v>1203</v>
      </c>
      <c r="E158" s="46">
        <v>39</v>
      </c>
      <c r="F158" s="47">
        <v>630</v>
      </c>
      <c r="G158" s="47">
        <v>655</v>
      </c>
      <c r="H158" s="47">
        <f t="shared" si="80"/>
        <v>1285</v>
      </c>
      <c r="I158" s="47">
        <f t="shared" si="81"/>
        <v>24570</v>
      </c>
      <c r="J158" s="47">
        <f t="shared" si="82"/>
        <v>25545</v>
      </c>
      <c r="K158" s="49">
        <f t="shared" si="83"/>
        <v>50115</v>
      </c>
    </row>
    <row r="159" spans="1:11" ht="13.5" customHeight="1">
      <c r="A159" s="45">
        <v>147</v>
      </c>
      <c r="B159" s="181" t="s">
        <v>1206</v>
      </c>
      <c r="C159" s="183"/>
      <c r="D159" s="46" t="s">
        <v>1203</v>
      </c>
      <c r="E159" s="46">
        <v>66</v>
      </c>
      <c r="F159" s="47">
        <v>664</v>
      </c>
      <c r="G159" s="47">
        <v>655</v>
      </c>
      <c r="H159" s="47">
        <f t="shared" si="80"/>
        <v>1319</v>
      </c>
      <c r="I159" s="47">
        <f t="shared" si="81"/>
        <v>43824</v>
      </c>
      <c r="J159" s="47">
        <f t="shared" si="82"/>
        <v>43230</v>
      </c>
      <c r="K159" s="49">
        <f t="shared" si="83"/>
        <v>87054</v>
      </c>
    </row>
    <row r="160" spans="1:11" ht="13.5" customHeight="1">
      <c r="A160" s="45">
        <v>148</v>
      </c>
      <c r="B160" s="181" t="s">
        <v>1207</v>
      </c>
      <c r="C160" s="183"/>
      <c r="D160" s="46" t="s">
        <v>1203</v>
      </c>
      <c r="E160" s="46">
        <v>25</v>
      </c>
      <c r="F160" s="47">
        <v>679</v>
      </c>
      <c r="G160" s="47">
        <v>655</v>
      </c>
      <c r="H160" s="47">
        <f t="shared" si="80"/>
        <v>1334</v>
      </c>
      <c r="I160" s="47">
        <f t="shared" si="81"/>
        <v>16975</v>
      </c>
      <c r="J160" s="47">
        <f t="shared" si="82"/>
        <v>16375</v>
      </c>
      <c r="K160" s="49">
        <f t="shared" si="83"/>
        <v>33350</v>
      </c>
    </row>
    <row r="161" spans="1:11" ht="13.5" customHeight="1">
      <c r="A161" s="45">
        <v>149</v>
      </c>
      <c r="B161" s="220" t="s">
        <v>1208</v>
      </c>
      <c r="C161" s="183"/>
      <c r="D161" s="46" t="s">
        <v>1203</v>
      </c>
      <c r="E161" s="46">
        <v>183</v>
      </c>
      <c r="F161" s="47">
        <v>709</v>
      </c>
      <c r="G161" s="47">
        <v>655</v>
      </c>
      <c r="H161" s="47">
        <f t="shared" si="80"/>
        <v>1364</v>
      </c>
      <c r="I161" s="47">
        <f t="shared" si="81"/>
        <v>129747</v>
      </c>
      <c r="J161" s="47">
        <f t="shared" si="82"/>
        <v>119865</v>
      </c>
      <c r="K161" s="49">
        <f t="shared" si="83"/>
        <v>249612</v>
      </c>
    </row>
    <row r="162" spans="1:11" ht="13.5" customHeight="1">
      <c r="A162" s="45">
        <v>150</v>
      </c>
      <c r="B162" s="181" t="s">
        <v>1209</v>
      </c>
      <c r="C162" s="183"/>
      <c r="D162" s="46" t="s">
        <v>1203</v>
      </c>
      <c r="E162" s="46">
        <v>44</v>
      </c>
      <c r="F162" s="47">
        <v>811</v>
      </c>
      <c r="G162" s="47">
        <v>655</v>
      </c>
      <c r="H162" s="47">
        <f t="shared" si="80"/>
        <v>1466</v>
      </c>
      <c r="I162" s="47">
        <f t="shared" si="81"/>
        <v>35684</v>
      </c>
      <c r="J162" s="47">
        <f t="shared" si="82"/>
        <v>28820</v>
      </c>
      <c r="K162" s="49">
        <f t="shared" si="83"/>
        <v>64504</v>
      </c>
    </row>
    <row r="163" spans="1:11" ht="13.5" customHeight="1">
      <c r="A163" s="45">
        <v>151</v>
      </c>
      <c r="B163" s="166" t="s">
        <v>1210</v>
      </c>
      <c r="C163" s="183"/>
      <c r="D163" s="46" t="s">
        <v>1203</v>
      </c>
      <c r="E163" s="46">
        <v>31</v>
      </c>
      <c r="F163" s="47">
        <v>932</v>
      </c>
      <c r="G163" s="47">
        <v>655</v>
      </c>
      <c r="H163" s="47">
        <f t="shared" si="80"/>
        <v>1587</v>
      </c>
      <c r="I163" s="47">
        <f t="shared" si="81"/>
        <v>28892</v>
      </c>
      <c r="J163" s="47">
        <f t="shared" si="82"/>
        <v>20305</v>
      </c>
      <c r="K163" s="49">
        <f t="shared" si="83"/>
        <v>49197</v>
      </c>
    </row>
    <row r="164" spans="1:11" ht="30.6" customHeight="1">
      <c r="A164" s="45">
        <v>152</v>
      </c>
      <c r="B164" s="170" t="s">
        <v>1233</v>
      </c>
      <c r="C164" s="183"/>
      <c r="D164" s="46" t="s">
        <v>1203</v>
      </c>
      <c r="E164" s="46">
        <v>66</v>
      </c>
      <c r="F164" s="47">
        <v>1894</v>
      </c>
      <c r="G164" s="47">
        <v>655</v>
      </c>
      <c r="H164" s="47">
        <f t="shared" si="80"/>
        <v>2549</v>
      </c>
      <c r="I164" s="47">
        <f t="shared" si="81"/>
        <v>125004</v>
      </c>
      <c r="J164" s="47">
        <f t="shared" si="82"/>
        <v>43230</v>
      </c>
      <c r="K164" s="49">
        <f t="shared" si="83"/>
        <v>168234</v>
      </c>
    </row>
    <row r="165" spans="1:11" ht="17.45" customHeight="1">
      <c r="A165" s="45">
        <v>153</v>
      </c>
      <c r="B165" s="183" t="s">
        <v>1211</v>
      </c>
      <c r="C165" s="183"/>
      <c r="D165" s="46" t="s">
        <v>24</v>
      </c>
      <c r="E165" s="46">
        <v>9.6359999999999992</v>
      </c>
      <c r="F165" s="47">
        <v>1044</v>
      </c>
      <c r="G165" s="47">
        <v>0</v>
      </c>
      <c r="H165" s="47">
        <f t="shared" si="80"/>
        <v>1044</v>
      </c>
      <c r="I165" s="47">
        <f t="shared" si="81"/>
        <v>10059.983999999999</v>
      </c>
      <c r="J165" s="47">
        <f t="shared" si="82"/>
        <v>0</v>
      </c>
      <c r="K165" s="49">
        <f t="shared" si="83"/>
        <v>10059.983999999999</v>
      </c>
    </row>
    <row r="166" spans="1:11" ht="16.149999999999999" customHeight="1">
      <c r="A166" s="45">
        <v>154</v>
      </c>
      <c r="B166" s="183" t="s">
        <v>1212</v>
      </c>
      <c r="C166" s="183"/>
      <c r="D166" s="46" t="s">
        <v>27</v>
      </c>
      <c r="E166" s="46">
        <v>37</v>
      </c>
      <c r="F166" s="47">
        <v>121</v>
      </c>
      <c r="G166" s="47">
        <v>500</v>
      </c>
      <c r="H166" s="47">
        <f t="shared" si="80"/>
        <v>621</v>
      </c>
      <c r="I166" s="47">
        <f t="shared" si="81"/>
        <v>4477</v>
      </c>
      <c r="J166" s="47">
        <f t="shared" si="82"/>
        <v>18500</v>
      </c>
      <c r="K166" s="49">
        <f t="shared" si="83"/>
        <v>22977</v>
      </c>
    </row>
    <row r="167" spans="1:11" ht="16.149999999999999" customHeight="1">
      <c r="A167" s="45">
        <v>155</v>
      </c>
      <c r="B167" s="221" t="s">
        <v>1234</v>
      </c>
      <c r="C167" s="183"/>
      <c r="D167" s="46"/>
      <c r="E167" s="46"/>
      <c r="F167" s="47"/>
      <c r="G167" s="47"/>
      <c r="H167" s="47"/>
      <c r="I167" s="47"/>
      <c r="J167" s="47"/>
      <c r="K167" s="49"/>
    </row>
    <row r="168" spans="1:11" ht="13.15" customHeight="1">
      <c r="A168" s="45">
        <v>156</v>
      </c>
      <c r="B168" s="223" t="s">
        <v>1235</v>
      </c>
      <c r="C168" s="165"/>
      <c r="D168" s="46"/>
      <c r="E168" s="46"/>
      <c r="F168" s="47"/>
      <c r="G168" s="47"/>
      <c r="H168" s="47"/>
      <c r="I168" s="47"/>
      <c r="J168" s="47"/>
      <c r="K168" s="49"/>
    </row>
    <row r="169" spans="1:11" ht="39.75" customHeight="1">
      <c r="A169" s="45">
        <v>157</v>
      </c>
      <c r="B169" s="164" t="s">
        <v>1236</v>
      </c>
      <c r="C169" s="163"/>
      <c r="D169" s="46" t="s">
        <v>29</v>
      </c>
      <c r="E169" s="46">
        <v>1</v>
      </c>
      <c r="F169" s="151" t="s">
        <v>641</v>
      </c>
      <c r="G169" s="47">
        <v>326675.29411764705</v>
      </c>
      <c r="H169" s="47">
        <f>G169</f>
        <v>326675.29411764705</v>
      </c>
      <c r="I169" s="47">
        <v>0</v>
      </c>
      <c r="J169" s="47">
        <f t="shared" ref="J169:J223" si="84">G169*E169</f>
        <v>326675.29411764705</v>
      </c>
      <c r="K169" s="49">
        <f t="shared" ref="K169:K223" si="85">I169+J169</f>
        <v>326675.29411764705</v>
      </c>
    </row>
    <row r="170" spans="1:11" ht="25.5" customHeight="1">
      <c r="A170" s="45">
        <v>158</v>
      </c>
      <c r="B170" s="169" t="s">
        <v>1237</v>
      </c>
      <c r="C170" s="163"/>
      <c r="D170" s="46" t="s">
        <v>24</v>
      </c>
      <c r="E170" s="46">
        <v>1</v>
      </c>
      <c r="F170" s="151" t="s">
        <v>641</v>
      </c>
      <c r="G170" s="47">
        <v>65000</v>
      </c>
      <c r="H170" s="47">
        <f>G170</f>
        <v>65000</v>
      </c>
      <c r="I170" s="47">
        <v>0</v>
      </c>
      <c r="J170" s="47">
        <f t="shared" si="84"/>
        <v>65000</v>
      </c>
      <c r="K170" s="49">
        <f t="shared" si="85"/>
        <v>65000</v>
      </c>
    </row>
    <row r="171" spans="1:11" ht="15" customHeight="1">
      <c r="A171" s="45">
        <v>159</v>
      </c>
      <c r="B171" s="168" t="s">
        <v>1238</v>
      </c>
      <c r="C171" s="163"/>
      <c r="D171" s="46"/>
      <c r="E171" s="46"/>
      <c r="F171" s="47"/>
      <c r="G171" s="47"/>
      <c r="H171" s="47"/>
      <c r="I171" s="47"/>
      <c r="J171" s="47"/>
      <c r="K171" s="49"/>
    </row>
    <row r="172" spans="1:11" ht="15" customHeight="1">
      <c r="A172" s="45">
        <v>160</v>
      </c>
      <c r="B172" s="182" t="s">
        <v>1239</v>
      </c>
      <c r="C172" s="163"/>
      <c r="D172" s="46"/>
      <c r="E172" s="46"/>
      <c r="F172" s="47"/>
      <c r="G172" s="47"/>
      <c r="H172" s="47"/>
      <c r="I172" s="47"/>
      <c r="J172" s="47"/>
      <c r="K172" s="49"/>
    </row>
    <row r="173" spans="1:11" ht="15" customHeight="1">
      <c r="A173" s="45">
        <v>161</v>
      </c>
      <c r="B173" s="166" t="s">
        <v>1240</v>
      </c>
      <c r="C173" s="163"/>
      <c r="D173" s="46" t="s">
        <v>24</v>
      </c>
      <c r="E173" s="46">
        <v>2</v>
      </c>
      <c r="F173" s="151" t="s">
        <v>641</v>
      </c>
      <c r="G173" s="47">
        <v>7500</v>
      </c>
      <c r="H173" s="47">
        <f>G173</f>
        <v>7500</v>
      </c>
      <c r="I173" s="47">
        <v>0</v>
      </c>
      <c r="J173" s="47">
        <f t="shared" si="84"/>
        <v>15000</v>
      </c>
      <c r="K173" s="49">
        <f t="shared" si="85"/>
        <v>15000</v>
      </c>
    </row>
    <row r="174" spans="1:11" ht="13.15" customHeight="1">
      <c r="A174" s="45">
        <v>162</v>
      </c>
      <c r="B174" s="224" t="s">
        <v>1241</v>
      </c>
      <c r="C174" s="165"/>
      <c r="D174" s="46" t="s">
        <v>24</v>
      </c>
      <c r="E174" s="46">
        <v>1</v>
      </c>
      <c r="F174" s="151" t="s">
        <v>641</v>
      </c>
      <c r="G174" s="47">
        <v>7500</v>
      </c>
      <c r="H174" s="47">
        <f>G174</f>
        <v>7500</v>
      </c>
      <c r="I174" s="47">
        <v>0</v>
      </c>
      <c r="J174" s="47">
        <f t="shared" si="84"/>
        <v>7500</v>
      </c>
      <c r="K174" s="49">
        <f t="shared" si="85"/>
        <v>7500</v>
      </c>
    </row>
    <row r="175" spans="1:11" ht="13.15" customHeight="1">
      <c r="A175" s="45">
        <v>163</v>
      </c>
      <c r="B175" s="224" t="s">
        <v>1242</v>
      </c>
      <c r="C175" s="165"/>
      <c r="D175" s="46" t="s">
        <v>24</v>
      </c>
      <c r="E175" s="46">
        <v>1</v>
      </c>
      <c r="F175" s="47">
        <v>28038</v>
      </c>
      <c r="G175" s="47">
        <v>7500</v>
      </c>
      <c r="H175" s="47">
        <f t="shared" ref="H175:H223" si="86">F175+G175</f>
        <v>35538</v>
      </c>
      <c r="I175" s="47">
        <f t="shared" ref="I175:I223" si="87">F175*E175</f>
        <v>28038</v>
      </c>
      <c r="J175" s="47">
        <f t="shared" si="84"/>
        <v>7500</v>
      </c>
      <c r="K175" s="49">
        <f t="shared" si="85"/>
        <v>35538</v>
      </c>
    </row>
    <row r="176" spans="1:11" ht="27.6" customHeight="1">
      <c r="A176" s="45">
        <v>164</v>
      </c>
      <c r="B176" s="225" t="s">
        <v>1243</v>
      </c>
      <c r="C176" s="165"/>
      <c r="D176" s="46" t="s">
        <v>24</v>
      </c>
      <c r="E176" s="46">
        <v>13</v>
      </c>
      <c r="F176" s="47">
        <v>536</v>
      </c>
      <c r="G176" s="47">
        <v>1500</v>
      </c>
      <c r="H176" s="47">
        <f t="shared" si="86"/>
        <v>2036</v>
      </c>
      <c r="I176" s="47">
        <f t="shared" si="87"/>
        <v>6968</v>
      </c>
      <c r="J176" s="47">
        <f t="shared" si="84"/>
        <v>19500</v>
      </c>
      <c r="K176" s="49">
        <f t="shared" si="85"/>
        <v>26468</v>
      </c>
    </row>
    <row r="177" spans="1:11" ht="29.45" customHeight="1">
      <c r="A177" s="45">
        <v>165</v>
      </c>
      <c r="B177" s="225" t="s">
        <v>1244</v>
      </c>
      <c r="C177" s="165"/>
      <c r="D177" s="46" t="s">
        <v>24</v>
      </c>
      <c r="E177" s="46">
        <v>16</v>
      </c>
      <c r="F177" s="47">
        <v>607</v>
      </c>
      <c r="G177" s="47">
        <v>1500</v>
      </c>
      <c r="H177" s="47">
        <f t="shared" si="86"/>
        <v>2107</v>
      </c>
      <c r="I177" s="47">
        <f t="shared" si="87"/>
        <v>9712</v>
      </c>
      <c r="J177" s="47">
        <f t="shared" si="84"/>
        <v>24000</v>
      </c>
      <c r="K177" s="49">
        <f t="shared" si="85"/>
        <v>33712</v>
      </c>
    </row>
    <row r="178" spans="1:11" ht="19.149999999999999" customHeight="1">
      <c r="A178" s="45">
        <v>166</v>
      </c>
      <c r="B178" s="171" t="s">
        <v>1245</v>
      </c>
      <c r="C178" s="165"/>
      <c r="D178" s="46" t="s">
        <v>24</v>
      </c>
      <c r="E178" s="46">
        <v>24</v>
      </c>
      <c r="F178" s="47">
        <v>351</v>
      </c>
      <c r="G178" s="47">
        <v>1250</v>
      </c>
      <c r="H178" s="47">
        <f t="shared" si="86"/>
        <v>1601</v>
      </c>
      <c r="I178" s="47">
        <f t="shared" si="87"/>
        <v>8424</v>
      </c>
      <c r="J178" s="47">
        <f t="shared" si="84"/>
        <v>30000</v>
      </c>
      <c r="K178" s="49">
        <f t="shared" si="85"/>
        <v>38424</v>
      </c>
    </row>
    <row r="179" spans="1:11" ht="16.5" customHeight="1">
      <c r="A179" s="45">
        <v>167</v>
      </c>
      <c r="B179" s="171" t="s">
        <v>1246</v>
      </c>
      <c r="C179" s="165"/>
      <c r="D179" s="46" t="s">
        <v>24</v>
      </c>
      <c r="E179" s="46">
        <v>13</v>
      </c>
      <c r="F179" s="47">
        <v>520</v>
      </c>
      <c r="G179" s="47">
        <v>1250</v>
      </c>
      <c r="H179" s="47">
        <f t="shared" si="86"/>
        <v>1770</v>
      </c>
      <c r="I179" s="47">
        <f t="shared" si="87"/>
        <v>6760</v>
      </c>
      <c r="J179" s="47">
        <f t="shared" si="84"/>
        <v>16250</v>
      </c>
      <c r="K179" s="49">
        <f t="shared" si="85"/>
        <v>23010</v>
      </c>
    </row>
    <row r="180" spans="1:11" ht="17.25" customHeight="1">
      <c r="A180" s="45">
        <v>168</v>
      </c>
      <c r="B180" s="171" t="s">
        <v>1247</v>
      </c>
      <c r="C180" s="165"/>
      <c r="D180" s="46"/>
      <c r="E180" s="46"/>
      <c r="F180" s="47"/>
      <c r="G180" s="47"/>
      <c r="H180" s="47"/>
      <c r="I180" s="47"/>
      <c r="J180" s="47"/>
      <c r="K180" s="49"/>
    </row>
    <row r="181" spans="1:11" ht="15" customHeight="1">
      <c r="A181" s="45">
        <v>169</v>
      </c>
      <c r="B181" s="166" t="s">
        <v>1248</v>
      </c>
      <c r="C181" s="163"/>
      <c r="D181" s="46" t="s">
        <v>28</v>
      </c>
      <c r="E181" s="46">
        <v>3.6</v>
      </c>
      <c r="F181" s="47">
        <v>446</v>
      </c>
      <c r="G181" s="47">
        <v>625</v>
      </c>
      <c r="H181" s="47">
        <f t="shared" ref="H181:H182" si="88">F181+G181</f>
        <v>1071</v>
      </c>
      <c r="I181" s="47">
        <f t="shared" ref="I181:I182" si="89">F181*E181</f>
        <v>1605.6000000000001</v>
      </c>
      <c r="J181" s="47">
        <f t="shared" ref="J181:J182" si="90">G181*E181</f>
        <v>2250</v>
      </c>
      <c r="K181" s="49">
        <f t="shared" ref="K181:K182" si="91">I181+J181</f>
        <v>3855.6000000000004</v>
      </c>
    </row>
    <row r="182" spans="1:11" ht="13.15" customHeight="1">
      <c r="A182" s="45">
        <v>170</v>
      </c>
      <c r="B182" s="224" t="s">
        <v>1249</v>
      </c>
      <c r="C182" s="165"/>
      <c r="D182" s="46" t="s">
        <v>28</v>
      </c>
      <c r="E182" s="46">
        <v>8.1999999999999993</v>
      </c>
      <c r="F182" s="47">
        <v>472</v>
      </c>
      <c r="G182" s="47">
        <v>625</v>
      </c>
      <c r="H182" s="47">
        <f t="shared" si="88"/>
        <v>1097</v>
      </c>
      <c r="I182" s="47">
        <f t="shared" si="89"/>
        <v>3870.3999999999996</v>
      </c>
      <c r="J182" s="47">
        <f t="shared" si="90"/>
        <v>5125</v>
      </c>
      <c r="K182" s="49">
        <f t="shared" si="91"/>
        <v>8995.4</v>
      </c>
    </row>
    <row r="183" spans="1:11" ht="13.15" customHeight="1">
      <c r="A183" s="45">
        <v>171</v>
      </c>
      <c r="B183" s="169" t="s">
        <v>1250</v>
      </c>
      <c r="C183" s="165"/>
      <c r="D183" s="46"/>
      <c r="E183" s="46"/>
      <c r="F183" s="47"/>
      <c r="G183" s="47"/>
      <c r="H183" s="47"/>
      <c r="I183" s="47"/>
      <c r="J183" s="47"/>
      <c r="K183" s="49"/>
    </row>
    <row r="184" spans="1:11" ht="15" customHeight="1">
      <c r="A184" s="45">
        <v>172</v>
      </c>
      <c r="B184" s="166" t="s">
        <v>1251</v>
      </c>
      <c r="C184" s="163"/>
      <c r="D184" s="46" t="s">
        <v>28</v>
      </c>
      <c r="E184" s="46">
        <v>23.1</v>
      </c>
      <c r="F184" s="47">
        <v>527</v>
      </c>
      <c r="G184" s="47">
        <v>4200</v>
      </c>
      <c r="H184" s="47">
        <f t="shared" ref="H184:H189" si="92">F184+G184</f>
        <v>4727</v>
      </c>
      <c r="I184" s="47">
        <f t="shared" ref="I184:I189" si="93">F184*E184</f>
        <v>12173.7</v>
      </c>
      <c r="J184" s="47">
        <f t="shared" ref="J184:J189" si="94">G184*E184</f>
        <v>97020</v>
      </c>
      <c r="K184" s="49">
        <f t="shared" ref="K184:K189" si="95">I184+J184</f>
        <v>109193.7</v>
      </c>
    </row>
    <row r="185" spans="1:11" ht="13.15" customHeight="1">
      <c r="A185" s="45">
        <v>173</v>
      </c>
      <c r="B185" s="224" t="s">
        <v>1252</v>
      </c>
      <c r="C185" s="165"/>
      <c r="D185" s="46" t="s">
        <v>28</v>
      </c>
      <c r="E185" s="46">
        <v>44</v>
      </c>
      <c r="F185" s="47">
        <v>676</v>
      </c>
      <c r="G185" s="47">
        <v>4200</v>
      </c>
      <c r="H185" s="47">
        <f t="shared" si="92"/>
        <v>4876</v>
      </c>
      <c r="I185" s="47">
        <f t="shared" si="93"/>
        <v>29744</v>
      </c>
      <c r="J185" s="47">
        <f t="shared" si="94"/>
        <v>184800</v>
      </c>
      <c r="K185" s="49">
        <f t="shared" si="95"/>
        <v>214544</v>
      </c>
    </row>
    <row r="186" spans="1:11" ht="43.15" customHeight="1">
      <c r="A186" s="45">
        <v>174</v>
      </c>
      <c r="B186" s="54" t="s">
        <v>325</v>
      </c>
      <c r="C186" s="46"/>
      <c r="D186" s="46" t="s">
        <v>27</v>
      </c>
      <c r="E186" s="226">
        <v>65.62</v>
      </c>
      <c r="F186" s="47">
        <v>2060</v>
      </c>
      <c r="G186" s="47">
        <v>4200</v>
      </c>
      <c r="H186" s="47">
        <f t="shared" si="92"/>
        <v>6260</v>
      </c>
      <c r="I186" s="47">
        <f t="shared" si="93"/>
        <v>135177.20000000001</v>
      </c>
      <c r="J186" s="47">
        <f t="shared" si="94"/>
        <v>275604</v>
      </c>
      <c r="K186" s="49">
        <f t="shared" si="95"/>
        <v>410781.2</v>
      </c>
    </row>
    <row r="187" spans="1:11" ht="27" customHeight="1">
      <c r="A187" s="45">
        <v>175</v>
      </c>
      <c r="B187" s="54" t="s">
        <v>327</v>
      </c>
      <c r="C187" s="46"/>
      <c r="D187" s="46" t="s">
        <v>27</v>
      </c>
      <c r="E187" s="226">
        <v>29.037705000000003</v>
      </c>
      <c r="F187" s="47">
        <v>3790</v>
      </c>
      <c r="G187" s="47">
        <v>4200</v>
      </c>
      <c r="H187" s="47">
        <f t="shared" si="92"/>
        <v>7990</v>
      </c>
      <c r="I187" s="47">
        <f t="shared" si="93"/>
        <v>110052.90195000001</v>
      </c>
      <c r="J187" s="47">
        <f t="shared" si="94"/>
        <v>121958.361</v>
      </c>
      <c r="K187" s="49">
        <f t="shared" si="95"/>
        <v>232011.26295</v>
      </c>
    </row>
    <row r="188" spans="1:11" ht="15" customHeight="1">
      <c r="A188" s="45">
        <v>176</v>
      </c>
      <c r="B188" s="182" t="s">
        <v>1253</v>
      </c>
      <c r="C188" s="163"/>
      <c r="D188" s="46" t="s">
        <v>27</v>
      </c>
      <c r="E188" s="46">
        <v>160</v>
      </c>
      <c r="F188" s="47">
        <v>701</v>
      </c>
      <c r="G188" s="47">
        <v>1000</v>
      </c>
      <c r="H188" s="47">
        <f t="shared" si="92"/>
        <v>1701</v>
      </c>
      <c r="I188" s="47">
        <f t="shared" si="93"/>
        <v>112160</v>
      </c>
      <c r="J188" s="47">
        <f t="shared" si="94"/>
        <v>160000</v>
      </c>
      <c r="K188" s="49">
        <f t="shared" si="95"/>
        <v>272160</v>
      </c>
    </row>
    <row r="189" spans="1:11">
      <c r="A189" s="45">
        <v>177</v>
      </c>
      <c r="B189" s="51" t="s">
        <v>342</v>
      </c>
      <c r="C189" s="46"/>
      <c r="D189" s="46" t="s">
        <v>311</v>
      </c>
      <c r="E189" s="46">
        <v>1</v>
      </c>
      <c r="F189" s="47">
        <v>71787</v>
      </c>
      <c r="G189" s="47">
        <v>0</v>
      </c>
      <c r="H189" s="47">
        <f t="shared" si="92"/>
        <v>71787</v>
      </c>
      <c r="I189" s="47">
        <f t="shared" si="93"/>
        <v>71787</v>
      </c>
      <c r="J189" s="47">
        <f t="shared" si="94"/>
        <v>0</v>
      </c>
      <c r="K189" s="49">
        <f t="shared" si="95"/>
        <v>71787</v>
      </c>
    </row>
    <row r="190" spans="1:11" ht="15" customHeight="1">
      <c r="A190" s="45">
        <v>178</v>
      </c>
      <c r="B190" s="168" t="s">
        <v>1254</v>
      </c>
      <c r="C190" s="163"/>
      <c r="D190" s="46"/>
      <c r="E190" s="46"/>
      <c r="F190" s="47"/>
      <c r="G190" s="47"/>
      <c r="H190" s="47"/>
      <c r="I190" s="47"/>
      <c r="J190" s="47"/>
      <c r="K190" s="49"/>
    </row>
    <row r="191" spans="1:11" ht="15" customHeight="1">
      <c r="A191" s="45">
        <v>179</v>
      </c>
      <c r="B191" s="182" t="s">
        <v>1239</v>
      </c>
      <c r="C191" s="163"/>
      <c r="D191" s="46"/>
      <c r="E191" s="46"/>
      <c r="F191" s="47"/>
      <c r="G191" s="47"/>
      <c r="H191" s="47"/>
      <c r="I191" s="47"/>
      <c r="J191" s="47"/>
      <c r="K191" s="49"/>
    </row>
    <row r="192" spans="1:11" ht="15" customHeight="1">
      <c r="A192" s="45">
        <v>180</v>
      </c>
      <c r="B192" s="166" t="s">
        <v>1240</v>
      </c>
      <c r="C192" s="163"/>
      <c r="D192" s="46" t="s">
        <v>24</v>
      </c>
      <c r="E192" s="46">
        <v>2</v>
      </c>
      <c r="F192" s="151" t="s">
        <v>641</v>
      </c>
      <c r="G192" s="47">
        <v>7500</v>
      </c>
      <c r="H192" s="47">
        <f>G192</f>
        <v>7500</v>
      </c>
      <c r="I192" s="47">
        <v>0</v>
      </c>
      <c r="J192" s="47">
        <f t="shared" ref="J192:J198" si="96">G192*E192</f>
        <v>15000</v>
      </c>
      <c r="K192" s="49">
        <f t="shared" ref="K192:K198" si="97">I192+J192</f>
        <v>15000</v>
      </c>
    </row>
    <row r="193" spans="1:11" ht="13.15" customHeight="1">
      <c r="A193" s="45">
        <v>181</v>
      </c>
      <c r="B193" s="224" t="s">
        <v>1241</v>
      </c>
      <c r="C193" s="165"/>
      <c r="D193" s="46" t="s">
        <v>24</v>
      </c>
      <c r="E193" s="46">
        <v>2</v>
      </c>
      <c r="F193" s="151" t="s">
        <v>641</v>
      </c>
      <c r="G193" s="47">
        <v>7500</v>
      </c>
      <c r="H193" s="47">
        <f>G193</f>
        <v>7500</v>
      </c>
      <c r="I193" s="47">
        <v>0</v>
      </c>
      <c r="J193" s="47">
        <f t="shared" si="96"/>
        <v>15000</v>
      </c>
      <c r="K193" s="49">
        <f t="shared" si="97"/>
        <v>15000</v>
      </c>
    </row>
    <row r="194" spans="1:11" ht="13.15" customHeight="1">
      <c r="A194" s="45">
        <v>182</v>
      </c>
      <c r="B194" s="224" t="s">
        <v>1255</v>
      </c>
      <c r="C194" s="165"/>
      <c r="D194" s="46" t="s">
        <v>24</v>
      </c>
      <c r="E194" s="46">
        <v>1</v>
      </c>
      <c r="F194" s="151" t="s">
        <v>641</v>
      </c>
      <c r="G194" s="47">
        <v>7500</v>
      </c>
      <c r="H194" s="47">
        <f>G194</f>
        <v>7500</v>
      </c>
      <c r="I194" s="47">
        <v>0</v>
      </c>
      <c r="J194" s="47">
        <f t="shared" si="96"/>
        <v>7500</v>
      </c>
      <c r="K194" s="49">
        <f t="shared" si="97"/>
        <v>7500</v>
      </c>
    </row>
    <row r="195" spans="1:11" ht="16.5" customHeight="1">
      <c r="A195" s="45">
        <v>183</v>
      </c>
      <c r="B195" s="225" t="s">
        <v>1243</v>
      </c>
      <c r="C195" s="165"/>
      <c r="D195" s="46" t="s">
        <v>24</v>
      </c>
      <c r="E195" s="46">
        <v>8</v>
      </c>
      <c r="F195" s="47">
        <v>536</v>
      </c>
      <c r="G195" s="47">
        <v>1500</v>
      </c>
      <c r="H195" s="47">
        <f t="shared" ref="H195:H198" si="98">F195+G195</f>
        <v>2036</v>
      </c>
      <c r="I195" s="47">
        <f t="shared" ref="I195:I198" si="99">F195*E195</f>
        <v>4288</v>
      </c>
      <c r="J195" s="47">
        <f t="shared" si="96"/>
        <v>12000</v>
      </c>
      <c r="K195" s="49">
        <f t="shared" si="97"/>
        <v>16288</v>
      </c>
    </row>
    <row r="196" spans="1:11" ht="16.5" customHeight="1">
      <c r="A196" s="45">
        <v>184</v>
      </c>
      <c r="B196" s="225" t="s">
        <v>1244</v>
      </c>
      <c r="C196" s="165"/>
      <c r="D196" s="46" t="s">
        <v>24</v>
      </c>
      <c r="E196" s="46">
        <v>16</v>
      </c>
      <c r="F196" s="47">
        <v>607</v>
      </c>
      <c r="G196" s="47">
        <v>1500</v>
      </c>
      <c r="H196" s="47">
        <f t="shared" si="98"/>
        <v>2107</v>
      </c>
      <c r="I196" s="47">
        <f t="shared" si="99"/>
        <v>9712</v>
      </c>
      <c r="J196" s="47">
        <f t="shared" si="96"/>
        <v>24000</v>
      </c>
      <c r="K196" s="49">
        <f t="shared" si="97"/>
        <v>33712</v>
      </c>
    </row>
    <row r="197" spans="1:11" ht="16.5" customHeight="1">
      <c r="A197" s="45">
        <v>185</v>
      </c>
      <c r="B197" s="171" t="s">
        <v>1245</v>
      </c>
      <c r="C197" s="165"/>
      <c r="D197" s="46" t="s">
        <v>24</v>
      </c>
      <c r="E197" s="46">
        <v>8</v>
      </c>
      <c r="F197" s="47">
        <v>351</v>
      </c>
      <c r="G197" s="47">
        <v>1250</v>
      </c>
      <c r="H197" s="47">
        <f t="shared" si="98"/>
        <v>1601</v>
      </c>
      <c r="I197" s="47">
        <f t="shared" si="99"/>
        <v>2808</v>
      </c>
      <c r="J197" s="47">
        <f t="shared" si="96"/>
        <v>10000</v>
      </c>
      <c r="K197" s="49">
        <f t="shared" si="97"/>
        <v>12808</v>
      </c>
    </row>
    <row r="198" spans="1:11" ht="16.5" customHeight="1">
      <c r="A198" s="45">
        <v>186</v>
      </c>
      <c r="B198" s="171" t="s">
        <v>1246</v>
      </c>
      <c r="C198" s="165"/>
      <c r="D198" s="46" t="s">
        <v>24</v>
      </c>
      <c r="E198" s="46">
        <v>16</v>
      </c>
      <c r="F198" s="47">
        <v>520</v>
      </c>
      <c r="G198" s="47">
        <v>1250</v>
      </c>
      <c r="H198" s="47">
        <f t="shared" si="98"/>
        <v>1770</v>
      </c>
      <c r="I198" s="47">
        <f t="shared" si="99"/>
        <v>8320</v>
      </c>
      <c r="J198" s="47">
        <f t="shared" si="96"/>
        <v>20000</v>
      </c>
      <c r="K198" s="49">
        <f t="shared" si="97"/>
        <v>28320</v>
      </c>
    </row>
    <row r="199" spans="1:11" ht="17.25" customHeight="1">
      <c r="A199" s="45">
        <v>187</v>
      </c>
      <c r="B199" s="171" t="s">
        <v>1247</v>
      </c>
      <c r="C199" s="165"/>
      <c r="D199" s="46"/>
      <c r="E199" s="46"/>
      <c r="F199" s="47"/>
      <c r="G199" s="47"/>
      <c r="H199" s="47"/>
      <c r="I199" s="47"/>
      <c r="J199" s="47"/>
      <c r="K199" s="49"/>
    </row>
    <row r="200" spans="1:11" ht="15" customHeight="1">
      <c r="A200" s="45">
        <v>188</v>
      </c>
      <c r="B200" s="166" t="s">
        <v>1248</v>
      </c>
      <c r="C200" s="163"/>
      <c r="D200" s="46" t="s">
        <v>28</v>
      </c>
      <c r="E200" s="46">
        <v>2.8</v>
      </c>
      <c r="F200" s="47">
        <v>446</v>
      </c>
      <c r="G200" s="47">
        <v>625</v>
      </c>
      <c r="H200" s="47">
        <f t="shared" ref="H200:H201" si="100">F200+G200</f>
        <v>1071</v>
      </c>
      <c r="I200" s="47">
        <f t="shared" ref="I200:I201" si="101">F200*E200</f>
        <v>1248.8</v>
      </c>
      <c r="J200" s="47">
        <f t="shared" ref="J200:J201" si="102">G200*E200</f>
        <v>1750</v>
      </c>
      <c r="K200" s="49">
        <f t="shared" ref="K200:K201" si="103">I200+J200</f>
        <v>2998.8</v>
      </c>
    </row>
    <row r="201" spans="1:11" ht="13.15" customHeight="1">
      <c r="A201" s="45">
        <v>189</v>
      </c>
      <c r="B201" s="224" t="s">
        <v>1249</v>
      </c>
      <c r="C201" s="165"/>
      <c r="D201" s="46" t="s">
        <v>28</v>
      </c>
      <c r="E201" s="46">
        <v>6.7</v>
      </c>
      <c r="F201" s="47">
        <v>472</v>
      </c>
      <c r="G201" s="47">
        <v>625</v>
      </c>
      <c r="H201" s="47">
        <f t="shared" si="100"/>
        <v>1097</v>
      </c>
      <c r="I201" s="47">
        <f t="shared" si="101"/>
        <v>3162.4</v>
      </c>
      <c r="J201" s="47">
        <f t="shared" si="102"/>
        <v>4187.5</v>
      </c>
      <c r="K201" s="49">
        <f t="shared" si="103"/>
        <v>7349.9</v>
      </c>
    </row>
    <row r="202" spans="1:11" ht="13.15" customHeight="1">
      <c r="A202" s="45">
        <v>190</v>
      </c>
      <c r="B202" s="169" t="s">
        <v>1250</v>
      </c>
      <c r="C202" s="165"/>
      <c r="D202" s="46"/>
      <c r="E202" s="46"/>
      <c r="F202" s="47"/>
      <c r="G202" s="47"/>
      <c r="H202" s="47"/>
      <c r="I202" s="47"/>
      <c r="J202" s="47"/>
      <c r="K202" s="49"/>
    </row>
    <row r="203" spans="1:11" ht="15" customHeight="1">
      <c r="A203" s="45">
        <v>191</v>
      </c>
      <c r="B203" s="166" t="s">
        <v>1256</v>
      </c>
      <c r="C203" s="163"/>
      <c r="D203" s="46" t="s">
        <v>28</v>
      </c>
      <c r="E203" s="46">
        <v>23</v>
      </c>
      <c r="F203" s="47">
        <v>527</v>
      </c>
      <c r="G203" s="47">
        <v>4200</v>
      </c>
      <c r="H203" s="47">
        <f t="shared" ref="H203:H207" si="104">F203+G203</f>
        <v>4727</v>
      </c>
      <c r="I203" s="47">
        <f t="shared" ref="I203:I207" si="105">F203*E203</f>
        <v>12121</v>
      </c>
      <c r="J203" s="47">
        <f t="shared" ref="J203:J207" si="106">G203*E203</f>
        <v>96600</v>
      </c>
      <c r="K203" s="49">
        <f t="shared" ref="K203:K207" si="107">I203+J203</f>
        <v>108721</v>
      </c>
    </row>
    <row r="204" spans="1:11" ht="13.15" customHeight="1">
      <c r="A204" s="45">
        <v>192</v>
      </c>
      <c r="B204" s="224" t="s">
        <v>1252</v>
      </c>
      <c r="C204" s="165"/>
      <c r="D204" s="46" t="s">
        <v>28</v>
      </c>
      <c r="E204" s="46">
        <v>23</v>
      </c>
      <c r="F204" s="47">
        <v>676</v>
      </c>
      <c r="G204" s="47">
        <v>4200</v>
      </c>
      <c r="H204" s="47">
        <f t="shared" si="104"/>
        <v>4876</v>
      </c>
      <c r="I204" s="47">
        <f t="shared" si="105"/>
        <v>15548</v>
      </c>
      <c r="J204" s="47">
        <f t="shared" si="106"/>
        <v>96600</v>
      </c>
      <c r="K204" s="49">
        <f t="shared" si="107"/>
        <v>112148</v>
      </c>
    </row>
    <row r="205" spans="1:11" ht="43.15" customHeight="1">
      <c r="A205" s="45">
        <v>193</v>
      </c>
      <c r="B205" s="54" t="s">
        <v>325</v>
      </c>
      <c r="C205" s="46"/>
      <c r="D205" s="46" t="s">
        <v>27</v>
      </c>
      <c r="E205" s="226">
        <v>50.351599999999998</v>
      </c>
      <c r="F205" s="47">
        <v>2060</v>
      </c>
      <c r="G205" s="47">
        <v>4200</v>
      </c>
      <c r="H205" s="47">
        <f t="shared" si="104"/>
        <v>6260</v>
      </c>
      <c r="I205" s="47">
        <f t="shared" si="105"/>
        <v>103724.296</v>
      </c>
      <c r="J205" s="47">
        <f t="shared" si="106"/>
        <v>211476.72</v>
      </c>
      <c r="K205" s="49">
        <f t="shared" si="107"/>
        <v>315201.016</v>
      </c>
    </row>
    <row r="206" spans="1:11" ht="27" customHeight="1">
      <c r="A206" s="45">
        <v>194</v>
      </c>
      <c r="B206" s="54" t="s">
        <v>327</v>
      </c>
      <c r="C206" s="46"/>
      <c r="D206" s="46" t="s">
        <v>27</v>
      </c>
      <c r="E206" s="226">
        <v>21.280290000000001</v>
      </c>
      <c r="F206" s="47">
        <v>3790</v>
      </c>
      <c r="G206" s="47">
        <v>4200</v>
      </c>
      <c r="H206" s="47">
        <f t="shared" si="104"/>
        <v>7990</v>
      </c>
      <c r="I206" s="47">
        <f t="shared" si="105"/>
        <v>80652.299100000004</v>
      </c>
      <c r="J206" s="47">
        <f t="shared" si="106"/>
        <v>89377.218000000008</v>
      </c>
      <c r="K206" s="49">
        <f t="shared" si="107"/>
        <v>170029.5171</v>
      </c>
    </row>
    <row r="207" spans="1:11">
      <c r="A207" s="45">
        <v>195</v>
      </c>
      <c r="B207" s="51" t="s">
        <v>342</v>
      </c>
      <c r="C207" s="46"/>
      <c r="D207" s="46" t="s">
        <v>311</v>
      </c>
      <c r="E207" s="46">
        <v>1</v>
      </c>
      <c r="F207" s="47">
        <v>53011</v>
      </c>
      <c r="G207" s="47">
        <v>0</v>
      </c>
      <c r="H207" s="47">
        <f t="shared" si="104"/>
        <v>53011</v>
      </c>
      <c r="I207" s="47">
        <f t="shared" si="105"/>
        <v>53011</v>
      </c>
      <c r="J207" s="47">
        <f t="shared" si="106"/>
        <v>0</v>
      </c>
      <c r="K207" s="49">
        <f t="shared" si="107"/>
        <v>53011</v>
      </c>
    </row>
    <row r="208" spans="1:11" ht="13.15" customHeight="1">
      <c r="A208" s="45">
        <v>196</v>
      </c>
      <c r="B208" s="223" t="s">
        <v>1257</v>
      </c>
      <c r="C208" s="165"/>
      <c r="D208" s="46"/>
      <c r="E208" s="46"/>
      <c r="F208" s="47"/>
      <c r="G208" s="47"/>
      <c r="H208" s="47"/>
      <c r="I208" s="47"/>
      <c r="J208" s="47"/>
      <c r="K208" s="49"/>
    </row>
    <row r="209" spans="1:11" ht="43.15" customHeight="1">
      <c r="A209" s="45">
        <v>197</v>
      </c>
      <c r="B209" s="164" t="s">
        <v>1258</v>
      </c>
      <c r="C209" s="165"/>
      <c r="D209" s="91" t="s">
        <v>29</v>
      </c>
      <c r="E209" s="91">
        <v>1</v>
      </c>
      <c r="F209" s="151" t="s">
        <v>641</v>
      </c>
      <c r="G209" s="47">
        <v>60244</v>
      </c>
      <c r="H209" s="47">
        <f>G209</f>
        <v>60244</v>
      </c>
      <c r="I209" s="47">
        <v>0</v>
      </c>
      <c r="J209" s="47">
        <f t="shared" ref="J209:J210" si="108">G209*E209</f>
        <v>60244</v>
      </c>
      <c r="K209" s="49">
        <f t="shared" ref="K209:K210" si="109">I209+J209</f>
        <v>60244</v>
      </c>
    </row>
    <row r="210" spans="1:11" ht="14.25" customHeight="1">
      <c r="A210" s="45">
        <v>198</v>
      </c>
      <c r="B210" s="164" t="s">
        <v>1259</v>
      </c>
      <c r="C210" s="165"/>
      <c r="D210" s="46" t="s">
        <v>24</v>
      </c>
      <c r="E210" s="91">
        <v>1</v>
      </c>
      <c r="F210" s="151" t="s">
        <v>641</v>
      </c>
      <c r="G210" s="47">
        <v>65000</v>
      </c>
      <c r="H210" s="47">
        <f>G210</f>
        <v>65000</v>
      </c>
      <c r="I210" s="47">
        <v>0</v>
      </c>
      <c r="J210" s="47">
        <f t="shared" si="108"/>
        <v>65000</v>
      </c>
      <c r="K210" s="49">
        <f t="shared" si="109"/>
        <v>65000</v>
      </c>
    </row>
    <row r="211" spans="1:11" ht="15.75" customHeight="1">
      <c r="A211" s="45">
        <v>199</v>
      </c>
      <c r="B211" s="218" t="s">
        <v>1260</v>
      </c>
      <c r="C211" s="165"/>
      <c r="D211" s="91"/>
      <c r="E211" s="91"/>
      <c r="F211" s="47"/>
      <c r="G211" s="47"/>
      <c r="H211" s="47"/>
      <c r="I211" s="47"/>
      <c r="J211" s="47"/>
      <c r="K211" s="49"/>
    </row>
    <row r="212" spans="1:11" ht="13.15" customHeight="1">
      <c r="A212" s="45">
        <v>200</v>
      </c>
      <c r="B212" s="169" t="s">
        <v>1261</v>
      </c>
      <c r="C212" s="165"/>
      <c r="D212" s="46" t="s">
        <v>24</v>
      </c>
      <c r="E212" s="46">
        <v>1</v>
      </c>
      <c r="F212" s="47">
        <v>592</v>
      </c>
      <c r="G212" s="47">
        <v>2500</v>
      </c>
      <c r="H212" s="47">
        <f t="shared" ref="H212:H213" si="110">F212+G212</f>
        <v>3092</v>
      </c>
      <c r="I212" s="47">
        <f t="shared" ref="I212:I213" si="111">F212*E212</f>
        <v>592</v>
      </c>
      <c r="J212" s="47">
        <f t="shared" ref="J212:J213" si="112">G212*E212</f>
        <v>2500</v>
      </c>
      <c r="K212" s="49">
        <f t="shared" ref="K212:K213" si="113">I212+J212</f>
        <v>3092</v>
      </c>
    </row>
    <row r="213" spans="1:11" ht="13.15" customHeight="1">
      <c r="A213" s="45">
        <v>201</v>
      </c>
      <c r="B213" s="169" t="s">
        <v>1245</v>
      </c>
      <c r="C213" s="165"/>
      <c r="D213" s="46" t="s">
        <v>24</v>
      </c>
      <c r="E213" s="46">
        <v>2</v>
      </c>
      <c r="F213" s="47">
        <v>351</v>
      </c>
      <c r="G213" s="47">
        <v>1250</v>
      </c>
      <c r="H213" s="47">
        <f t="shared" si="110"/>
        <v>1601</v>
      </c>
      <c r="I213" s="47">
        <f t="shared" si="111"/>
        <v>702</v>
      </c>
      <c r="J213" s="47">
        <f t="shared" si="112"/>
        <v>2500</v>
      </c>
      <c r="K213" s="49">
        <f t="shared" si="113"/>
        <v>3202</v>
      </c>
    </row>
    <row r="214" spans="1:11" ht="17.25" customHeight="1">
      <c r="A214" s="45">
        <v>202</v>
      </c>
      <c r="B214" s="171" t="s">
        <v>1247</v>
      </c>
      <c r="C214" s="165"/>
      <c r="D214" s="46"/>
      <c r="E214" s="46"/>
      <c r="F214" s="47"/>
      <c r="G214" s="47"/>
      <c r="H214" s="47"/>
      <c r="I214" s="47"/>
      <c r="J214" s="47"/>
      <c r="K214" s="49"/>
    </row>
    <row r="215" spans="1:11" ht="15" customHeight="1">
      <c r="A215" s="45">
        <v>203</v>
      </c>
      <c r="B215" s="166" t="s">
        <v>1248</v>
      </c>
      <c r="C215" s="163"/>
      <c r="D215" s="46" t="s">
        <v>28</v>
      </c>
      <c r="E215" s="46">
        <v>2</v>
      </c>
      <c r="F215" s="47">
        <v>446</v>
      </c>
      <c r="G215" s="47">
        <v>625</v>
      </c>
      <c r="H215" s="47">
        <f t="shared" ref="H215" si="114">F215+G215</f>
        <v>1071</v>
      </c>
      <c r="I215" s="47">
        <f t="shared" ref="I215" si="115">F215*E215</f>
        <v>892</v>
      </c>
      <c r="J215" s="47">
        <f t="shared" ref="J215" si="116">G215*E215</f>
        <v>1250</v>
      </c>
      <c r="K215" s="49">
        <f t="shared" ref="K215" si="117">I215+J215</f>
        <v>2142</v>
      </c>
    </row>
    <row r="216" spans="1:11" ht="13.15" customHeight="1">
      <c r="A216" s="45">
        <v>204</v>
      </c>
      <c r="B216" s="169" t="s">
        <v>1250</v>
      </c>
      <c r="C216" s="165"/>
      <c r="D216" s="46"/>
      <c r="E216" s="46"/>
      <c r="F216" s="47"/>
      <c r="G216" s="47"/>
      <c r="H216" s="47"/>
      <c r="I216" s="47"/>
      <c r="J216" s="47"/>
      <c r="K216" s="49"/>
    </row>
    <row r="217" spans="1:11" ht="15" customHeight="1">
      <c r="A217" s="45">
        <v>205</v>
      </c>
      <c r="B217" s="166" t="s">
        <v>1256</v>
      </c>
      <c r="C217" s="163"/>
      <c r="D217" s="46" t="s">
        <v>28</v>
      </c>
      <c r="E217" s="46">
        <v>4</v>
      </c>
      <c r="F217" s="47">
        <v>527</v>
      </c>
      <c r="G217" s="47">
        <v>4200</v>
      </c>
      <c r="H217" s="47">
        <f t="shared" ref="H217:H219" si="118">F217+G217</f>
        <v>4727</v>
      </c>
      <c r="I217" s="47">
        <f t="shared" ref="I217:I219" si="119">F217*E217</f>
        <v>2108</v>
      </c>
      <c r="J217" s="47">
        <f t="shared" ref="J217:J219" si="120">G217*E217</f>
        <v>16800</v>
      </c>
      <c r="K217" s="49">
        <f t="shared" ref="K217:K219" si="121">I217+J217</f>
        <v>18908</v>
      </c>
    </row>
    <row r="218" spans="1:11" ht="13.15" customHeight="1">
      <c r="A218" s="45">
        <v>206</v>
      </c>
      <c r="B218" s="224" t="s">
        <v>1252</v>
      </c>
      <c r="C218" s="165"/>
      <c r="D218" s="46" t="s">
        <v>28</v>
      </c>
      <c r="E218" s="46">
        <v>1</v>
      </c>
      <c r="F218" s="47">
        <v>676</v>
      </c>
      <c r="G218" s="47">
        <v>4200</v>
      </c>
      <c r="H218" s="47">
        <f t="shared" si="118"/>
        <v>4876</v>
      </c>
      <c r="I218" s="47">
        <f t="shared" si="119"/>
        <v>676</v>
      </c>
      <c r="J218" s="47">
        <f t="shared" si="120"/>
        <v>4200</v>
      </c>
      <c r="K218" s="49">
        <f t="shared" si="121"/>
        <v>4876</v>
      </c>
    </row>
    <row r="219" spans="1:11">
      <c r="A219" s="45">
        <v>207</v>
      </c>
      <c r="B219" s="51" t="s">
        <v>342</v>
      </c>
      <c r="C219" s="46"/>
      <c r="D219" s="46" t="s">
        <v>311</v>
      </c>
      <c r="E219" s="46">
        <v>1</v>
      </c>
      <c r="F219" s="47">
        <v>919</v>
      </c>
      <c r="G219" s="47">
        <v>0</v>
      </c>
      <c r="H219" s="47">
        <f t="shared" si="118"/>
        <v>919</v>
      </c>
      <c r="I219" s="47">
        <f t="shared" si="119"/>
        <v>919</v>
      </c>
      <c r="J219" s="47">
        <f t="shared" si="120"/>
        <v>0</v>
      </c>
      <c r="K219" s="49">
        <f t="shared" si="121"/>
        <v>919</v>
      </c>
    </row>
    <row r="220" spans="1:11" ht="12.6" customHeight="1">
      <c r="A220" s="45">
        <v>208</v>
      </c>
      <c r="B220" s="218" t="s">
        <v>1262</v>
      </c>
      <c r="C220" s="165"/>
      <c r="D220" s="46"/>
      <c r="E220" s="91"/>
      <c r="F220" s="47"/>
      <c r="G220" s="47"/>
      <c r="H220" s="47"/>
      <c r="I220" s="47"/>
      <c r="J220" s="47"/>
      <c r="K220" s="49"/>
    </row>
    <row r="221" spans="1:11" ht="25.5" customHeight="1">
      <c r="A221" s="45">
        <v>209</v>
      </c>
      <c r="B221" s="171" t="s">
        <v>1263</v>
      </c>
      <c r="C221" s="163"/>
      <c r="D221" s="46" t="s">
        <v>24</v>
      </c>
      <c r="E221" s="46">
        <v>1</v>
      </c>
      <c r="F221" s="151" t="s">
        <v>641</v>
      </c>
      <c r="G221" s="47">
        <v>7500</v>
      </c>
      <c r="H221" s="47">
        <f>G221</f>
        <v>7500</v>
      </c>
      <c r="I221" s="47">
        <v>0</v>
      </c>
      <c r="J221" s="47">
        <f t="shared" ref="J221:J222" si="122">G221*E221</f>
        <v>7500</v>
      </c>
      <c r="K221" s="49">
        <f t="shared" ref="K221:K222" si="123">I221+J221</f>
        <v>7500</v>
      </c>
    </row>
    <row r="222" spans="1:11" ht="15.75" customHeight="1">
      <c r="A222" s="45">
        <v>210</v>
      </c>
      <c r="B222" s="164" t="s">
        <v>1264</v>
      </c>
      <c r="C222" s="163"/>
      <c r="D222" s="46" t="s">
        <v>24</v>
      </c>
      <c r="E222" s="46">
        <v>1</v>
      </c>
      <c r="F222" s="47">
        <v>866</v>
      </c>
      <c r="G222" s="47">
        <v>2500</v>
      </c>
      <c r="H222" s="47">
        <f t="shared" ref="H222" si="124">F222+G222</f>
        <v>3366</v>
      </c>
      <c r="I222" s="47">
        <f t="shared" ref="I222" si="125">F222*E222</f>
        <v>866</v>
      </c>
      <c r="J222" s="47">
        <f t="shared" si="122"/>
        <v>2500</v>
      </c>
      <c r="K222" s="49">
        <f t="shared" si="123"/>
        <v>3366</v>
      </c>
    </row>
    <row r="223" spans="1:11" ht="15" customHeight="1">
      <c r="A223" s="45">
        <v>211</v>
      </c>
      <c r="B223" s="164" t="s">
        <v>1245</v>
      </c>
      <c r="C223" s="163"/>
      <c r="D223" s="46" t="s">
        <v>24</v>
      </c>
      <c r="E223" s="46">
        <v>3</v>
      </c>
      <c r="F223" s="47">
        <v>351</v>
      </c>
      <c r="G223" s="47">
        <v>1250</v>
      </c>
      <c r="H223" s="47">
        <f t="shared" si="86"/>
        <v>1601</v>
      </c>
      <c r="I223" s="47">
        <f t="shared" si="87"/>
        <v>1053</v>
      </c>
      <c r="J223" s="47">
        <f t="shared" si="84"/>
        <v>3750</v>
      </c>
      <c r="K223" s="49">
        <f t="shared" si="85"/>
        <v>4803</v>
      </c>
    </row>
    <row r="224" spans="1:11" ht="13.15" customHeight="1">
      <c r="A224" s="45">
        <v>212</v>
      </c>
      <c r="B224" s="169" t="s">
        <v>1250</v>
      </c>
      <c r="C224" s="165"/>
      <c r="D224" s="46"/>
      <c r="E224" s="46"/>
      <c r="F224" s="47"/>
      <c r="G224" s="47"/>
      <c r="H224" s="47"/>
      <c r="I224" s="47"/>
      <c r="J224" s="47"/>
      <c r="K224" s="49"/>
    </row>
    <row r="225" spans="1:11" ht="15" customHeight="1">
      <c r="A225" s="45">
        <v>213</v>
      </c>
      <c r="B225" s="166" t="s">
        <v>1256</v>
      </c>
      <c r="C225" s="163"/>
      <c r="D225" s="46" t="s">
        <v>28</v>
      </c>
      <c r="E225" s="46">
        <v>8</v>
      </c>
      <c r="F225" s="47">
        <v>527</v>
      </c>
      <c r="G225" s="47">
        <v>4200</v>
      </c>
      <c r="H225" s="47">
        <f t="shared" ref="H225:H229" si="126">F225+G225</f>
        <v>4727</v>
      </c>
      <c r="I225" s="47">
        <f t="shared" ref="I225:I229" si="127">F225*E225</f>
        <v>4216</v>
      </c>
      <c r="J225" s="47">
        <f t="shared" ref="J225:J229" si="128">G225*E225</f>
        <v>33600</v>
      </c>
      <c r="K225" s="49">
        <f t="shared" ref="K225:K229" si="129">I225+J225</f>
        <v>37816</v>
      </c>
    </row>
    <row r="226" spans="1:11" ht="13.15" customHeight="1">
      <c r="A226" s="45">
        <v>214</v>
      </c>
      <c r="B226" s="224" t="s">
        <v>1252</v>
      </c>
      <c r="C226" s="165"/>
      <c r="D226" s="46" t="s">
        <v>28</v>
      </c>
      <c r="E226" s="46">
        <v>1.5</v>
      </c>
      <c r="F226" s="47">
        <v>676</v>
      </c>
      <c r="G226" s="47">
        <v>4200</v>
      </c>
      <c r="H226" s="47">
        <f t="shared" si="126"/>
        <v>4876</v>
      </c>
      <c r="I226" s="47">
        <f t="shared" si="127"/>
        <v>1014</v>
      </c>
      <c r="J226" s="47">
        <f t="shared" si="128"/>
        <v>6300</v>
      </c>
      <c r="K226" s="49">
        <f t="shared" si="129"/>
        <v>7314</v>
      </c>
    </row>
    <row r="227" spans="1:11" ht="43.15" customHeight="1">
      <c r="A227" s="45">
        <v>215</v>
      </c>
      <c r="B227" s="54" t="s">
        <v>325</v>
      </c>
      <c r="C227" s="46"/>
      <c r="D227" s="46" t="s">
        <v>27</v>
      </c>
      <c r="E227" s="226">
        <v>0.314</v>
      </c>
      <c r="F227" s="47">
        <v>2060</v>
      </c>
      <c r="G227" s="47">
        <v>4200</v>
      </c>
      <c r="H227" s="47">
        <f t="shared" si="126"/>
        <v>6260</v>
      </c>
      <c r="I227" s="47">
        <f t="shared" si="127"/>
        <v>646.84</v>
      </c>
      <c r="J227" s="47">
        <f t="shared" si="128"/>
        <v>1318.8</v>
      </c>
      <c r="K227" s="49">
        <f t="shared" si="129"/>
        <v>1965.6399999999999</v>
      </c>
    </row>
    <row r="228" spans="1:11" ht="27" customHeight="1">
      <c r="A228" s="45">
        <v>216</v>
      </c>
      <c r="B228" s="54" t="s">
        <v>327</v>
      </c>
      <c r="C228" s="46"/>
      <c r="D228" s="46" t="s">
        <v>27</v>
      </c>
      <c r="E228" s="226">
        <v>1.8840000000000003</v>
      </c>
      <c r="F228" s="47">
        <v>3790</v>
      </c>
      <c r="G228" s="47">
        <v>4200</v>
      </c>
      <c r="H228" s="47">
        <f t="shared" si="126"/>
        <v>7990</v>
      </c>
      <c r="I228" s="47">
        <f t="shared" si="127"/>
        <v>7140.3600000000015</v>
      </c>
      <c r="J228" s="47">
        <f t="shared" si="128"/>
        <v>7912.8000000000011</v>
      </c>
      <c r="K228" s="49">
        <f t="shared" si="129"/>
        <v>15053.160000000003</v>
      </c>
    </row>
    <row r="229" spans="1:11">
      <c r="A229" s="45">
        <v>217</v>
      </c>
      <c r="B229" s="51" t="s">
        <v>342</v>
      </c>
      <c r="C229" s="46"/>
      <c r="D229" s="46" t="s">
        <v>311</v>
      </c>
      <c r="E229" s="46">
        <v>1</v>
      </c>
      <c r="F229" s="47">
        <v>3254</v>
      </c>
      <c r="G229" s="47">
        <v>0</v>
      </c>
      <c r="H229" s="47">
        <f t="shared" si="126"/>
        <v>3254</v>
      </c>
      <c r="I229" s="47">
        <f t="shared" si="127"/>
        <v>3254</v>
      </c>
      <c r="J229" s="47">
        <f t="shared" si="128"/>
        <v>0</v>
      </c>
      <c r="K229" s="49">
        <f t="shared" si="129"/>
        <v>3254</v>
      </c>
    </row>
    <row r="230" spans="1:11" ht="19.149999999999999" customHeight="1">
      <c r="A230" s="45">
        <v>218</v>
      </c>
      <c r="B230" s="218" t="s">
        <v>1265</v>
      </c>
      <c r="C230" s="165"/>
      <c r="D230" s="46"/>
      <c r="E230" s="91"/>
      <c r="F230" s="47"/>
      <c r="G230" s="47"/>
      <c r="H230" s="47"/>
      <c r="I230" s="47"/>
      <c r="J230" s="47"/>
      <c r="K230" s="49"/>
    </row>
    <row r="231" spans="1:11" ht="46.15" customHeight="1">
      <c r="A231" s="45">
        <v>219</v>
      </c>
      <c r="B231" s="170" t="s">
        <v>1266</v>
      </c>
      <c r="C231" s="163"/>
      <c r="D231" s="46" t="s">
        <v>29</v>
      </c>
      <c r="E231" s="46">
        <v>1</v>
      </c>
      <c r="F231" s="151" t="s">
        <v>641</v>
      </c>
      <c r="G231" s="47">
        <v>196911</v>
      </c>
      <c r="H231" s="47">
        <f>G231</f>
        <v>196911</v>
      </c>
      <c r="I231" s="47">
        <v>0</v>
      </c>
      <c r="J231" s="47">
        <f t="shared" ref="J231:J274" si="130">G231*E231</f>
        <v>196911</v>
      </c>
      <c r="K231" s="49">
        <f t="shared" ref="K231:K274" si="131">I231+J231</f>
        <v>196911</v>
      </c>
    </row>
    <row r="232" spans="1:11" ht="26.25" customHeight="1">
      <c r="A232" s="45">
        <v>220</v>
      </c>
      <c r="B232" s="170" t="s">
        <v>1267</v>
      </c>
      <c r="C232" s="163"/>
      <c r="D232" s="46" t="s">
        <v>24</v>
      </c>
      <c r="E232" s="46">
        <v>1</v>
      </c>
      <c r="F232" s="151" t="s">
        <v>641</v>
      </c>
      <c r="G232" s="47">
        <v>65000</v>
      </c>
      <c r="H232" s="47">
        <f>G232</f>
        <v>65000</v>
      </c>
      <c r="I232" s="47">
        <v>0</v>
      </c>
      <c r="J232" s="47">
        <f t="shared" si="130"/>
        <v>65000</v>
      </c>
      <c r="K232" s="49">
        <f t="shared" si="131"/>
        <v>65000</v>
      </c>
    </row>
    <row r="233" spans="1:11" ht="15" customHeight="1">
      <c r="A233" s="45">
        <v>221</v>
      </c>
      <c r="B233" s="182" t="s">
        <v>1268</v>
      </c>
      <c r="C233" s="163"/>
      <c r="D233" s="46" t="s">
        <v>24</v>
      </c>
      <c r="E233" s="46">
        <v>1</v>
      </c>
      <c r="F233" s="47">
        <v>5655</v>
      </c>
      <c r="G233" s="47">
        <v>3200</v>
      </c>
      <c r="H233" s="47">
        <f t="shared" ref="H233:H274" si="132">F233+G233</f>
        <v>8855</v>
      </c>
      <c r="I233" s="47">
        <f t="shared" ref="I233:I274" si="133">F233*E233</f>
        <v>5655</v>
      </c>
      <c r="J233" s="47">
        <f t="shared" si="130"/>
        <v>3200</v>
      </c>
      <c r="K233" s="49">
        <f t="shared" si="131"/>
        <v>8855</v>
      </c>
    </row>
    <row r="234" spans="1:11" ht="15" customHeight="1">
      <c r="A234" s="45">
        <v>222</v>
      </c>
      <c r="B234" s="182" t="s">
        <v>1245</v>
      </c>
      <c r="C234" s="163"/>
      <c r="D234" s="46" t="s">
        <v>24</v>
      </c>
      <c r="E234" s="46">
        <v>12</v>
      </c>
      <c r="F234" s="47">
        <v>351</v>
      </c>
      <c r="G234" s="47">
        <v>1250</v>
      </c>
      <c r="H234" s="47">
        <f t="shared" si="132"/>
        <v>1601</v>
      </c>
      <c r="I234" s="47">
        <f t="shared" si="133"/>
        <v>4212</v>
      </c>
      <c r="J234" s="47">
        <f t="shared" si="130"/>
        <v>15000</v>
      </c>
      <c r="K234" s="49">
        <f t="shared" si="131"/>
        <v>19212</v>
      </c>
    </row>
    <row r="235" spans="1:11" ht="15" customHeight="1">
      <c r="A235" s="45">
        <v>223</v>
      </c>
      <c r="B235" s="182" t="s">
        <v>1246</v>
      </c>
      <c r="C235" s="183"/>
      <c r="D235" s="46" t="s">
        <v>24</v>
      </c>
      <c r="E235" s="46">
        <v>4</v>
      </c>
      <c r="F235" s="47">
        <v>520</v>
      </c>
      <c r="G235" s="47">
        <v>1250</v>
      </c>
      <c r="H235" s="47">
        <f t="shared" si="132"/>
        <v>1770</v>
      </c>
      <c r="I235" s="47">
        <f t="shared" si="133"/>
        <v>2080</v>
      </c>
      <c r="J235" s="47">
        <f t="shared" si="130"/>
        <v>5000</v>
      </c>
      <c r="K235" s="49">
        <f t="shared" si="131"/>
        <v>7080</v>
      </c>
    </row>
    <row r="236" spans="1:11" ht="17.25" customHeight="1">
      <c r="A236" s="45">
        <v>224</v>
      </c>
      <c r="B236" s="171" t="s">
        <v>1247</v>
      </c>
      <c r="C236" s="165"/>
      <c r="D236" s="46"/>
      <c r="E236" s="46"/>
      <c r="F236" s="47"/>
      <c r="G236" s="47"/>
      <c r="H236" s="47"/>
      <c r="I236" s="47"/>
      <c r="J236" s="47"/>
      <c r="K236" s="49"/>
    </row>
    <row r="237" spans="1:11" ht="15" customHeight="1">
      <c r="A237" s="45">
        <v>225</v>
      </c>
      <c r="B237" s="166" t="s">
        <v>1248</v>
      </c>
      <c r="C237" s="163"/>
      <c r="D237" s="46" t="s">
        <v>28</v>
      </c>
      <c r="E237" s="46">
        <v>4.9000000000000004</v>
      </c>
      <c r="F237" s="47">
        <v>446</v>
      </c>
      <c r="G237" s="47">
        <v>625</v>
      </c>
      <c r="H237" s="47">
        <f t="shared" ref="H237:H238" si="134">F237+G237</f>
        <v>1071</v>
      </c>
      <c r="I237" s="47">
        <f t="shared" ref="I237:I238" si="135">F237*E237</f>
        <v>2185.4</v>
      </c>
      <c r="J237" s="47">
        <f t="shared" ref="J237:J238" si="136">G237*E237</f>
        <v>3062.5</v>
      </c>
      <c r="K237" s="49">
        <f t="shared" ref="K237:K238" si="137">I237+J237</f>
        <v>5247.9</v>
      </c>
    </row>
    <row r="238" spans="1:11" ht="13.15" customHeight="1">
      <c r="A238" s="45">
        <v>226</v>
      </c>
      <c r="B238" s="224" t="s">
        <v>1249</v>
      </c>
      <c r="C238" s="165"/>
      <c r="D238" s="46" t="s">
        <v>28</v>
      </c>
      <c r="E238" s="46">
        <v>1.6</v>
      </c>
      <c r="F238" s="47">
        <v>472</v>
      </c>
      <c r="G238" s="47">
        <v>625</v>
      </c>
      <c r="H238" s="47">
        <f t="shared" si="134"/>
        <v>1097</v>
      </c>
      <c r="I238" s="47">
        <f t="shared" si="135"/>
        <v>755.2</v>
      </c>
      <c r="J238" s="47">
        <f t="shared" si="136"/>
        <v>1000</v>
      </c>
      <c r="K238" s="49">
        <f t="shared" si="137"/>
        <v>1755.2</v>
      </c>
    </row>
    <row r="239" spans="1:11" ht="13.15" customHeight="1">
      <c r="A239" s="45">
        <v>227</v>
      </c>
      <c r="B239" s="169" t="s">
        <v>1250</v>
      </c>
      <c r="C239" s="165"/>
      <c r="D239" s="46"/>
      <c r="E239" s="46"/>
      <c r="F239" s="47"/>
      <c r="G239" s="47"/>
      <c r="H239" s="47"/>
      <c r="I239" s="47"/>
      <c r="J239" s="47"/>
      <c r="K239" s="49"/>
    </row>
    <row r="240" spans="1:11" ht="15" customHeight="1">
      <c r="A240" s="45">
        <v>228</v>
      </c>
      <c r="B240" s="166" t="s">
        <v>1256</v>
      </c>
      <c r="C240" s="163"/>
      <c r="D240" s="46" t="s">
        <v>28</v>
      </c>
      <c r="E240" s="46">
        <v>14.9</v>
      </c>
      <c r="F240" s="47">
        <v>527</v>
      </c>
      <c r="G240" s="47">
        <v>4200</v>
      </c>
      <c r="H240" s="47">
        <f t="shared" ref="H240:H245" si="138">F240+G240</f>
        <v>4727</v>
      </c>
      <c r="I240" s="47">
        <f t="shared" ref="I240:I245" si="139">F240*E240</f>
        <v>7852.3</v>
      </c>
      <c r="J240" s="47">
        <f t="shared" ref="J240:J245" si="140">G240*E240</f>
        <v>62580</v>
      </c>
      <c r="K240" s="49">
        <f t="shared" ref="K240:K245" si="141">I240+J240</f>
        <v>70432.3</v>
      </c>
    </row>
    <row r="241" spans="1:11" ht="13.15" customHeight="1">
      <c r="A241" s="45">
        <v>229</v>
      </c>
      <c r="B241" s="224" t="s">
        <v>1252</v>
      </c>
      <c r="C241" s="165"/>
      <c r="D241" s="46" t="s">
        <v>28</v>
      </c>
      <c r="E241" s="46">
        <v>14.4</v>
      </c>
      <c r="F241" s="47">
        <v>676</v>
      </c>
      <c r="G241" s="47">
        <v>4200</v>
      </c>
      <c r="H241" s="47">
        <f t="shared" si="138"/>
        <v>4876</v>
      </c>
      <c r="I241" s="47">
        <f t="shared" si="139"/>
        <v>9734.4</v>
      </c>
      <c r="J241" s="47">
        <f t="shared" si="140"/>
        <v>60480</v>
      </c>
      <c r="K241" s="49">
        <f t="shared" si="141"/>
        <v>70214.399999999994</v>
      </c>
    </row>
    <row r="242" spans="1:11" ht="43.15" customHeight="1">
      <c r="A242" s="45">
        <v>230</v>
      </c>
      <c r="B242" s="54" t="s">
        <v>325</v>
      </c>
      <c r="C242" s="46"/>
      <c r="D242" s="46" t="s">
        <v>27</v>
      </c>
      <c r="E242" s="226">
        <v>16.6568</v>
      </c>
      <c r="F242" s="47">
        <v>2060</v>
      </c>
      <c r="G242" s="47">
        <v>4200</v>
      </c>
      <c r="H242" s="47">
        <f t="shared" si="138"/>
        <v>6260</v>
      </c>
      <c r="I242" s="47">
        <f t="shared" si="139"/>
        <v>34313.008000000002</v>
      </c>
      <c r="J242" s="47">
        <f t="shared" si="140"/>
        <v>69958.559999999998</v>
      </c>
      <c r="K242" s="49">
        <f t="shared" si="141"/>
        <v>104271.568</v>
      </c>
    </row>
    <row r="243" spans="1:11" ht="27" customHeight="1">
      <c r="A243" s="45">
        <v>231</v>
      </c>
      <c r="B243" s="54" t="s">
        <v>327</v>
      </c>
      <c r="C243" s="46"/>
      <c r="D243" s="46" t="s">
        <v>27</v>
      </c>
      <c r="E243" s="226">
        <v>8.9218830000000011</v>
      </c>
      <c r="F243" s="47">
        <v>3790</v>
      </c>
      <c r="G243" s="47">
        <v>4200</v>
      </c>
      <c r="H243" s="47">
        <f t="shared" si="138"/>
        <v>7990</v>
      </c>
      <c r="I243" s="47">
        <f t="shared" si="139"/>
        <v>33813.936570000005</v>
      </c>
      <c r="J243" s="47">
        <f t="shared" si="140"/>
        <v>37471.908600000002</v>
      </c>
      <c r="K243" s="49">
        <f t="shared" si="141"/>
        <v>71285.845170000015</v>
      </c>
    </row>
    <row r="244" spans="1:11" ht="15" customHeight="1">
      <c r="A244" s="45">
        <v>232</v>
      </c>
      <c r="B244" s="182" t="s">
        <v>1253</v>
      </c>
      <c r="C244" s="183"/>
      <c r="D244" s="46" t="s">
        <v>27</v>
      </c>
      <c r="E244" s="46">
        <v>58.8</v>
      </c>
      <c r="F244" s="47">
        <v>701</v>
      </c>
      <c r="G244" s="47">
        <v>1000</v>
      </c>
      <c r="H244" s="47">
        <f t="shared" si="138"/>
        <v>1701</v>
      </c>
      <c r="I244" s="47">
        <f t="shared" si="139"/>
        <v>41218.799999999996</v>
      </c>
      <c r="J244" s="47">
        <f t="shared" si="140"/>
        <v>58800</v>
      </c>
      <c r="K244" s="49">
        <f t="shared" si="141"/>
        <v>100018.79999999999</v>
      </c>
    </row>
    <row r="245" spans="1:11">
      <c r="A245" s="45">
        <v>233</v>
      </c>
      <c r="B245" s="51" t="s">
        <v>342</v>
      </c>
      <c r="C245" s="46"/>
      <c r="D245" s="46" t="s">
        <v>311</v>
      </c>
      <c r="E245" s="46">
        <v>1</v>
      </c>
      <c r="F245" s="47">
        <v>21428</v>
      </c>
      <c r="G245" s="47">
        <v>0</v>
      </c>
      <c r="H245" s="47">
        <f t="shared" si="138"/>
        <v>21428</v>
      </c>
      <c r="I245" s="47">
        <f t="shared" si="139"/>
        <v>21428</v>
      </c>
      <c r="J245" s="47">
        <f t="shared" si="140"/>
        <v>0</v>
      </c>
      <c r="K245" s="49">
        <f t="shared" si="141"/>
        <v>21428</v>
      </c>
    </row>
    <row r="246" spans="1:11" ht="15" customHeight="1">
      <c r="A246" s="45">
        <v>234</v>
      </c>
      <c r="B246" s="168" t="s">
        <v>1269</v>
      </c>
      <c r="C246" s="183"/>
      <c r="D246" s="46"/>
      <c r="E246" s="46"/>
      <c r="F246" s="47"/>
      <c r="G246" s="47"/>
      <c r="H246" s="47"/>
      <c r="I246" s="47"/>
      <c r="J246" s="47"/>
      <c r="K246" s="49"/>
    </row>
    <row r="247" spans="1:11" ht="92.25" customHeight="1">
      <c r="A247" s="45">
        <v>235</v>
      </c>
      <c r="B247" s="169" t="s">
        <v>1270</v>
      </c>
      <c r="C247" s="183"/>
      <c r="D247" s="46" t="s">
        <v>29</v>
      </c>
      <c r="E247" s="46">
        <v>1</v>
      </c>
      <c r="F247" s="151" t="s">
        <v>641</v>
      </c>
      <c r="G247" s="47">
        <v>50991</v>
      </c>
      <c r="H247" s="47">
        <f>G247</f>
        <v>50991</v>
      </c>
      <c r="I247" s="47">
        <v>0</v>
      </c>
      <c r="J247" s="47">
        <f t="shared" ref="J247" si="142">G247*E247</f>
        <v>50991</v>
      </c>
      <c r="K247" s="49">
        <f t="shared" ref="K247" si="143">I247+J247</f>
        <v>50991</v>
      </c>
    </row>
    <row r="248" spans="1:11" ht="28.15" customHeight="1">
      <c r="A248" s="45">
        <v>236</v>
      </c>
      <c r="B248" s="169" t="s">
        <v>1271</v>
      </c>
      <c r="C248" s="183"/>
      <c r="D248" s="46" t="s">
        <v>24</v>
      </c>
      <c r="E248" s="46">
        <v>1</v>
      </c>
      <c r="F248" s="151" t="s">
        <v>641</v>
      </c>
      <c r="G248" s="47">
        <v>7500</v>
      </c>
      <c r="H248" s="47">
        <f>G248</f>
        <v>7500</v>
      </c>
      <c r="I248" s="47">
        <v>0</v>
      </c>
      <c r="J248" s="47">
        <f t="shared" si="130"/>
        <v>7500</v>
      </c>
      <c r="K248" s="49">
        <f t="shared" si="131"/>
        <v>7500</v>
      </c>
    </row>
    <row r="249" spans="1:11" ht="15" customHeight="1">
      <c r="A249" s="45">
        <v>237</v>
      </c>
      <c r="B249" s="227" t="s">
        <v>1243</v>
      </c>
      <c r="C249" s="183"/>
      <c r="D249" s="46" t="s">
        <v>24</v>
      </c>
      <c r="E249" s="46">
        <v>9</v>
      </c>
      <c r="F249" s="47">
        <v>536</v>
      </c>
      <c r="G249" s="47">
        <v>1500</v>
      </c>
      <c r="H249" s="47">
        <f t="shared" si="132"/>
        <v>2036</v>
      </c>
      <c r="I249" s="47">
        <f t="shared" si="133"/>
        <v>4824</v>
      </c>
      <c r="J249" s="47">
        <f t="shared" si="130"/>
        <v>13500</v>
      </c>
      <c r="K249" s="49">
        <f t="shared" si="131"/>
        <v>18324</v>
      </c>
    </row>
    <row r="250" spans="1:11" ht="15" customHeight="1">
      <c r="A250" s="45">
        <v>238</v>
      </c>
      <c r="B250" s="227" t="s">
        <v>1244</v>
      </c>
      <c r="C250" s="183"/>
      <c r="D250" s="46" t="s">
        <v>24</v>
      </c>
      <c r="E250" s="46">
        <v>2</v>
      </c>
      <c r="F250" s="47">
        <v>607</v>
      </c>
      <c r="G250" s="47">
        <v>1500</v>
      </c>
      <c r="H250" s="47">
        <f t="shared" si="132"/>
        <v>2107</v>
      </c>
      <c r="I250" s="47">
        <f t="shared" si="133"/>
        <v>1214</v>
      </c>
      <c r="J250" s="47">
        <f t="shared" si="130"/>
        <v>3000</v>
      </c>
      <c r="K250" s="49">
        <f t="shared" si="131"/>
        <v>4214</v>
      </c>
    </row>
    <row r="251" spans="1:11" ht="15" customHeight="1">
      <c r="A251" s="45">
        <v>239</v>
      </c>
      <c r="B251" s="182" t="s">
        <v>1245</v>
      </c>
      <c r="C251" s="163"/>
      <c r="D251" s="46" t="s">
        <v>24</v>
      </c>
      <c r="E251" s="46">
        <v>9</v>
      </c>
      <c r="F251" s="47">
        <v>351</v>
      </c>
      <c r="G251" s="47">
        <v>1250</v>
      </c>
      <c r="H251" s="47">
        <f t="shared" si="132"/>
        <v>1601</v>
      </c>
      <c r="I251" s="47">
        <f t="shared" si="133"/>
        <v>3159</v>
      </c>
      <c r="J251" s="47">
        <f t="shared" si="130"/>
        <v>11250</v>
      </c>
      <c r="K251" s="49">
        <f t="shared" si="131"/>
        <v>14409</v>
      </c>
    </row>
    <row r="252" spans="1:11" ht="15" customHeight="1">
      <c r="A252" s="45">
        <v>240</v>
      </c>
      <c r="B252" s="182" t="s">
        <v>1246</v>
      </c>
      <c r="C252" s="183"/>
      <c r="D252" s="46" t="s">
        <v>24</v>
      </c>
      <c r="E252" s="46">
        <v>2</v>
      </c>
      <c r="F252" s="47">
        <v>520</v>
      </c>
      <c r="G252" s="47">
        <v>1250</v>
      </c>
      <c r="H252" s="47">
        <f t="shared" si="132"/>
        <v>1770</v>
      </c>
      <c r="I252" s="47">
        <f t="shared" si="133"/>
        <v>1040</v>
      </c>
      <c r="J252" s="47">
        <f t="shared" si="130"/>
        <v>2500</v>
      </c>
      <c r="K252" s="49">
        <f t="shared" si="131"/>
        <v>3540</v>
      </c>
    </row>
    <row r="253" spans="1:11" ht="15.75" customHeight="1">
      <c r="A253" s="45">
        <v>241</v>
      </c>
      <c r="B253" s="171" t="s">
        <v>1247</v>
      </c>
      <c r="C253" s="165"/>
      <c r="D253" s="46"/>
      <c r="E253" s="46"/>
      <c r="F253" s="47"/>
      <c r="G253" s="47"/>
      <c r="H253" s="47"/>
      <c r="I253" s="47"/>
      <c r="J253" s="47"/>
      <c r="K253" s="49"/>
    </row>
    <row r="254" spans="1:11" ht="15" customHeight="1">
      <c r="A254" s="45">
        <v>242</v>
      </c>
      <c r="B254" s="166" t="s">
        <v>1248</v>
      </c>
      <c r="C254" s="163"/>
      <c r="D254" s="46" t="s">
        <v>28</v>
      </c>
      <c r="E254" s="46">
        <v>4</v>
      </c>
      <c r="F254" s="47">
        <v>446</v>
      </c>
      <c r="G254" s="47">
        <v>625</v>
      </c>
      <c r="H254" s="47">
        <f t="shared" ref="H254:H255" si="144">F254+G254</f>
        <v>1071</v>
      </c>
      <c r="I254" s="47">
        <f t="shared" ref="I254:I255" si="145">F254*E254</f>
        <v>1784</v>
      </c>
      <c r="J254" s="47">
        <f t="shared" ref="J254:J255" si="146">G254*E254</f>
        <v>2500</v>
      </c>
      <c r="K254" s="49">
        <f t="shared" ref="K254:K255" si="147">I254+J254</f>
        <v>4284</v>
      </c>
    </row>
    <row r="255" spans="1:11" ht="13.15" customHeight="1">
      <c r="A255" s="45">
        <v>243</v>
      </c>
      <c r="B255" s="224" t="s">
        <v>1249</v>
      </c>
      <c r="C255" s="165"/>
      <c r="D255" s="46" t="s">
        <v>28</v>
      </c>
      <c r="E255" s="46">
        <v>1.5</v>
      </c>
      <c r="F255" s="47">
        <v>472</v>
      </c>
      <c r="G255" s="47">
        <v>625</v>
      </c>
      <c r="H255" s="47">
        <f t="shared" si="144"/>
        <v>1097</v>
      </c>
      <c r="I255" s="47">
        <f t="shared" si="145"/>
        <v>708</v>
      </c>
      <c r="J255" s="47">
        <f t="shared" si="146"/>
        <v>937.5</v>
      </c>
      <c r="K255" s="49">
        <f t="shared" si="147"/>
        <v>1645.5</v>
      </c>
    </row>
    <row r="256" spans="1:11" ht="13.15" customHeight="1">
      <c r="A256" s="45">
        <v>244</v>
      </c>
      <c r="B256" s="169" t="s">
        <v>1250</v>
      </c>
      <c r="C256" s="165"/>
      <c r="D256" s="46"/>
      <c r="E256" s="46"/>
      <c r="F256" s="47"/>
      <c r="G256" s="47"/>
      <c r="H256" s="47"/>
      <c r="I256" s="47"/>
      <c r="J256" s="47"/>
      <c r="K256" s="49"/>
    </row>
    <row r="257" spans="1:11" ht="15" customHeight="1">
      <c r="A257" s="45">
        <v>245</v>
      </c>
      <c r="B257" s="166" t="s">
        <v>1256</v>
      </c>
      <c r="C257" s="163"/>
      <c r="D257" s="46" t="s">
        <v>28</v>
      </c>
      <c r="E257" s="46">
        <v>3</v>
      </c>
      <c r="F257" s="47">
        <v>527</v>
      </c>
      <c r="G257" s="47">
        <v>4200</v>
      </c>
      <c r="H257" s="47">
        <f t="shared" ref="H257:H261" si="148">F257+G257</f>
        <v>4727</v>
      </c>
      <c r="I257" s="47">
        <f t="shared" ref="I257:I261" si="149">F257*E257</f>
        <v>1581</v>
      </c>
      <c r="J257" s="47">
        <f t="shared" ref="J257:J261" si="150">G257*E257</f>
        <v>12600</v>
      </c>
      <c r="K257" s="49">
        <f t="shared" ref="K257:K261" si="151">I257+J257</f>
        <v>14181</v>
      </c>
    </row>
    <row r="258" spans="1:11" ht="13.15" customHeight="1">
      <c r="A258" s="45">
        <v>246</v>
      </c>
      <c r="B258" s="224" t="s">
        <v>1252</v>
      </c>
      <c r="C258" s="165"/>
      <c r="D258" s="46" t="s">
        <v>28</v>
      </c>
      <c r="E258" s="46">
        <v>6</v>
      </c>
      <c r="F258" s="47">
        <v>676</v>
      </c>
      <c r="G258" s="47">
        <v>4200</v>
      </c>
      <c r="H258" s="47">
        <f t="shared" si="148"/>
        <v>4876</v>
      </c>
      <c r="I258" s="47">
        <f t="shared" si="149"/>
        <v>4056</v>
      </c>
      <c r="J258" s="47">
        <f t="shared" si="150"/>
        <v>25200</v>
      </c>
      <c r="K258" s="49">
        <f t="shared" si="151"/>
        <v>29256</v>
      </c>
    </row>
    <row r="259" spans="1:11" ht="43.15" customHeight="1">
      <c r="A259" s="45">
        <v>247</v>
      </c>
      <c r="B259" s="54" t="s">
        <v>325</v>
      </c>
      <c r="C259" s="46"/>
      <c r="D259" s="46" t="s">
        <v>27</v>
      </c>
      <c r="E259" s="226">
        <v>27.561350000000004</v>
      </c>
      <c r="F259" s="47">
        <v>2060</v>
      </c>
      <c r="G259" s="47">
        <v>4200</v>
      </c>
      <c r="H259" s="47">
        <f t="shared" si="148"/>
        <v>6260</v>
      </c>
      <c r="I259" s="47">
        <f t="shared" si="149"/>
        <v>56776.381000000008</v>
      </c>
      <c r="J259" s="47">
        <f t="shared" si="150"/>
        <v>115757.67000000001</v>
      </c>
      <c r="K259" s="49">
        <f t="shared" si="151"/>
        <v>172534.05100000004</v>
      </c>
    </row>
    <row r="260" spans="1:11" ht="27" customHeight="1">
      <c r="A260" s="45">
        <v>248</v>
      </c>
      <c r="B260" s="54" t="s">
        <v>327</v>
      </c>
      <c r="C260" s="46"/>
      <c r="D260" s="46" t="s">
        <v>27</v>
      </c>
      <c r="E260" s="226">
        <v>9.5259750000000007</v>
      </c>
      <c r="F260" s="47">
        <v>3790</v>
      </c>
      <c r="G260" s="47">
        <v>4200</v>
      </c>
      <c r="H260" s="47">
        <f t="shared" si="148"/>
        <v>7990</v>
      </c>
      <c r="I260" s="47">
        <f t="shared" si="149"/>
        <v>36103.445250000004</v>
      </c>
      <c r="J260" s="47">
        <f t="shared" si="150"/>
        <v>40009.095000000001</v>
      </c>
      <c r="K260" s="49">
        <f t="shared" si="151"/>
        <v>76112.540250000005</v>
      </c>
    </row>
    <row r="261" spans="1:11">
      <c r="A261" s="45">
        <v>249</v>
      </c>
      <c r="B261" s="51" t="s">
        <v>342</v>
      </c>
      <c r="C261" s="46"/>
      <c r="D261" s="46" t="s">
        <v>311</v>
      </c>
      <c r="E261" s="46">
        <v>1</v>
      </c>
      <c r="F261" s="47">
        <v>24629</v>
      </c>
      <c r="G261" s="47">
        <v>0</v>
      </c>
      <c r="H261" s="47">
        <f t="shared" si="148"/>
        <v>24629</v>
      </c>
      <c r="I261" s="47">
        <f t="shared" si="149"/>
        <v>24629</v>
      </c>
      <c r="J261" s="47">
        <f t="shared" si="150"/>
        <v>0</v>
      </c>
      <c r="K261" s="49">
        <f t="shared" si="151"/>
        <v>24629</v>
      </c>
    </row>
    <row r="262" spans="1:11" ht="12.6" customHeight="1">
      <c r="A262" s="45">
        <v>250</v>
      </c>
      <c r="B262" s="218" t="s">
        <v>1272</v>
      </c>
      <c r="C262" s="165"/>
      <c r="D262" s="46"/>
      <c r="E262" s="91"/>
      <c r="F262" s="47"/>
      <c r="G262" s="47"/>
      <c r="H262" s="47"/>
      <c r="I262" s="47"/>
      <c r="J262" s="47"/>
      <c r="K262" s="49"/>
    </row>
    <row r="263" spans="1:11" ht="41.25" customHeight="1">
      <c r="A263" s="45">
        <v>251</v>
      </c>
      <c r="B263" s="169" t="s">
        <v>1273</v>
      </c>
      <c r="C263" s="183"/>
      <c r="D263" s="46" t="s">
        <v>29</v>
      </c>
      <c r="E263" s="46">
        <v>1</v>
      </c>
      <c r="F263" s="151" t="s">
        <v>641</v>
      </c>
      <c r="G263" s="47">
        <v>326675.29411764705</v>
      </c>
      <c r="H263" s="47">
        <f>G263</f>
        <v>326675.29411764705</v>
      </c>
      <c r="I263" s="47">
        <v>0</v>
      </c>
      <c r="J263" s="47">
        <f t="shared" ref="J263:J264" si="152">G263*E263</f>
        <v>326675.29411764705</v>
      </c>
      <c r="K263" s="49">
        <f t="shared" ref="K263:K264" si="153">I263+J263</f>
        <v>326675.29411764705</v>
      </c>
    </row>
    <row r="264" spans="1:11" ht="30.75" customHeight="1">
      <c r="A264" s="45">
        <v>252</v>
      </c>
      <c r="B264" s="169" t="s">
        <v>1267</v>
      </c>
      <c r="C264" s="183"/>
      <c r="D264" s="46" t="s">
        <v>24</v>
      </c>
      <c r="E264" s="46">
        <v>1</v>
      </c>
      <c r="F264" s="151" t="s">
        <v>641</v>
      </c>
      <c r="G264" s="47">
        <v>65000</v>
      </c>
      <c r="H264" s="47">
        <f>G264</f>
        <v>65000</v>
      </c>
      <c r="I264" s="47">
        <v>0</v>
      </c>
      <c r="J264" s="47">
        <f t="shared" si="152"/>
        <v>65000</v>
      </c>
      <c r="K264" s="49">
        <f t="shared" si="153"/>
        <v>65000</v>
      </c>
    </row>
    <row r="265" spans="1:11" ht="15" customHeight="1">
      <c r="A265" s="45">
        <v>253</v>
      </c>
      <c r="B265" s="214" t="s">
        <v>1260</v>
      </c>
      <c r="C265" s="183"/>
      <c r="D265" s="46"/>
      <c r="E265" s="46"/>
      <c r="F265" s="47"/>
      <c r="G265" s="47"/>
      <c r="H265" s="47"/>
      <c r="I265" s="47"/>
      <c r="J265" s="47"/>
      <c r="K265" s="49"/>
    </row>
    <row r="266" spans="1:11" ht="25.5" customHeight="1">
      <c r="A266" s="45">
        <v>254</v>
      </c>
      <c r="B266" s="164" t="s">
        <v>1274</v>
      </c>
      <c r="C266" s="163"/>
      <c r="D266" s="46" t="s">
        <v>24</v>
      </c>
      <c r="E266" s="46">
        <v>1</v>
      </c>
      <c r="F266" s="151" t="s">
        <v>641</v>
      </c>
      <c r="G266" s="47">
        <v>7500</v>
      </c>
      <c r="H266" s="47">
        <f>G266</f>
        <v>7500</v>
      </c>
      <c r="I266" s="47">
        <v>0</v>
      </c>
      <c r="J266" s="47">
        <f t="shared" ref="J266:J267" si="154">G266*E266</f>
        <v>7500</v>
      </c>
      <c r="K266" s="49">
        <f t="shared" ref="K266:K267" si="155">I266+J266</f>
        <v>7500</v>
      </c>
    </row>
    <row r="267" spans="1:11" ht="25.5" customHeight="1">
      <c r="A267" s="45">
        <v>255</v>
      </c>
      <c r="B267" s="164" t="s">
        <v>1275</v>
      </c>
      <c r="C267" s="163"/>
      <c r="D267" s="46" t="s">
        <v>24</v>
      </c>
      <c r="E267" s="46">
        <v>1</v>
      </c>
      <c r="F267" s="151" t="s">
        <v>641</v>
      </c>
      <c r="G267" s="47">
        <v>7500</v>
      </c>
      <c r="H267" s="47">
        <f>G267</f>
        <v>7500</v>
      </c>
      <c r="I267" s="47">
        <v>0</v>
      </c>
      <c r="J267" s="47">
        <f t="shared" si="154"/>
        <v>7500</v>
      </c>
      <c r="K267" s="49">
        <f t="shared" si="155"/>
        <v>7500</v>
      </c>
    </row>
    <row r="268" spans="1:11" ht="16.5" customHeight="1">
      <c r="A268" s="45">
        <v>256</v>
      </c>
      <c r="B268" s="228" t="s">
        <v>1243</v>
      </c>
      <c r="C268" s="183"/>
      <c r="D268" s="46" t="s">
        <v>24</v>
      </c>
      <c r="E268" s="46">
        <v>21</v>
      </c>
      <c r="F268" s="47">
        <v>536</v>
      </c>
      <c r="G268" s="47">
        <v>1500</v>
      </c>
      <c r="H268" s="47">
        <f t="shared" si="132"/>
        <v>2036</v>
      </c>
      <c r="I268" s="47">
        <f t="shared" si="133"/>
        <v>11256</v>
      </c>
      <c r="J268" s="47">
        <f t="shared" si="130"/>
        <v>31500</v>
      </c>
      <c r="K268" s="49">
        <f t="shared" si="131"/>
        <v>42756</v>
      </c>
    </row>
    <row r="269" spans="1:11" ht="15" customHeight="1">
      <c r="A269" s="45">
        <v>257</v>
      </c>
      <c r="B269" s="228" t="s">
        <v>1243</v>
      </c>
      <c r="C269" s="183"/>
      <c r="D269" s="46" t="s">
        <v>24</v>
      </c>
      <c r="E269" s="46">
        <v>3</v>
      </c>
      <c r="F269" s="47">
        <v>536</v>
      </c>
      <c r="G269" s="47">
        <v>1500</v>
      </c>
      <c r="H269" s="47">
        <f t="shared" si="132"/>
        <v>2036</v>
      </c>
      <c r="I269" s="47">
        <f t="shared" si="133"/>
        <v>1608</v>
      </c>
      <c r="J269" s="47">
        <f t="shared" si="130"/>
        <v>4500</v>
      </c>
      <c r="K269" s="49">
        <f t="shared" si="131"/>
        <v>6108</v>
      </c>
    </row>
    <row r="270" spans="1:11" ht="16.5" customHeight="1">
      <c r="A270" s="45">
        <v>258</v>
      </c>
      <c r="B270" s="228" t="s">
        <v>1244</v>
      </c>
      <c r="C270" s="183"/>
      <c r="D270" s="46" t="s">
        <v>24</v>
      </c>
      <c r="E270" s="46">
        <v>1</v>
      </c>
      <c r="F270" s="47">
        <v>607</v>
      </c>
      <c r="G270" s="47">
        <v>1500</v>
      </c>
      <c r="H270" s="47">
        <f t="shared" si="132"/>
        <v>2107</v>
      </c>
      <c r="I270" s="47">
        <f t="shared" si="133"/>
        <v>607</v>
      </c>
      <c r="J270" s="47">
        <f t="shared" si="130"/>
        <v>1500</v>
      </c>
      <c r="K270" s="49">
        <f t="shared" si="131"/>
        <v>2107</v>
      </c>
    </row>
    <row r="271" spans="1:11" ht="15" customHeight="1">
      <c r="A271" s="45">
        <v>259</v>
      </c>
      <c r="B271" s="228" t="s">
        <v>1244</v>
      </c>
      <c r="C271" s="183"/>
      <c r="D271" s="46" t="s">
        <v>24</v>
      </c>
      <c r="E271" s="46">
        <v>10</v>
      </c>
      <c r="F271" s="47">
        <v>607</v>
      </c>
      <c r="G271" s="47">
        <v>1500</v>
      </c>
      <c r="H271" s="47">
        <f t="shared" si="132"/>
        <v>2107</v>
      </c>
      <c r="I271" s="47">
        <f t="shared" si="133"/>
        <v>6070</v>
      </c>
      <c r="J271" s="47">
        <f t="shared" si="130"/>
        <v>15000</v>
      </c>
      <c r="K271" s="49">
        <f t="shared" si="131"/>
        <v>21070</v>
      </c>
    </row>
    <row r="272" spans="1:11" ht="15" customHeight="1">
      <c r="A272" s="45">
        <v>260</v>
      </c>
      <c r="B272" s="182" t="s">
        <v>1276</v>
      </c>
      <c r="C272" s="163"/>
      <c r="D272" s="46" t="s">
        <v>24</v>
      </c>
      <c r="E272" s="46">
        <v>1</v>
      </c>
      <c r="F272" s="47">
        <v>11038</v>
      </c>
      <c r="G272" s="47">
        <v>3750</v>
      </c>
      <c r="H272" s="47">
        <f t="shared" si="132"/>
        <v>14788</v>
      </c>
      <c r="I272" s="47">
        <f t="shared" si="133"/>
        <v>11038</v>
      </c>
      <c r="J272" s="47">
        <f t="shared" si="130"/>
        <v>3750</v>
      </c>
      <c r="K272" s="49">
        <f t="shared" si="131"/>
        <v>14788</v>
      </c>
    </row>
    <row r="273" spans="1:11" ht="15" customHeight="1">
      <c r="A273" s="45">
        <v>261</v>
      </c>
      <c r="B273" s="182" t="s">
        <v>1245</v>
      </c>
      <c r="C273" s="163"/>
      <c r="D273" s="46" t="s">
        <v>24</v>
      </c>
      <c r="E273" s="46">
        <v>24</v>
      </c>
      <c r="F273" s="47">
        <v>351</v>
      </c>
      <c r="G273" s="47">
        <v>1250</v>
      </c>
      <c r="H273" s="47">
        <f t="shared" si="132"/>
        <v>1601</v>
      </c>
      <c r="I273" s="47">
        <f t="shared" si="133"/>
        <v>8424</v>
      </c>
      <c r="J273" s="47">
        <f t="shared" si="130"/>
        <v>30000</v>
      </c>
      <c r="K273" s="49">
        <f t="shared" si="131"/>
        <v>38424</v>
      </c>
    </row>
    <row r="274" spans="1:11" ht="15" customHeight="1">
      <c r="A274" s="45">
        <v>262</v>
      </c>
      <c r="B274" s="182" t="s">
        <v>1246</v>
      </c>
      <c r="C274" s="183"/>
      <c r="D274" s="46" t="s">
        <v>24</v>
      </c>
      <c r="E274" s="46">
        <v>12</v>
      </c>
      <c r="F274" s="47">
        <v>520</v>
      </c>
      <c r="G274" s="47">
        <v>1250</v>
      </c>
      <c r="H274" s="47">
        <f t="shared" si="132"/>
        <v>1770</v>
      </c>
      <c r="I274" s="47">
        <f t="shared" si="133"/>
        <v>6240</v>
      </c>
      <c r="J274" s="47">
        <f t="shared" si="130"/>
        <v>15000</v>
      </c>
      <c r="K274" s="49">
        <f t="shared" si="131"/>
        <v>21240</v>
      </c>
    </row>
    <row r="275" spans="1:11" ht="17.25" customHeight="1">
      <c r="A275" s="45">
        <v>263</v>
      </c>
      <c r="B275" s="171" t="s">
        <v>1247</v>
      </c>
      <c r="C275" s="165"/>
      <c r="D275" s="46"/>
      <c r="E275" s="46"/>
      <c r="F275" s="47"/>
      <c r="G275" s="47"/>
      <c r="H275" s="47"/>
      <c r="I275" s="47"/>
      <c r="J275" s="47"/>
      <c r="K275" s="49"/>
    </row>
    <row r="276" spans="1:11" ht="15" customHeight="1">
      <c r="A276" s="45">
        <v>264</v>
      </c>
      <c r="B276" s="166" t="s">
        <v>1248</v>
      </c>
      <c r="C276" s="163"/>
      <c r="D276" s="46" t="s">
        <v>28</v>
      </c>
      <c r="E276" s="46">
        <v>8.6</v>
      </c>
      <c r="F276" s="47">
        <v>446</v>
      </c>
      <c r="G276" s="47">
        <v>625</v>
      </c>
      <c r="H276" s="47">
        <f t="shared" ref="H276:H277" si="156">F276+G276</f>
        <v>1071</v>
      </c>
      <c r="I276" s="47">
        <f t="shared" ref="I276:I277" si="157">F276*E276</f>
        <v>3835.6</v>
      </c>
      <c r="J276" s="47">
        <f t="shared" ref="J276:J277" si="158">G276*E276</f>
        <v>5375</v>
      </c>
      <c r="K276" s="49">
        <f t="shared" ref="K276:K277" si="159">I276+J276</f>
        <v>9210.6</v>
      </c>
    </row>
    <row r="277" spans="1:11" ht="13.15" customHeight="1">
      <c r="A277" s="45">
        <v>265</v>
      </c>
      <c r="B277" s="224" t="s">
        <v>1249</v>
      </c>
      <c r="C277" s="165"/>
      <c r="D277" s="46" t="s">
        <v>28</v>
      </c>
      <c r="E277" s="46">
        <v>6.6</v>
      </c>
      <c r="F277" s="47">
        <v>472</v>
      </c>
      <c r="G277" s="47">
        <v>625</v>
      </c>
      <c r="H277" s="47">
        <f t="shared" si="156"/>
        <v>1097</v>
      </c>
      <c r="I277" s="47">
        <f t="shared" si="157"/>
        <v>3115.2</v>
      </c>
      <c r="J277" s="47">
        <f t="shared" si="158"/>
        <v>4125</v>
      </c>
      <c r="K277" s="49">
        <f t="shared" si="159"/>
        <v>7240.2</v>
      </c>
    </row>
    <row r="278" spans="1:11" ht="13.15" customHeight="1">
      <c r="A278" s="45">
        <v>266</v>
      </c>
      <c r="B278" s="169" t="s">
        <v>1250</v>
      </c>
      <c r="C278" s="165"/>
      <c r="D278" s="46"/>
      <c r="E278" s="46"/>
      <c r="F278" s="47"/>
      <c r="G278" s="47"/>
      <c r="H278" s="47"/>
      <c r="I278" s="47"/>
      <c r="J278" s="47"/>
      <c r="K278" s="49"/>
    </row>
    <row r="279" spans="1:11" ht="15" customHeight="1">
      <c r="A279" s="45">
        <v>267</v>
      </c>
      <c r="B279" s="166" t="s">
        <v>1256</v>
      </c>
      <c r="C279" s="163"/>
      <c r="D279" s="46" t="s">
        <v>28</v>
      </c>
      <c r="E279" s="46">
        <v>38.4</v>
      </c>
      <c r="F279" s="47">
        <v>527</v>
      </c>
      <c r="G279" s="47">
        <v>4200</v>
      </c>
      <c r="H279" s="47">
        <f t="shared" ref="H279:H283" si="160">F279+G279</f>
        <v>4727</v>
      </c>
      <c r="I279" s="47">
        <f t="shared" ref="I279:I283" si="161">F279*E279</f>
        <v>20236.8</v>
      </c>
      <c r="J279" s="47">
        <f t="shared" ref="J279:J283" si="162">G279*E279</f>
        <v>161280</v>
      </c>
      <c r="K279" s="49">
        <f t="shared" ref="K279:K283" si="163">I279+J279</f>
        <v>181516.79999999999</v>
      </c>
    </row>
    <row r="280" spans="1:11" ht="13.15" customHeight="1">
      <c r="A280" s="45">
        <v>268</v>
      </c>
      <c r="B280" s="224" t="s">
        <v>1252</v>
      </c>
      <c r="C280" s="165"/>
      <c r="D280" s="46" t="s">
        <v>28</v>
      </c>
      <c r="E280" s="46">
        <v>43.5</v>
      </c>
      <c r="F280" s="47">
        <v>676</v>
      </c>
      <c r="G280" s="47">
        <v>4200</v>
      </c>
      <c r="H280" s="47">
        <f t="shared" si="160"/>
        <v>4876</v>
      </c>
      <c r="I280" s="47">
        <f t="shared" si="161"/>
        <v>29406</v>
      </c>
      <c r="J280" s="47">
        <f t="shared" si="162"/>
        <v>182700</v>
      </c>
      <c r="K280" s="49">
        <f t="shared" si="163"/>
        <v>212106</v>
      </c>
    </row>
    <row r="281" spans="1:11" ht="43.15" customHeight="1">
      <c r="A281" s="45">
        <v>269</v>
      </c>
      <c r="B281" s="54" t="s">
        <v>325</v>
      </c>
      <c r="C281" s="46"/>
      <c r="D281" s="46" t="s">
        <v>27</v>
      </c>
      <c r="E281" s="226">
        <v>84.675600000000003</v>
      </c>
      <c r="F281" s="47">
        <v>2060</v>
      </c>
      <c r="G281" s="47">
        <v>4200</v>
      </c>
      <c r="H281" s="47">
        <f t="shared" si="160"/>
        <v>6260</v>
      </c>
      <c r="I281" s="47">
        <f t="shared" si="161"/>
        <v>174431.736</v>
      </c>
      <c r="J281" s="47">
        <f t="shared" si="162"/>
        <v>355637.52</v>
      </c>
      <c r="K281" s="49">
        <f t="shared" si="163"/>
        <v>530069.25600000005</v>
      </c>
    </row>
    <row r="282" spans="1:11" ht="27" customHeight="1">
      <c r="A282" s="45">
        <v>270</v>
      </c>
      <c r="B282" s="54" t="s">
        <v>327</v>
      </c>
      <c r="C282" s="46"/>
      <c r="D282" s="46" t="s">
        <v>27</v>
      </c>
      <c r="E282" s="226">
        <v>36.480600000000003</v>
      </c>
      <c r="F282" s="47">
        <v>3790</v>
      </c>
      <c r="G282" s="47">
        <v>4200</v>
      </c>
      <c r="H282" s="47">
        <f t="shared" si="160"/>
        <v>7990</v>
      </c>
      <c r="I282" s="47">
        <f t="shared" si="161"/>
        <v>138261.47400000002</v>
      </c>
      <c r="J282" s="47">
        <f t="shared" si="162"/>
        <v>153218.52000000002</v>
      </c>
      <c r="K282" s="49">
        <f t="shared" si="163"/>
        <v>291479.99400000006</v>
      </c>
    </row>
    <row r="283" spans="1:11">
      <c r="A283" s="45">
        <v>271</v>
      </c>
      <c r="B283" s="51" t="s">
        <v>342</v>
      </c>
      <c r="C283" s="46"/>
      <c r="D283" s="46" t="s">
        <v>311</v>
      </c>
      <c r="E283" s="46">
        <v>1</v>
      </c>
      <c r="F283" s="47">
        <v>90584</v>
      </c>
      <c r="G283" s="47">
        <v>0</v>
      </c>
      <c r="H283" s="47">
        <f t="shared" si="160"/>
        <v>90584</v>
      </c>
      <c r="I283" s="47">
        <f t="shared" si="161"/>
        <v>90584</v>
      </c>
      <c r="J283" s="47">
        <f t="shared" si="162"/>
        <v>0</v>
      </c>
      <c r="K283" s="49">
        <f t="shared" si="163"/>
        <v>90584</v>
      </c>
    </row>
    <row r="284" spans="1:11" ht="12.6" customHeight="1">
      <c r="A284" s="45">
        <v>272</v>
      </c>
      <c r="B284" s="218" t="s">
        <v>1277</v>
      </c>
      <c r="C284" s="165"/>
      <c r="D284" s="46"/>
      <c r="E284" s="91"/>
      <c r="F284" s="47"/>
      <c r="G284" s="47"/>
      <c r="H284" s="47"/>
      <c r="I284" s="47"/>
      <c r="J284" s="47"/>
      <c r="K284" s="49"/>
    </row>
    <row r="285" spans="1:11" ht="39" customHeight="1">
      <c r="A285" s="45">
        <v>273</v>
      </c>
      <c r="B285" s="164" t="s">
        <v>1278</v>
      </c>
      <c r="C285" s="163"/>
      <c r="D285" s="46" t="s">
        <v>29</v>
      </c>
      <c r="E285" s="46">
        <v>1</v>
      </c>
      <c r="F285" s="151" t="s">
        <v>641</v>
      </c>
      <c r="G285" s="47">
        <v>326675.29411764705</v>
      </c>
      <c r="H285" s="47">
        <f>G285</f>
        <v>326675.29411764705</v>
      </c>
      <c r="I285" s="47">
        <v>0</v>
      </c>
      <c r="J285" s="47">
        <f t="shared" ref="J285:J286" si="164">G285*E285</f>
        <v>326675.29411764705</v>
      </c>
      <c r="K285" s="49">
        <f t="shared" ref="K285:K286" si="165">I285+J285</f>
        <v>326675.29411764705</v>
      </c>
    </row>
    <row r="286" spans="1:11" ht="30" customHeight="1">
      <c r="A286" s="45">
        <v>274</v>
      </c>
      <c r="B286" s="169" t="s">
        <v>1279</v>
      </c>
      <c r="C286" s="163"/>
      <c r="D286" s="46" t="s">
        <v>24</v>
      </c>
      <c r="E286" s="46">
        <v>1</v>
      </c>
      <c r="F286" s="151" t="s">
        <v>641</v>
      </c>
      <c r="G286" s="47">
        <v>65000</v>
      </c>
      <c r="H286" s="47">
        <f>G286</f>
        <v>65000</v>
      </c>
      <c r="I286" s="47">
        <v>0</v>
      </c>
      <c r="J286" s="47">
        <f t="shared" si="164"/>
        <v>65000</v>
      </c>
      <c r="K286" s="49">
        <f t="shared" si="165"/>
        <v>65000</v>
      </c>
    </row>
    <row r="287" spans="1:11" ht="15" customHeight="1">
      <c r="A287" s="45">
        <v>275</v>
      </c>
      <c r="B287" s="221" t="s">
        <v>1260</v>
      </c>
      <c r="C287" s="163"/>
      <c r="D287" s="46"/>
      <c r="E287" s="46"/>
      <c r="F287" s="47"/>
      <c r="G287" s="47"/>
      <c r="H287" s="47"/>
      <c r="I287" s="47"/>
      <c r="J287" s="47"/>
      <c r="K287" s="49"/>
    </row>
    <row r="288" spans="1:11" ht="15" customHeight="1">
      <c r="A288" s="45">
        <v>276</v>
      </c>
      <c r="B288" s="183" t="s">
        <v>1239</v>
      </c>
      <c r="C288" s="163"/>
      <c r="D288" s="46"/>
      <c r="E288" s="46"/>
      <c r="F288" s="47"/>
      <c r="G288" s="47"/>
      <c r="H288" s="47"/>
      <c r="I288" s="47"/>
      <c r="J288" s="47"/>
      <c r="K288" s="49"/>
    </row>
    <row r="289" spans="1:11" ht="15" customHeight="1">
      <c r="A289" s="45">
        <v>277</v>
      </c>
      <c r="B289" s="166" t="s">
        <v>1255</v>
      </c>
      <c r="C289" s="163"/>
      <c r="D289" s="46" t="s">
        <v>24</v>
      </c>
      <c r="E289" s="46">
        <v>2</v>
      </c>
      <c r="F289" s="151" t="s">
        <v>641</v>
      </c>
      <c r="G289" s="47">
        <v>7500</v>
      </c>
      <c r="H289" s="47">
        <f>G289</f>
        <v>7500</v>
      </c>
      <c r="I289" s="47">
        <v>0</v>
      </c>
      <c r="J289" s="47">
        <f t="shared" ref="J289:J296" si="166">G289*E289</f>
        <v>15000</v>
      </c>
      <c r="K289" s="49">
        <f t="shared" ref="K289:K296" si="167">I289+J289</f>
        <v>15000</v>
      </c>
    </row>
    <row r="290" spans="1:11" ht="15" customHeight="1">
      <c r="A290" s="45">
        <v>278</v>
      </c>
      <c r="B290" s="166" t="s">
        <v>1280</v>
      </c>
      <c r="C290" s="163"/>
      <c r="D290" s="46" t="s">
        <v>24</v>
      </c>
      <c r="E290" s="46">
        <v>2</v>
      </c>
      <c r="F290" s="151" t="s">
        <v>641</v>
      </c>
      <c r="G290" s="47">
        <v>7500</v>
      </c>
      <c r="H290" s="47">
        <f>G290</f>
        <v>7500</v>
      </c>
      <c r="I290" s="47">
        <v>0</v>
      </c>
      <c r="J290" s="47">
        <f t="shared" si="166"/>
        <v>15000</v>
      </c>
      <c r="K290" s="49">
        <f t="shared" si="167"/>
        <v>15000</v>
      </c>
    </row>
    <row r="291" spans="1:11" ht="15" customHeight="1">
      <c r="A291" s="45">
        <v>279</v>
      </c>
      <c r="B291" s="227" t="s">
        <v>1243</v>
      </c>
      <c r="C291" s="163"/>
      <c r="D291" s="46" t="s">
        <v>24</v>
      </c>
      <c r="E291" s="46">
        <v>36</v>
      </c>
      <c r="F291" s="47">
        <v>536</v>
      </c>
      <c r="G291" s="47">
        <v>1500</v>
      </c>
      <c r="H291" s="47">
        <f t="shared" ref="H291:H296" si="168">F291+G291</f>
        <v>2036</v>
      </c>
      <c r="I291" s="47">
        <f t="shared" ref="I291:I296" si="169">F291*E291</f>
        <v>19296</v>
      </c>
      <c r="J291" s="47">
        <f t="shared" si="166"/>
        <v>54000</v>
      </c>
      <c r="K291" s="49">
        <f t="shared" si="167"/>
        <v>73296</v>
      </c>
    </row>
    <row r="292" spans="1:11" ht="15" customHeight="1">
      <c r="A292" s="45">
        <v>280</v>
      </c>
      <c r="B292" s="182" t="s">
        <v>1281</v>
      </c>
      <c r="C292" s="163"/>
      <c r="D292" s="46" t="s">
        <v>24</v>
      </c>
      <c r="E292" s="46">
        <v>1</v>
      </c>
      <c r="F292" s="47">
        <v>12521</v>
      </c>
      <c r="G292" s="47">
        <v>3750</v>
      </c>
      <c r="H292" s="47">
        <f t="shared" si="168"/>
        <v>16271</v>
      </c>
      <c r="I292" s="47">
        <f t="shared" si="169"/>
        <v>12521</v>
      </c>
      <c r="J292" s="47">
        <f t="shared" si="166"/>
        <v>3750</v>
      </c>
      <c r="K292" s="49">
        <f t="shared" si="167"/>
        <v>16271</v>
      </c>
    </row>
    <row r="293" spans="1:11" ht="16.149999999999999" customHeight="1">
      <c r="A293" s="45">
        <v>281</v>
      </c>
      <c r="B293" s="229" t="s">
        <v>1282</v>
      </c>
      <c r="C293" s="177"/>
      <c r="D293" s="46" t="s">
        <v>24</v>
      </c>
      <c r="E293" s="46">
        <v>1</v>
      </c>
      <c r="F293" s="47">
        <v>298</v>
      </c>
      <c r="G293" s="47">
        <v>1250</v>
      </c>
      <c r="H293" s="47">
        <f t="shared" si="168"/>
        <v>1548</v>
      </c>
      <c r="I293" s="47">
        <f t="shared" si="169"/>
        <v>298</v>
      </c>
      <c r="J293" s="47">
        <f t="shared" si="166"/>
        <v>1250</v>
      </c>
      <c r="K293" s="49">
        <f t="shared" si="167"/>
        <v>1548</v>
      </c>
    </row>
    <row r="294" spans="1:11" ht="12.75" customHeight="1">
      <c r="A294" s="45">
        <v>282</v>
      </c>
      <c r="B294" s="173" t="s">
        <v>1245</v>
      </c>
      <c r="C294" s="163"/>
      <c r="D294" s="46" t="s">
        <v>24</v>
      </c>
      <c r="E294" s="46">
        <v>29</v>
      </c>
      <c r="F294" s="47">
        <v>351</v>
      </c>
      <c r="G294" s="47">
        <v>1250</v>
      </c>
      <c r="H294" s="47">
        <f t="shared" si="168"/>
        <v>1601</v>
      </c>
      <c r="I294" s="47">
        <f t="shared" si="169"/>
        <v>10179</v>
      </c>
      <c r="J294" s="47">
        <f t="shared" si="166"/>
        <v>36250</v>
      </c>
      <c r="K294" s="49">
        <f t="shared" si="167"/>
        <v>46429</v>
      </c>
    </row>
    <row r="295" spans="1:11" ht="15" customHeight="1">
      <c r="A295" s="45">
        <v>283</v>
      </c>
      <c r="B295" s="183" t="s">
        <v>1246</v>
      </c>
      <c r="C295" s="163"/>
      <c r="D295" s="46" t="s">
        <v>24</v>
      </c>
      <c r="E295" s="46">
        <v>4</v>
      </c>
      <c r="F295" s="47">
        <v>520</v>
      </c>
      <c r="G295" s="47">
        <v>1250</v>
      </c>
      <c r="H295" s="47">
        <f t="shared" si="168"/>
        <v>1770</v>
      </c>
      <c r="I295" s="47">
        <f t="shared" si="169"/>
        <v>2080</v>
      </c>
      <c r="J295" s="47">
        <f t="shared" si="166"/>
        <v>5000</v>
      </c>
      <c r="K295" s="49">
        <f t="shared" si="167"/>
        <v>7080</v>
      </c>
    </row>
    <row r="296" spans="1:11" ht="15" customHeight="1">
      <c r="A296" s="45">
        <v>284</v>
      </c>
      <c r="B296" s="182" t="s">
        <v>1283</v>
      </c>
      <c r="C296" s="163"/>
      <c r="D296" s="46" t="s">
        <v>24</v>
      </c>
      <c r="E296" s="46">
        <v>3</v>
      </c>
      <c r="F296" s="47">
        <v>608</v>
      </c>
      <c r="G296" s="47">
        <v>1250</v>
      </c>
      <c r="H296" s="47">
        <f t="shared" si="168"/>
        <v>1858</v>
      </c>
      <c r="I296" s="47">
        <f t="shared" si="169"/>
        <v>1824</v>
      </c>
      <c r="J296" s="47">
        <f t="shared" si="166"/>
        <v>3750</v>
      </c>
      <c r="K296" s="49">
        <f t="shared" si="167"/>
        <v>5574</v>
      </c>
    </row>
    <row r="297" spans="1:11" ht="17.25" customHeight="1">
      <c r="A297" s="45">
        <v>285</v>
      </c>
      <c r="B297" s="171" t="s">
        <v>1247</v>
      </c>
      <c r="C297" s="165"/>
      <c r="D297" s="46"/>
      <c r="E297" s="46"/>
      <c r="F297" s="47"/>
      <c r="G297" s="47"/>
      <c r="H297" s="47"/>
      <c r="I297" s="47"/>
      <c r="J297" s="47"/>
      <c r="K297" s="49"/>
    </row>
    <row r="298" spans="1:11" ht="15" customHeight="1">
      <c r="A298" s="45">
        <v>286</v>
      </c>
      <c r="B298" s="166" t="s">
        <v>1284</v>
      </c>
      <c r="C298" s="163"/>
      <c r="D298" s="46" t="s">
        <v>28</v>
      </c>
      <c r="E298" s="46">
        <v>0.4</v>
      </c>
      <c r="F298" s="47">
        <v>428</v>
      </c>
      <c r="G298" s="47">
        <v>625</v>
      </c>
      <c r="H298" s="47">
        <f t="shared" ref="H298:H301" si="170">F298+G298</f>
        <v>1053</v>
      </c>
      <c r="I298" s="47">
        <f t="shared" ref="I298:I301" si="171">F298*E298</f>
        <v>171.20000000000002</v>
      </c>
      <c r="J298" s="47">
        <f t="shared" ref="J298:J301" si="172">G298*E298</f>
        <v>250</v>
      </c>
      <c r="K298" s="49">
        <f t="shared" ref="K298:K301" si="173">I298+J298</f>
        <v>421.20000000000005</v>
      </c>
    </row>
    <row r="299" spans="1:11" ht="13.15" customHeight="1">
      <c r="A299" s="45">
        <v>287</v>
      </c>
      <c r="B299" s="224" t="s">
        <v>1248</v>
      </c>
      <c r="C299" s="165"/>
      <c r="D299" s="46" t="s">
        <v>28</v>
      </c>
      <c r="E299" s="46">
        <v>11.8</v>
      </c>
      <c r="F299" s="47">
        <v>446</v>
      </c>
      <c r="G299" s="47">
        <v>625</v>
      </c>
      <c r="H299" s="47">
        <f t="shared" si="170"/>
        <v>1071</v>
      </c>
      <c r="I299" s="47">
        <f t="shared" si="171"/>
        <v>5262.8</v>
      </c>
      <c r="J299" s="47">
        <f t="shared" si="172"/>
        <v>7375</v>
      </c>
      <c r="K299" s="49">
        <f t="shared" si="173"/>
        <v>12637.8</v>
      </c>
    </row>
    <row r="300" spans="1:11" ht="15" customHeight="1">
      <c r="A300" s="45">
        <v>288</v>
      </c>
      <c r="B300" s="166" t="s">
        <v>1249</v>
      </c>
      <c r="C300" s="163"/>
      <c r="D300" s="46" t="s">
        <v>28</v>
      </c>
      <c r="E300" s="46">
        <v>1.6</v>
      </c>
      <c r="F300" s="47">
        <v>472</v>
      </c>
      <c r="G300" s="47">
        <v>625</v>
      </c>
      <c r="H300" s="47">
        <f t="shared" si="170"/>
        <v>1097</v>
      </c>
      <c r="I300" s="47">
        <f t="shared" si="171"/>
        <v>755.2</v>
      </c>
      <c r="J300" s="47">
        <f t="shared" si="172"/>
        <v>1000</v>
      </c>
      <c r="K300" s="49">
        <f t="shared" si="173"/>
        <v>1755.2</v>
      </c>
    </row>
    <row r="301" spans="1:11" ht="13.15" customHeight="1">
      <c r="A301" s="45">
        <v>289</v>
      </c>
      <c r="B301" s="224" t="s">
        <v>1285</v>
      </c>
      <c r="C301" s="165"/>
      <c r="D301" s="46" t="s">
        <v>28</v>
      </c>
      <c r="E301" s="46">
        <v>1.3</v>
      </c>
      <c r="F301" s="47">
        <v>1236</v>
      </c>
      <c r="G301" s="47">
        <v>625</v>
      </c>
      <c r="H301" s="47">
        <f t="shared" si="170"/>
        <v>1861</v>
      </c>
      <c r="I301" s="47">
        <f t="shared" si="171"/>
        <v>1606.8</v>
      </c>
      <c r="J301" s="47">
        <f t="shared" si="172"/>
        <v>812.5</v>
      </c>
      <c r="K301" s="49">
        <f t="shared" si="173"/>
        <v>2419.3000000000002</v>
      </c>
    </row>
    <row r="302" spans="1:11" ht="13.15" customHeight="1">
      <c r="A302" s="45">
        <v>290</v>
      </c>
      <c r="B302" s="169" t="s">
        <v>1250</v>
      </c>
      <c r="C302" s="165"/>
      <c r="D302" s="46"/>
      <c r="E302" s="46"/>
      <c r="F302" s="47"/>
      <c r="G302" s="47"/>
      <c r="H302" s="47"/>
      <c r="I302" s="47"/>
      <c r="J302" s="47"/>
      <c r="K302" s="49"/>
    </row>
    <row r="303" spans="1:11" ht="15" customHeight="1">
      <c r="A303" s="45">
        <v>291</v>
      </c>
      <c r="B303" s="166" t="s">
        <v>1286</v>
      </c>
      <c r="C303" s="163"/>
      <c r="D303" s="46" t="s">
        <v>28</v>
      </c>
      <c r="E303" s="46">
        <v>26.2</v>
      </c>
      <c r="F303" s="47">
        <v>428</v>
      </c>
      <c r="G303" s="47">
        <v>4200</v>
      </c>
      <c r="H303" s="47">
        <f t="shared" ref="H303:H327" si="174">F303+G303</f>
        <v>4628</v>
      </c>
      <c r="I303" s="47">
        <f t="shared" ref="I303:I327" si="175">F303*E303</f>
        <v>11213.6</v>
      </c>
      <c r="J303" s="47">
        <f t="shared" ref="J303:J327" si="176">G303*E303</f>
        <v>110040</v>
      </c>
      <c r="K303" s="49">
        <f t="shared" ref="K303:K327" si="177">I303+J303</f>
        <v>121253.6</v>
      </c>
    </row>
    <row r="304" spans="1:11" ht="15" customHeight="1">
      <c r="A304" s="45">
        <v>292</v>
      </c>
      <c r="B304" s="166" t="s">
        <v>1256</v>
      </c>
      <c r="C304" s="163"/>
      <c r="D304" s="46" t="s">
        <v>28</v>
      </c>
      <c r="E304" s="46">
        <v>52</v>
      </c>
      <c r="F304" s="47">
        <v>527</v>
      </c>
      <c r="G304" s="47">
        <v>4200</v>
      </c>
      <c r="H304" s="47">
        <f t="shared" si="174"/>
        <v>4727</v>
      </c>
      <c r="I304" s="47">
        <f t="shared" si="175"/>
        <v>27404</v>
      </c>
      <c r="J304" s="47">
        <f t="shared" si="176"/>
        <v>218400</v>
      </c>
      <c r="K304" s="49">
        <f t="shared" si="177"/>
        <v>245804</v>
      </c>
    </row>
    <row r="305" spans="1:11" ht="13.15" customHeight="1">
      <c r="A305" s="45">
        <v>293</v>
      </c>
      <c r="B305" s="224" t="s">
        <v>1252</v>
      </c>
      <c r="C305" s="165"/>
      <c r="D305" s="46" t="s">
        <v>28</v>
      </c>
      <c r="E305" s="46">
        <v>5.7</v>
      </c>
      <c r="F305" s="47">
        <v>676</v>
      </c>
      <c r="G305" s="47">
        <v>4200</v>
      </c>
      <c r="H305" s="47">
        <f t="shared" si="174"/>
        <v>4876</v>
      </c>
      <c r="I305" s="47">
        <f t="shared" si="175"/>
        <v>3853.2000000000003</v>
      </c>
      <c r="J305" s="47">
        <f t="shared" si="176"/>
        <v>23940</v>
      </c>
      <c r="K305" s="49">
        <f t="shared" si="177"/>
        <v>27793.200000000001</v>
      </c>
    </row>
    <row r="306" spans="1:11" ht="43.15" customHeight="1">
      <c r="A306" s="45">
        <v>294</v>
      </c>
      <c r="B306" s="54" t="s">
        <v>325</v>
      </c>
      <c r="C306" s="46"/>
      <c r="D306" s="46" t="s">
        <v>27</v>
      </c>
      <c r="E306" s="226">
        <v>78.361199999999997</v>
      </c>
      <c r="F306" s="47">
        <v>2060</v>
      </c>
      <c r="G306" s="47">
        <v>4200</v>
      </c>
      <c r="H306" s="47">
        <f t="shared" si="174"/>
        <v>6260</v>
      </c>
      <c r="I306" s="47">
        <f t="shared" si="175"/>
        <v>161424.07199999999</v>
      </c>
      <c r="J306" s="47">
        <f t="shared" si="176"/>
        <v>329117.03999999998</v>
      </c>
      <c r="K306" s="49">
        <f t="shared" si="177"/>
        <v>490541.11199999996</v>
      </c>
    </row>
    <row r="307" spans="1:11" ht="27" customHeight="1">
      <c r="A307" s="45">
        <v>295</v>
      </c>
      <c r="B307" s="54" t="s">
        <v>327</v>
      </c>
      <c r="C307" s="46"/>
      <c r="D307" s="46" t="s">
        <v>27</v>
      </c>
      <c r="E307" s="226">
        <v>32.958503999999998</v>
      </c>
      <c r="F307" s="47">
        <v>3790</v>
      </c>
      <c r="G307" s="47">
        <v>4200</v>
      </c>
      <c r="H307" s="47">
        <f t="shared" si="174"/>
        <v>7990</v>
      </c>
      <c r="I307" s="47">
        <f t="shared" si="175"/>
        <v>124912.73015999999</v>
      </c>
      <c r="J307" s="47">
        <f t="shared" si="176"/>
        <v>138425.71679999999</v>
      </c>
      <c r="K307" s="49">
        <f t="shared" si="177"/>
        <v>263338.44695999997</v>
      </c>
    </row>
    <row r="308" spans="1:11" ht="27.6" customHeight="1">
      <c r="A308" s="45">
        <v>296</v>
      </c>
      <c r="B308" s="164" t="s">
        <v>1287</v>
      </c>
      <c r="C308" s="163"/>
      <c r="D308" s="46" t="s">
        <v>27</v>
      </c>
      <c r="E308" s="46">
        <v>1.52</v>
      </c>
      <c r="F308" s="47">
        <v>897</v>
      </c>
      <c r="G308" s="47">
        <v>1000</v>
      </c>
      <c r="H308" s="47">
        <f t="shared" si="174"/>
        <v>1897</v>
      </c>
      <c r="I308" s="47">
        <f t="shared" si="175"/>
        <v>1363.44</v>
      </c>
      <c r="J308" s="47">
        <f t="shared" si="176"/>
        <v>1520</v>
      </c>
      <c r="K308" s="49">
        <f t="shared" si="177"/>
        <v>2883.44</v>
      </c>
    </row>
    <row r="309" spans="1:11" ht="18.600000000000001" customHeight="1">
      <c r="A309" s="45">
        <v>297</v>
      </c>
      <c r="B309" s="182" t="s">
        <v>1253</v>
      </c>
      <c r="C309" s="163"/>
      <c r="D309" s="46" t="s">
        <v>27</v>
      </c>
      <c r="E309" s="46">
        <v>184.33</v>
      </c>
      <c r="F309" s="47">
        <v>701</v>
      </c>
      <c r="G309" s="47">
        <v>1000</v>
      </c>
      <c r="H309" s="47">
        <f t="shared" si="174"/>
        <v>1701</v>
      </c>
      <c r="I309" s="47">
        <f t="shared" si="175"/>
        <v>129215.33</v>
      </c>
      <c r="J309" s="47">
        <f t="shared" si="176"/>
        <v>184330</v>
      </c>
      <c r="K309" s="49">
        <f t="shared" si="177"/>
        <v>313545.33</v>
      </c>
    </row>
    <row r="310" spans="1:11">
      <c r="A310" s="45">
        <v>298</v>
      </c>
      <c r="B310" s="51" t="s">
        <v>342</v>
      </c>
      <c r="C310" s="46"/>
      <c r="D310" s="46" t="s">
        <v>311</v>
      </c>
      <c r="E310" s="46">
        <v>1</v>
      </c>
      <c r="F310" s="47">
        <v>82202</v>
      </c>
      <c r="G310" s="47">
        <v>0</v>
      </c>
      <c r="H310" s="47">
        <f t="shared" si="174"/>
        <v>82202</v>
      </c>
      <c r="I310" s="47">
        <f t="shared" si="175"/>
        <v>82202</v>
      </c>
      <c r="J310" s="47">
        <f t="shared" si="176"/>
        <v>0</v>
      </c>
      <c r="K310" s="49">
        <f t="shared" si="177"/>
        <v>82202</v>
      </c>
    </row>
    <row r="311" spans="1:11" ht="15" customHeight="1">
      <c r="A311" s="45">
        <v>299</v>
      </c>
      <c r="B311" s="168" t="s">
        <v>1288</v>
      </c>
      <c r="C311" s="163"/>
      <c r="D311" s="46"/>
      <c r="E311" s="46"/>
      <c r="F311" s="47"/>
      <c r="G311" s="47"/>
      <c r="H311" s="47"/>
      <c r="I311" s="47"/>
      <c r="J311" s="47"/>
      <c r="K311" s="49"/>
    </row>
    <row r="312" spans="1:11" ht="51.75" customHeight="1">
      <c r="A312" s="45">
        <v>300</v>
      </c>
      <c r="B312" s="164" t="s">
        <v>1289</v>
      </c>
      <c r="C312" s="163"/>
      <c r="D312" s="46" t="s">
        <v>29</v>
      </c>
      <c r="E312" s="46">
        <v>1</v>
      </c>
      <c r="F312" s="151" t="s">
        <v>641</v>
      </c>
      <c r="G312" s="47">
        <v>343234.11764705885</v>
      </c>
      <c r="H312" s="47">
        <f>G312</f>
        <v>343234.11764705885</v>
      </c>
      <c r="I312" s="47">
        <v>0</v>
      </c>
      <c r="J312" s="47">
        <f t="shared" ref="J312:J313" si="178">G312*E312</f>
        <v>343234.11764705885</v>
      </c>
      <c r="K312" s="49">
        <f t="shared" ref="K312:K313" si="179">I312+J312</f>
        <v>343234.11764705885</v>
      </c>
    </row>
    <row r="313" spans="1:11" ht="25.5" customHeight="1">
      <c r="A313" s="45">
        <v>301</v>
      </c>
      <c r="B313" s="164" t="s">
        <v>1290</v>
      </c>
      <c r="C313" s="163"/>
      <c r="D313" s="46" t="s">
        <v>24</v>
      </c>
      <c r="E313" s="46">
        <v>1</v>
      </c>
      <c r="F313" s="151" t="s">
        <v>641</v>
      </c>
      <c r="G313" s="47">
        <v>65000</v>
      </c>
      <c r="H313" s="47">
        <f>G313</f>
        <v>65000</v>
      </c>
      <c r="I313" s="47">
        <v>0</v>
      </c>
      <c r="J313" s="47">
        <f t="shared" si="178"/>
        <v>65000</v>
      </c>
      <c r="K313" s="49">
        <f t="shared" si="179"/>
        <v>65000</v>
      </c>
    </row>
    <row r="314" spans="1:11" ht="12.75" customHeight="1">
      <c r="A314" s="45">
        <v>302</v>
      </c>
      <c r="B314" s="218" t="s">
        <v>1260</v>
      </c>
      <c r="C314" s="163"/>
      <c r="D314" s="46"/>
      <c r="E314" s="46"/>
      <c r="F314" s="47"/>
      <c r="G314" s="47"/>
      <c r="H314" s="47"/>
      <c r="I314" s="47"/>
      <c r="J314" s="47"/>
      <c r="K314" s="49"/>
    </row>
    <row r="315" spans="1:11" ht="27" customHeight="1">
      <c r="A315" s="45">
        <v>303</v>
      </c>
      <c r="B315" s="164" t="s">
        <v>1291</v>
      </c>
      <c r="C315" s="163"/>
      <c r="D315" s="46" t="s">
        <v>24</v>
      </c>
      <c r="E315" s="46">
        <v>1</v>
      </c>
      <c r="F315" s="47">
        <v>94088</v>
      </c>
      <c r="G315" s="47">
        <v>14113</v>
      </c>
      <c r="H315" s="47">
        <f t="shared" ref="H315" si="180">F315+G315</f>
        <v>108201</v>
      </c>
      <c r="I315" s="47">
        <f t="shared" ref="I315" si="181">F315*E315</f>
        <v>94088</v>
      </c>
      <c r="J315" s="47">
        <f t="shared" ref="J315" si="182">G315*E315</f>
        <v>14113</v>
      </c>
      <c r="K315" s="49">
        <f t="shared" ref="K315" si="183">I315+J315</f>
        <v>108201</v>
      </c>
    </row>
    <row r="316" spans="1:11" ht="15.75" customHeight="1">
      <c r="A316" s="45">
        <v>304</v>
      </c>
      <c r="B316" s="169" t="s">
        <v>1239</v>
      </c>
      <c r="C316" s="163"/>
      <c r="D316" s="46"/>
      <c r="E316" s="46"/>
      <c r="F316" s="47"/>
      <c r="G316" s="47"/>
      <c r="H316" s="47"/>
      <c r="I316" s="47"/>
      <c r="J316" s="47"/>
      <c r="K316" s="49"/>
    </row>
    <row r="317" spans="1:11" ht="15" customHeight="1">
      <c r="A317" s="45">
        <v>305</v>
      </c>
      <c r="B317" s="166" t="s">
        <v>1292</v>
      </c>
      <c r="C317" s="163"/>
      <c r="D317" s="46" t="s">
        <v>24</v>
      </c>
      <c r="E317" s="46">
        <v>1</v>
      </c>
      <c r="F317" s="151" t="s">
        <v>641</v>
      </c>
      <c r="G317" s="47">
        <v>7500</v>
      </c>
      <c r="H317" s="47">
        <f>G317</f>
        <v>7500</v>
      </c>
      <c r="I317" s="47">
        <v>0</v>
      </c>
      <c r="J317" s="47">
        <f t="shared" ref="J317:J319" si="184">G317*E317</f>
        <v>7500</v>
      </c>
      <c r="K317" s="49">
        <f t="shared" ref="K317:K319" si="185">I317+J317</f>
        <v>7500</v>
      </c>
    </row>
    <row r="318" spans="1:11" ht="15" customHeight="1">
      <c r="A318" s="45">
        <v>306</v>
      </c>
      <c r="B318" s="166" t="s">
        <v>1293</v>
      </c>
      <c r="C318" s="163"/>
      <c r="D318" s="46" t="s">
        <v>24</v>
      </c>
      <c r="E318" s="46">
        <v>1</v>
      </c>
      <c r="F318" s="151" t="s">
        <v>641</v>
      </c>
      <c r="G318" s="47">
        <v>7500</v>
      </c>
      <c r="H318" s="47">
        <f>G318</f>
        <v>7500</v>
      </c>
      <c r="I318" s="47">
        <v>0</v>
      </c>
      <c r="J318" s="47">
        <f t="shared" si="184"/>
        <v>7500</v>
      </c>
      <c r="K318" s="49">
        <f t="shared" si="185"/>
        <v>7500</v>
      </c>
    </row>
    <row r="319" spans="1:11" ht="15" customHeight="1">
      <c r="A319" s="45">
        <v>307</v>
      </c>
      <c r="B319" s="166" t="s">
        <v>1294</v>
      </c>
      <c r="C319" s="163"/>
      <c r="D319" s="46" t="s">
        <v>24</v>
      </c>
      <c r="E319" s="46">
        <v>1</v>
      </c>
      <c r="F319" s="151" t="s">
        <v>641</v>
      </c>
      <c r="G319" s="47">
        <v>7500</v>
      </c>
      <c r="H319" s="47">
        <f>G319</f>
        <v>7500</v>
      </c>
      <c r="I319" s="47">
        <v>0</v>
      </c>
      <c r="J319" s="47">
        <f t="shared" si="184"/>
        <v>7500</v>
      </c>
      <c r="K319" s="49">
        <f t="shared" si="185"/>
        <v>7500</v>
      </c>
    </row>
    <row r="320" spans="1:11" ht="15" customHeight="1">
      <c r="A320" s="45">
        <v>308</v>
      </c>
      <c r="B320" s="182" t="s">
        <v>1295</v>
      </c>
      <c r="C320" s="163"/>
      <c r="D320" s="46" t="s">
        <v>24</v>
      </c>
      <c r="E320" s="46">
        <v>1</v>
      </c>
      <c r="F320" s="47">
        <v>15856</v>
      </c>
      <c r="G320" s="47">
        <v>4757</v>
      </c>
      <c r="H320" s="47">
        <f t="shared" si="174"/>
        <v>20613</v>
      </c>
      <c r="I320" s="47">
        <f t="shared" si="175"/>
        <v>15856</v>
      </c>
      <c r="J320" s="47">
        <f t="shared" si="176"/>
        <v>4757</v>
      </c>
      <c r="K320" s="49">
        <f t="shared" si="177"/>
        <v>20613</v>
      </c>
    </row>
    <row r="321" spans="1:11" ht="15" customHeight="1">
      <c r="A321" s="45">
        <v>309</v>
      </c>
      <c r="B321" s="227" t="s">
        <v>1243</v>
      </c>
      <c r="C321" s="163"/>
      <c r="D321" s="46" t="s">
        <v>24</v>
      </c>
      <c r="E321" s="46">
        <v>5</v>
      </c>
      <c r="F321" s="47">
        <v>536</v>
      </c>
      <c r="G321" s="47">
        <v>1500</v>
      </c>
      <c r="H321" s="47">
        <f t="shared" si="174"/>
        <v>2036</v>
      </c>
      <c r="I321" s="47">
        <f t="shared" si="175"/>
        <v>2680</v>
      </c>
      <c r="J321" s="47">
        <f t="shared" si="176"/>
        <v>7500</v>
      </c>
      <c r="K321" s="49">
        <f t="shared" si="177"/>
        <v>10180</v>
      </c>
    </row>
    <row r="322" spans="1:11" ht="15" customHeight="1">
      <c r="A322" s="45">
        <v>310</v>
      </c>
      <c r="B322" s="227" t="s">
        <v>1244</v>
      </c>
      <c r="C322" s="163"/>
      <c r="D322" s="46" t="s">
        <v>24</v>
      </c>
      <c r="E322" s="46">
        <v>4</v>
      </c>
      <c r="F322" s="47">
        <v>607</v>
      </c>
      <c r="G322" s="47">
        <v>1500</v>
      </c>
      <c r="H322" s="47">
        <f t="shared" si="174"/>
        <v>2107</v>
      </c>
      <c r="I322" s="47">
        <f t="shared" si="175"/>
        <v>2428</v>
      </c>
      <c r="J322" s="47">
        <f t="shared" si="176"/>
        <v>6000</v>
      </c>
      <c r="K322" s="49">
        <f t="shared" si="177"/>
        <v>8428</v>
      </c>
    </row>
    <row r="323" spans="1:11" ht="15" customHeight="1">
      <c r="A323" s="45">
        <v>311</v>
      </c>
      <c r="B323" s="227" t="s">
        <v>1296</v>
      </c>
      <c r="C323" s="163"/>
      <c r="D323" s="46" t="s">
        <v>24</v>
      </c>
      <c r="E323" s="46">
        <v>2</v>
      </c>
      <c r="F323" s="47">
        <v>696</v>
      </c>
      <c r="G323" s="47">
        <v>1500</v>
      </c>
      <c r="H323" s="47">
        <f t="shared" si="174"/>
        <v>2196</v>
      </c>
      <c r="I323" s="47">
        <f t="shared" si="175"/>
        <v>1392</v>
      </c>
      <c r="J323" s="47">
        <f t="shared" si="176"/>
        <v>3000</v>
      </c>
      <c r="K323" s="49">
        <f t="shared" si="177"/>
        <v>4392</v>
      </c>
    </row>
    <row r="324" spans="1:11" ht="28.5" customHeight="1">
      <c r="A324" s="45">
        <v>312</v>
      </c>
      <c r="B324" s="170" t="s">
        <v>1297</v>
      </c>
      <c r="C324" s="183"/>
      <c r="D324" s="46" t="s">
        <v>24</v>
      </c>
      <c r="E324" s="46">
        <v>8</v>
      </c>
      <c r="F324" s="47">
        <v>3757</v>
      </c>
      <c r="G324" s="47">
        <v>1875</v>
      </c>
      <c r="H324" s="47">
        <f t="shared" si="174"/>
        <v>5632</v>
      </c>
      <c r="I324" s="47">
        <f t="shared" si="175"/>
        <v>30056</v>
      </c>
      <c r="J324" s="47">
        <f t="shared" si="176"/>
        <v>15000</v>
      </c>
      <c r="K324" s="49">
        <f t="shared" si="177"/>
        <v>45056</v>
      </c>
    </row>
    <row r="325" spans="1:11" ht="18.75" customHeight="1">
      <c r="A325" s="45">
        <v>313</v>
      </c>
      <c r="B325" s="171" t="s">
        <v>1245</v>
      </c>
      <c r="C325" s="183"/>
      <c r="D325" s="46" t="s">
        <v>24</v>
      </c>
      <c r="E325" s="46">
        <v>5</v>
      </c>
      <c r="F325" s="47">
        <v>351</v>
      </c>
      <c r="G325" s="47">
        <v>1250</v>
      </c>
      <c r="H325" s="47">
        <f t="shared" si="174"/>
        <v>1601</v>
      </c>
      <c r="I325" s="47">
        <f t="shared" si="175"/>
        <v>1755</v>
      </c>
      <c r="J325" s="47">
        <f t="shared" si="176"/>
        <v>6250</v>
      </c>
      <c r="K325" s="49">
        <f t="shared" si="177"/>
        <v>8005</v>
      </c>
    </row>
    <row r="326" spans="1:11" ht="15" customHeight="1">
      <c r="A326" s="45">
        <v>314</v>
      </c>
      <c r="B326" s="230" t="s">
        <v>1246</v>
      </c>
      <c r="C326" s="163"/>
      <c r="D326" s="46" t="s">
        <v>24</v>
      </c>
      <c r="E326" s="46">
        <v>4</v>
      </c>
      <c r="F326" s="47">
        <v>520</v>
      </c>
      <c r="G326" s="47">
        <v>1250</v>
      </c>
      <c r="H326" s="47">
        <f t="shared" si="174"/>
        <v>1770</v>
      </c>
      <c r="I326" s="47">
        <f t="shared" si="175"/>
        <v>2080</v>
      </c>
      <c r="J326" s="47">
        <f t="shared" si="176"/>
        <v>5000</v>
      </c>
      <c r="K326" s="49">
        <f t="shared" si="177"/>
        <v>7080</v>
      </c>
    </row>
    <row r="327" spans="1:11" ht="15" customHeight="1">
      <c r="A327" s="45">
        <v>315</v>
      </c>
      <c r="B327" s="230" t="s">
        <v>1283</v>
      </c>
      <c r="C327" s="163"/>
      <c r="D327" s="46" t="s">
        <v>24</v>
      </c>
      <c r="E327" s="46">
        <v>2</v>
      </c>
      <c r="F327" s="47">
        <v>608</v>
      </c>
      <c r="G327" s="47">
        <v>1250</v>
      </c>
      <c r="H327" s="47">
        <f t="shared" si="174"/>
        <v>1858</v>
      </c>
      <c r="I327" s="47">
        <f t="shared" si="175"/>
        <v>1216</v>
      </c>
      <c r="J327" s="47">
        <f t="shared" si="176"/>
        <v>2500</v>
      </c>
      <c r="K327" s="49">
        <f t="shared" si="177"/>
        <v>3716</v>
      </c>
    </row>
    <row r="328" spans="1:11" ht="17.25" customHeight="1">
      <c r="A328" s="45">
        <v>316</v>
      </c>
      <c r="B328" s="171" t="s">
        <v>1247</v>
      </c>
      <c r="C328" s="165"/>
      <c r="D328" s="46"/>
      <c r="E328" s="46"/>
      <c r="F328" s="47"/>
      <c r="G328" s="47"/>
      <c r="H328" s="47"/>
      <c r="I328" s="47"/>
      <c r="J328" s="47"/>
      <c r="K328" s="49"/>
    </row>
    <row r="329" spans="1:11" ht="13.15" customHeight="1">
      <c r="A329" s="45">
        <v>317</v>
      </c>
      <c r="B329" s="166" t="s">
        <v>1298</v>
      </c>
      <c r="C329" s="165"/>
      <c r="D329" s="46" t="s">
        <v>28</v>
      </c>
      <c r="E329" s="46">
        <v>2</v>
      </c>
      <c r="F329" s="47">
        <v>446</v>
      </c>
      <c r="G329" s="47">
        <v>625</v>
      </c>
      <c r="H329" s="47">
        <f t="shared" ref="H329:H335" si="186">F329+G329</f>
        <v>1071</v>
      </c>
      <c r="I329" s="47">
        <f t="shared" ref="I329:I335" si="187">F329*E329</f>
        <v>892</v>
      </c>
      <c r="J329" s="47">
        <f t="shared" ref="J329:J335" si="188">G329*E329</f>
        <v>1250</v>
      </c>
      <c r="K329" s="49">
        <f t="shared" ref="K329:K335" si="189">I329+J329</f>
        <v>2142</v>
      </c>
    </row>
    <row r="330" spans="1:11" ht="15" customHeight="1">
      <c r="A330" s="45">
        <v>318</v>
      </c>
      <c r="B330" s="166" t="s">
        <v>1249</v>
      </c>
      <c r="C330" s="163"/>
      <c r="D330" s="46" t="s">
        <v>28</v>
      </c>
      <c r="E330" s="46">
        <v>2</v>
      </c>
      <c r="F330" s="47">
        <v>472</v>
      </c>
      <c r="G330" s="47">
        <v>625</v>
      </c>
      <c r="H330" s="47">
        <f t="shared" si="186"/>
        <v>1097</v>
      </c>
      <c r="I330" s="47">
        <f t="shared" si="187"/>
        <v>944</v>
      </c>
      <c r="J330" s="47">
        <f t="shared" si="188"/>
        <v>1250</v>
      </c>
      <c r="K330" s="49">
        <f t="shared" si="189"/>
        <v>2194</v>
      </c>
    </row>
    <row r="331" spans="1:11" ht="13.15" customHeight="1">
      <c r="A331" s="45">
        <v>319</v>
      </c>
      <c r="B331" s="224" t="s">
        <v>1285</v>
      </c>
      <c r="C331" s="165"/>
      <c r="D331" s="46" t="s">
        <v>28</v>
      </c>
      <c r="E331" s="46">
        <v>1</v>
      </c>
      <c r="F331" s="47">
        <v>1236</v>
      </c>
      <c r="G331" s="47">
        <v>625</v>
      </c>
      <c r="H331" s="47">
        <f t="shared" si="186"/>
        <v>1861</v>
      </c>
      <c r="I331" s="47">
        <f t="shared" si="187"/>
        <v>1236</v>
      </c>
      <c r="J331" s="47">
        <f t="shared" si="188"/>
        <v>625</v>
      </c>
      <c r="K331" s="49">
        <f t="shared" si="189"/>
        <v>1861</v>
      </c>
    </row>
    <row r="332" spans="1:11" ht="43.15" customHeight="1">
      <c r="A332" s="45">
        <v>320</v>
      </c>
      <c r="B332" s="54" t="s">
        <v>325</v>
      </c>
      <c r="C332" s="46"/>
      <c r="D332" s="46" t="s">
        <v>27</v>
      </c>
      <c r="E332" s="226">
        <v>54.70000000000001</v>
      </c>
      <c r="F332" s="47">
        <v>2060</v>
      </c>
      <c r="G332" s="47">
        <v>4200</v>
      </c>
      <c r="H332" s="47">
        <f t="shared" si="186"/>
        <v>6260</v>
      </c>
      <c r="I332" s="47">
        <f t="shared" si="187"/>
        <v>112682.00000000001</v>
      </c>
      <c r="J332" s="47">
        <f t="shared" si="188"/>
        <v>229740.00000000003</v>
      </c>
      <c r="K332" s="49">
        <f t="shared" si="189"/>
        <v>342422.00000000006</v>
      </c>
    </row>
    <row r="333" spans="1:11" ht="27" customHeight="1">
      <c r="A333" s="45">
        <v>321</v>
      </c>
      <c r="B333" s="54" t="s">
        <v>327</v>
      </c>
      <c r="C333" s="46"/>
      <c r="D333" s="46" t="s">
        <v>27</v>
      </c>
      <c r="E333" s="226">
        <v>16.410000000000004</v>
      </c>
      <c r="F333" s="47">
        <v>3790</v>
      </c>
      <c r="G333" s="47">
        <v>4200</v>
      </c>
      <c r="H333" s="47">
        <f t="shared" si="186"/>
        <v>7990</v>
      </c>
      <c r="I333" s="47">
        <f t="shared" si="187"/>
        <v>62193.900000000016</v>
      </c>
      <c r="J333" s="47">
        <f t="shared" si="188"/>
        <v>68922.000000000015</v>
      </c>
      <c r="K333" s="49">
        <f t="shared" si="189"/>
        <v>131115.90000000002</v>
      </c>
    </row>
    <row r="334" spans="1:11" ht="15" customHeight="1">
      <c r="A334" s="45">
        <v>322</v>
      </c>
      <c r="B334" s="182" t="s">
        <v>1253</v>
      </c>
      <c r="C334" s="163"/>
      <c r="D334" s="46" t="s">
        <v>27</v>
      </c>
      <c r="E334" s="46">
        <v>100</v>
      </c>
      <c r="F334" s="47">
        <v>701</v>
      </c>
      <c r="G334" s="47">
        <v>1000</v>
      </c>
      <c r="H334" s="47">
        <f t="shared" si="186"/>
        <v>1701</v>
      </c>
      <c r="I334" s="47">
        <f t="shared" si="187"/>
        <v>70100</v>
      </c>
      <c r="J334" s="47">
        <f t="shared" si="188"/>
        <v>100000</v>
      </c>
      <c r="K334" s="49">
        <f t="shared" si="189"/>
        <v>170100</v>
      </c>
    </row>
    <row r="335" spans="1:11">
      <c r="A335" s="45">
        <v>323</v>
      </c>
      <c r="B335" s="51" t="s">
        <v>342</v>
      </c>
      <c r="C335" s="46"/>
      <c r="D335" s="46" t="s">
        <v>311</v>
      </c>
      <c r="E335" s="46">
        <v>1</v>
      </c>
      <c r="F335" s="47">
        <v>43719</v>
      </c>
      <c r="G335" s="47">
        <v>0</v>
      </c>
      <c r="H335" s="47">
        <f t="shared" si="186"/>
        <v>43719</v>
      </c>
      <c r="I335" s="47">
        <f t="shared" si="187"/>
        <v>43719</v>
      </c>
      <c r="J335" s="47">
        <f t="shared" si="188"/>
        <v>0</v>
      </c>
      <c r="K335" s="49">
        <f t="shared" si="189"/>
        <v>43719</v>
      </c>
    </row>
    <row r="336" spans="1:11" ht="15" customHeight="1">
      <c r="A336" s="45">
        <v>324</v>
      </c>
      <c r="B336" s="168" t="s">
        <v>1262</v>
      </c>
      <c r="C336" s="163"/>
      <c r="D336" s="46"/>
      <c r="E336" s="46"/>
      <c r="F336" s="47"/>
      <c r="G336" s="47"/>
      <c r="H336" s="47"/>
      <c r="I336" s="47"/>
      <c r="J336" s="47"/>
      <c r="K336" s="49"/>
    </row>
    <row r="337" spans="1:11" ht="33" customHeight="1">
      <c r="A337" s="45">
        <v>325</v>
      </c>
      <c r="B337" s="164" t="s">
        <v>1291</v>
      </c>
      <c r="C337" s="163"/>
      <c r="D337" s="46" t="s">
        <v>24</v>
      </c>
      <c r="E337" s="46">
        <v>1</v>
      </c>
      <c r="F337" s="47">
        <v>94088</v>
      </c>
      <c r="G337" s="47">
        <v>14113</v>
      </c>
      <c r="H337" s="47">
        <f t="shared" ref="H337:H372" si="190">F337+G337</f>
        <v>108201</v>
      </c>
      <c r="I337" s="47">
        <f t="shared" ref="I337:I372" si="191">F337*E337</f>
        <v>94088</v>
      </c>
      <c r="J337" s="47">
        <f t="shared" ref="J337:J372" si="192">G337*E337</f>
        <v>14113</v>
      </c>
      <c r="K337" s="49">
        <f t="shared" ref="K337:K372" si="193">I337+J337</f>
        <v>108201</v>
      </c>
    </row>
    <row r="338" spans="1:11" ht="29.45" customHeight="1">
      <c r="A338" s="45">
        <v>326</v>
      </c>
      <c r="B338" s="164" t="s">
        <v>1299</v>
      </c>
      <c r="C338" s="163"/>
      <c r="D338" s="46" t="s">
        <v>24</v>
      </c>
      <c r="E338" s="46">
        <v>1</v>
      </c>
      <c r="F338" s="151" t="s">
        <v>641</v>
      </c>
      <c r="G338" s="47">
        <v>7500</v>
      </c>
      <c r="H338" s="47">
        <f>G338</f>
        <v>7500</v>
      </c>
      <c r="I338" s="47">
        <v>0</v>
      </c>
      <c r="J338" s="47">
        <f t="shared" si="192"/>
        <v>7500</v>
      </c>
      <c r="K338" s="49">
        <f t="shared" si="193"/>
        <v>7500</v>
      </c>
    </row>
    <row r="339" spans="1:11" ht="29.45" customHeight="1">
      <c r="A339" s="45">
        <v>327</v>
      </c>
      <c r="B339" s="164" t="s">
        <v>1300</v>
      </c>
      <c r="C339" s="163"/>
      <c r="D339" s="46" t="s">
        <v>24</v>
      </c>
      <c r="E339" s="46">
        <v>1</v>
      </c>
      <c r="F339" s="47">
        <v>18816</v>
      </c>
      <c r="G339" s="47">
        <v>3763</v>
      </c>
      <c r="H339" s="47">
        <f t="shared" si="190"/>
        <v>22579</v>
      </c>
      <c r="I339" s="47">
        <f t="shared" si="191"/>
        <v>18816</v>
      </c>
      <c r="J339" s="47">
        <f t="shared" si="192"/>
        <v>3763</v>
      </c>
      <c r="K339" s="49">
        <f t="shared" si="193"/>
        <v>22579</v>
      </c>
    </row>
    <row r="340" spans="1:11" ht="30.6" customHeight="1">
      <c r="A340" s="45">
        <v>328</v>
      </c>
      <c r="B340" s="164" t="s">
        <v>1301</v>
      </c>
      <c r="C340" s="163"/>
      <c r="D340" s="46" t="s">
        <v>24</v>
      </c>
      <c r="E340" s="46">
        <v>1</v>
      </c>
      <c r="F340" s="47">
        <v>78243</v>
      </c>
      <c r="G340" s="47">
        <v>15649</v>
      </c>
      <c r="H340" s="47">
        <f t="shared" si="190"/>
        <v>93892</v>
      </c>
      <c r="I340" s="47">
        <f t="shared" si="191"/>
        <v>78243</v>
      </c>
      <c r="J340" s="47">
        <f t="shared" si="192"/>
        <v>15649</v>
      </c>
      <c r="K340" s="49">
        <f t="shared" si="193"/>
        <v>93892</v>
      </c>
    </row>
    <row r="341" spans="1:11" ht="28.9" customHeight="1">
      <c r="A341" s="45">
        <v>329</v>
      </c>
      <c r="B341" s="231" t="s">
        <v>1244</v>
      </c>
      <c r="C341" s="163"/>
      <c r="D341" s="46" t="s">
        <v>24</v>
      </c>
      <c r="E341" s="46">
        <v>3</v>
      </c>
      <c r="F341" s="47">
        <v>607</v>
      </c>
      <c r="G341" s="47">
        <v>1500</v>
      </c>
      <c r="H341" s="47">
        <f t="shared" si="190"/>
        <v>2107</v>
      </c>
      <c r="I341" s="47">
        <f t="shared" si="191"/>
        <v>1821</v>
      </c>
      <c r="J341" s="47">
        <f t="shared" si="192"/>
        <v>4500</v>
      </c>
      <c r="K341" s="49">
        <f t="shared" si="193"/>
        <v>6321</v>
      </c>
    </row>
    <row r="342" spans="1:11" ht="15.75" customHeight="1">
      <c r="A342" s="45">
        <v>330</v>
      </c>
      <c r="B342" s="171" t="s">
        <v>1246</v>
      </c>
      <c r="C342" s="232"/>
      <c r="D342" s="46" t="s">
        <v>18</v>
      </c>
      <c r="E342" s="46">
        <v>3</v>
      </c>
      <c r="F342" s="47">
        <v>520</v>
      </c>
      <c r="G342" s="47">
        <v>1250</v>
      </c>
      <c r="H342" s="47">
        <f t="shared" si="190"/>
        <v>1770</v>
      </c>
      <c r="I342" s="47">
        <f t="shared" si="191"/>
        <v>1560</v>
      </c>
      <c r="J342" s="47">
        <f t="shared" si="192"/>
        <v>3750</v>
      </c>
      <c r="K342" s="49">
        <f t="shared" si="193"/>
        <v>5310</v>
      </c>
    </row>
    <row r="343" spans="1:11" ht="15.75" customHeight="1">
      <c r="A343" s="45">
        <v>331</v>
      </c>
      <c r="B343" s="171" t="s">
        <v>1302</v>
      </c>
      <c r="C343" s="233"/>
      <c r="D343" s="46" t="s">
        <v>18</v>
      </c>
      <c r="E343" s="46">
        <v>1</v>
      </c>
      <c r="F343" s="47">
        <v>27054</v>
      </c>
      <c r="G343" s="47">
        <v>18938</v>
      </c>
      <c r="H343" s="47">
        <f t="shared" si="190"/>
        <v>45992</v>
      </c>
      <c r="I343" s="47">
        <f t="shared" si="191"/>
        <v>27054</v>
      </c>
      <c r="J343" s="47">
        <f t="shared" si="192"/>
        <v>18938</v>
      </c>
      <c r="K343" s="49">
        <f t="shared" si="193"/>
        <v>45992</v>
      </c>
    </row>
    <row r="344" spans="1:11" ht="15.75" customHeight="1">
      <c r="A344" s="45">
        <v>332</v>
      </c>
      <c r="B344" s="171" t="s">
        <v>1303</v>
      </c>
      <c r="C344" s="233"/>
      <c r="D344" s="46" t="s">
        <v>18</v>
      </c>
      <c r="E344" s="46">
        <v>2</v>
      </c>
      <c r="F344" s="47">
        <v>27926</v>
      </c>
      <c r="G344" s="47">
        <v>19548</v>
      </c>
      <c r="H344" s="47">
        <f t="shared" si="190"/>
        <v>47474</v>
      </c>
      <c r="I344" s="47">
        <f t="shared" si="191"/>
        <v>55852</v>
      </c>
      <c r="J344" s="47">
        <f t="shared" si="192"/>
        <v>39096</v>
      </c>
      <c r="K344" s="49">
        <f t="shared" si="193"/>
        <v>94948</v>
      </c>
    </row>
    <row r="345" spans="1:11" ht="15.75" customHeight="1">
      <c r="A345" s="45">
        <v>333</v>
      </c>
      <c r="B345" s="171" t="s">
        <v>1304</v>
      </c>
      <c r="C345" s="233"/>
      <c r="D345" s="46" t="s">
        <v>18</v>
      </c>
      <c r="E345" s="46">
        <v>1</v>
      </c>
      <c r="F345" s="47">
        <v>61103</v>
      </c>
      <c r="G345" s="47">
        <v>27496</v>
      </c>
      <c r="H345" s="47">
        <f t="shared" si="190"/>
        <v>88599</v>
      </c>
      <c r="I345" s="47">
        <f t="shared" si="191"/>
        <v>61103</v>
      </c>
      <c r="J345" s="47">
        <f t="shared" si="192"/>
        <v>27496</v>
      </c>
      <c r="K345" s="49">
        <f t="shared" si="193"/>
        <v>88599</v>
      </c>
    </row>
    <row r="346" spans="1:11" ht="17.25" customHeight="1">
      <c r="A346" s="45">
        <v>334</v>
      </c>
      <c r="B346" s="171" t="s">
        <v>1247</v>
      </c>
      <c r="C346" s="165"/>
      <c r="D346" s="46"/>
      <c r="E346" s="46"/>
      <c r="F346" s="47"/>
      <c r="G346" s="47"/>
      <c r="H346" s="47"/>
      <c r="I346" s="47"/>
      <c r="J346" s="47"/>
      <c r="K346" s="49"/>
    </row>
    <row r="347" spans="1:11" ht="13.15" customHeight="1">
      <c r="A347" s="45">
        <v>335</v>
      </c>
      <c r="B347" s="224" t="s">
        <v>1305</v>
      </c>
      <c r="C347" s="165"/>
      <c r="D347" s="46" t="s">
        <v>28</v>
      </c>
      <c r="E347" s="46">
        <v>1.1000000000000001</v>
      </c>
      <c r="F347" s="47">
        <v>472</v>
      </c>
      <c r="G347" s="47">
        <v>625</v>
      </c>
      <c r="H347" s="47">
        <f t="shared" ref="H347" si="194">F347+G347</f>
        <v>1097</v>
      </c>
      <c r="I347" s="47">
        <f t="shared" ref="I347" si="195">F347*E347</f>
        <v>519.20000000000005</v>
      </c>
      <c r="J347" s="47">
        <f t="shared" ref="J347" si="196">G347*E347</f>
        <v>687.5</v>
      </c>
      <c r="K347" s="49">
        <f t="shared" ref="K347" si="197">I347+J347</f>
        <v>1206.7</v>
      </c>
    </row>
    <row r="348" spans="1:11" ht="13.15" customHeight="1">
      <c r="A348" s="45">
        <v>336</v>
      </c>
      <c r="B348" s="169" t="s">
        <v>1250</v>
      </c>
      <c r="C348" s="165"/>
      <c r="D348" s="46"/>
      <c r="E348" s="46"/>
      <c r="F348" s="47"/>
      <c r="G348" s="47"/>
      <c r="H348" s="47"/>
      <c r="I348" s="47"/>
      <c r="J348" s="47"/>
      <c r="K348" s="49"/>
    </row>
    <row r="349" spans="1:11" ht="13.15" customHeight="1">
      <c r="A349" s="45">
        <v>337</v>
      </c>
      <c r="B349" s="224" t="s">
        <v>1252</v>
      </c>
      <c r="C349" s="165"/>
      <c r="D349" s="46" t="s">
        <v>28</v>
      </c>
      <c r="E349" s="46">
        <v>0.5</v>
      </c>
      <c r="F349" s="47">
        <v>676</v>
      </c>
      <c r="G349" s="47">
        <v>4200</v>
      </c>
      <c r="H349" s="47">
        <f t="shared" ref="H349:H353" si="198">F349+G349</f>
        <v>4876</v>
      </c>
      <c r="I349" s="47">
        <f t="shared" ref="I349:I353" si="199">F349*E349</f>
        <v>338</v>
      </c>
      <c r="J349" s="47">
        <f t="shared" ref="J349:J353" si="200">G349*E349</f>
        <v>2100</v>
      </c>
      <c r="K349" s="49">
        <f t="shared" ref="K349:K353" si="201">I349+J349</f>
        <v>2438</v>
      </c>
    </row>
    <row r="350" spans="1:11" ht="43.15" customHeight="1">
      <c r="A350" s="45">
        <v>338</v>
      </c>
      <c r="B350" s="54" t="s">
        <v>325</v>
      </c>
      <c r="C350" s="46"/>
      <c r="D350" s="46" t="s">
        <v>27</v>
      </c>
      <c r="E350" s="226">
        <v>58.255000000000003</v>
      </c>
      <c r="F350" s="47">
        <v>2060</v>
      </c>
      <c r="G350" s="47">
        <v>4200</v>
      </c>
      <c r="H350" s="47">
        <f t="shared" si="198"/>
        <v>6260</v>
      </c>
      <c r="I350" s="47">
        <f t="shared" si="199"/>
        <v>120005.3</v>
      </c>
      <c r="J350" s="47">
        <f t="shared" si="200"/>
        <v>244671</v>
      </c>
      <c r="K350" s="49">
        <f t="shared" si="201"/>
        <v>364676.3</v>
      </c>
    </row>
    <row r="351" spans="1:11" ht="27" customHeight="1">
      <c r="A351" s="45">
        <v>339</v>
      </c>
      <c r="B351" s="54" t="s">
        <v>327</v>
      </c>
      <c r="C351" s="46"/>
      <c r="D351" s="46" t="s">
        <v>27</v>
      </c>
      <c r="E351" s="226">
        <v>17.551860000000001</v>
      </c>
      <c r="F351" s="47">
        <v>3790</v>
      </c>
      <c r="G351" s="47">
        <v>4200</v>
      </c>
      <c r="H351" s="47">
        <f t="shared" si="198"/>
        <v>7990</v>
      </c>
      <c r="I351" s="47">
        <f t="shared" si="199"/>
        <v>66521.549400000004</v>
      </c>
      <c r="J351" s="47">
        <f t="shared" si="200"/>
        <v>73717.812000000005</v>
      </c>
      <c r="K351" s="49">
        <f t="shared" si="201"/>
        <v>140239.36139999999</v>
      </c>
    </row>
    <row r="352" spans="1:11">
      <c r="A352" s="45">
        <v>340</v>
      </c>
      <c r="B352" s="51" t="s">
        <v>342</v>
      </c>
      <c r="C352" s="46"/>
      <c r="D352" s="46" t="s">
        <v>311</v>
      </c>
      <c r="E352" s="46">
        <v>1</v>
      </c>
      <c r="F352" s="47">
        <v>46716</v>
      </c>
      <c r="G352" s="47">
        <v>0</v>
      </c>
      <c r="H352" s="47">
        <f t="shared" si="198"/>
        <v>46716</v>
      </c>
      <c r="I352" s="47">
        <f t="shared" si="199"/>
        <v>46716</v>
      </c>
      <c r="J352" s="47">
        <f t="shared" si="200"/>
        <v>0</v>
      </c>
      <c r="K352" s="49">
        <f t="shared" si="201"/>
        <v>46716</v>
      </c>
    </row>
    <row r="353" spans="1:11" ht="15.6" customHeight="1">
      <c r="A353" s="45">
        <v>341</v>
      </c>
      <c r="B353" s="182" t="s">
        <v>1253</v>
      </c>
      <c r="C353" s="163"/>
      <c r="D353" s="46" t="s">
        <v>27</v>
      </c>
      <c r="E353" s="46">
        <v>11</v>
      </c>
      <c r="F353" s="47">
        <v>701</v>
      </c>
      <c r="G353" s="47">
        <v>1000</v>
      </c>
      <c r="H353" s="47">
        <f t="shared" si="198"/>
        <v>1701</v>
      </c>
      <c r="I353" s="47">
        <f t="shared" si="199"/>
        <v>7711</v>
      </c>
      <c r="J353" s="47">
        <f t="shared" si="200"/>
        <v>11000</v>
      </c>
      <c r="K353" s="49">
        <f t="shared" si="201"/>
        <v>18711</v>
      </c>
    </row>
    <row r="354" spans="1:11" ht="15" customHeight="1">
      <c r="A354" s="45">
        <v>342</v>
      </c>
      <c r="B354" s="168" t="s">
        <v>1306</v>
      </c>
      <c r="C354" s="177"/>
      <c r="D354" s="46"/>
      <c r="E354" s="46"/>
      <c r="F354" s="47"/>
      <c r="G354" s="47"/>
      <c r="H354" s="47"/>
      <c r="I354" s="47"/>
      <c r="J354" s="47"/>
      <c r="K354" s="49"/>
    </row>
    <row r="355" spans="1:11" ht="42.6" customHeight="1">
      <c r="A355" s="45">
        <v>343</v>
      </c>
      <c r="B355" s="171" t="s">
        <v>1307</v>
      </c>
      <c r="C355" s="233"/>
      <c r="D355" s="46" t="s">
        <v>29</v>
      </c>
      <c r="E355" s="46">
        <v>1</v>
      </c>
      <c r="F355" s="151" t="s">
        <v>641</v>
      </c>
      <c r="G355" s="47">
        <v>124459</v>
      </c>
      <c r="H355" s="47">
        <f>G355</f>
        <v>124459</v>
      </c>
      <c r="I355" s="47">
        <v>0</v>
      </c>
      <c r="J355" s="47">
        <f t="shared" ref="J355:J356" si="202">G355*E355</f>
        <v>124459</v>
      </c>
      <c r="K355" s="49">
        <f t="shared" ref="K355:K356" si="203">I355+J355</f>
        <v>124459</v>
      </c>
    </row>
    <row r="356" spans="1:11" ht="28.9" customHeight="1">
      <c r="A356" s="45">
        <v>344</v>
      </c>
      <c r="B356" s="171" t="s">
        <v>1308</v>
      </c>
      <c r="C356" s="173"/>
      <c r="D356" s="46" t="s">
        <v>24</v>
      </c>
      <c r="E356" s="46">
        <v>1</v>
      </c>
      <c r="F356" s="151" t="s">
        <v>641</v>
      </c>
      <c r="G356" s="47">
        <v>65000</v>
      </c>
      <c r="H356" s="47">
        <f>G356</f>
        <v>65000</v>
      </c>
      <c r="I356" s="47">
        <v>0</v>
      </c>
      <c r="J356" s="47">
        <f t="shared" si="202"/>
        <v>65000</v>
      </c>
      <c r="K356" s="49">
        <f t="shared" si="203"/>
        <v>65000</v>
      </c>
    </row>
    <row r="357" spans="1:11" ht="15" customHeight="1">
      <c r="A357" s="45">
        <v>345</v>
      </c>
      <c r="B357" s="234" t="s">
        <v>1260</v>
      </c>
      <c r="C357" s="173"/>
      <c r="D357" s="46"/>
      <c r="E357" s="46"/>
      <c r="F357" s="47"/>
      <c r="G357" s="47"/>
      <c r="H357" s="47"/>
      <c r="I357" s="47"/>
      <c r="J357" s="47"/>
      <c r="K357" s="49"/>
    </row>
    <row r="358" spans="1:11" ht="33" customHeight="1">
      <c r="A358" s="45">
        <v>346</v>
      </c>
      <c r="B358" s="176" t="s">
        <v>1309</v>
      </c>
      <c r="C358" s="173"/>
      <c r="D358" s="46" t="s">
        <v>24</v>
      </c>
      <c r="E358" s="46">
        <v>1</v>
      </c>
      <c r="F358" s="151" t="s">
        <v>641</v>
      </c>
      <c r="G358" s="47">
        <v>7500</v>
      </c>
      <c r="H358" s="47">
        <f>G358</f>
        <v>7500</v>
      </c>
      <c r="I358" s="47">
        <v>0</v>
      </c>
      <c r="J358" s="47">
        <f t="shared" ref="J358" si="204">G358*E358</f>
        <v>7500</v>
      </c>
      <c r="K358" s="49">
        <f t="shared" ref="K358" si="205">I358+J358</f>
        <v>7500</v>
      </c>
    </row>
    <row r="359" spans="1:11" ht="28.9" customHeight="1">
      <c r="A359" s="45">
        <v>347</v>
      </c>
      <c r="B359" s="231" t="s">
        <v>1244</v>
      </c>
      <c r="C359" s="163"/>
      <c r="D359" s="46" t="s">
        <v>24</v>
      </c>
      <c r="E359" s="46">
        <v>4</v>
      </c>
      <c r="F359" s="47">
        <v>607</v>
      </c>
      <c r="G359" s="47">
        <v>1500</v>
      </c>
      <c r="H359" s="47">
        <f t="shared" si="190"/>
        <v>2107</v>
      </c>
      <c r="I359" s="47">
        <f t="shared" si="191"/>
        <v>2428</v>
      </c>
      <c r="J359" s="47">
        <f t="shared" si="192"/>
        <v>6000</v>
      </c>
      <c r="K359" s="49">
        <f t="shared" si="193"/>
        <v>8428</v>
      </c>
    </row>
    <row r="360" spans="1:11" ht="17.25" customHeight="1">
      <c r="A360" s="45">
        <v>348</v>
      </c>
      <c r="B360" s="176" t="s">
        <v>1246</v>
      </c>
      <c r="C360" s="177"/>
      <c r="D360" s="46" t="s">
        <v>24</v>
      </c>
      <c r="E360" s="46">
        <v>4</v>
      </c>
      <c r="F360" s="47">
        <v>520</v>
      </c>
      <c r="G360" s="47">
        <v>1250</v>
      </c>
      <c r="H360" s="47">
        <f t="shared" si="190"/>
        <v>1770</v>
      </c>
      <c r="I360" s="47">
        <f t="shared" si="191"/>
        <v>2080</v>
      </c>
      <c r="J360" s="47">
        <f t="shared" si="192"/>
        <v>5000</v>
      </c>
      <c r="K360" s="49">
        <f t="shared" si="193"/>
        <v>7080</v>
      </c>
    </row>
    <row r="361" spans="1:11" ht="17.25" customHeight="1">
      <c r="A361" s="45">
        <v>349</v>
      </c>
      <c r="B361" s="176" t="s">
        <v>1310</v>
      </c>
      <c r="C361" s="177"/>
      <c r="D361" s="46" t="s">
        <v>28</v>
      </c>
      <c r="E361" s="46">
        <v>2</v>
      </c>
      <c r="F361" s="47">
        <v>472</v>
      </c>
      <c r="G361" s="47">
        <v>625</v>
      </c>
      <c r="H361" s="47">
        <f t="shared" si="190"/>
        <v>1097</v>
      </c>
      <c r="I361" s="47">
        <f t="shared" si="191"/>
        <v>944</v>
      </c>
      <c r="J361" s="47">
        <f t="shared" si="192"/>
        <v>1250</v>
      </c>
      <c r="K361" s="49">
        <f t="shared" si="193"/>
        <v>2194</v>
      </c>
    </row>
    <row r="362" spans="1:11" ht="13.15" customHeight="1">
      <c r="A362" s="45">
        <v>350</v>
      </c>
      <c r="B362" s="169" t="s">
        <v>1250</v>
      </c>
      <c r="C362" s="165"/>
      <c r="D362" s="46"/>
      <c r="E362" s="46"/>
      <c r="F362" s="47"/>
      <c r="G362" s="47"/>
      <c r="H362" s="47"/>
      <c r="I362" s="47"/>
      <c r="J362" s="47"/>
      <c r="K362" s="49"/>
    </row>
    <row r="363" spans="1:11" ht="13.15" customHeight="1">
      <c r="A363" s="45">
        <v>351</v>
      </c>
      <c r="B363" s="224" t="s">
        <v>1252</v>
      </c>
      <c r="C363" s="165"/>
      <c r="D363" s="46" t="s">
        <v>28</v>
      </c>
      <c r="E363" s="46">
        <v>6.1</v>
      </c>
      <c r="F363" s="47">
        <v>676</v>
      </c>
      <c r="G363" s="47">
        <v>4200</v>
      </c>
      <c r="H363" s="47">
        <f t="shared" ref="H363:H367" si="206">F363+G363</f>
        <v>4876</v>
      </c>
      <c r="I363" s="47">
        <f t="shared" ref="I363:I367" si="207">F363*E363</f>
        <v>4123.5999999999995</v>
      </c>
      <c r="J363" s="47">
        <f t="shared" ref="J363:J367" si="208">G363*E363</f>
        <v>25620</v>
      </c>
      <c r="K363" s="49">
        <f t="shared" ref="K363:K367" si="209">I363+J363</f>
        <v>29743.599999999999</v>
      </c>
    </row>
    <row r="364" spans="1:11" ht="43.15" customHeight="1">
      <c r="A364" s="45">
        <v>352</v>
      </c>
      <c r="B364" s="54" t="s">
        <v>325</v>
      </c>
      <c r="C364" s="46"/>
      <c r="D364" s="46" t="s">
        <v>27</v>
      </c>
      <c r="E364" s="226">
        <v>16.863500000000002</v>
      </c>
      <c r="F364" s="47">
        <v>2060</v>
      </c>
      <c r="G364" s="47">
        <v>4200</v>
      </c>
      <c r="H364" s="47">
        <f t="shared" si="206"/>
        <v>6260</v>
      </c>
      <c r="I364" s="47">
        <f t="shared" si="207"/>
        <v>34738.810000000005</v>
      </c>
      <c r="J364" s="47">
        <f t="shared" si="208"/>
        <v>70826.700000000012</v>
      </c>
      <c r="K364" s="49">
        <f t="shared" si="209"/>
        <v>105565.51000000001</v>
      </c>
    </row>
    <row r="365" spans="1:11" ht="27" customHeight="1">
      <c r="A365" s="45">
        <v>353</v>
      </c>
      <c r="B365" s="54" t="s">
        <v>327</v>
      </c>
      <c r="C365" s="46"/>
      <c r="D365" s="46" t="s">
        <v>27</v>
      </c>
      <c r="E365" s="226">
        <v>5.9784419999999994</v>
      </c>
      <c r="F365" s="47">
        <v>3790</v>
      </c>
      <c r="G365" s="47">
        <v>4200</v>
      </c>
      <c r="H365" s="47">
        <f t="shared" si="206"/>
        <v>7990</v>
      </c>
      <c r="I365" s="47">
        <f t="shared" si="207"/>
        <v>22658.295179999997</v>
      </c>
      <c r="J365" s="47">
        <f t="shared" si="208"/>
        <v>25109.456399999999</v>
      </c>
      <c r="K365" s="49">
        <f t="shared" si="209"/>
        <v>47767.751579999996</v>
      </c>
    </row>
    <row r="366" spans="1:11" ht="15" customHeight="1">
      <c r="A366" s="45">
        <v>354</v>
      </c>
      <c r="B366" s="182" t="s">
        <v>1253</v>
      </c>
      <c r="C366" s="163"/>
      <c r="D366" s="46" t="s">
        <v>27</v>
      </c>
      <c r="E366" s="46">
        <v>33</v>
      </c>
      <c r="F366" s="47">
        <v>701</v>
      </c>
      <c r="G366" s="47">
        <v>1000</v>
      </c>
      <c r="H366" s="47">
        <f t="shared" si="206"/>
        <v>1701</v>
      </c>
      <c r="I366" s="47">
        <f t="shared" si="207"/>
        <v>23133</v>
      </c>
      <c r="J366" s="47">
        <f t="shared" si="208"/>
        <v>33000</v>
      </c>
      <c r="K366" s="49">
        <f t="shared" si="209"/>
        <v>56133</v>
      </c>
    </row>
    <row r="367" spans="1:11">
      <c r="A367" s="45">
        <v>355</v>
      </c>
      <c r="B367" s="51" t="s">
        <v>342</v>
      </c>
      <c r="C367" s="46"/>
      <c r="D367" s="46" t="s">
        <v>311</v>
      </c>
      <c r="E367" s="46">
        <v>1</v>
      </c>
      <c r="F367" s="47">
        <v>15380</v>
      </c>
      <c r="G367" s="47">
        <v>0</v>
      </c>
      <c r="H367" s="47">
        <f t="shared" si="206"/>
        <v>15380</v>
      </c>
      <c r="I367" s="47">
        <f t="shared" si="207"/>
        <v>15380</v>
      </c>
      <c r="J367" s="47">
        <f t="shared" si="208"/>
        <v>0</v>
      </c>
      <c r="K367" s="49">
        <f t="shared" si="209"/>
        <v>15380</v>
      </c>
    </row>
    <row r="368" spans="1:11" ht="15" customHeight="1">
      <c r="A368" s="45">
        <v>356</v>
      </c>
      <c r="B368" s="168" t="s">
        <v>1262</v>
      </c>
      <c r="C368" s="177"/>
      <c r="D368" s="46"/>
      <c r="E368" s="46"/>
      <c r="F368" s="47"/>
      <c r="G368" s="47"/>
      <c r="H368" s="47"/>
      <c r="I368" s="47"/>
      <c r="J368" s="47"/>
      <c r="K368" s="49"/>
    </row>
    <row r="369" spans="1:11" ht="27" customHeight="1">
      <c r="A369" s="45">
        <v>357</v>
      </c>
      <c r="B369" s="176" t="s">
        <v>1309</v>
      </c>
      <c r="C369" s="177"/>
      <c r="D369" s="46" t="s">
        <v>24</v>
      </c>
      <c r="E369" s="46">
        <v>1</v>
      </c>
      <c r="F369" s="151" t="s">
        <v>641</v>
      </c>
      <c r="G369" s="47">
        <v>7500</v>
      </c>
      <c r="H369" s="47">
        <f>G369</f>
        <v>7500</v>
      </c>
      <c r="I369" s="47">
        <v>0</v>
      </c>
      <c r="J369" s="47">
        <f t="shared" ref="J369" si="210">G369*E369</f>
        <v>7500</v>
      </c>
      <c r="K369" s="49">
        <f t="shared" ref="K369" si="211">I369+J369</f>
        <v>7500</v>
      </c>
    </row>
    <row r="370" spans="1:11" ht="15" customHeight="1">
      <c r="A370" s="45">
        <v>358</v>
      </c>
      <c r="B370" s="231" t="s">
        <v>1244</v>
      </c>
      <c r="C370" s="163"/>
      <c r="D370" s="46" t="s">
        <v>24</v>
      </c>
      <c r="E370" s="46">
        <v>4</v>
      </c>
      <c r="F370" s="47">
        <v>607</v>
      </c>
      <c r="G370" s="47">
        <v>1500</v>
      </c>
      <c r="H370" s="47">
        <f t="shared" si="190"/>
        <v>2107</v>
      </c>
      <c r="I370" s="47">
        <f t="shared" si="191"/>
        <v>2428</v>
      </c>
      <c r="J370" s="47">
        <f t="shared" si="192"/>
        <v>6000</v>
      </c>
      <c r="K370" s="49">
        <f t="shared" si="193"/>
        <v>8428</v>
      </c>
    </row>
    <row r="371" spans="1:11" ht="15" customHeight="1">
      <c r="A371" s="45">
        <v>359</v>
      </c>
      <c r="B371" s="182" t="s">
        <v>1246</v>
      </c>
      <c r="C371" s="183"/>
      <c r="D371" s="46" t="s">
        <v>24</v>
      </c>
      <c r="E371" s="46">
        <v>4</v>
      </c>
      <c r="F371" s="47">
        <v>520</v>
      </c>
      <c r="G371" s="47">
        <v>1250</v>
      </c>
      <c r="H371" s="47">
        <f t="shared" si="190"/>
        <v>1770</v>
      </c>
      <c r="I371" s="47">
        <f t="shared" si="191"/>
        <v>2080</v>
      </c>
      <c r="J371" s="47">
        <f t="shared" si="192"/>
        <v>5000</v>
      </c>
      <c r="K371" s="49">
        <f t="shared" si="193"/>
        <v>7080</v>
      </c>
    </row>
    <row r="372" spans="1:11" ht="18" customHeight="1">
      <c r="A372" s="45">
        <v>360</v>
      </c>
      <c r="B372" s="182" t="s">
        <v>1310</v>
      </c>
      <c r="C372" s="183"/>
      <c r="D372" s="46" t="s">
        <v>28</v>
      </c>
      <c r="E372" s="46">
        <v>1.5</v>
      </c>
      <c r="F372" s="47">
        <v>472</v>
      </c>
      <c r="G372" s="47">
        <v>625</v>
      </c>
      <c r="H372" s="47">
        <f t="shared" si="190"/>
        <v>1097</v>
      </c>
      <c r="I372" s="47">
        <f t="shared" si="191"/>
        <v>708</v>
      </c>
      <c r="J372" s="47">
        <f t="shared" si="192"/>
        <v>937.5</v>
      </c>
      <c r="K372" s="49">
        <f t="shared" si="193"/>
        <v>1645.5</v>
      </c>
    </row>
    <row r="373" spans="1:11" ht="15" customHeight="1">
      <c r="A373" s="45">
        <v>361</v>
      </c>
      <c r="B373" s="169" t="s">
        <v>1250</v>
      </c>
      <c r="C373" s="165"/>
      <c r="D373" s="46"/>
      <c r="E373" s="46"/>
      <c r="F373" s="47"/>
      <c r="G373" s="47"/>
      <c r="H373" s="47"/>
      <c r="I373" s="47"/>
      <c r="J373" s="47"/>
      <c r="K373" s="49"/>
    </row>
    <row r="374" spans="1:11" ht="13.15" customHeight="1">
      <c r="A374" s="45">
        <v>362</v>
      </c>
      <c r="B374" s="224" t="s">
        <v>1252</v>
      </c>
      <c r="C374" s="165"/>
      <c r="D374" s="46" t="s">
        <v>28</v>
      </c>
      <c r="E374" s="46">
        <v>2.5</v>
      </c>
      <c r="F374" s="47">
        <v>676</v>
      </c>
      <c r="G374" s="47">
        <v>4200</v>
      </c>
      <c r="H374" s="47">
        <f t="shared" ref="H374:H377" si="212">F374+G374</f>
        <v>4876</v>
      </c>
      <c r="I374" s="47">
        <f t="shared" ref="I374:I377" si="213">F374*E374</f>
        <v>1690</v>
      </c>
      <c r="J374" s="47">
        <f t="shared" ref="J374:J377" si="214">G374*E374</f>
        <v>10500</v>
      </c>
      <c r="K374" s="49">
        <f t="shared" ref="K374:K377" si="215">I374+J374</f>
        <v>12190</v>
      </c>
    </row>
    <row r="375" spans="1:11" ht="43.15" customHeight="1">
      <c r="A375" s="45">
        <v>363</v>
      </c>
      <c r="B375" s="54" t="s">
        <v>325</v>
      </c>
      <c r="C375" s="46"/>
      <c r="D375" s="46" t="s">
        <v>27</v>
      </c>
      <c r="E375" s="226">
        <v>29.087500000000002</v>
      </c>
      <c r="F375" s="47">
        <v>2060</v>
      </c>
      <c r="G375" s="47">
        <v>4200</v>
      </c>
      <c r="H375" s="47">
        <f t="shared" si="212"/>
        <v>6260</v>
      </c>
      <c r="I375" s="47">
        <f t="shared" si="213"/>
        <v>59920.250000000007</v>
      </c>
      <c r="J375" s="47">
        <f t="shared" si="214"/>
        <v>122167.50000000001</v>
      </c>
      <c r="K375" s="49">
        <f t="shared" si="215"/>
        <v>182087.75000000003</v>
      </c>
    </row>
    <row r="376" spans="1:11" ht="27" customHeight="1">
      <c r="A376" s="45">
        <v>364</v>
      </c>
      <c r="B376" s="54" t="s">
        <v>327</v>
      </c>
      <c r="C376" s="46"/>
      <c r="D376" s="46" t="s">
        <v>27</v>
      </c>
      <c r="E376" s="226">
        <v>9.1030499999999996</v>
      </c>
      <c r="F376" s="47">
        <v>3790</v>
      </c>
      <c r="G376" s="47">
        <v>4200</v>
      </c>
      <c r="H376" s="47">
        <f t="shared" si="212"/>
        <v>7990</v>
      </c>
      <c r="I376" s="47">
        <f t="shared" si="213"/>
        <v>34500.559499999996</v>
      </c>
      <c r="J376" s="47">
        <f t="shared" si="214"/>
        <v>38232.81</v>
      </c>
      <c r="K376" s="49">
        <f t="shared" si="215"/>
        <v>72733.369500000001</v>
      </c>
    </row>
    <row r="377" spans="1:11">
      <c r="A377" s="45">
        <v>365</v>
      </c>
      <c r="B377" s="51" t="s">
        <v>342</v>
      </c>
      <c r="C377" s="46"/>
      <c r="D377" s="46" t="s">
        <v>311</v>
      </c>
      <c r="E377" s="46">
        <v>1</v>
      </c>
      <c r="F377" s="47">
        <v>24028</v>
      </c>
      <c r="G377" s="47">
        <v>0</v>
      </c>
      <c r="H377" s="47">
        <f t="shared" si="212"/>
        <v>24028</v>
      </c>
      <c r="I377" s="47">
        <f t="shared" si="213"/>
        <v>24028</v>
      </c>
      <c r="J377" s="47">
        <f t="shared" si="214"/>
        <v>0</v>
      </c>
      <c r="K377" s="49">
        <f t="shared" si="215"/>
        <v>24028</v>
      </c>
    </row>
    <row r="378" spans="1:11" ht="12.6" customHeight="1">
      <c r="A378" s="45">
        <v>366</v>
      </c>
      <c r="B378" s="218" t="s">
        <v>1311</v>
      </c>
      <c r="C378" s="165"/>
      <c r="D378" s="46"/>
      <c r="E378" s="91"/>
      <c r="F378" s="47"/>
      <c r="G378" s="47"/>
      <c r="H378" s="47"/>
      <c r="I378" s="47"/>
      <c r="J378" s="47"/>
      <c r="K378" s="49"/>
    </row>
    <row r="379" spans="1:11" ht="52.9" customHeight="1">
      <c r="A379" s="45">
        <v>367</v>
      </c>
      <c r="B379" s="164" t="s">
        <v>1312</v>
      </c>
      <c r="C379" s="183"/>
      <c r="D379" s="46" t="s">
        <v>29</v>
      </c>
      <c r="E379" s="46">
        <v>1</v>
      </c>
      <c r="F379" s="151" t="s">
        <v>641</v>
      </c>
      <c r="G379" s="47">
        <v>258787</v>
      </c>
      <c r="H379" s="47">
        <f>G379</f>
        <v>258787</v>
      </c>
      <c r="I379" s="47">
        <v>0</v>
      </c>
      <c r="J379" s="47">
        <f t="shared" ref="J379:J380" si="216">G379*E379</f>
        <v>258787</v>
      </c>
      <c r="K379" s="49">
        <f t="shared" ref="K379:K380" si="217">I379+J379</f>
        <v>258787</v>
      </c>
    </row>
    <row r="380" spans="1:11" ht="29.25" customHeight="1">
      <c r="A380" s="45">
        <v>368</v>
      </c>
      <c r="B380" s="169" t="s">
        <v>1267</v>
      </c>
      <c r="C380" s="183"/>
      <c r="D380" s="46" t="s">
        <v>24</v>
      </c>
      <c r="E380" s="46">
        <v>1</v>
      </c>
      <c r="F380" s="151" t="s">
        <v>641</v>
      </c>
      <c r="G380" s="47">
        <v>65000</v>
      </c>
      <c r="H380" s="47">
        <f>G380</f>
        <v>65000</v>
      </c>
      <c r="I380" s="47">
        <v>0</v>
      </c>
      <c r="J380" s="47">
        <f t="shared" si="216"/>
        <v>65000</v>
      </c>
      <c r="K380" s="49">
        <f t="shared" si="217"/>
        <v>65000</v>
      </c>
    </row>
    <row r="381" spans="1:11" ht="12.75" customHeight="1">
      <c r="A381" s="45">
        <v>369</v>
      </c>
      <c r="B381" s="218" t="s">
        <v>1260</v>
      </c>
      <c r="C381" s="183"/>
      <c r="D381" s="46"/>
      <c r="E381" s="46"/>
      <c r="F381" s="47"/>
      <c r="G381" s="47"/>
      <c r="H381" s="47"/>
      <c r="I381" s="47"/>
      <c r="J381" s="47"/>
      <c r="K381" s="49"/>
    </row>
    <row r="382" spans="1:11" ht="29.45" customHeight="1">
      <c r="A382" s="45">
        <v>370</v>
      </c>
      <c r="B382" s="231" t="s">
        <v>1313</v>
      </c>
      <c r="C382" s="183"/>
      <c r="D382" s="46" t="s">
        <v>24</v>
      </c>
      <c r="E382" s="46">
        <v>2</v>
      </c>
      <c r="F382" s="47">
        <v>487</v>
      </c>
      <c r="G382" s="47">
        <v>1500</v>
      </c>
      <c r="H382" s="47">
        <f t="shared" ref="H382:H387" si="218">F382+G382</f>
        <v>1987</v>
      </c>
      <c r="I382" s="47">
        <f t="shared" ref="I382:I387" si="219">F382*E382</f>
        <v>974</v>
      </c>
      <c r="J382" s="47">
        <f t="shared" ref="J382:J387" si="220">G382*E382</f>
        <v>3000</v>
      </c>
      <c r="K382" s="49">
        <f t="shared" ref="K382:K387" si="221">I382+J382</f>
        <v>3974</v>
      </c>
    </row>
    <row r="383" spans="1:11" ht="15" customHeight="1">
      <c r="A383" s="45">
        <v>371</v>
      </c>
      <c r="B383" s="227" t="s">
        <v>1243</v>
      </c>
      <c r="C383" s="163"/>
      <c r="D383" s="46" t="s">
        <v>24</v>
      </c>
      <c r="E383" s="46">
        <v>3</v>
      </c>
      <c r="F383" s="47">
        <v>536</v>
      </c>
      <c r="G383" s="47">
        <v>1500</v>
      </c>
      <c r="H383" s="47">
        <f t="shared" si="218"/>
        <v>2036</v>
      </c>
      <c r="I383" s="47">
        <f t="shared" si="219"/>
        <v>1608</v>
      </c>
      <c r="J383" s="47">
        <f t="shared" si="220"/>
        <v>4500</v>
      </c>
      <c r="K383" s="49">
        <f t="shared" si="221"/>
        <v>6108</v>
      </c>
    </row>
    <row r="384" spans="1:11" ht="15" customHeight="1">
      <c r="A384" s="45">
        <v>372</v>
      </c>
      <c r="B384" s="231" t="s">
        <v>1244</v>
      </c>
      <c r="C384" s="177"/>
      <c r="D384" s="46" t="s">
        <v>24</v>
      </c>
      <c r="E384" s="46">
        <v>4</v>
      </c>
      <c r="F384" s="47">
        <v>607</v>
      </c>
      <c r="G384" s="47">
        <v>1500</v>
      </c>
      <c r="H384" s="47">
        <f t="shared" si="218"/>
        <v>2107</v>
      </c>
      <c r="I384" s="47">
        <f t="shared" si="219"/>
        <v>2428</v>
      </c>
      <c r="J384" s="47">
        <f t="shared" si="220"/>
        <v>6000</v>
      </c>
      <c r="K384" s="49">
        <f t="shared" si="221"/>
        <v>8428</v>
      </c>
    </row>
    <row r="385" spans="1:11" ht="15" customHeight="1">
      <c r="A385" s="45">
        <v>373</v>
      </c>
      <c r="B385" s="182" t="s">
        <v>1282</v>
      </c>
      <c r="C385" s="177"/>
      <c r="D385" s="46" t="s">
        <v>24</v>
      </c>
      <c r="E385" s="46">
        <v>2</v>
      </c>
      <c r="F385" s="47">
        <v>298</v>
      </c>
      <c r="G385" s="47">
        <v>1250</v>
      </c>
      <c r="H385" s="47">
        <f t="shared" si="218"/>
        <v>1548</v>
      </c>
      <c r="I385" s="47">
        <f t="shared" si="219"/>
        <v>596</v>
      </c>
      <c r="J385" s="47">
        <f t="shared" si="220"/>
        <v>2500</v>
      </c>
      <c r="K385" s="49">
        <f t="shared" si="221"/>
        <v>3096</v>
      </c>
    </row>
    <row r="386" spans="1:11" ht="15" customHeight="1">
      <c r="A386" s="45">
        <v>374</v>
      </c>
      <c r="B386" s="182" t="s">
        <v>1245</v>
      </c>
      <c r="C386" s="177"/>
      <c r="D386" s="46" t="s">
        <v>24</v>
      </c>
      <c r="E386" s="46">
        <v>3</v>
      </c>
      <c r="F386" s="47">
        <v>351</v>
      </c>
      <c r="G386" s="47">
        <v>1250</v>
      </c>
      <c r="H386" s="47">
        <f t="shared" si="218"/>
        <v>1601</v>
      </c>
      <c r="I386" s="47">
        <f t="shared" si="219"/>
        <v>1053</v>
      </c>
      <c r="J386" s="47">
        <f t="shared" si="220"/>
        <v>3750</v>
      </c>
      <c r="K386" s="49">
        <f t="shared" si="221"/>
        <v>4803</v>
      </c>
    </row>
    <row r="387" spans="1:11" ht="16.149999999999999" customHeight="1">
      <c r="A387" s="45">
        <v>375</v>
      </c>
      <c r="B387" s="183" t="s">
        <v>1246</v>
      </c>
      <c r="C387" s="177"/>
      <c r="D387" s="46" t="s">
        <v>24</v>
      </c>
      <c r="E387" s="46">
        <v>7</v>
      </c>
      <c r="F387" s="47">
        <v>520</v>
      </c>
      <c r="G387" s="47">
        <v>1250</v>
      </c>
      <c r="H387" s="47">
        <f t="shared" si="218"/>
        <v>1770</v>
      </c>
      <c r="I387" s="47">
        <f t="shared" si="219"/>
        <v>3640</v>
      </c>
      <c r="J387" s="47">
        <f t="shared" si="220"/>
        <v>8750</v>
      </c>
      <c r="K387" s="49">
        <f t="shared" si="221"/>
        <v>12390</v>
      </c>
    </row>
    <row r="388" spans="1:11" ht="17.25" customHeight="1">
      <c r="A388" s="45">
        <v>376</v>
      </c>
      <c r="B388" s="171" t="s">
        <v>1247</v>
      </c>
      <c r="C388" s="165"/>
      <c r="D388" s="46"/>
      <c r="E388" s="46"/>
      <c r="F388" s="47"/>
      <c r="G388" s="47"/>
      <c r="H388" s="47"/>
      <c r="I388" s="47"/>
      <c r="J388" s="47"/>
      <c r="K388" s="49"/>
    </row>
    <row r="389" spans="1:11" ht="15" customHeight="1">
      <c r="A389" s="45">
        <v>377</v>
      </c>
      <c r="B389" s="166" t="s">
        <v>1284</v>
      </c>
      <c r="C389" s="163"/>
      <c r="D389" s="46" t="s">
        <v>28</v>
      </c>
      <c r="E389" s="46">
        <v>1</v>
      </c>
      <c r="F389" s="47">
        <v>428</v>
      </c>
      <c r="G389" s="47">
        <v>625</v>
      </c>
      <c r="H389" s="47">
        <f t="shared" ref="H389:H391" si="222">F389+G389</f>
        <v>1053</v>
      </c>
      <c r="I389" s="47">
        <f t="shared" ref="I389:I391" si="223">F389*E389</f>
        <v>428</v>
      </c>
      <c r="J389" s="47">
        <f t="shared" ref="J389:J391" si="224">G389*E389</f>
        <v>625</v>
      </c>
      <c r="K389" s="49">
        <f t="shared" ref="K389:K391" si="225">I389+J389</f>
        <v>1053</v>
      </c>
    </row>
    <row r="390" spans="1:11" ht="15" customHeight="1">
      <c r="A390" s="45">
        <v>378</v>
      </c>
      <c r="B390" s="166" t="s">
        <v>1248</v>
      </c>
      <c r="C390" s="163"/>
      <c r="D390" s="46" t="s">
        <v>28</v>
      </c>
      <c r="E390" s="46">
        <v>2</v>
      </c>
      <c r="F390" s="47">
        <v>446</v>
      </c>
      <c r="G390" s="47">
        <v>625</v>
      </c>
      <c r="H390" s="47">
        <f t="shared" si="222"/>
        <v>1071</v>
      </c>
      <c r="I390" s="47">
        <f t="shared" si="223"/>
        <v>892</v>
      </c>
      <c r="J390" s="47">
        <f t="shared" si="224"/>
        <v>1250</v>
      </c>
      <c r="K390" s="49">
        <f t="shared" si="225"/>
        <v>2142</v>
      </c>
    </row>
    <row r="391" spans="1:11" ht="13.15" customHeight="1">
      <c r="A391" s="45">
        <v>379</v>
      </c>
      <c r="B391" s="224" t="s">
        <v>1249</v>
      </c>
      <c r="C391" s="165"/>
      <c r="D391" s="46" t="s">
        <v>28</v>
      </c>
      <c r="E391" s="46">
        <v>3</v>
      </c>
      <c r="F391" s="47">
        <v>472</v>
      </c>
      <c r="G391" s="47">
        <v>625</v>
      </c>
      <c r="H391" s="47">
        <f t="shared" si="222"/>
        <v>1097</v>
      </c>
      <c r="I391" s="47">
        <f t="shared" si="223"/>
        <v>1416</v>
      </c>
      <c r="J391" s="47">
        <f t="shared" si="224"/>
        <v>1875</v>
      </c>
      <c r="K391" s="49">
        <f t="shared" si="225"/>
        <v>3291</v>
      </c>
    </row>
    <row r="392" spans="1:11" ht="12" customHeight="1">
      <c r="A392" s="45">
        <v>380</v>
      </c>
      <c r="B392" s="169" t="s">
        <v>1250</v>
      </c>
      <c r="C392" s="165"/>
      <c r="D392" s="46"/>
      <c r="E392" s="46"/>
      <c r="F392" s="47"/>
      <c r="G392" s="47"/>
      <c r="H392" s="47"/>
      <c r="I392" s="47"/>
      <c r="J392" s="47"/>
      <c r="K392" s="49"/>
    </row>
    <row r="393" spans="1:11" ht="15" customHeight="1">
      <c r="A393" s="45">
        <v>381</v>
      </c>
      <c r="B393" s="166" t="s">
        <v>1314</v>
      </c>
      <c r="C393" s="163"/>
      <c r="D393" s="46" t="s">
        <v>28</v>
      </c>
      <c r="E393" s="46">
        <v>1</v>
      </c>
      <c r="F393" s="47">
        <v>428</v>
      </c>
      <c r="G393" s="47">
        <v>4200</v>
      </c>
      <c r="H393" s="47">
        <f t="shared" ref="H393:H411" si="226">F393+G393</f>
        <v>4628</v>
      </c>
      <c r="I393" s="47">
        <f t="shared" ref="I393:I411" si="227">F393*E393</f>
        <v>428</v>
      </c>
      <c r="J393" s="47">
        <f t="shared" ref="J393:J411" si="228">G393*E393</f>
        <v>4200</v>
      </c>
      <c r="K393" s="49">
        <f t="shared" ref="K393:K411" si="229">I393+J393</f>
        <v>4628</v>
      </c>
    </row>
    <row r="394" spans="1:11" ht="13.15" customHeight="1">
      <c r="A394" s="45">
        <v>382</v>
      </c>
      <c r="B394" s="224" t="s">
        <v>1251</v>
      </c>
      <c r="C394" s="165"/>
      <c r="D394" s="46" t="s">
        <v>28</v>
      </c>
      <c r="E394" s="46">
        <v>10</v>
      </c>
      <c r="F394" s="47">
        <v>527</v>
      </c>
      <c r="G394" s="47">
        <v>4200</v>
      </c>
      <c r="H394" s="47">
        <f t="shared" si="226"/>
        <v>4727</v>
      </c>
      <c r="I394" s="47">
        <f t="shared" si="227"/>
        <v>5270</v>
      </c>
      <c r="J394" s="47">
        <f t="shared" si="228"/>
        <v>42000</v>
      </c>
      <c r="K394" s="49">
        <f t="shared" si="229"/>
        <v>47270</v>
      </c>
    </row>
    <row r="395" spans="1:11" ht="13.15" customHeight="1">
      <c r="A395" s="45">
        <v>383</v>
      </c>
      <c r="B395" s="224" t="s">
        <v>1315</v>
      </c>
      <c r="C395" s="165"/>
      <c r="D395" s="46" t="s">
        <v>28</v>
      </c>
      <c r="E395" s="46">
        <v>30</v>
      </c>
      <c r="F395" s="47">
        <v>676</v>
      </c>
      <c r="G395" s="47">
        <v>4200</v>
      </c>
      <c r="H395" s="47">
        <f t="shared" si="226"/>
        <v>4876</v>
      </c>
      <c r="I395" s="47">
        <f t="shared" si="227"/>
        <v>20280</v>
      </c>
      <c r="J395" s="47">
        <f t="shared" si="228"/>
        <v>126000</v>
      </c>
      <c r="K395" s="49">
        <f t="shared" si="229"/>
        <v>146280</v>
      </c>
    </row>
    <row r="396" spans="1:11" ht="43.15" customHeight="1">
      <c r="A396" s="45">
        <v>384</v>
      </c>
      <c r="B396" s="54" t="s">
        <v>325</v>
      </c>
      <c r="C396" s="46"/>
      <c r="D396" s="46" t="s">
        <v>27</v>
      </c>
      <c r="E396" s="226">
        <v>38.150000000000006</v>
      </c>
      <c r="F396" s="47">
        <v>2060</v>
      </c>
      <c r="G396" s="47">
        <v>4200</v>
      </c>
      <c r="H396" s="47">
        <f t="shared" si="226"/>
        <v>6260</v>
      </c>
      <c r="I396" s="47">
        <f t="shared" si="227"/>
        <v>78589.000000000015</v>
      </c>
      <c r="J396" s="47">
        <f t="shared" si="228"/>
        <v>160230.00000000003</v>
      </c>
      <c r="K396" s="49">
        <f t="shared" si="229"/>
        <v>238819.00000000006</v>
      </c>
    </row>
    <row r="397" spans="1:11" ht="27" customHeight="1">
      <c r="A397" s="45">
        <v>385</v>
      </c>
      <c r="B397" s="54" t="s">
        <v>327</v>
      </c>
      <c r="C397" s="46"/>
      <c r="D397" s="46" t="s">
        <v>27</v>
      </c>
      <c r="E397" s="226">
        <v>17.238300000000002</v>
      </c>
      <c r="F397" s="47">
        <v>3790</v>
      </c>
      <c r="G397" s="47">
        <v>4200</v>
      </c>
      <c r="H397" s="47">
        <f t="shared" si="226"/>
        <v>7990</v>
      </c>
      <c r="I397" s="47">
        <f t="shared" si="227"/>
        <v>65333.157000000007</v>
      </c>
      <c r="J397" s="47">
        <f t="shared" si="228"/>
        <v>72400.860000000015</v>
      </c>
      <c r="K397" s="49">
        <f t="shared" si="229"/>
        <v>137734.01700000002</v>
      </c>
    </row>
    <row r="398" spans="1:11" ht="15" customHeight="1">
      <c r="A398" s="45">
        <v>386</v>
      </c>
      <c r="B398" s="182" t="s">
        <v>1253</v>
      </c>
      <c r="C398" s="163"/>
      <c r="D398" s="46" t="s">
        <v>27</v>
      </c>
      <c r="E398" s="46">
        <v>56</v>
      </c>
      <c r="F398" s="47">
        <v>701</v>
      </c>
      <c r="G398" s="47">
        <v>1000</v>
      </c>
      <c r="H398" s="47">
        <f t="shared" si="226"/>
        <v>1701</v>
      </c>
      <c r="I398" s="47">
        <f t="shared" si="227"/>
        <v>39256</v>
      </c>
      <c r="J398" s="47">
        <f t="shared" si="228"/>
        <v>56000</v>
      </c>
      <c r="K398" s="49">
        <f t="shared" si="229"/>
        <v>95256</v>
      </c>
    </row>
    <row r="399" spans="1:11">
      <c r="A399" s="45">
        <v>387</v>
      </c>
      <c r="B399" s="51" t="s">
        <v>342</v>
      </c>
      <c r="C399" s="46"/>
      <c r="D399" s="46" t="s">
        <v>311</v>
      </c>
      <c r="E399" s="46">
        <v>1</v>
      </c>
      <c r="F399" s="47">
        <v>42475</v>
      </c>
      <c r="G399" s="47">
        <v>0</v>
      </c>
      <c r="H399" s="47">
        <f t="shared" si="226"/>
        <v>42475</v>
      </c>
      <c r="I399" s="47">
        <f t="shared" si="227"/>
        <v>42475</v>
      </c>
      <c r="J399" s="47">
        <f t="shared" si="228"/>
        <v>0</v>
      </c>
      <c r="K399" s="49">
        <f t="shared" si="229"/>
        <v>42475</v>
      </c>
    </row>
    <row r="400" spans="1:11" ht="24" customHeight="1">
      <c r="A400" s="45">
        <v>388</v>
      </c>
      <c r="B400" s="169" t="s">
        <v>1316</v>
      </c>
      <c r="C400" s="165"/>
      <c r="D400" s="46" t="s">
        <v>24</v>
      </c>
      <c r="E400" s="46">
        <v>2</v>
      </c>
      <c r="F400" s="151" t="s">
        <v>641</v>
      </c>
      <c r="G400" s="47">
        <v>7500</v>
      </c>
      <c r="H400" s="47">
        <f>G400</f>
        <v>7500</v>
      </c>
      <c r="I400" s="47">
        <v>0</v>
      </c>
      <c r="J400" s="47">
        <f t="shared" si="228"/>
        <v>15000</v>
      </c>
      <c r="K400" s="49">
        <f t="shared" si="229"/>
        <v>15000</v>
      </c>
    </row>
    <row r="401" spans="1:11" ht="15" customHeight="1">
      <c r="A401" s="45">
        <v>389</v>
      </c>
      <c r="B401" s="182" t="s">
        <v>1317</v>
      </c>
      <c r="C401" s="163"/>
      <c r="D401" s="46" t="s">
        <v>24</v>
      </c>
      <c r="E401" s="46">
        <v>1</v>
      </c>
      <c r="F401" s="47">
        <v>5364</v>
      </c>
      <c r="G401" s="47">
        <v>3200</v>
      </c>
      <c r="H401" s="47">
        <f t="shared" si="226"/>
        <v>8564</v>
      </c>
      <c r="I401" s="47">
        <f t="shared" si="227"/>
        <v>5364</v>
      </c>
      <c r="J401" s="47">
        <f t="shared" si="228"/>
        <v>3200</v>
      </c>
      <c r="K401" s="49">
        <f t="shared" si="229"/>
        <v>8564</v>
      </c>
    </row>
    <row r="402" spans="1:11" ht="58.15" customHeight="1">
      <c r="A402" s="45">
        <v>390</v>
      </c>
      <c r="B402" s="169" t="s">
        <v>1318</v>
      </c>
      <c r="C402" s="165"/>
      <c r="D402" s="46" t="s">
        <v>27</v>
      </c>
      <c r="E402" s="46">
        <v>16</v>
      </c>
      <c r="F402" s="47">
        <v>897</v>
      </c>
      <c r="G402" s="47">
        <v>1000</v>
      </c>
      <c r="H402" s="47">
        <f t="shared" si="226"/>
        <v>1897</v>
      </c>
      <c r="I402" s="47">
        <f t="shared" si="227"/>
        <v>14352</v>
      </c>
      <c r="J402" s="47">
        <f t="shared" si="228"/>
        <v>16000</v>
      </c>
      <c r="K402" s="49">
        <f t="shared" si="229"/>
        <v>30352</v>
      </c>
    </row>
    <row r="403" spans="1:11" ht="16.5" customHeight="1">
      <c r="A403" s="45">
        <v>391</v>
      </c>
      <c r="B403" s="223" t="s">
        <v>1262</v>
      </c>
      <c r="C403" s="165"/>
      <c r="D403" s="46"/>
      <c r="E403" s="46"/>
      <c r="F403" s="47"/>
      <c r="G403" s="47"/>
      <c r="H403" s="47"/>
      <c r="I403" s="47"/>
      <c r="J403" s="47"/>
      <c r="K403" s="49"/>
    </row>
    <row r="404" spans="1:11" ht="24.75" customHeight="1">
      <c r="A404" s="45">
        <v>392</v>
      </c>
      <c r="B404" s="169" t="s">
        <v>1319</v>
      </c>
      <c r="C404" s="165"/>
      <c r="D404" s="46" t="s">
        <v>24</v>
      </c>
      <c r="E404" s="46">
        <v>2</v>
      </c>
      <c r="F404" s="151" t="s">
        <v>641</v>
      </c>
      <c r="G404" s="47">
        <v>7500</v>
      </c>
      <c r="H404" s="47">
        <f>G404</f>
        <v>7500</v>
      </c>
      <c r="I404" s="47">
        <v>0</v>
      </c>
      <c r="J404" s="47">
        <f t="shared" ref="J404:J405" si="230">G404*E404</f>
        <v>15000</v>
      </c>
      <c r="K404" s="49">
        <f t="shared" ref="K404:K405" si="231">I404+J404</f>
        <v>15000</v>
      </c>
    </row>
    <row r="405" spans="1:11" ht="24.75" customHeight="1">
      <c r="A405" s="45">
        <v>393</v>
      </c>
      <c r="B405" s="164" t="s">
        <v>1320</v>
      </c>
      <c r="C405" s="177"/>
      <c r="D405" s="46" t="s">
        <v>24</v>
      </c>
      <c r="E405" s="46">
        <v>1</v>
      </c>
      <c r="F405" s="151" t="s">
        <v>641</v>
      </c>
      <c r="G405" s="47">
        <v>7500</v>
      </c>
      <c r="H405" s="47">
        <f>G405</f>
        <v>7500</v>
      </c>
      <c r="I405" s="47">
        <v>0</v>
      </c>
      <c r="J405" s="47">
        <f t="shared" si="230"/>
        <v>7500</v>
      </c>
      <c r="K405" s="49">
        <f t="shared" si="231"/>
        <v>7500</v>
      </c>
    </row>
    <row r="406" spans="1:11" ht="30" customHeight="1">
      <c r="A406" s="45">
        <v>394</v>
      </c>
      <c r="B406" s="231" t="s">
        <v>1313</v>
      </c>
      <c r="C406" s="163"/>
      <c r="D406" s="46" t="s">
        <v>24</v>
      </c>
      <c r="E406" s="46">
        <v>4</v>
      </c>
      <c r="F406" s="47">
        <v>487</v>
      </c>
      <c r="G406" s="47">
        <v>1500</v>
      </c>
      <c r="H406" s="47">
        <f t="shared" si="226"/>
        <v>1987</v>
      </c>
      <c r="I406" s="47">
        <f t="shared" si="227"/>
        <v>1948</v>
      </c>
      <c r="J406" s="47">
        <f t="shared" si="228"/>
        <v>6000</v>
      </c>
      <c r="K406" s="49">
        <f t="shared" si="229"/>
        <v>7948</v>
      </c>
    </row>
    <row r="407" spans="1:11" ht="32.450000000000003" customHeight="1">
      <c r="A407" s="45">
        <v>395</v>
      </c>
      <c r="B407" s="227" t="s">
        <v>1243</v>
      </c>
      <c r="C407" s="163"/>
      <c r="D407" s="46" t="s">
        <v>24</v>
      </c>
      <c r="E407" s="46">
        <v>1</v>
      </c>
      <c r="F407" s="47">
        <v>536</v>
      </c>
      <c r="G407" s="47">
        <v>1500</v>
      </c>
      <c r="H407" s="47">
        <f t="shared" si="226"/>
        <v>2036</v>
      </c>
      <c r="I407" s="47">
        <f t="shared" si="227"/>
        <v>536</v>
      </c>
      <c r="J407" s="47">
        <f t="shared" si="228"/>
        <v>1500</v>
      </c>
      <c r="K407" s="49">
        <f t="shared" si="229"/>
        <v>2036</v>
      </c>
    </row>
    <row r="408" spans="1:11" ht="30" customHeight="1">
      <c r="A408" s="45">
        <v>396</v>
      </c>
      <c r="B408" s="231" t="s">
        <v>1244</v>
      </c>
      <c r="C408" s="163"/>
      <c r="D408" s="46" t="s">
        <v>24</v>
      </c>
      <c r="E408" s="46">
        <v>3</v>
      </c>
      <c r="F408" s="47">
        <v>607</v>
      </c>
      <c r="G408" s="47">
        <v>1500</v>
      </c>
      <c r="H408" s="47">
        <f t="shared" si="226"/>
        <v>2107</v>
      </c>
      <c r="I408" s="47">
        <f t="shared" si="227"/>
        <v>1821</v>
      </c>
      <c r="J408" s="47">
        <f t="shared" si="228"/>
        <v>4500</v>
      </c>
      <c r="K408" s="49">
        <f t="shared" si="229"/>
        <v>6321</v>
      </c>
    </row>
    <row r="409" spans="1:11" ht="15" customHeight="1">
      <c r="A409" s="45">
        <v>397</v>
      </c>
      <c r="B409" s="182" t="s">
        <v>1282</v>
      </c>
      <c r="C409" s="163"/>
      <c r="D409" s="46" t="s">
        <v>24</v>
      </c>
      <c r="E409" s="46">
        <v>4</v>
      </c>
      <c r="F409" s="47">
        <v>298</v>
      </c>
      <c r="G409" s="47">
        <v>1250</v>
      </c>
      <c r="H409" s="47">
        <f t="shared" si="226"/>
        <v>1548</v>
      </c>
      <c r="I409" s="47">
        <f t="shared" si="227"/>
        <v>1192</v>
      </c>
      <c r="J409" s="47">
        <f t="shared" si="228"/>
        <v>5000</v>
      </c>
      <c r="K409" s="49">
        <f t="shared" si="229"/>
        <v>6192</v>
      </c>
    </row>
    <row r="410" spans="1:11" ht="15" customHeight="1">
      <c r="A410" s="45">
        <v>398</v>
      </c>
      <c r="B410" s="182" t="s">
        <v>1245</v>
      </c>
      <c r="C410" s="163"/>
      <c r="D410" s="46" t="s">
        <v>24</v>
      </c>
      <c r="E410" s="46">
        <v>1</v>
      </c>
      <c r="F410" s="47">
        <v>351</v>
      </c>
      <c r="G410" s="47">
        <v>1250</v>
      </c>
      <c r="H410" s="47">
        <f t="shared" si="226"/>
        <v>1601</v>
      </c>
      <c r="I410" s="47">
        <f t="shared" si="227"/>
        <v>351</v>
      </c>
      <c r="J410" s="47">
        <f t="shared" si="228"/>
        <v>1250</v>
      </c>
      <c r="K410" s="49">
        <f t="shared" si="229"/>
        <v>1601</v>
      </c>
    </row>
    <row r="411" spans="1:11" ht="15" customHeight="1">
      <c r="A411" s="45">
        <v>399</v>
      </c>
      <c r="B411" s="182" t="s">
        <v>1246</v>
      </c>
      <c r="C411" s="163"/>
      <c r="D411" s="46" t="s">
        <v>24</v>
      </c>
      <c r="E411" s="46">
        <v>3</v>
      </c>
      <c r="F411" s="47">
        <v>520</v>
      </c>
      <c r="G411" s="47">
        <v>1250</v>
      </c>
      <c r="H411" s="47">
        <f t="shared" si="226"/>
        <v>1770</v>
      </c>
      <c r="I411" s="47">
        <f t="shared" si="227"/>
        <v>1560</v>
      </c>
      <c r="J411" s="47">
        <f t="shared" si="228"/>
        <v>3750</v>
      </c>
      <c r="K411" s="49">
        <f t="shared" si="229"/>
        <v>5310</v>
      </c>
    </row>
    <row r="412" spans="1:11" ht="12" customHeight="1">
      <c r="A412" s="45">
        <v>400</v>
      </c>
      <c r="B412" s="169" t="s">
        <v>1250</v>
      </c>
      <c r="C412" s="165"/>
      <c r="D412" s="46"/>
      <c r="E412" s="46"/>
      <c r="F412" s="47"/>
      <c r="G412" s="47"/>
      <c r="H412" s="47"/>
      <c r="I412" s="47"/>
      <c r="J412" s="47"/>
      <c r="K412" s="49"/>
    </row>
    <row r="413" spans="1:11" ht="15" customHeight="1">
      <c r="A413" s="45">
        <v>401</v>
      </c>
      <c r="B413" s="166" t="s">
        <v>1314</v>
      </c>
      <c r="C413" s="163"/>
      <c r="D413" s="46" t="s">
        <v>28</v>
      </c>
      <c r="E413" s="46">
        <v>15</v>
      </c>
      <c r="F413" s="47">
        <v>428</v>
      </c>
      <c r="G413" s="47">
        <v>4200</v>
      </c>
      <c r="H413" s="47">
        <f t="shared" ref="H413:H420" si="232">F413+G413</f>
        <v>4628</v>
      </c>
      <c r="I413" s="47">
        <f t="shared" ref="I413:I420" si="233">F413*E413</f>
        <v>6420</v>
      </c>
      <c r="J413" s="47">
        <f t="shared" ref="J413:J420" si="234">G413*E413</f>
        <v>63000</v>
      </c>
      <c r="K413" s="49">
        <f t="shared" ref="K413:K420" si="235">I413+J413</f>
        <v>69420</v>
      </c>
    </row>
    <row r="414" spans="1:11" ht="13.15" customHeight="1">
      <c r="A414" s="45">
        <v>402</v>
      </c>
      <c r="B414" s="166" t="s">
        <v>1314</v>
      </c>
      <c r="C414" s="165"/>
      <c r="D414" s="46" t="s">
        <v>28</v>
      </c>
      <c r="E414" s="46">
        <v>14</v>
      </c>
      <c r="F414" s="47">
        <v>428</v>
      </c>
      <c r="G414" s="47">
        <v>4200</v>
      </c>
      <c r="H414" s="47">
        <f t="shared" si="232"/>
        <v>4628</v>
      </c>
      <c r="I414" s="47">
        <f t="shared" si="233"/>
        <v>5992</v>
      </c>
      <c r="J414" s="47">
        <f t="shared" si="234"/>
        <v>58800</v>
      </c>
      <c r="K414" s="49">
        <f t="shared" si="235"/>
        <v>64792</v>
      </c>
    </row>
    <row r="415" spans="1:11" ht="13.15" customHeight="1">
      <c r="A415" s="45">
        <v>403</v>
      </c>
      <c r="B415" s="166" t="s">
        <v>1314</v>
      </c>
      <c r="C415" s="165"/>
      <c r="D415" s="46" t="s">
        <v>28</v>
      </c>
      <c r="E415" s="46">
        <v>13</v>
      </c>
      <c r="F415" s="47">
        <v>428</v>
      </c>
      <c r="G415" s="47">
        <v>4200</v>
      </c>
      <c r="H415" s="47">
        <f t="shared" si="232"/>
        <v>4628</v>
      </c>
      <c r="I415" s="47">
        <f t="shared" si="233"/>
        <v>5564</v>
      </c>
      <c r="J415" s="47">
        <f t="shared" si="234"/>
        <v>54600</v>
      </c>
      <c r="K415" s="49">
        <f t="shared" si="235"/>
        <v>60164</v>
      </c>
    </row>
    <row r="416" spans="1:11" ht="13.15" customHeight="1">
      <c r="A416" s="45">
        <v>404</v>
      </c>
      <c r="B416" s="166" t="s">
        <v>1314</v>
      </c>
      <c r="C416" s="165"/>
      <c r="D416" s="46" t="s">
        <v>28</v>
      </c>
      <c r="E416" s="46">
        <v>11</v>
      </c>
      <c r="F416" s="47">
        <v>428</v>
      </c>
      <c r="G416" s="47">
        <v>4200</v>
      </c>
      <c r="H416" s="47">
        <f t="shared" si="232"/>
        <v>4628</v>
      </c>
      <c r="I416" s="47">
        <f t="shared" si="233"/>
        <v>4708</v>
      </c>
      <c r="J416" s="47">
        <f t="shared" si="234"/>
        <v>46200</v>
      </c>
      <c r="K416" s="49">
        <f t="shared" si="235"/>
        <v>50908</v>
      </c>
    </row>
    <row r="417" spans="1:11" ht="13.15" customHeight="1">
      <c r="A417" s="45">
        <v>405</v>
      </c>
      <c r="B417" s="166" t="s">
        <v>1314</v>
      </c>
      <c r="C417" s="165"/>
      <c r="D417" s="46" t="s">
        <v>28</v>
      </c>
      <c r="E417" s="46">
        <v>23</v>
      </c>
      <c r="F417" s="47">
        <v>428</v>
      </c>
      <c r="G417" s="47">
        <v>4200</v>
      </c>
      <c r="H417" s="47">
        <f t="shared" si="232"/>
        <v>4628</v>
      </c>
      <c r="I417" s="47">
        <f t="shared" si="233"/>
        <v>9844</v>
      </c>
      <c r="J417" s="47">
        <f t="shared" si="234"/>
        <v>96600</v>
      </c>
      <c r="K417" s="49">
        <f t="shared" si="235"/>
        <v>106444</v>
      </c>
    </row>
    <row r="418" spans="1:11" ht="43.15" customHeight="1">
      <c r="A418" s="45">
        <v>406</v>
      </c>
      <c r="B418" s="54" t="s">
        <v>325</v>
      </c>
      <c r="C418" s="46"/>
      <c r="D418" s="46" t="s">
        <v>27</v>
      </c>
      <c r="E418" s="226">
        <v>1.5</v>
      </c>
      <c r="F418" s="47">
        <v>2060</v>
      </c>
      <c r="G418" s="47">
        <v>4200</v>
      </c>
      <c r="H418" s="47">
        <f t="shared" si="232"/>
        <v>6260</v>
      </c>
      <c r="I418" s="47">
        <f t="shared" si="233"/>
        <v>3090</v>
      </c>
      <c r="J418" s="47">
        <f t="shared" si="234"/>
        <v>6300</v>
      </c>
      <c r="K418" s="49">
        <f t="shared" si="235"/>
        <v>9390</v>
      </c>
    </row>
    <row r="419" spans="1:11" ht="27" customHeight="1">
      <c r="A419" s="45">
        <v>407</v>
      </c>
      <c r="B419" s="54" t="s">
        <v>327</v>
      </c>
      <c r="C419" s="46"/>
      <c r="D419" s="46" t="s">
        <v>27</v>
      </c>
      <c r="E419" s="226">
        <v>7.6091999999999995</v>
      </c>
      <c r="F419" s="47">
        <v>3790</v>
      </c>
      <c r="G419" s="47">
        <v>4200</v>
      </c>
      <c r="H419" s="47">
        <f t="shared" si="232"/>
        <v>7990</v>
      </c>
      <c r="I419" s="47">
        <f t="shared" si="233"/>
        <v>28838.867999999999</v>
      </c>
      <c r="J419" s="47">
        <f t="shared" si="234"/>
        <v>31958.639999999999</v>
      </c>
      <c r="K419" s="49">
        <f t="shared" si="235"/>
        <v>60797.508000000002</v>
      </c>
    </row>
    <row r="420" spans="1:11">
      <c r="A420" s="45">
        <v>408</v>
      </c>
      <c r="B420" s="51" t="s">
        <v>342</v>
      </c>
      <c r="C420" s="46"/>
      <c r="D420" s="46" t="s">
        <v>311</v>
      </c>
      <c r="E420" s="46">
        <v>1</v>
      </c>
      <c r="F420" s="47">
        <v>16114</v>
      </c>
      <c r="G420" s="47">
        <v>0</v>
      </c>
      <c r="H420" s="47">
        <f t="shared" si="232"/>
        <v>16114</v>
      </c>
      <c r="I420" s="47">
        <f t="shared" si="233"/>
        <v>16114</v>
      </c>
      <c r="J420" s="47">
        <f t="shared" si="234"/>
        <v>0</v>
      </c>
      <c r="K420" s="49">
        <f t="shared" si="235"/>
        <v>16114</v>
      </c>
    </row>
    <row r="421" spans="1:11" ht="15" customHeight="1">
      <c r="A421" s="45">
        <v>409</v>
      </c>
      <c r="B421" s="168" t="s">
        <v>1321</v>
      </c>
      <c r="C421" s="163"/>
      <c r="D421" s="46"/>
      <c r="E421" s="46"/>
      <c r="F421" s="47"/>
      <c r="G421" s="47"/>
      <c r="H421" s="47"/>
      <c r="I421" s="47"/>
      <c r="J421" s="47"/>
      <c r="K421" s="49"/>
    </row>
    <row r="422" spans="1:11" ht="57" customHeight="1">
      <c r="A422" s="45">
        <v>410</v>
      </c>
      <c r="B422" s="170" t="s">
        <v>1322</v>
      </c>
      <c r="C422" s="183"/>
      <c r="D422" s="46" t="s">
        <v>29</v>
      </c>
      <c r="E422" s="46">
        <v>1</v>
      </c>
      <c r="F422" s="151" t="s">
        <v>641</v>
      </c>
      <c r="G422" s="47">
        <v>198566</v>
      </c>
      <c r="H422" s="47">
        <f>G422</f>
        <v>198566</v>
      </c>
      <c r="I422" s="47">
        <v>0</v>
      </c>
      <c r="J422" s="47">
        <f t="shared" ref="J422:J423" si="236">G422*E422</f>
        <v>198566</v>
      </c>
      <c r="K422" s="49">
        <f t="shared" ref="K422:K423" si="237">I422+J422</f>
        <v>198566</v>
      </c>
    </row>
    <row r="423" spans="1:11" ht="30" customHeight="1">
      <c r="A423" s="45">
        <v>411</v>
      </c>
      <c r="B423" s="176" t="s">
        <v>1267</v>
      </c>
      <c r="C423" s="183"/>
      <c r="D423" s="46" t="s">
        <v>24</v>
      </c>
      <c r="E423" s="46">
        <v>1</v>
      </c>
      <c r="F423" s="151" t="s">
        <v>641</v>
      </c>
      <c r="G423" s="47">
        <v>65000</v>
      </c>
      <c r="H423" s="47">
        <f>G423</f>
        <v>65000</v>
      </c>
      <c r="I423" s="47">
        <v>0</v>
      </c>
      <c r="J423" s="47">
        <f t="shared" si="236"/>
        <v>65000</v>
      </c>
      <c r="K423" s="49">
        <f t="shared" si="237"/>
        <v>65000</v>
      </c>
    </row>
    <row r="424" spans="1:11" ht="15.75" customHeight="1">
      <c r="A424" s="45">
        <v>412</v>
      </c>
      <c r="B424" s="180" t="s">
        <v>1323</v>
      </c>
      <c r="C424" s="183"/>
      <c r="D424" s="46"/>
      <c r="E424" s="46"/>
      <c r="F424" s="47"/>
      <c r="G424" s="47"/>
      <c r="H424" s="47"/>
      <c r="I424" s="47"/>
      <c r="J424" s="47"/>
      <c r="K424" s="49"/>
    </row>
    <row r="425" spans="1:11" ht="28.5" customHeight="1">
      <c r="A425" s="45">
        <v>413</v>
      </c>
      <c r="B425" s="169" t="s">
        <v>1324</v>
      </c>
      <c r="C425" s="163"/>
      <c r="D425" s="46" t="s">
        <v>24</v>
      </c>
      <c r="E425" s="46">
        <v>1</v>
      </c>
      <c r="F425" s="151" t="s">
        <v>641</v>
      </c>
      <c r="G425" s="47">
        <v>7500</v>
      </c>
      <c r="H425" s="47">
        <f>G425</f>
        <v>7500</v>
      </c>
      <c r="I425" s="47">
        <v>0</v>
      </c>
      <c r="J425" s="47">
        <f t="shared" ref="J425:J469" si="238">G425*E425</f>
        <v>7500</v>
      </c>
      <c r="K425" s="49">
        <f t="shared" ref="K425:K469" si="239">I425+J425</f>
        <v>7500</v>
      </c>
    </row>
    <row r="426" spans="1:11" ht="30" customHeight="1">
      <c r="A426" s="45">
        <v>414</v>
      </c>
      <c r="B426" s="227" t="s">
        <v>1296</v>
      </c>
      <c r="C426" s="163"/>
      <c r="D426" s="46" t="s">
        <v>24</v>
      </c>
      <c r="E426" s="46">
        <v>7</v>
      </c>
      <c r="F426" s="47">
        <v>696</v>
      </c>
      <c r="G426" s="47">
        <v>1500</v>
      </c>
      <c r="H426" s="47">
        <f t="shared" ref="H426:H469" si="240">F426+G426</f>
        <v>2196</v>
      </c>
      <c r="I426" s="47">
        <f t="shared" ref="I426:I469" si="241">F426*E426</f>
        <v>4872</v>
      </c>
      <c r="J426" s="47">
        <f t="shared" si="238"/>
        <v>10500</v>
      </c>
      <c r="K426" s="49">
        <f t="shared" si="239"/>
        <v>15372</v>
      </c>
    </row>
    <row r="427" spans="1:11" ht="15" customHeight="1">
      <c r="A427" s="45">
        <v>415</v>
      </c>
      <c r="B427" s="164" t="s">
        <v>1283</v>
      </c>
      <c r="C427" s="163"/>
      <c r="D427" s="46" t="s">
        <v>24</v>
      </c>
      <c r="E427" s="46">
        <v>7</v>
      </c>
      <c r="F427" s="47">
        <v>608</v>
      </c>
      <c r="G427" s="47">
        <v>1250</v>
      </c>
      <c r="H427" s="47">
        <f t="shared" si="240"/>
        <v>1858</v>
      </c>
      <c r="I427" s="47">
        <f t="shared" si="241"/>
        <v>4256</v>
      </c>
      <c r="J427" s="47">
        <f t="shared" si="238"/>
        <v>8750</v>
      </c>
      <c r="K427" s="49">
        <f t="shared" si="239"/>
        <v>13006</v>
      </c>
    </row>
    <row r="428" spans="1:11" ht="27" customHeight="1">
      <c r="A428" s="45">
        <v>416</v>
      </c>
      <c r="B428" s="169" t="s">
        <v>1325</v>
      </c>
      <c r="C428" s="163"/>
      <c r="D428" s="46" t="s">
        <v>28</v>
      </c>
      <c r="E428" s="46">
        <v>3.6</v>
      </c>
      <c r="F428" s="47">
        <v>1236</v>
      </c>
      <c r="G428" s="47">
        <v>625</v>
      </c>
      <c r="H428" s="47">
        <f t="shared" si="240"/>
        <v>1861</v>
      </c>
      <c r="I428" s="47">
        <f t="shared" si="241"/>
        <v>4449.6000000000004</v>
      </c>
      <c r="J428" s="47">
        <f t="shared" si="238"/>
        <v>2250</v>
      </c>
      <c r="K428" s="49">
        <f t="shared" si="239"/>
        <v>6699.6</v>
      </c>
    </row>
    <row r="429" spans="1:11" ht="43.15" customHeight="1">
      <c r="A429" s="45">
        <v>417</v>
      </c>
      <c r="B429" s="54" t="s">
        <v>325</v>
      </c>
      <c r="C429" s="46"/>
      <c r="D429" s="46" t="s">
        <v>27</v>
      </c>
      <c r="E429" s="226">
        <v>34.7684</v>
      </c>
      <c r="F429" s="47">
        <v>2060</v>
      </c>
      <c r="G429" s="47">
        <v>4200</v>
      </c>
      <c r="H429" s="47">
        <f t="shared" si="240"/>
        <v>6260</v>
      </c>
      <c r="I429" s="47">
        <f t="shared" si="241"/>
        <v>71622.903999999995</v>
      </c>
      <c r="J429" s="47">
        <f t="shared" si="238"/>
        <v>146027.28</v>
      </c>
      <c r="K429" s="49">
        <f t="shared" si="239"/>
        <v>217650.18400000001</v>
      </c>
    </row>
    <row r="430" spans="1:11" ht="27" customHeight="1">
      <c r="A430" s="45">
        <v>418</v>
      </c>
      <c r="B430" s="54" t="s">
        <v>327</v>
      </c>
      <c r="C430" s="46"/>
      <c r="D430" s="46" t="s">
        <v>27</v>
      </c>
      <c r="E430" s="226">
        <v>10.43052</v>
      </c>
      <c r="F430" s="47">
        <v>3790</v>
      </c>
      <c r="G430" s="47">
        <v>4200</v>
      </c>
      <c r="H430" s="47">
        <f t="shared" si="240"/>
        <v>7990</v>
      </c>
      <c r="I430" s="47">
        <f t="shared" si="241"/>
        <v>39531.6708</v>
      </c>
      <c r="J430" s="47">
        <f t="shared" si="238"/>
        <v>43808.184000000001</v>
      </c>
      <c r="K430" s="49">
        <f t="shared" si="239"/>
        <v>83339.854800000001</v>
      </c>
    </row>
    <row r="431" spans="1:11" ht="15.75" customHeight="1">
      <c r="A431" s="45">
        <v>419</v>
      </c>
      <c r="B431" s="171" t="s">
        <v>1253</v>
      </c>
      <c r="C431" s="173"/>
      <c r="D431" s="46" t="s">
        <v>27</v>
      </c>
      <c r="E431" s="46">
        <v>53.55</v>
      </c>
      <c r="F431" s="47">
        <v>701</v>
      </c>
      <c r="G431" s="47">
        <v>1000</v>
      </c>
      <c r="H431" s="47">
        <f t="shared" si="240"/>
        <v>1701</v>
      </c>
      <c r="I431" s="47">
        <f t="shared" si="241"/>
        <v>37538.549999999996</v>
      </c>
      <c r="J431" s="47">
        <f t="shared" si="238"/>
        <v>53550</v>
      </c>
      <c r="K431" s="49">
        <f t="shared" si="239"/>
        <v>91088.549999999988</v>
      </c>
    </row>
    <row r="432" spans="1:11">
      <c r="A432" s="45">
        <v>420</v>
      </c>
      <c r="B432" s="51" t="s">
        <v>342</v>
      </c>
      <c r="C432" s="46"/>
      <c r="D432" s="46" t="s">
        <v>311</v>
      </c>
      <c r="E432" s="46">
        <v>1</v>
      </c>
      <c r="F432" s="47">
        <v>27789</v>
      </c>
      <c r="G432" s="47">
        <v>0</v>
      </c>
      <c r="H432" s="47">
        <f t="shared" si="240"/>
        <v>27789</v>
      </c>
      <c r="I432" s="47">
        <f t="shared" si="241"/>
        <v>27789</v>
      </c>
      <c r="J432" s="47">
        <f t="shared" si="238"/>
        <v>0</v>
      </c>
      <c r="K432" s="49">
        <f t="shared" si="239"/>
        <v>27789</v>
      </c>
    </row>
    <row r="433" spans="1:11" ht="15.75" customHeight="1">
      <c r="A433" s="45">
        <v>421</v>
      </c>
      <c r="B433" s="234" t="s">
        <v>1326</v>
      </c>
      <c r="C433" s="173"/>
      <c r="D433" s="46"/>
      <c r="E433" s="46"/>
      <c r="F433" s="47"/>
      <c r="G433" s="47"/>
      <c r="H433" s="47"/>
      <c r="I433" s="47"/>
      <c r="J433" s="47"/>
      <c r="K433" s="49"/>
    </row>
    <row r="434" spans="1:11" ht="41.25" customHeight="1">
      <c r="A434" s="45">
        <v>422</v>
      </c>
      <c r="B434" s="171" t="s">
        <v>1327</v>
      </c>
      <c r="C434" s="173"/>
      <c r="D434" s="46" t="s">
        <v>29</v>
      </c>
      <c r="E434" s="46">
        <v>1</v>
      </c>
      <c r="F434" s="151" t="s">
        <v>641</v>
      </c>
      <c r="G434" s="47">
        <v>326675.29411764705</v>
      </c>
      <c r="H434" s="47">
        <f>G434</f>
        <v>326675.29411764705</v>
      </c>
      <c r="I434" s="47">
        <v>0</v>
      </c>
      <c r="J434" s="47">
        <f t="shared" ref="J434:J435" si="242">G434*E434</f>
        <v>326675.29411764705</v>
      </c>
      <c r="K434" s="49">
        <f t="shared" ref="K434:K435" si="243">I434+J434</f>
        <v>326675.29411764705</v>
      </c>
    </row>
    <row r="435" spans="1:11" ht="26.45" customHeight="1">
      <c r="A435" s="45">
        <v>423</v>
      </c>
      <c r="B435" s="171" t="s">
        <v>1279</v>
      </c>
      <c r="C435" s="173"/>
      <c r="D435" s="46" t="s">
        <v>18</v>
      </c>
      <c r="E435" s="46">
        <v>1</v>
      </c>
      <c r="F435" s="151" t="s">
        <v>641</v>
      </c>
      <c r="G435" s="47">
        <v>65000</v>
      </c>
      <c r="H435" s="47">
        <f>G435</f>
        <v>65000</v>
      </c>
      <c r="I435" s="47">
        <v>0</v>
      </c>
      <c r="J435" s="47">
        <f t="shared" si="242"/>
        <v>65000</v>
      </c>
      <c r="K435" s="49">
        <f t="shared" si="243"/>
        <v>65000</v>
      </c>
    </row>
    <row r="436" spans="1:11" ht="15" customHeight="1">
      <c r="A436" s="45">
        <v>424</v>
      </c>
      <c r="B436" s="234" t="s">
        <v>1328</v>
      </c>
      <c r="C436" s="173"/>
      <c r="D436" s="46"/>
      <c r="E436" s="46"/>
      <c r="F436" s="47"/>
      <c r="G436" s="47"/>
      <c r="H436" s="47"/>
      <c r="I436" s="47"/>
      <c r="J436" s="47"/>
      <c r="K436" s="49"/>
    </row>
    <row r="437" spans="1:11" ht="26.45" customHeight="1">
      <c r="A437" s="45">
        <v>425</v>
      </c>
      <c r="B437" s="171" t="s">
        <v>1329</v>
      </c>
      <c r="C437" s="173"/>
      <c r="D437" s="46" t="s">
        <v>18</v>
      </c>
      <c r="E437" s="46">
        <v>1</v>
      </c>
      <c r="F437" s="151" t="s">
        <v>641</v>
      </c>
      <c r="G437" s="47">
        <v>7500</v>
      </c>
      <c r="H437" s="47">
        <f>G437</f>
        <v>7500</v>
      </c>
      <c r="I437" s="47">
        <v>0</v>
      </c>
      <c r="J437" s="47">
        <f t="shared" ref="J437:J438" si="244">G437*E437</f>
        <v>7500</v>
      </c>
      <c r="K437" s="49">
        <f t="shared" ref="K437:K438" si="245">I437+J437</f>
        <v>7500</v>
      </c>
    </row>
    <row r="438" spans="1:11" ht="26.45" customHeight="1">
      <c r="A438" s="45">
        <v>426</v>
      </c>
      <c r="B438" s="171" t="s">
        <v>1275</v>
      </c>
      <c r="C438" s="173"/>
      <c r="D438" s="46" t="s">
        <v>24</v>
      </c>
      <c r="E438" s="46">
        <v>1</v>
      </c>
      <c r="F438" s="151" t="s">
        <v>641</v>
      </c>
      <c r="G438" s="47">
        <v>7500</v>
      </c>
      <c r="H438" s="47">
        <f>G438</f>
        <v>7500</v>
      </c>
      <c r="I438" s="47">
        <v>0</v>
      </c>
      <c r="J438" s="47">
        <f t="shared" si="244"/>
        <v>7500</v>
      </c>
      <c r="K438" s="49">
        <f t="shared" si="245"/>
        <v>7500</v>
      </c>
    </row>
    <row r="439" spans="1:11" ht="28.15" customHeight="1">
      <c r="A439" s="45">
        <v>427</v>
      </c>
      <c r="B439" s="227" t="s">
        <v>1243</v>
      </c>
      <c r="C439" s="173"/>
      <c r="D439" s="46" t="s">
        <v>24</v>
      </c>
      <c r="E439" s="46">
        <v>3</v>
      </c>
      <c r="F439" s="47">
        <v>536</v>
      </c>
      <c r="G439" s="47">
        <v>1500</v>
      </c>
      <c r="H439" s="47">
        <f t="shared" si="240"/>
        <v>2036</v>
      </c>
      <c r="I439" s="47">
        <f t="shared" si="241"/>
        <v>1608</v>
      </c>
      <c r="J439" s="47">
        <f t="shared" si="238"/>
        <v>4500</v>
      </c>
      <c r="K439" s="49">
        <f t="shared" si="239"/>
        <v>6108</v>
      </c>
    </row>
    <row r="440" spans="1:11" ht="27" customHeight="1">
      <c r="A440" s="45">
        <v>428</v>
      </c>
      <c r="B440" s="227" t="s">
        <v>1243</v>
      </c>
      <c r="C440" s="173"/>
      <c r="D440" s="46" t="s">
        <v>24</v>
      </c>
      <c r="E440" s="46">
        <v>3</v>
      </c>
      <c r="F440" s="47">
        <v>536</v>
      </c>
      <c r="G440" s="47">
        <v>1500</v>
      </c>
      <c r="H440" s="47">
        <f t="shared" si="240"/>
        <v>2036</v>
      </c>
      <c r="I440" s="47">
        <f t="shared" si="241"/>
        <v>1608</v>
      </c>
      <c r="J440" s="47">
        <f t="shared" si="238"/>
        <v>4500</v>
      </c>
      <c r="K440" s="49">
        <f t="shared" si="239"/>
        <v>6108</v>
      </c>
    </row>
    <row r="441" spans="1:11" ht="23.45" customHeight="1">
      <c r="A441" s="45">
        <v>429</v>
      </c>
      <c r="B441" s="231" t="s">
        <v>1244</v>
      </c>
      <c r="C441" s="173"/>
      <c r="D441" s="46" t="s">
        <v>24</v>
      </c>
      <c r="E441" s="46">
        <v>3</v>
      </c>
      <c r="F441" s="47">
        <v>607</v>
      </c>
      <c r="G441" s="47">
        <v>1500</v>
      </c>
      <c r="H441" s="47">
        <f t="shared" si="240"/>
        <v>2107</v>
      </c>
      <c r="I441" s="47">
        <f t="shared" si="241"/>
        <v>1821</v>
      </c>
      <c r="J441" s="47">
        <f t="shared" si="238"/>
        <v>4500</v>
      </c>
      <c r="K441" s="49">
        <f t="shared" si="239"/>
        <v>6321</v>
      </c>
    </row>
    <row r="442" spans="1:11" ht="25.15" customHeight="1">
      <c r="A442" s="45">
        <v>430</v>
      </c>
      <c r="B442" s="231" t="s">
        <v>1244</v>
      </c>
      <c r="C442" s="163"/>
      <c r="D442" s="46" t="s">
        <v>24</v>
      </c>
      <c r="E442" s="46">
        <v>19</v>
      </c>
      <c r="F442" s="47">
        <v>607</v>
      </c>
      <c r="G442" s="47">
        <v>1500</v>
      </c>
      <c r="H442" s="47">
        <f t="shared" si="240"/>
        <v>2107</v>
      </c>
      <c r="I442" s="47">
        <f t="shared" si="241"/>
        <v>11533</v>
      </c>
      <c r="J442" s="47">
        <f t="shared" si="238"/>
        <v>28500</v>
      </c>
      <c r="K442" s="49">
        <f t="shared" si="239"/>
        <v>40033</v>
      </c>
    </row>
    <row r="443" spans="1:11" ht="29.45" customHeight="1">
      <c r="A443" s="45">
        <v>431</v>
      </c>
      <c r="B443" s="227" t="s">
        <v>1296</v>
      </c>
      <c r="C443" s="163"/>
      <c r="D443" s="46" t="s">
        <v>24</v>
      </c>
      <c r="E443" s="46">
        <v>1</v>
      </c>
      <c r="F443" s="47">
        <v>696</v>
      </c>
      <c r="G443" s="47">
        <v>1500</v>
      </c>
      <c r="H443" s="47">
        <f t="shared" si="240"/>
        <v>2196</v>
      </c>
      <c r="I443" s="47">
        <f t="shared" si="241"/>
        <v>696</v>
      </c>
      <c r="J443" s="47">
        <f t="shared" si="238"/>
        <v>1500</v>
      </c>
      <c r="K443" s="49">
        <f t="shared" si="239"/>
        <v>2196</v>
      </c>
    </row>
    <row r="444" spans="1:11" ht="25.9" customHeight="1">
      <c r="A444" s="45">
        <v>432</v>
      </c>
      <c r="B444" s="227" t="s">
        <v>1296</v>
      </c>
      <c r="C444" s="163"/>
      <c r="D444" s="46" t="s">
        <v>24</v>
      </c>
      <c r="E444" s="46">
        <v>3</v>
      </c>
      <c r="F444" s="47">
        <v>696</v>
      </c>
      <c r="G444" s="47">
        <v>1500</v>
      </c>
      <c r="H444" s="47">
        <f t="shared" si="240"/>
        <v>2196</v>
      </c>
      <c r="I444" s="47">
        <f t="shared" si="241"/>
        <v>2088</v>
      </c>
      <c r="J444" s="47">
        <f t="shared" si="238"/>
        <v>4500</v>
      </c>
      <c r="K444" s="49">
        <f t="shared" si="239"/>
        <v>6588</v>
      </c>
    </row>
    <row r="445" spans="1:11" ht="16.5" customHeight="1">
      <c r="A445" s="45">
        <v>433</v>
      </c>
      <c r="B445" s="164" t="s">
        <v>1330</v>
      </c>
      <c r="C445" s="163"/>
      <c r="D445" s="46" t="s">
        <v>24</v>
      </c>
      <c r="E445" s="46">
        <v>1</v>
      </c>
      <c r="F445" s="47">
        <v>13792</v>
      </c>
      <c r="G445" s="47">
        <v>3750</v>
      </c>
      <c r="H445" s="47">
        <f t="shared" si="240"/>
        <v>17542</v>
      </c>
      <c r="I445" s="47">
        <f t="shared" si="241"/>
        <v>13792</v>
      </c>
      <c r="J445" s="47">
        <f t="shared" si="238"/>
        <v>3750</v>
      </c>
      <c r="K445" s="49">
        <f t="shared" si="239"/>
        <v>17542</v>
      </c>
    </row>
    <row r="446" spans="1:11" ht="16.5" customHeight="1">
      <c r="A446" s="45">
        <v>434</v>
      </c>
      <c r="B446" s="164" t="s">
        <v>1245</v>
      </c>
      <c r="C446" s="163"/>
      <c r="D446" s="46" t="s">
        <v>24</v>
      </c>
      <c r="E446" s="46">
        <v>7</v>
      </c>
      <c r="F446" s="47">
        <v>351</v>
      </c>
      <c r="G446" s="47">
        <v>1250</v>
      </c>
      <c r="H446" s="47">
        <f t="shared" si="240"/>
        <v>1601</v>
      </c>
      <c r="I446" s="47">
        <f t="shared" si="241"/>
        <v>2457</v>
      </c>
      <c r="J446" s="47">
        <f t="shared" si="238"/>
        <v>8750</v>
      </c>
      <c r="K446" s="49">
        <f t="shared" si="239"/>
        <v>11207</v>
      </c>
    </row>
    <row r="447" spans="1:11" ht="16.5" customHeight="1">
      <c r="A447" s="45">
        <v>435</v>
      </c>
      <c r="B447" s="164" t="s">
        <v>1246</v>
      </c>
      <c r="C447" s="163"/>
      <c r="D447" s="46" t="s">
        <v>24</v>
      </c>
      <c r="E447" s="46">
        <v>22</v>
      </c>
      <c r="F447" s="47">
        <v>520</v>
      </c>
      <c r="G447" s="47">
        <v>1250</v>
      </c>
      <c r="H447" s="47">
        <f t="shared" si="240"/>
        <v>1770</v>
      </c>
      <c r="I447" s="47">
        <f t="shared" si="241"/>
        <v>11440</v>
      </c>
      <c r="J447" s="47">
        <f t="shared" si="238"/>
        <v>27500</v>
      </c>
      <c r="K447" s="49">
        <f t="shared" si="239"/>
        <v>38940</v>
      </c>
    </row>
    <row r="448" spans="1:11" ht="16.5" customHeight="1">
      <c r="A448" s="45">
        <v>436</v>
      </c>
      <c r="B448" s="174" t="s">
        <v>1283</v>
      </c>
      <c r="C448" s="183"/>
      <c r="D448" s="46" t="s">
        <v>24</v>
      </c>
      <c r="E448" s="46">
        <v>6</v>
      </c>
      <c r="F448" s="47">
        <v>608</v>
      </c>
      <c r="G448" s="47">
        <v>1250</v>
      </c>
      <c r="H448" s="47">
        <f t="shared" si="240"/>
        <v>1858</v>
      </c>
      <c r="I448" s="47">
        <f t="shared" si="241"/>
        <v>3648</v>
      </c>
      <c r="J448" s="47">
        <f t="shared" si="238"/>
        <v>7500</v>
      </c>
      <c r="K448" s="49">
        <f t="shared" si="239"/>
        <v>11148</v>
      </c>
    </row>
    <row r="449" spans="1:11" ht="17.25" customHeight="1">
      <c r="A449" s="45">
        <v>437</v>
      </c>
      <c r="B449" s="171" t="s">
        <v>1247</v>
      </c>
      <c r="C449" s="165"/>
      <c r="D449" s="46"/>
      <c r="E449" s="46"/>
      <c r="F449" s="47"/>
      <c r="G449" s="47"/>
      <c r="H449" s="47"/>
      <c r="I449" s="47"/>
      <c r="J449" s="47"/>
      <c r="K449" s="49"/>
    </row>
    <row r="450" spans="1:11" ht="15" customHeight="1">
      <c r="A450" s="45">
        <v>438</v>
      </c>
      <c r="B450" s="166" t="s">
        <v>1298</v>
      </c>
      <c r="C450" s="163"/>
      <c r="D450" s="46" t="s">
        <v>28</v>
      </c>
      <c r="E450" s="46">
        <v>2.8</v>
      </c>
      <c r="F450" s="47">
        <v>446</v>
      </c>
      <c r="G450" s="47">
        <v>625</v>
      </c>
      <c r="H450" s="47">
        <f t="shared" ref="H450:H452" si="246">F450+G450</f>
        <v>1071</v>
      </c>
      <c r="I450" s="47">
        <f t="shared" ref="I450:I452" si="247">F450*E450</f>
        <v>1248.8</v>
      </c>
      <c r="J450" s="47">
        <f t="shared" ref="J450:J452" si="248">G450*E450</f>
        <v>1750</v>
      </c>
      <c r="K450" s="49">
        <f t="shared" ref="K450:K452" si="249">I450+J450</f>
        <v>2998.8</v>
      </c>
    </row>
    <row r="451" spans="1:11" ht="15" customHeight="1">
      <c r="A451" s="45">
        <v>439</v>
      </c>
      <c r="B451" s="166" t="s">
        <v>1305</v>
      </c>
      <c r="C451" s="163"/>
      <c r="D451" s="46" t="s">
        <v>28</v>
      </c>
      <c r="E451" s="46">
        <v>10</v>
      </c>
      <c r="F451" s="47">
        <v>472</v>
      </c>
      <c r="G451" s="47">
        <v>625</v>
      </c>
      <c r="H451" s="47">
        <f t="shared" si="246"/>
        <v>1097</v>
      </c>
      <c r="I451" s="47">
        <f t="shared" si="247"/>
        <v>4720</v>
      </c>
      <c r="J451" s="47">
        <f t="shared" si="248"/>
        <v>6250</v>
      </c>
      <c r="K451" s="49">
        <f t="shared" si="249"/>
        <v>10970</v>
      </c>
    </row>
    <row r="452" spans="1:11" ht="13.15" customHeight="1">
      <c r="A452" s="45">
        <v>440</v>
      </c>
      <c r="B452" s="224" t="s">
        <v>1285</v>
      </c>
      <c r="C452" s="165"/>
      <c r="D452" s="46" t="s">
        <v>28</v>
      </c>
      <c r="E452" s="46">
        <v>1.5</v>
      </c>
      <c r="F452" s="47">
        <v>1236</v>
      </c>
      <c r="G452" s="47">
        <v>625</v>
      </c>
      <c r="H452" s="47">
        <f t="shared" si="246"/>
        <v>1861</v>
      </c>
      <c r="I452" s="47">
        <f t="shared" si="247"/>
        <v>1854</v>
      </c>
      <c r="J452" s="47">
        <f t="shared" si="248"/>
        <v>937.5</v>
      </c>
      <c r="K452" s="49">
        <f t="shared" si="249"/>
        <v>2791.5</v>
      </c>
    </row>
    <row r="453" spans="1:11" ht="12" customHeight="1">
      <c r="A453" s="45">
        <v>441</v>
      </c>
      <c r="B453" s="169" t="s">
        <v>1250</v>
      </c>
      <c r="C453" s="165"/>
      <c r="D453" s="46"/>
      <c r="E453" s="46"/>
      <c r="F453" s="47"/>
      <c r="G453" s="47"/>
      <c r="H453" s="47"/>
      <c r="I453" s="47"/>
      <c r="J453" s="47"/>
      <c r="K453" s="49"/>
    </row>
    <row r="454" spans="1:11" ht="15" customHeight="1">
      <c r="A454" s="45">
        <v>442</v>
      </c>
      <c r="B454" s="166" t="s">
        <v>1251</v>
      </c>
      <c r="C454" s="163"/>
      <c r="D454" s="46" t="s">
        <v>28</v>
      </c>
      <c r="E454" s="46">
        <v>4.5</v>
      </c>
      <c r="F454" s="47">
        <v>527</v>
      </c>
      <c r="G454" s="47">
        <v>4200</v>
      </c>
      <c r="H454" s="47">
        <f t="shared" ref="H454:H459" si="250">F454+G454</f>
        <v>4727</v>
      </c>
      <c r="I454" s="47">
        <f t="shared" ref="I454:I459" si="251">F454*E454</f>
        <v>2371.5</v>
      </c>
      <c r="J454" s="47">
        <f t="shared" ref="J454:J459" si="252">G454*E454</f>
        <v>18900</v>
      </c>
      <c r="K454" s="49">
        <f t="shared" ref="K454:K459" si="253">I454+J454</f>
        <v>21271.5</v>
      </c>
    </row>
    <row r="455" spans="1:11" ht="13.15" customHeight="1">
      <c r="A455" s="45">
        <v>443</v>
      </c>
      <c r="B455" s="224" t="s">
        <v>1315</v>
      </c>
      <c r="C455" s="165"/>
      <c r="D455" s="46" t="s">
        <v>28</v>
      </c>
      <c r="E455" s="46">
        <v>39.9</v>
      </c>
      <c r="F455" s="47">
        <v>676</v>
      </c>
      <c r="G455" s="47">
        <v>4200</v>
      </c>
      <c r="H455" s="47">
        <f t="shared" si="250"/>
        <v>4876</v>
      </c>
      <c r="I455" s="47">
        <f t="shared" si="251"/>
        <v>26972.399999999998</v>
      </c>
      <c r="J455" s="47">
        <f t="shared" si="252"/>
        <v>167580</v>
      </c>
      <c r="K455" s="49">
        <f t="shared" si="253"/>
        <v>194552.4</v>
      </c>
    </row>
    <row r="456" spans="1:11" ht="43.15" customHeight="1">
      <c r="A456" s="45">
        <v>444</v>
      </c>
      <c r="B456" s="54" t="s">
        <v>325</v>
      </c>
      <c r="C456" s="46"/>
      <c r="D456" s="46" t="s">
        <v>27</v>
      </c>
      <c r="E456" s="226">
        <v>119.82850000000002</v>
      </c>
      <c r="F456" s="47">
        <v>2060</v>
      </c>
      <c r="G456" s="47">
        <v>4200</v>
      </c>
      <c r="H456" s="47">
        <f t="shared" si="250"/>
        <v>6260</v>
      </c>
      <c r="I456" s="47">
        <f t="shared" si="251"/>
        <v>246846.71000000005</v>
      </c>
      <c r="J456" s="47">
        <f t="shared" si="252"/>
        <v>503279.70000000007</v>
      </c>
      <c r="K456" s="49">
        <f t="shared" si="253"/>
        <v>750126.41000000015</v>
      </c>
    </row>
    <row r="457" spans="1:11" ht="27" customHeight="1">
      <c r="A457" s="45">
        <v>445</v>
      </c>
      <c r="B457" s="54" t="s">
        <v>327</v>
      </c>
      <c r="C457" s="46"/>
      <c r="D457" s="46" t="s">
        <v>27</v>
      </c>
      <c r="E457" s="226">
        <v>42.492153000000002</v>
      </c>
      <c r="F457" s="47">
        <v>3790</v>
      </c>
      <c r="G457" s="47">
        <v>4200</v>
      </c>
      <c r="H457" s="47">
        <f t="shared" si="250"/>
        <v>7990</v>
      </c>
      <c r="I457" s="47">
        <f t="shared" si="251"/>
        <v>161045.25987000001</v>
      </c>
      <c r="J457" s="47">
        <f t="shared" si="252"/>
        <v>178467.04260000002</v>
      </c>
      <c r="K457" s="49">
        <f t="shared" si="253"/>
        <v>339512.30247</v>
      </c>
    </row>
    <row r="458" spans="1:11" ht="15" customHeight="1">
      <c r="A458" s="45">
        <v>446</v>
      </c>
      <c r="B458" s="182" t="s">
        <v>1253</v>
      </c>
      <c r="C458" s="163"/>
      <c r="D458" s="46" t="s">
        <v>27</v>
      </c>
      <c r="E458" s="46">
        <v>227.74</v>
      </c>
      <c r="F458" s="47">
        <v>701</v>
      </c>
      <c r="G458" s="47">
        <v>1000</v>
      </c>
      <c r="H458" s="47">
        <f t="shared" si="250"/>
        <v>1701</v>
      </c>
      <c r="I458" s="47">
        <f t="shared" si="251"/>
        <v>159645.74000000002</v>
      </c>
      <c r="J458" s="47">
        <f t="shared" si="252"/>
        <v>227740</v>
      </c>
      <c r="K458" s="49">
        <f t="shared" si="253"/>
        <v>387385.74</v>
      </c>
    </row>
    <row r="459" spans="1:11">
      <c r="A459" s="45">
        <v>447</v>
      </c>
      <c r="B459" s="51" t="s">
        <v>342</v>
      </c>
      <c r="C459" s="46"/>
      <c r="D459" s="46" t="s">
        <v>311</v>
      </c>
      <c r="E459" s="46">
        <v>1</v>
      </c>
      <c r="F459" s="47">
        <v>109309</v>
      </c>
      <c r="G459" s="47">
        <v>0</v>
      </c>
      <c r="H459" s="47">
        <f t="shared" si="250"/>
        <v>109309</v>
      </c>
      <c r="I459" s="47">
        <f t="shared" si="251"/>
        <v>109309</v>
      </c>
      <c r="J459" s="47">
        <f t="shared" si="252"/>
        <v>0</v>
      </c>
      <c r="K459" s="49">
        <f t="shared" si="253"/>
        <v>109309</v>
      </c>
    </row>
    <row r="460" spans="1:11" ht="15" customHeight="1">
      <c r="A460" s="45">
        <v>448</v>
      </c>
      <c r="B460" s="168" t="s">
        <v>1331</v>
      </c>
      <c r="C460" s="163"/>
      <c r="D460" s="46"/>
      <c r="E460" s="46"/>
      <c r="F460" s="47"/>
      <c r="G460" s="47"/>
      <c r="H460" s="47"/>
      <c r="I460" s="47"/>
      <c r="J460" s="47"/>
      <c r="K460" s="49"/>
    </row>
    <row r="461" spans="1:11" ht="54" customHeight="1">
      <c r="A461" s="45">
        <v>449</v>
      </c>
      <c r="B461" s="169" t="s">
        <v>1332</v>
      </c>
      <c r="C461" s="165"/>
      <c r="D461" s="46" t="s">
        <v>24</v>
      </c>
      <c r="E461" s="46">
        <v>1</v>
      </c>
      <c r="F461" s="151" t="s">
        <v>641</v>
      </c>
      <c r="G461" s="47">
        <v>289454</v>
      </c>
      <c r="H461" s="47">
        <f>G461</f>
        <v>289454</v>
      </c>
      <c r="I461" s="47">
        <v>0</v>
      </c>
      <c r="J461" s="47">
        <f t="shared" ref="J461:J462" si="254">G461*E461</f>
        <v>289454</v>
      </c>
      <c r="K461" s="49">
        <f t="shared" ref="K461:K462" si="255">I461+J461</f>
        <v>289454</v>
      </c>
    </row>
    <row r="462" spans="1:11" ht="30.6" customHeight="1">
      <c r="A462" s="45">
        <v>450</v>
      </c>
      <c r="B462" s="174" t="s">
        <v>1333</v>
      </c>
      <c r="C462" s="183"/>
      <c r="D462" s="46" t="s">
        <v>24</v>
      </c>
      <c r="E462" s="46">
        <v>1</v>
      </c>
      <c r="F462" s="151" t="s">
        <v>641</v>
      </c>
      <c r="G462" s="47">
        <v>65000</v>
      </c>
      <c r="H462" s="47">
        <f>G462</f>
        <v>65000</v>
      </c>
      <c r="I462" s="47">
        <v>0</v>
      </c>
      <c r="J462" s="47">
        <f t="shared" si="254"/>
        <v>65000</v>
      </c>
      <c r="K462" s="49">
        <f t="shared" si="255"/>
        <v>65000</v>
      </c>
    </row>
    <row r="463" spans="1:11" ht="20.25" customHeight="1">
      <c r="A463" s="45">
        <v>451</v>
      </c>
      <c r="B463" s="217" t="s">
        <v>1334</v>
      </c>
      <c r="C463" s="183"/>
      <c r="D463" s="46"/>
      <c r="E463" s="46"/>
      <c r="F463" s="47"/>
      <c r="G463" s="47"/>
      <c r="H463" s="47"/>
      <c r="I463" s="47"/>
      <c r="J463" s="47"/>
      <c r="K463" s="49"/>
    </row>
    <row r="464" spans="1:11" ht="28.15" customHeight="1">
      <c r="A464" s="45">
        <v>452</v>
      </c>
      <c r="B464" s="227" t="s">
        <v>1243</v>
      </c>
      <c r="C464" s="163"/>
      <c r="D464" s="46" t="s">
        <v>24</v>
      </c>
      <c r="E464" s="46">
        <v>2</v>
      </c>
      <c r="F464" s="47">
        <v>536</v>
      </c>
      <c r="G464" s="47">
        <v>1500</v>
      </c>
      <c r="H464" s="47">
        <f t="shared" ref="H464:H467" si="256">F464+G464</f>
        <v>2036</v>
      </c>
      <c r="I464" s="47">
        <f t="shared" ref="I464:I467" si="257">F464*E464</f>
        <v>1072</v>
      </c>
      <c r="J464" s="47">
        <f t="shared" ref="J464:J467" si="258">G464*E464</f>
        <v>3000</v>
      </c>
      <c r="K464" s="49">
        <f t="shared" ref="K464:K467" si="259">I464+J464</f>
        <v>4072</v>
      </c>
    </row>
    <row r="465" spans="1:11" ht="15" customHeight="1">
      <c r="A465" s="45">
        <v>453</v>
      </c>
      <c r="B465" s="227" t="s">
        <v>1243</v>
      </c>
      <c r="C465" s="163"/>
      <c r="D465" s="46" t="s">
        <v>24</v>
      </c>
      <c r="E465" s="46">
        <v>5</v>
      </c>
      <c r="F465" s="47">
        <v>536</v>
      </c>
      <c r="G465" s="47">
        <v>1500</v>
      </c>
      <c r="H465" s="47">
        <f t="shared" si="256"/>
        <v>2036</v>
      </c>
      <c r="I465" s="47">
        <f t="shared" si="257"/>
        <v>2680</v>
      </c>
      <c r="J465" s="47">
        <f t="shared" si="258"/>
        <v>7500</v>
      </c>
      <c r="K465" s="49">
        <f t="shared" si="259"/>
        <v>10180</v>
      </c>
    </row>
    <row r="466" spans="1:11" ht="15" customHeight="1">
      <c r="A466" s="45">
        <v>454</v>
      </c>
      <c r="B466" s="231" t="s">
        <v>1244</v>
      </c>
      <c r="C466" s="163"/>
      <c r="D466" s="46" t="s">
        <v>24</v>
      </c>
      <c r="E466" s="46">
        <v>7</v>
      </c>
      <c r="F466" s="47">
        <v>607</v>
      </c>
      <c r="G466" s="47">
        <v>1500</v>
      </c>
      <c r="H466" s="47">
        <f t="shared" si="256"/>
        <v>2107</v>
      </c>
      <c r="I466" s="47">
        <f t="shared" si="257"/>
        <v>4249</v>
      </c>
      <c r="J466" s="47">
        <f t="shared" si="258"/>
        <v>10500</v>
      </c>
      <c r="K466" s="49">
        <f t="shared" si="259"/>
        <v>14749</v>
      </c>
    </row>
    <row r="467" spans="1:11" ht="15" customHeight="1">
      <c r="A467" s="45">
        <v>455</v>
      </c>
      <c r="B467" s="231" t="s">
        <v>1244</v>
      </c>
      <c r="C467" s="163"/>
      <c r="D467" s="46" t="s">
        <v>24</v>
      </c>
      <c r="E467" s="46">
        <v>5</v>
      </c>
      <c r="F467" s="47">
        <v>607</v>
      </c>
      <c r="G467" s="47">
        <v>1500</v>
      </c>
      <c r="H467" s="47">
        <f t="shared" si="256"/>
        <v>2107</v>
      </c>
      <c r="I467" s="47">
        <f t="shared" si="257"/>
        <v>3035</v>
      </c>
      <c r="J467" s="47">
        <f t="shared" si="258"/>
        <v>7500</v>
      </c>
      <c r="K467" s="49">
        <f t="shared" si="259"/>
        <v>10535</v>
      </c>
    </row>
    <row r="468" spans="1:11" ht="15" customHeight="1">
      <c r="A468" s="45">
        <v>456</v>
      </c>
      <c r="B468" s="182" t="s">
        <v>1245</v>
      </c>
      <c r="C468" s="163"/>
      <c r="D468" s="46" t="s">
        <v>24</v>
      </c>
      <c r="E468" s="46">
        <v>7</v>
      </c>
      <c r="F468" s="47">
        <v>351</v>
      </c>
      <c r="G468" s="47">
        <v>1250</v>
      </c>
      <c r="H468" s="47">
        <f t="shared" si="240"/>
        <v>1601</v>
      </c>
      <c r="I468" s="47">
        <f t="shared" si="241"/>
        <v>2457</v>
      </c>
      <c r="J468" s="47">
        <f t="shared" si="238"/>
        <v>8750</v>
      </c>
      <c r="K468" s="49">
        <f t="shared" si="239"/>
        <v>11207</v>
      </c>
    </row>
    <row r="469" spans="1:11" ht="13.15" customHeight="1">
      <c r="A469" s="45">
        <v>457</v>
      </c>
      <c r="B469" s="235" t="s">
        <v>1246</v>
      </c>
      <c r="C469" s="163"/>
      <c r="D469" s="46" t="s">
        <v>24</v>
      </c>
      <c r="E469" s="46">
        <v>12</v>
      </c>
      <c r="F469" s="47">
        <v>520</v>
      </c>
      <c r="G469" s="47">
        <v>1250</v>
      </c>
      <c r="H469" s="47">
        <f t="shared" si="240"/>
        <v>1770</v>
      </c>
      <c r="I469" s="47">
        <f t="shared" si="241"/>
        <v>6240</v>
      </c>
      <c r="J469" s="47">
        <f t="shared" si="238"/>
        <v>15000</v>
      </c>
      <c r="K469" s="49">
        <f t="shared" si="239"/>
        <v>21240</v>
      </c>
    </row>
    <row r="470" spans="1:11" ht="17.25" customHeight="1">
      <c r="A470" s="45">
        <v>458</v>
      </c>
      <c r="B470" s="171" t="s">
        <v>1247</v>
      </c>
      <c r="C470" s="165"/>
      <c r="D470" s="46"/>
      <c r="E470" s="46"/>
      <c r="F470" s="47"/>
      <c r="G470" s="47"/>
      <c r="H470" s="47"/>
      <c r="I470" s="47"/>
      <c r="J470" s="47"/>
      <c r="K470" s="49"/>
    </row>
    <row r="471" spans="1:11" ht="15" customHeight="1">
      <c r="A471" s="45">
        <v>459</v>
      </c>
      <c r="B471" s="166" t="s">
        <v>1298</v>
      </c>
      <c r="C471" s="163"/>
      <c r="D471" s="46" t="s">
        <v>28</v>
      </c>
      <c r="E471" s="46">
        <v>2.6</v>
      </c>
      <c r="F471" s="47">
        <v>446</v>
      </c>
      <c r="G471" s="47">
        <v>625</v>
      </c>
      <c r="H471" s="47">
        <f t="shared" ref="H471:H472" si="260">F471+G471</f>
        <v>1071</v>
      </c>
      <c r="I471" s="47">
        <f t="shared" ref="I471:I472" si="261">F471*E471</f>
        <v>1159.6000000000001</v>
      </c>
      <c r="J471" s="47">
        <f t="shared" ref="J471:J472" si="262">G471*E471</f>
        <v>1625</v>
      </c>
      <c r="K471" s="49">
        <f t="shared" ref="K471:K472" si="263">I471+J471</f>
        <v>2784.6000000000004</v>
      </c>
    </row>
    <row r="472" spans="1:11" ht="15" customHeight="1">
      <c r="A472" s="45">
        <v>460</v>
      </c>
      <c r="B472" s="166" t="s">
        <v>1305</v>
      </c>
      <c r="C472" s="163"/>
      <c r="D472" s="46" t="s">
        <v>28</v>
      </c>
      <c r="E472" s="46">
        <v>4</v>
      </c>
      <c r="F472" s="47">
        <v>472</v>
      </c>
      <c r="G472" s="47">
        <v>625</v>
      </c>
      <c r="H472" s="47">
        <f t="shared" si="260"/>
        <v>1097</v>
      </c>
      <c r="I472" s="47">
        <f t="shared" si="261"/>
        <v>1888</v>
      </c>
      <c r="J472" s="47">
        <f t="shared" si="262"/>
        <v>2500</v>
      </c>
      <c r="K472" s="49">
        <f t="shared" si="263"/>
        <v>4388</v>
      </c>
    </row>
    <row r="473" spans="1:11" ht="12" customHeight="1">
      <c r="A473" s="45">
        <v>461</v>
      </c>
      <c r="B473" s="169" t="s">
        <v>1250</v>
      </c>
      <c r="C473" s="165"/>
      <c r="D473" s="46"/>
      <c r="E473" s="46"/>
      <c r="F473" s="47"/>
      <c r="G473" s="47"/>
      <c r="H473" s="47"/>
      <c r="I473" s="47"/>
      <c r="J473" s="47"/>
      <c r="K473" s="49"/>
    </row>
    <row r="474" spans="1:11" ht="15" customHeight="1">
      <c r="A474" s="45">
        <v>462</v>
      </c>
      <c r="B474" s="166" t="s">
        <v>1251</v>
      </c>
      <c r="C474" s="163"/>
      <c r="D474" s="46" t="s">
        <v>28</v>
      </c>
      <c r="E474" s="46">
        <v>18.600000000000001</v>
      </c>
      <c r="F474" s="47">
        <v>527</v>
      </c>
      <c r="G474" s="47">
        <v>4200</v>
      </c>
      <c r="H474" s="47">
        <f t="shared" ref="H474:H479" si="264">F474+G474</f>
        <v>4727</v>
      </c>
      <c r="I474" s="47">
        <f t="shared" ref="I474:I479" si="265">F474*E474</f>
        <v>9802.2000000000007</v>
      </c>
      <c r="J474" s="47">
        <f t="shared" ref="J474:J479" si="266">G474*E474</f>
        <v>78120</v>
      </c>
      <c r="K474" s="49">
        <f t="shared" ref="K474:K479" si="267">I474+J474</f>
        <v>87922.2</v>
      </c>
    </row>
    <row r="475" spans="1:11" ht="13.15" customHeight="1">
      <c r="A475" s="45">
        <v>463</v>
      </c>
      <c r="B475" s="224" t="s">
        <v>1315</v>
      </c>
      <c r="C475" s="165"/>
      <c r="D475" s="46" t="s">
        <v>28</v>
      </c>
      <c r="E475" s="46">
        <v>37.6</v>
      </c>
      <c r="F475" s="47">
        <v>676</v>
      </c>
      <c r="G475" s="47">
        <v>4200</v>
      </c>
      <c r="H475" s="47">
        <f t="shared" si="264"/>
        <v>4876</v>
      </c>
      <c r="I475" s="47">
        <f t="shared" si="265"/>
        <v>25417.600000000002</v>
      </c>
      <c r="J475" s="47">
        <f t="shared" si="266"/>
        <v>157920</v>
      </c>
      <c r="K475" s="49">
        <f t="shared" si="267"/>
        <v>183337.60000000001</v>
      </c>
    </row>
    <row r="476" spans="1:11" ht="43.15" customHeight="1">
      <c r="A476" s="45">
        <v>464</v>
      </c>
      <c r="B476" s="54" t="s">
        <v>325</v>
      </c>
      <c r="C476" s="46"/>
      <c r="D476" s="46" t="s">
        <v>27</v>
      </c>
      <c r="E476" s="226">
        <v>23.197200000000002</v>
      </c>
      <c r="F476" s="47">
        <v>2060</v>
      </c>
      <c r="G476" s="47">
        <v>4200</v>
      </c>
      <c r="H476" s="47">
        <f t="shared" si="264"/>
        <v>6260</v>
      </c>
      <c r="I476" s="47">
        <f t="shared" si="265"/>
        <v>47786.232000000004</v>
      </c>
      <c r="J476" s="47">
        <f t="shared" si="266"/>
        <v>97428.24</v>
      </c>
      <c r="K476" s="49">
        <f t="shared" si="267"/>
        <v>145214.47200000001</v>
      </c>
    </row>
    <row r="477" spans="1:11" ht="27" customHeight="1">
      <c r="A477" s="45">
        <v>465</v>
      </c>
      <c r="B477" s="54" t="s">
        <v>327</v>
      </c>
      <c r="C477" s="46"/>
      <c r="D477" s="46" t="s">
        <v>27</v>
      </c>
      <c r="E477" s="226">
        <v>14.816381999999999</v>
      </c>
      <c r="F477" s="47">
        <v>3790</v>
      </c>
      <c r="G477" s="47">
        <v>4200</v>
      </c>
      <c r="H477" s="47">
        <f t="shared" si="264"/>
        <v>7990</v>
      </c>
      <c r="I477" s="47">
        <f t="shared" si="265"/>
        <v>56154.087779999994</v>
      </c>
      <c r="J477" s="47">
        <f t="shared" si="266"/>
        <v>62228.804399999994</v>
      </c>
      <c r="K477" s="49">
        <f t="shared" si="267"/>
        <v>118382.89218</v>
      </c>
    </row>
    <row r="478" spans="1:11" ht="15" customHeight="1">
      <c r="A478" s="45">
        <v>466</v>
      </c>
      <c r="B478" s="182" t="s">
        <v>1253</v>
      </c>
      <c r="C478" s="163"/>
      <c r="D478" s="46" t="s">
        <v>27</v>
      </c>
      <c r="E478" s="46">
        <v>117.77</v>
      </c>
      <c r="F478" s="47">
        <v>701</v>
      </c>
      <c r="G478" s="47">
        <v>1000</v>
      </c>
      <c r="H478" s="47">
        <f t="shared" si="264"/>
        <v>1701</v>
      </c>
      <c r="I478" s="47">
        <f t="shared" si="265"/>
        <v>82556.77</v>
      </c>
      <c r="J478" s="47">
        <f t="shared" si="266"/>
        <v>117770</v>
      </c>
      <c r="K478" s="49">
        <f t="shared" si="267"/>
        <v>200326.77000000002</v>
      </c>
    </row>
    <row r="479" spans="1:11">
      <c r="A479" s="45">
        <v>467</v>
      </c>
      <c r="B479" s="51" t="s">
        <v>342</v>
      </c>
      <c r="C479" s="46"/>
      <c r="D479" s="46" t="s">
        <v>311</v>
      </c>
      <c r="E479" s="46">
        <v>1</v>
      </c>
      <c r="F479" s="47">
        <v>34790</v>
      </c>
      <c r="G479" s="47">
        <v>0</v>
      </c>
      <c r="H479" s="47">
        <f t="shared" si="264"/>
        <v>34790</v>
      </c>
      <c r="I479" s="47">
        <f t="shared" si="265"/>
        <v>34790</v>
      </c>
      <c r="J479" s="47">
        <f t="shared" si="266"/>
        <v>0</v>
      </c>
      <c r="K479" s="49">
        <f t="shared" si="267"/>
        <v>34790</v>
      </c>
    </row>
    <row r="480" spans="1:11" ht="15" customHeight="1">
      <c r="A480" s="45">
        <v>468</v>
      </c>
      <c r="B480" s="168" t="s">
        <v>1335</v>
      </c>
      <c r="C480" s="177"/>
      <c r="D480" s="46"/>
      <c r="E480" s="46"/>
      <c r="F480" s="47"/>
      <c r="G480" s="47"/>
      <c r="H480" s="47"/>
      <c r="I480" s="47"/>
      <c r="J480" s="47"/>
      <c r="K480" s="49"/>
    </row>
    <row r="481" spans="1:11" ht="39" customHeight="1">
      <c r="A481" s="45">
        <v>469</v>
      </c>
      <c r="B481" s="170" t="s">
        <v>1336</v>
      </c>
      <c r="C481" s="177"/>
      <c r="D481" s="46" t="s">
        <v>24</v>
      </c>
      <c r="E481" s="46">
        <v>1</v>
      </c>
      <c r="F481" s="151" t="s">
        <v>641</v>
      </c>
      <c r="G481" s="47">
        <v>198566</v>
      </c>
      <c r="H481" s="47">
        <f>G481</f>
        <v>198566</v>
      </c>
      <c r="I481" s="47">
        <v>0</v>
      </c>
      <c r="J481" s="47">
        <f t="shared" ref="J481:J482" si="268">G481*E481</f>
        <v>198566</v>
      </c>
      <c r="K481" s="49">
        <f t="shared" ref="K481:K482" si="269">I481+J481</f>
        <v>198566</v>
      </c>
    </row>
    <row r="482" spans="1:11" ht="30.6" customHeight="1">
      <c r="A482" s="45">
        <v>470</v>
      </c>
      <c r="B482" s="174" t="s">
        <v>1267</v>
      </c>
      <c r="C482" s="183"/>
      <c r="D482" s="46" t="s">
        <v>24</v>
      </c>
      <c r="E482" s="46">
        <v>1</v>
      </c>
      <c r="F482" s="151" t="s">
        <v>641</v>
      </c>
      <c r="G482" s="47">
        <v>65000</v>
      </c>
      <c r="H482" s="47">
        <f>G482</f>
        <v>65000</v>
      </c>
      <c r="I482" s="47">
        <v>0</v>
      </c>
      <c r="J482" s="47">
        <f t="shared" si="268"/>
        <v>65000</v>
      </c>
      <c r="K482" s="49">
        <f t="shared" si="269"/>
        <v>65000</v>
      </c>
    </row>
    <row r="483" spans="1:11" ht="18" customHeight="1">
      <c r="A483" s="45">
        <v>471</v>
      </c>
      <c r="B483" s="215" t="s">
        <v>1337</v>
      </c>
      <c r="C483" s="177"/>
      <c r="D483" s="46"/>
      <c r="E483" s="46"/>
      <c r="F483" s="47"/>
      <c r="G483" s="47"/>
      <c r="H483" s="47"/>
      <c r="I483" s="47"/>
      <c r="J483" s="47"/>
      <c r="K483" s="49"/>
    </row>
    <row r="484" spans="1:11" ht="25.5" customHeight="1">
      <c r="A484" s="45">
        <v>472</v>
      </c>
      <c r="B484" s="178" t="s">
        <v>1309</v>
      </c>
      <c r="C484" s="177"/>
      <c r="D484" s="46" t="s">
        <v>24</v>
      </c>
      <c r="E484" s="46">
        <v>1</v>
      </c>
      <c r="F484" s="151" t="s">
        <v>641</v>
      </c>
      <c r="G484" s="47">
        <v>7500</v>
      </c>
      <c r="H484" s="47">
        <f>G484</f>
        <v>7500</v>
      </c>
      <c r="I484" s="47">
        <v>0</v>
      </c>
      <c r="J484" s="47">
        <f t="shared" ref="J484:J514" si="270">G484*E484</f>
        <v>7500</v>
      </c>
      <c r="K484" s="49">
        <f t="shared" ref="K484:K514" si="271">I484+J484</f>
        <v>7500</v>
      </c>
    </row>
    <row r="485" spans="1:11" ht="24" customHeight="1">
      <c r="A485" s="45">
        <v>473</v>
      </c>
      <c r="B485" s="164" t="s">
        <v>1338</v>
      </c>
      <c r="C485" s="177"/>
      <c r="D485" s="46" t="s">
        <v>24</v>
      </c>
      <c r="E485" s="46">
        <v>1</v>
      </c>
      <c r="F485" s="151" t="s">
        <v>641</v>
      </c>
      <c r="G485" s="47">
        <v>7500</v>
      </c>
      <c r="H485" s="47">
        <f>G485</f>
        <v>7500</v>
      </c>
      <c r="I485" s="47">
        <v>0</v>
      </c>
      <c r="J485" s="47">
        <f t="shared" si="270"/>
        <v>7500</v>
      </c>
      <c r="K485" s="49">
        <f t="shared" si="271"/>
        <v>7500</v>
      </c>
    </row>
    <row r="486" spans="1:11" ht="24" customHeight="1">
      <c r="A486" s="45">
        <v>474</v>
      </c>
      <c r="B486" s="164" t="s">
        <v>1339</v>
      </c>
      <c r="C486" s="163"/>
      <c r="D486" s="46" t="s">
        <v>24</v>
      </c>
      <c r="E486" s="46">
        <v>1</v>
      </c>
      <c r="F486" s="151" t="s">
        <v>641</v>
      </c>
      <c r="G486" s="47">
        <v>7500</v>
      </c>
      <c r="H486" s="47">
        <f>G486</f>
        <v>7500</v>
      </c>
      <c r="I486" s="47">
        <v>0</v>
      </c>
      <c r="J486" s="47">
        <f t="shared" si="270"/>
        <v>7500</v>
      </c>
      <c r="K486" s="49">
        <f t="shared" si="271"/>
        <v>7500</v>
      </c>
    </row>
    <row r="487" spans="1:11" ht="27" customHeight="1">
      <c r="A487" s="45">
        <v>475</v>
      </c>
      <c r="B487" s="231" t="s">
        <v>1340</v>
      </c>
      <c r="C487" s="163"/>
      <c r="D487" s="46" t="s">
        <v>24</v>
      </c>
      <c r="E487" s="46">
        <v>1</v>
      </c>
      <c r="F487" s="47">
        <v>2941</v>
      </c>
      <c r="G487" s="47">
        <v>1500</v>
      </c>
      <c r="H487" s="47">
        <f t="shared" ref="H487:H514" si="272">F487+G487</f>
        <v>4441</v>
      </c>
      <c r="I487" s="47">
        <f t="shared" ref="I487:I514" si="273">F487*E487</f>
        <v>2941</v>
      </c>
      <c r="J487" s="47">
        <f t="shared" si="270"/>
        <v>1500</v>
      </c>
      <c r="K487" s="49">
        <f t="shared" si="271"/>
        <v>4441</v>
      </c>
    </row>
    <row r="488" spans="1:11" ht="15" customHeight="1">
      <c r="A488" s="45">
        <v>476</v>
      </c>
      <c r="B488" s="227" t="s">
        <v>1243</v>
      </c>
      <c r="C488" s="163"/>
      <c r="D488" s="46" t="s">
        <v>24</v>
      </c>
      <c r="E488" s="46">
        <v>3</v>
      </c>
      <c r="F488" s="47">
        <v>536</v>
      </c>
      <c r="G488" s="47">
        <v>1500</v>
      </c>
      <c r="H488" s="47">
        <f t="shared" si="272"/>
        <v>2036</v>
      </c>
      <c r="I488" s="47">
        <f t="shared" si="273"/>
        <v>1608</v>
      </c>
      <c r="J488" s="47">
        <f t="shared" si="270"/>
        <v>4500</v>
      </c>
      <c r="K488" s="49">
        <f t="shared" si="271"/>
        <v>6108</v>
      </c>
    </row>
    <row r="489" spans="1:11" ht="15" customHeight="1">
      <c r="A489" s="45">
        <v>477</v>
      </c>
      <c r="B489" s="231" t="s">
        <v>1244</v>
      </c>
      <c r="C489" s="163"/>
      <c r="D489" s="46" t="s">
        <v>24</v>
      </c>
      <c r="E489" s="46">
        <v>3</v>
      </c>
      <c r="F489" s="47">
        <v>607</v>
      </c>
      <c r="G489" s="47">
        <v>1500</v>
      </c>
      <c r="H489" s="47">
        <f t="shared" si="272"/>
        <v>2107</v>
      </c>
      <c r="I489" s="47">
        <f t="shared" si="273"/>
        <v>1821</v>
      </c>
      <c r="J489" s="47">
        <f t="shared" si="270"/>
        <v>4500</v>
      </c>
      <c r="K489" s="49">
        <f t="shared" si="271"/>
        <v>6321</v>
      </c>
    </row>
    <row r="490" spans="1:11" ht="15" customHeight="1">
      <c r="A490" s="45">
        <v>478</v>
      </c>
      <c r="B490" s="231" t="s">
        <v>1244</v>
      </c>
      <c r="C490" s="163"/>
      <c r="D490" s="46" t="s">
        <v>24</v>
      </c>
      <c r="E490" s="46">
        <v>6</v>
      </c>
      <c r="F490" s="47">
        <v>607</v>
      </c>
      <c r="G490" s="47">
        <v>1500</v>
      </c>
      <c r="H490" s="47">
        <f t="shared" si="272"/>
        <v>2107</v>
      </c>
      <c r="I490" s="47">
        <f t="shared" si="273"/>
        <v>3642</v>
      </c>
      <c r="J490" s="47">
        <f t="shared" si="270"/>
        <v>9000</v>
      </c>
      <c r="K490" s="49">
        <f t="shared" si="271"/>
        <v>12642</v>
      </c>
    </row>
    <row r="491" spans="1:11" ht="26.25" customHeight="1">
      <c r="A491" s="45">
        <v>479</v>
      </c>
      <c r="B491" s="164" t="s">
        <v>1341</v>
      </c>
      <c r="C491" s="163"/>
      <c r="D491" s="46" t="s">
        <v>24</v>
      </c>
      <c r="E491" s="46">
        <v>1</v>
      </c>
      <c r="F491" s="47">
        <v>1783</v>
      </c>
      <c r="G491" s="47">
        <v>1500</v>
      </c>
      <c r="H491" s="47">
        <f t="shared" si="272"/>
        <v>3283</v>
      </c>
      <c r="I491" s="47">
        <f t="shared" si="273"/>
        <v>1783</v>
      </c>
      <c r="J491" s="47">
        <f t="shared" si="270"/>
        <v>1500</v>
      </c>
      <c r="K491" s="49">
        <f t="shared" si="271"/>
        <v>3283</v>
      </c>
    </row>
    <row r="492" spans="1:11" ht="15" customHeight="1">
      <c r="A492" s="45">
        <v>480</v>
      </c>
      <c r="B492" s="164" t="s">
        <v>1245</v>
      </c>
      <c r="C492" s="163"/>
      <c r="D492" s="46" t="s">
        <v>24</v>
      </c>
      <c r="E492" s="46">
        <v>3</v>
      </c>
      <c r="F492" s="47">
        <v>351</v>
      </c>
      <c r="G492" s="47">
        <v>1250</v>
      </c>
      <c r="H492" s="47">
        <f t="shared" si="272"/>
        <v>1601</v>
      </c>
      <c r="I492" s="47">
        <f t="shared" si="273"/>
        <v>1053</v>
      </c>
      <c r="J492" s="47">
        <f t="shared" si="270"/>
        <v>3750</v>
      </c>
      <c r="K492" s="49">
        <f t="shared" si="271"/>
        <v>4803</v>
      </c>
    </row>
    <row r="493" spans="1:11" ht="15" customHeight="1">
      <c r="A493" s="45">
        <v>481</v>
      </c>
      <c r="B493" s="164" t="s">
        <v>1246</v>
      </c>
      <c r="C493" s="163"/>
      <c r="D493" s="46" t="s">
        <v>24</v>
      </c>
      <c r="E493" s="46">
        <v>9</v>
      </c>
      <c r="F493" s="47">
        <v>520</v>
      </c>
      <c r="G493" s="47">
        <v>1250</v>
      </c>
      <c r="H493" s="47">
        <f t="shared" si="272"/>
        <v>1770</v>
      </c>
      <c r="I493" s="47">
        <f t="shared" si="273"/>
        <v>4680</v>
      </c>
      <c r="J493" s="47">
        <f t="shared" si="270"/>
        <v>11250</v>
      </c>
      <c r="K493" s="49">
        <f t="shared" si="271"/>
        <v>15930</v>
      </c>
    </row>
    <row r="494" spans="1:11" ht="17.25" customHeight="1">
      <c r="A494" s="45">
        <v>482</v>
      </c>
      <c r="B494" s="171" t="s">
        <v>1247</v>
      </c>
      <c r="C494" s="165"/>
      <c r="D494" s="46"/>
      <c r="E494" s="46"/>
      <c r="F494" s="47"/>
      <c r="G494" s="47"/>
      <c r="H494" s="47"/>
      <c r="I494" s="47"/>
      <c r="J494" s="47"/>
      <c r="K494" s="49"/>
    </row>
    <row r="495" spans="1:11" ht="15" customHeight="1">
      <c r="A495" s="45">
        <v>483</v>
      </c>
      <c r="B495" s="166" t="s">
        <v>1298</v>
      </c>
      <c r="C495" s="163"/>
      <c r="D495" s="46" t="s">
        <v>28</v>
      </c>
      <c r="E495" s="46">
        <v>1.2</v>
      </c>
      <c r="F495" s="47">
        <v>446</v>
      </c>
      <c r="G495" s="47">
        <v>625</v>
      </c>
      <c r="H495" s="47">
        <f t="shared" ref="H495:H496" si="274">F495+G495</f>
        <v>1071</v>
      </c>
      <c r="I495" s="47">
        <f t="shared" ref="I495:I496" si="275">F495*E495</f>
        <v>535.19999999999993</v>
      </c>
      <c r="J495" s="47">
        <f t="shared" ref="J495:J496" si="276">G495*E495</f>
        <v>750</v>
      </c>
      <c r="K495" s="49">
        <f t="shared" ref="K495:K496" si="277">I495+J495</f>
        <v>1285.1999999999998</v>
      </c>
    </row>
    <row r="496" spans="1:11" ht="15" customHeight="1">
      <c r="A496" s="45">
        <v>484</v>
      </c>
      <c r="B496" s="166" t="s">
        <v>1305</v>
      </c>
      <c r="C496" s="163"/>
      <c r="D496" s="46" t="s">
        <v>28</v>
      </c>
      <c r="E496" s="46">
        <v>3.4</v>
      </c>
      <c r="F496" s="47">
        <v>472</v>
      </c>
      <c r="G496" s="47">
        <v>625</v>
      </c>
      <c r="H496" s="47">
        <f t="shared" si="274"/>
        <v>1097</v>
      </c>
      <c r="I496" s="47">
        <f t="shared" si="275"/>
        <v>1604.8</v>
      </c>
      <c r="J496" s="47">
        <f t="shared" si="276"/>
        <v>2125</v>
      </c>
      <c r="K496" s="49">
        <f t="shared" si="277"/>
        <v>3729.8</v>
      </c>
    </row>
    <row r="497" spans="1:11" ht="12" customHeight="1">
      <c r="A497" s="45">
        <v>485</v>
      </c>
      <c r="B497" s="169" t="s">
        <v>1250</v>
      </c>
      <c r="C497" s="165"/>
      <c r="D497" s="46"/>
      <c r="E497" s="46"/>
      <c r="F497" s="47"/>
      <c r="G497" s="47"/>
      <c r="H497" s="47"/>
      <c r="I497" s="47"/>
      <c r="J497" s="47"/>
      <c r="K497" s="49"/>
    </row>
    <row r="498" spans="1:11" ht="15" customHeight="1">
      <c r="A498" s="45">
        <v>486</v>
      </c>
      <c r="B498" s="166" t="s">
        <v>1251</v>
      </c>
      <c r="C498" s="163"/>
      <c r="D498" s="46" t="s">
        <v>28</v>
      </c>
      <c r="E498" s="46">
        <v>9.1999999999999993</v>
      </c>
      <c r="F498" s="47">
        <v>527</v>
      </c>
      <c r="G498" s="47">
        <v>4200</v>
      </c>
      <c r="H498" s="47">
        <f t="shared" ref="H498:H504" si="278">F498+G498</f>
        <v>4727</v>
      </c>
      <c r="I498" s="47">
        <f t="shared" ref="I498:I504" si="279">F498*E498</f>
        <v>4848.3999999999996</v>
      </c>
      <c r="J498" s="47">
        <f t="shared" ref="J498:J504" si="280">G498*E498</f>
        <v>38640</v>
      </c>
      <c r="K498" s="49">
        <f t="shared" ref="K498:K504" si="281">I498+J498</f>
        <v>43488.4</v>
      </c>
    </row>
    <row r="499" spans="1:11" ht="13.15" customHeight="1">
      <c r="A499" s="45">
        <v>487</v>
      </c>
      <c r="B499" s="224" t="s">
        <v>1315</v>
      </c>
      <c r="C499" s="165"/>
      <c r="D499" s="46" t="s">
        <v>28</v>
      </c>
      <c r="E499" s="46">
        <v>12.1</v>
      </c>
      <c r="F499" s="47">
        <v>676</v>
      </c>
      <c r="G499" s="47">
        <v>4200</v>
      </c>
      <c r="H499" s="47">
        <f t="shared" si="278"/>
        <v>4876</v>
      </c>
      <c r="I499" s="47">
        <f t="shared" si="279"/>
        <v>8179.5999999999995</v>
      </c>
      <c r="J499" s="47">
        <f t="shared" si="280"/>
        <v>50820</v>
      </c>
      <c r="K499" s="49">
        <f t="shared" si="281"/>
        <v>58999.6</v>
      </c>
    </row>
    <row r="500" spans="1:11" ht="43.15" customHeight="1">
      <c r="A500" s="45">
        <v>488</v>
      </c>
      <c r="B500" s="54" t="s">
        <v>325</v>
      </c>
      <c r="C500" s="46"/>
      <c r="D500" s="46" t="s">
        <v>27</v>
      </c>
      <c r="E500" s="226">
        <v>43.54</v>
      </c>
      <c r="F500" s="47">
        <v>2060</v>
      </c>
      <c r="G500" s="47">
        <v>4200</v>
      </c>
      <c r="H500" s="47">
        <f t="shared" si="278"/>
        <v>6260</v>
      </c>
      <c r="I500" s="47">
        <f t="shared" si="279"/>
        <v>89692.4</v>
      </c>
      <c r="J500" s="47">
        <f t="shared" si="280"/>
        <v>182868</v>
      </c>
      <c r="K500" s="49">
        <f t="shared" si="281"/>
        <v>272560.40000000002</v>
      </c>
    </row>
    <row r="501" spans="1:11" ht="27" customHeight="1">
      <c r="A501" s="45">
        <v>489</v>
      </c>
      <c r="B501" s="54" t="s">
        <v>327</v>
      </c>
      <c r="C501" s="46"/>
      <c r="D501" s="46" t="s">
        <v>27</v>
      </c>
      <c r="E501" s="226">
        <v>15.969011999999998</v>
      </c>
      <c r="F501" s="47">
        <v>3790</v>
      </c>
      <c r="G501" s="47">
        <v>4200</v>
      </c>
      <c r="H501" s="47">
        <f t="shared" si="278"/>
        <v>7990</v>
      </c>
      <c r="I501" s="47">
        <f t="shared" si="279"/>
        <v>60522.555479999988</v>
      </c>
      <c r="J501" s="47">
        <f t="shared" si="280"/>
        <v>67069.850399999996</v>
      </c>
      <c r="K501" s="49">
        <f t="shared" si="281"/>
        <v>127592.40587999998</v>
      </c>
    </row>
    <row r="502" spans="1:11" ht="15" customHeight="1">
      <c r="A502" s="45">
        <v>490</v>
      </c>
      <c r="B502" s="176" t="s">
        <v>1268</v>
      </c>
      <c r="C502" s="183"/>
      <c r="D502" s="46" t="s">
        <v>24</v>
      </c>
      <c r="E502" s="46">
        <v>1</v>
      </c>
      <c r="F502" s="47">
        <v>5655</v>
      </c>
      <c r="G502" s="47">
        <v>3200</v>
      </c>
      <c r="H502" s="47">
        <f t="shared" si="278"/>
        <v>8855</v>
      </c>
      <c r="I502" s="47">
        <f t="shared" si="279"/>
        <v>5655</v>
      </c>
      <c r="J502" s="47">
        <f t="shared" si="280"/>
        <v>3200</v>
      </c>
      <c r="K502" s="49">
        <f t="shared" si="281"/>
        <v>8855</v>
      </c>
    </row>
    <row r="503" spans="1:11" ht="15" customHeight="1">
      <c r="A503" s="45">
        <v>491</v>
      </c>
      <c r="B503" s="182" t="s">
        <v>1253</v>
      </c>
      <c r="C503" s="163"/>
      <c r="D503" s="46" t="s">
        <v>27</v>
      </c>
      <c r="E503" s="46">
        <v>70.37</v>
      </c>
      <c r="F503" s="47">
        <v>701</v>
      </c>
      <c r="G503" s="47">
        <v>1000</v>
      </c>
      <c r="H503" s="47">
        <f t="shared" si="278"/>
        <v>1701</v>
      </c>
      <c r="I503" s="47">
        <f t="shared" si="279"/>
        <v>49329.37</v>
      </c>
      <c r="J503" s="47">
        <f t="shared" si="280"/>
        <v>70370</v>
      </c>
      <c r="K503" s="49">
        <f t="shared" si="281"/>
        <v>119699.37</v>
      </c>
    </row>
    <row r="504" spans="1:11">
      <c r="A504" s="45">
        <v>492</v>
      </c>
      <c r="B504" s="51" t="s">
        <v>342</v>
      </c>
      <c r="C504" s="46"/>
      <c r="D504" s="46" t="s">
        <v>311</v>
      </c>
      <c r="E504" s="46">
        <v>1</v>
      </c>
      <c r="F504" s="47">
        <v>40811</v>
      </c>
      <c r="G504" s="47">
        <v>0</v>
      </c>
      <c r="H504" s="47">
        <f t="shared" si="278"/>
        <v>40811</v>
      </c>
      <c r="I504" s="47">
        <f t="shared" si="279"/>
        <v>40811</v>
      </c>
      <c r="J504" s="47">
        <f t="shared" si="280"/>
        <v>0</v>
      </c>
      <c r="K504" s="49">
        <f t="shared" si="281"/>
        <v>40811</v>
      </c>
    </row>
    <row r="505" spans="1:11" ht="15" customHeight="1">
      <c r="A505" s="45">
        <v>493</v>
      </c>
      <c r="B505" s="168" t="s">
        <v>1342</v>
      </c>
      <c r="C505" s="163"/>
      <c r="D505" s="46"/>
      <c r="E505" s="46"/>
      <c r="F505" s="47"/>
      <c r="G505" s="47"/>
      <c r="H505" s="47"/>
      <c r="I505" s="47"/>
      <c r="J505" s="47"/>
      <c r="K505" s="49"/>
    </row>
    <row r="506" spans="1:11" ht="24.75" customHeight="1">
      <c r="A506" s="45">
        <v>494</v>
      </c>
      <c r="B506" s="169" t="s">
        <v>1343</v>
      </c>
      <c r="C506" s="163"/>
      <c r="D506" s="46" t="s">
        <v>24</v>
      </c>
      <c r="E506" s="46">
        <v>2</v>
      </c>
      <c r="F506" s="151" t="s">
        <v>641</v>
      </c>
      <c r="G506" s="47">
        <v>247519</v>
      </c>
      <c r="H506" s="47">
        <f>G506</f>
        <v>247519</v>
      </c>
      <c r="I506" s="47">
        <v>0</v>
      </c>
      <c r="J506" s="47">
        <f t="shared" ref="J506" si="282">G506*E506</f>
        <v>495038</v>
      </c>
      <c r="K506" s="49">
        <f t="shared" ref="K506" si="283">I506+J506</f>
        <v>495038</v>
      </c>
    </row>
    <row r="507" spans="1:11" ht="16.5" customHeight="1">
      <c r="A507" s="45">
        <v>495</v>
      </c>
      <c r="B507" s="223" t="s">
        <v>1337</v>
      </c>
      <c r="C507" s="163"/>
      <c r="D507" s="46"/>
      <c r="E507" s="46"/>
      <c r="F507" s="47"/>
      <c r="G507" s="47"/>
      <c r="H507" s="47"/>
      <c r="I507" s="47"/>
      <c r="J507" s="47"/>
      <c r="K507" s="49"/>
    </row>
    <row r="508" spans="1:11" ht="15" customHeight="1">
      <c r="A508" s="45">
        <v>496</v>
      </c>
      <c r="B508" s="227" t="s">
        <v>1296</v>
      </c>
      <c r="C508" s="163"/>
      <c r="D508" s="46" t="s">
        <v>24</v>
      </c>
      <c r="E508" s="46">
        <v>3</v>
      </c>
      <c r="F508" s="47">
        <v>696</v>
      </c>
      <c r="G508" s="47">
        <v>1500</v>
      </c>
      <c r="H508" s="47">
        <f t="shared" ref="H508" si="284">F508+G508</f>
        <v>2196</v>
      </c>
      <c r="I508" s="47">
        <f t="shared" ref="I508" si="285">F508*E508</f>
        <v>2088</v>
      </c>
      <c r="J508" s="47">
        <f t="shared" ref="J508" si="286">G508*E508</f>
        <v>4500</v>
      </c>
      <c r="K508" s="49">
        <f t="shared" ref="K508" si="287">I508+J508</f>
        <v>6588</v>
      </c>
    </row>
    <row r="509" spans="1:11" ht="27" customHeight="1">
      <c r="A509" s="45">
        <v>497</v>
      </c>
      <c r="B509" s="236" t="s">
        <v>1283</v>
      </c>
      <c r="C509" s="183"/>
      <c r="D509" s="46" t="s">
        <v>24</v>
      </c>
      <c r="E509" s="46">
        <v>37</v>
      </c>
      <c r="F509" s="47">
        <v>608</v>
      </c>
      <c r="G509" s="47">
        <v>1250</v>
      </c>
      <c r="H509" s="47">
        <f t="shared" si="272"/>
        <v>1858</v>
      </c>
      <c r="I509" s="47">
        <f t="shared" si="273"/>
        <v>22496</v>
      </c>
      <c r="J509" s="47">
        <f t="shared" si="270"/>
        <v>46250</v>
      </c>
      <c r="K509" s="49">
        <f t="shared" si="271"/>
        <v>68746</v>
      </c>
    </row>
    <row r="510" spans="1:11" ht="21" customHeight="1">
      <c r="A510" s="45">
        <v>498</v>
      </c>
      <c r="B510" s="176" t="s">
        <v>1325</v>
      </c>
      <c r="C510" s="183"/>
      <c r="D510" s="46" t="s">
        <v>28</v>
      </c>
      <c r="E510" s="46">
        <v>6.2</v>
      </c>
      <c r="F510" s="47">
        <v>1236</v>
      </c>
      <c r="G510" s="47">
        <v>625</v>
      </c>
      <c r="H510" s="47">
        <f t="shared" si="272"/>
        <v>1861</v>
      </c>
      <c r="I510" s="47">
        <f t="shared" si="273"/>
        <v>7663.2</v>
      </c>
      <c r="J510" s="47">
        <f t="shared" si="270"/>
        <v>3875</v>
      </c>
      <c r="K510" s="49">
        <f t="shared" si="271"/>
        <v>11538.2</v>
      </c>
    </row>
    <row r="511" spans="1:11" ht="43.15" customHeight="1">
      <c r="A511" s="45">
        <v>499</v>
      </c>
      <c r="B511" s="54" t="s">
        <v>325</v>
      </c>
      <c r="C511" s="46"/>
      <c r="D511" s="46" t="s">
        <v>27</v>
      </c>
      <c r="E511" s="226">
        <v>122.83520000000001</v>
      </c>
      <c r="F511" s="47">
        <v>2060</v>
      </c>
      <c r="G511" s="47">
        <v>4200</v>
      </c>
      <c r="H511" s="47">
        <f t="shared" si="272"/>
        <v>6260</v>
      </c>
      <c r="I511" s="47">
        <f t="shared" si="273"/>
        <v>253040.51200000002</v>
      </c>
      <c r="J511" s="47">
        <f t="shared" si="270"/>
        <v>515907.84000000008</v>
      </c>
      <c r="K511" s="49">
        <f t="shared" si="271"/>
        <v>768948.35200000007</v>
      </c>
    </row>
    <row r="512" spans="1:11" ht="27" customHeight="1">
      <c r="A512" s="45">
        <v>500</v>
      </c>
      <c r="B512" s="54" t="s">
        <v>327</v>
      </c>
      <c r="C512" s="46"/>
      <c r="D512" s="46" t="s">
        <v>27</v>
      </c>
      <c r="E512" s="226">
        <v>36.850560000000002</v>
      </c>
      <c r="F512" s="47">
        <v>3790</v>
      </c>
      <c r="G512" s="47">
        <v>4200</v>
      </c>
      <c r="H512" s="47">
        <f t="shared" si="272"/>
        <v>7990</v>
      </c>
      <c r="I512" s="47">
        <f t="shared" si="273"/>
        <v>139663.62239999999</v>
      </c>
      <c r="J512" s="47">
        <f t="shared" si="270"/>
        <v>154772.35200000001</v>
      </c>
      <c r="K512" s="49">
        <f t="shared" si="271"/>
        <v>294435.97440000001</v>
      </c>
    </row>
    <row r="513" spans="1:11" ht="15" customHeight="1">
      <c r="A513" s="45">
        <v>501</v>
      </c>
      <c r="B513" s="182" t="s">
        <v>1253</v>
      </c>
      <c r="C513" s="163"/>
      <c r="D513" s="46" t="s">
        <v>27</v>
      </c>
      <c r="E513" s="46">
        <v>40</v>
      </c>
      <c r="F513" s="47">
        <v>701</v>
      </c>
      <c r="G513" s="47">
        <v>1000</v>
      </c>
      <c r="H513" s="47">
        <f t="shared" si="272"/>
        <v>1701</v>
      </c>
      <c r="I513" s="47">
        <f t="shared" si="273"/>
        <v>28040</v>
      </c>
      <c r="J513" s="47">
        <f t="shared" si="270"/>
        <v>40000</v>
      </c>
      <c r="K513" s="49">
        <f t="shared" si="271"/>
        <v>68040</v>
      </c>
    </row>
    <row r="514" spans="1:11">
      <c r="A514" s="45">
        <v>502</v>
      </c>
      <c r="B514" s="51" t="s">
        <v>342</v>
      </c>
      <c r="C514" s="46"/>
      <c r="D514" s="46" t="s">
        <v>311</v>
      </c>
      <c r="E514" s="46">
        <v>1</v>
      </c>
      <c r="F514" s="47">
        <v>98176</v>
      </c>
      <c r="G514" s="47">
        <v>0</v>
      </c>
      <c r="H514" s="47">
        <f t="shared" si="272"/>
        <v>98176</v>
      </c>
      <c r="I514" s="47">
        <f t="shared" si="273"/>
        <v>98176</v>
      </c>
      <c r="J514" s="47">
        <f t="shared" si="270"/>
        <v>0</v>
      </c>
      <c r="K514" s="49">
        <f t="shared" si="271"/>
        <v>98176</v>
      </c>
    </row>
    <row r="515" spans="1:11" ht="15" customHeight="1">
      <c r="A515" s="45">
        <v>503</v>
      </c>
      <c r="B515" s="168" t="s">
        <v>1344</v>
      </c>
      <c r="C515" s="163"/>
      <c r="D515" s="46"/>
      <c r="E515" s="46"/>
      <c r="F515" s="47"/>
      <c r="G515" s="47"/>
      <c r="H515" s="47"/>
      <c r="I515" s="47"/>
      <c r="J515" s="47"/>
      <c r="K515" s="49"/>
    </row>
    <row r="516" spans="1:11" ht="28.5" customHeight="1">
      <c r="A516" s="45">
        <v>504</v>
      </c>
      <c r="B516" s="164" t="s">
        <v>1345</v>
      </c>
      <c r="C516" s="163"/>
      <c r="D516" s="46" t="s">
        <v>24</v>
      </c>
      <c r="E516" s="46">
        <v>1</v>
      </c>
      <c r="F516" s="151" t="s">
        <v>641</v>
      </c>
      <c r="G516" s="47">
        <v>40809</v>
      </c>
      <c r="H516" s="47">
        <f>G516</f>
        <v>40809</v>
      </c>
      <c r="I516" s="47">
        <v>0</v>
      </c>
      <c r="J516" s="47">
        <f t="shared" ref="J516:J547" si="288">G516*E516</f>
        <v>40809</v>
      </c>
      <c r="K516" s="49">
        <f t="shared" ref="K516:K547" si="289">I516+J516</f>
        <v>40809</v>
      </c>
    </row>
    <row r="517" spans="1:11" ht="30.6" customHeight="1">
      <c r="A517" s="45">
        <v>505</v>
      </c>
      <c r="B517" s="174" t="s">
        <v>1308</v>
      </c>
      <c r="C517" s="183"/>
      <c r="D517" s="46" t="s">
        <v>24</v>
      </c>
      <c r="E517" s="46">
        <v>1</v>
      </c>
      <c r="F517" s="151" t="s">
        <v>641</v>
      </c>
      <c r="G517" s="47">
        <v>65000</v>
      </c>
      <c r="H517" s="47">
        <f>G517</f>
        <v>65000</v>
      </c>
      <c r="I517" s="47">
        <v>0</v>
      </c>
      <c r="J517" s="47">
        <f t="shared" si="288"/>
        <v>65000</v>
      </c>
      <c r="K517" s="49">
        <f t="shared" si="289"/>
        <v>65000</v>
      </c>
    </row>
    <row r="518" spans="1:11" ht="15" customHeight="1">
      <c r="A518" s="45">
        <v>506</v>
      </c>
      <c r="B518" s="169" t="s">
        <v>1264</v>
      </c>
      <c r="C518" s="163"/>
      <c r="D518" s="46" t="s">
        <v>24</v>
      </c>
      <c r="E518" s="46">
        <v>2</v>
      </c>
      <c r="F518" s="47">
        <v>866</v>
      </c>
      <c r="G518" s="47">
        <v>2500</v>
      </c>
      <c r="H518" s="47">
        <f t="shared" ref="H518:H547" si="290">F518+G518</f>
        <v>3366</v>
      </c>
      <c r="I518" s="47">
        <f t="shared" ref="I518:I547" si="291">F518*E518</f>
        <v>1732</v>
      </c>
      <c r="J518" s="47">
        <f t="shared" si="288"/>
        <v>5000</v>
      </c>
      <c r="K518" s="49">
        <f t="shared" si="289"/>
        <v>6732</v>
      </c>
    </row>
    <row r="519" spans="1:11" ht="15" customHeight="1">
      <c r="A519" s="45">
        <v>507</v>
      </c>
      <c r="B519" s="169" t="s">
        <v>1246</v>
      </c>
      <c r="C519" s="163"/>
      <c r="D519" s="46" t="s">
        <v>24</v>
      </c>
      <c r="E519" s="46">
        <v>1.6</v>
      </c>
      <c r="F519" s="47">
        <v>520</v>
      </c>
      <c r="G519" s="47">
        <v>1250</v>
      </c>
      <c r="H519" s="47">
        <f t="shared" si="290"/>
        <v>1770</v>
      </c>
      <c r="I519" s="47">
        <f t="shared" si="291"/>
        <v>832</v>
      </c>
      <c r="J519" s="47">
        <f t="shared" si="288"/>
        <v>2000</v>
      </c>
      <c r="K519" s="49">
        <f t="shared" si="289"/>
        <v>2832</v>
      </c>
    </row>
    <row r="520" spans="1:11" ht="15" customHeight="1">
      <c r="A520" s="45">
        <v>508</v>
      </c>
      <c r="B520" s="169" t="s">
        <v>1346</v>
      </c>
      <c r="C520" s="163"/>
      <c r="D520" s="46" t="s">
        <v>28</v>
      </c>
      <c r="E520" s="46">
        <v>1.9</v>
      </c>
      <c r="F520" s="47">
        <v>472</v>
      </c>
      <c r="G520" s="47">
        <v>625</v>
      </c>
      <c r="H520" s="47">
        <f t="shared" si="290"/>
        <v>1097</v>
      </c>
      <c r="I520" s="47">
        <f t="shared" si="291"/>
        <v>896.8</v>
      </c>
      <c r="J520" s="47">
        <f t="shared" si="288"/>
        <v>1187.5</v>
      </c>
      <c r="K520" s="49">
        <f t="shared" si="289"/>
        <v>2084.3000000000002</v>
      </c>
    </row>
    <row r="521" spans="1:11" ht="43.15" customHeight="1">
      <c r="A521" s="45">
        <v>509</v>
      </c>
      <c r="B521" s="54" t="s">
        <v>325</v>
      </c>
      <c r="C521" s="46"/>
      <c r="D521" s="46" t="s">
        <v>27</v>
      </c>
      <c r="E521" s="226">
        <v>58.404000000000003</v>
      </c>
      <c r="F521" s="47">
        <v>2060</v>
      </c>
      <c r="G521" s="47">
        <v>4200</v>
      </c>
      <c r="H521" s="47">
        <f t="shared" si="290"/>
        <v>6260</v>
      </c>
      <c r="I521" s="47">
        <f t="shared" si="291"/>
        <v>120312.24</v>
      </c>
      <c r="J521" s="47">
        <f t="shared" si="288"/>
        <v>245296.80000000002</v>
      </c>
      <c r="K521" s="49">
        <f t="shared" si="289"/>
        <v>365609.04000000004</v>
      </c>
    </row>
    <row r="522" spans="1:11" ht="27" customHeight="1">
      <c r="A522" s="45">
        <v>510</v>
      </c>
      <c r="B522" s="54" t="s">
        <v>327</v>
      </c>
      <c r="C522" s="46"/>
      <c r="D522" s="46" t="s">
        <v>27</v>
      </c>
      <c r="E522" s="226">
        <v>17.5212</v>
      </c>
      <c r="F522" s="47">
        <v>3790</v>
      </c>
      <c r="G522" s="47">
        <v>4200</v>
      </c>
      <c r="H522" s="47">
        <f t="shared" si="290"/>
        <v>7990</v>
      </c>
      <c r="I522" s="47">
        <f t="shared" si="291"/>
        <v>66405.347999999998</v>
      </c>
      <c r="J522" s="47">
        <f t="shared" si="288"/>
        <v>73589.040000000008</v>
      </c>
      <c r="K522" s="49">
        <f t="shared" si="289"/>
        <v>139994.38800000001</v>
      </c>
    </row>
    <row r="523" spans="1:11" ht="15.75" customHeight="1">
      <c r="A523" s="45">
        <v>511</v>
      </c>
      <c r="B523" s="171" t="s">
        <v>1253</v>
      </c>
      <c r="C523" s="173"/>
      <c r="D523" s="46" t="s">
        <v>27</v>
      </c>
      <c r="E523" s="46">
        <v>1.6</v>
      </c>
      <c r="F523" s="47">
        <v>701</v>
      </c>
      <c r="G523" s="47">
        <v>1000</v>
      </c>
      <c r="H523" s="47">
        <f t="shared" si="290"/>
        <v>1701</v>
      </c>
      <c r="I523" s="47">
        <f t="shared" si="291"/>
        <v>1121.6000000000001</v>
      </c>
      <c r="J523" s="47">
        <f t="shared" si="288"/>
        <v>1600</v>
      </c>
      <c r="K523" s="49">
        <f t="shared" si="289"/>
        <v>2721.6000000000004</v>
      </c>
    </row>
    <row r="524" spans="1:11" ht="12" customHeight="1">
      <c r="A524" s="45">
        <v>512</v>
      </c>
      <c r="B524" s="169" t="s">
        <v>1347</v>
      </c>
      <c r="C524" s="165"/>
      <c r="D524" s="46"/>
      <c r="E524" s="46"/>
      <c r="F524" s="47"/>
      <c r="G524" s="47"/>
      <c r="H524" s="47"/>
      <c r="I524" s="47"/>
      <c r="J524" s="47"/>
      <c r="K524" s="49"/>
    </row>
    <row r="525" spans="1:11" ht="15" customHeight="1">
      <c r="A525" s="45">
        <v>513</v>
      </c>
      <c r="B525" s="166" t="s">
        <v>701</v>
      </c>
      <c r="C525" s="163"/>
      <c r="D525" s="46" t="s">
        <v>28</v>
      </c>
      <c r="E525" s="46">
        <v>38</v>
      </c>
      <c r="F525" s="47">
        <v>1323</v>
      </c>
      <c r="G525" s="47">
        <v>4200</v>
      </c>
      <c r="H525" s="47">
        <f t="shared" ref="H525:H528" si="292">F525+G525</f>
        <v>5523</v>
      </c>
      <c r="I525" s="47">
        <f t="shared" ref="I525:I528" si="293">F525*E525</f>
        <v>50274</v>
      </c>
      <c r="J525" s="47">
        <f t="shared" ref="J525:J528" si="294">G525*E525</f>
        <v>159600</v>
      </c>
      <c r="K525" s="49">
        <f t="shared" ref="K525:K528" si="295">I525+J525</f>
        <v>209874</v>
      </c>
    </row>
    <row r="526" spans="1:11" ht="27.6" customHeight="1">
      <c r="A526" s="45">
        <v>514</v>
      </c>
      <c r="B526" s="54" t="s">
        <v>1348</v>
      </c>
      <c r="C526" s="46"/>
      <c r="D526" s="46" t="s">
        <v>27</v>
      </c>
      <c r="E526" s="226">
        <v>7.7683600000000013</v>
      </c>
      <c r="F526" s="47">
        <v>4450</v>
      </c>
      <c r="G526" s="47">
        <v>4200</v>
      </c>
      <c r="H526" s="47">
        <f t="shared" si="292"/>
        <v>8650</v>
      </c>
      <c r="I526" s="47">
        <f t="shared" si="293"/>
        <v>34569.202000000005</v>
      </c>
      <c r="J526" s="47">
        <f t="shared" si="294"/>
        <v>32627.112000000005</v>
      </c>
      <c r="K526" s="49">
        <f t="shared" si="295"/>
        <v>67196.314000000013</v>
      </c>
    </row>
    <row r="527" spans="1:11" ht="53.25" customHeight="1">
      <c r="A527" s="45">
        <v>515</v>
      </c>
      <c r="B527" s="171" t="s">
        <v>1349</v>
      </c>
      <c r="C527" s="173"/>
      <c r="D527" s="46" t="s">
        <v>27</v>
      </c>
      <c r="E527" s="46">
        <v>21</v>
      </c>
      <c r="F527" s="47">
        <v>897</v>
      </c>
      <c r="G527" s="47">
        <v>1000</v>
      </c>
      <c r="H527" s="47">
        <f t="shared" si="292"/>
        <v>1897</v>
      </c>
      <c r="I527" s="47">
        <f t="shared" si="293"/>
        <v>18837</v>
      </c>
      <c r="J527" s="47">
        <f t="shared" si="294"/>
        <v>21000</v>
      </c>
      <c r="K527" s="49">
        <f t="shared" si="295"/>
        <v>39837</v>
      </c>
    </row>
    <row r="528" spans="1:11">
      <c r="A528" s="45">
        <v>516</v>
      </c>
      <c r="B528" s="51" t="s">
        <v>342</v>
      </c>
      <c r="C528" s="46"/>
      <c r="D528" s="46" t="s">
        <v>311</v>
      </c>
      <c r="E528" s="46">
        <v>1</v>
      </c>
      <c r="F528" s="47">
        <v>21211</v>
      </c>
      <c r="G528" s="47">
        <v>0</v>
      </c>
      <c r="H528" s="47">
        <f t="shared" si="292"/>
        <v>21211</v>
      </c>
      <c r="I528" s="47">
        <f t="shared" si="293"/>
        <v>21211</v>
      </c>
      <c r="J528" s="47">
        <f t="shared" si="294"/>
        <v>0</v>
      </c>
      <c r="K528" s="49">
        <f t="shared" si="295"/>
        <v>21211</v>
      </c>
    </row>
    <row r="529" spans="1:11" ht="17.25" customHeight="1">
      <c r="A529" s="45">
        <v>517</v>
      </c>
      <c r="B529" s="234" t="s">
        <v>1350</v>
      </c>
      <c r="C529" s="173"/>
      <c r="D529" s="46"/>
      <c r="E529" s="46"/>
      <c r="F529" s="47"/>
      <c r="G529" s="47"/>
      <c r="H529" s="47"/>
      <c r="I529" s="47"/>
      <c r="J529" s="47"/>
      <c r="K529" s="49"/>
    </row>
    <row r="530" spans="1:11" ht="31.15" customHeight="1">
      <c r="A530" s="45">
        <v>518</v>
      </c>
      <c r="B530" s="171" t="s">
        <v>1351</v>
      </c>
      <c r="C530" s="173"/>
      <c r="D530" s="46" t="s">
        <v>18</v>
      </c>
      <c r="E530" s="46">
        <v>1</v>
      </c>
      <c r="F530" s="151" t="s">
        <v>641</v>
      </c>
      <c r="G530" s="47">
        <v>125562</v>
      </c>
      <c r="H530" s="47">
        <f>G530</f>
        <v>125562</v>
      </c>
      <c r="I530" s="47">
        <v>0</v>
      </c>
      <c r="J530" s="47">
        <f t="shared" ref="J530:J539" si="296">G530*E530</f>
        <v>125562</v>
      </c>
      <c r="K530" s="49">
        <f t="shared" ref="K530:K539" si="297">I530+J530</f>
        <v>125562</v>
      </c>
    </row>
    <row r="531" spans="1:11" ht="30.6" customHeight="1">
      <c r="A531" s="45">
        <v>519</v>
      </c>
      <c r="B531" s="174" t="s">
        <v>1267</v>
      </c>
      <c r="C531" s="183"/>
      <c r="D531" s="46" t="s">
        <v>24</v>
      </c>
      <c r="E531" s="46">
        <v>1</v>
      </c>
      <c r="F531" s="151" t="s">
        <v>641</v>
      </c>
      <c r="G531" s="47">
        <v>65000</v>
      </c>
      <c r="H531" s="47">
        <f>G531</f>
        <v>65000</v>
      </c>
      <c r="I531" s="47">
        <v>0</v>
      </c>
      <c r="J531" s="47">
        <f t="shared" si="296"/>
        <v>65000</v>
      </c>
      <c r="K531" s="49">
        <f t="shared" si="297"/>
        <v>65000</v>
      </c>
    </row>
    <row r="532" spans="1:11" ht="28.9" customHeight="1">
      <c r="A532" s="45">
        <v>520</v>
      </c>
      <c r="B532" s="227" t="s">
        <v>1296</v>
      </c>
      <c r="C532" s="173"/>
      <c r="D532" s="46" t="s">
        <v>18</v>
      </c>
      <c r="E532" s="46">
        <v>2</v>
      </c>
      <c r="F532" s="47">
        <v>696</v>
      </c>
      <c r="G532" s="47">
        <v>1500</v>
      </c>
      <c r="H532" s="47">
        <f t="shared" ref="H532:H539" si="298">F532+G532</f>
        <v>2196</v>
      </c>
      <c r="I532" s="47">
        <f t="shared" ref="I532:I539" si="299">F532*E532</f>
        <v>1392</v>
      </c>
      <c r="J532" s="47">
        <f t="shared" si="296"/>
        <v>3000</v>
      </c>
      <c r="K532" s="49">
        <f t="shared" si="297"/>
        <v>4392</v>
      </c>
    </row>
    <row r="533" spans="1:11" ht="31.15" customHeight="1">
      <c r="A533" s="45">
        <v>521</v>
      </c>
      <c r="B533" s="171" t="s">
        <v>1352</v>
      </c>
      <c r="C533" s="173"/>
      <c r="D533" s="46" t="s">
        <v>18</v>
      </c>
      <c r="E533" s="46">
        <v>4</v>
      </c>
      <c r="F533" s="47">
        <v>1638</v>
      </c>
      <c r="G533" s="47">
        <v>1500</v>
      </c>
      <c r="H533" s="47">
        <f t="shared" si="298"/>
        <v>3138</v>
      </c>
      <c r="I533" s="47">
        <f t="shared" si="299"/>
        <v>6552</v>
      </c>
      <c r="J533" s="47">
        <f t="shared" si="296"/>
        <v>6000</v>
      </c>
      <c r="K533" s="49">
        <f t="shared" si="297"/>
        <v>12552</v>
      </c>
    </row>
    <row r="534" spans="1:11" ht="16.5" customHeight="1">
      <c r="A534" s="45">
        <v>522</v>
      </c>
      <c r="B534" s="171" t="s">
        <v>1283</v>
      </c>
      <c r="C534" s="173"/>
      <c r="D534" s="46" t="s">
        <v>18</v>
      </c>
      <c r="E534" s="46">
        <v>2</v>
      </c>
      <c r="F534" s="47">
        <v>608</v>
      </c>
      <c r="G534" s="47">
        <v>1250</v>
      </c>
      <c r="H534" s="47">
        <f t="shared" si="298"/>
        <v>1858</v>
      </c>
      <c r="I534" s="47">
        <f t="shared" si="299"/>
        <v>1216</v>
      </c>
      <c r="J534" s="47">
        <f t="shared" si="296"/>
        <v>2500</v>
      </c>
      <c r="K534" s="49">
        <f t="shared" si="297"/>
        <v>3716</v>
      </c>
    </row>
    <row r="535" spans="1:11" ht="26.45" customHeight="1">
      <c r="A535" s="45">
        <v>523</v>
      </c>
      <c r="B535" s="171" t="s">
        <v>1325</v>
      </c>
      <c r="C535" s="173"/>
      <c r="D535" s="46" t="s">
        <v>28</v>
      </c>
      <c r="E535" s="46">
        <v>0.5</v>
      </c>
      <c r="F535" s="47">
        <v>1236</v>
      </c>
      <c r="G535" s="47">
        <v>625</v>
      </c>
      <c r="H535" s="47">
        <f t="shared" si="298"/>
        <v>1861</v>
      </c>
      <c r="I535" s="47">
        <f t="shared" si="299"/>
        <v>618</v>
      </c>
      <c r="J535" s="47">
        <f t="shared" si="296"/>
        <v>312.5</v>
      </c>
      <c r="K535" s="49">
        <f t="shared" si="297"/>
        <v>930.5</v>
      </c>
    </row>
    <row r="536" spans="1:11" ht="43.15" customHeight="1">
      <c r="A536" s="45">
        <v>524</v>
      </c>
      <c r="B536" s="54" t="s">
        <v>325</v>
      </c>
      <c r="C536" s="46"/>
      <c r="D536" s="46" t="s">
        <v>27</v>
      </c>
      <c r="E536" s="226">
        <v>20.303999999999998</v>
      </c>
      <c r="F536" s="47">
        <v>2060</v>
      </c>
      <c r="G536" s="47">
        <v>4200</v>
      </c>
      <c r="H536" s="47">
        <f t="shared" si="298"/>
        <v>6260</v>
      </c>
      <c r="I536" s="47">
        <f t="shared" si="299"/>
        <v>41826.239999999998</v>
      </c>
      <c r="J536" s="47">
        <f t="shared" si="296"/>
        <v>85276.799999999988</v>
      </c>
      <c r="K536" s="49">
        <f t="shared" si="297"/>
        <v>127103.03999999998</v>
      </c>
    </row>
    <row r="537" spans="1:11" ht="27" customHeight="1">
      <c r="A537" s="45">
        <v>525</v>
      </c>
      <c r="B537" s="54" t="s">
        <v>327</v>
      </c>
      <c r="C537" s="46"/>
      <c r="D537" s="46" t="s">
        <v>27</v>
      </c>
      <c r="E537" s="226">
        <v>6.0911999999999997</v>
      </c>
      <c r="F537" s="47">
        <v>3790</v>
      </c>
      <c r="G537" s="47">
        <v>4200</v>
      </c>
      <c r="H537" s="47">
        <f t="shared" si="298"/>
        <v>7990</v>
      </c>
      <c r="I537" s="47">
        <f t="shared" si="299"/>
        <v>23085.647999999997</v>
      </c>
      <c r="J537" s="47">
        <f t="shared" si="296"/>
        <v>25583.039999999997</v>
      </c>
      <c r="K537" s="49">
        <f t="shared" si="297"/>
        <v>48668.687999999995</v>
      </c>
    </row>
    <row r="538" spans="1:11" ht="26.45" customHeight="1">
      <c r="A538" s="45">
        <v>526</v>
      </c>
      <c r="B538" s="171" t="s">
        <v>1253</v>
      </c>
      <c r="C538" s="173"/>
      <c r="D538" s="46" t="s">
        <v>27</v>
      </c>
      <c r="E538" s="46">
        <v>0.86</v>
      </c>
      <c r="F538" s="47">
        <v>701</v>
      </c>
      <c r="G538" s="47">
        <v>1000</v>
      </c>
      <c r="H538" s="47">
        <f t="shared" si="298"/>
        <v>1701</v>
      </c>
      <c r="I538" s="47">
        <f t="shared" si="299"/>
        <v>602.86</v>
      </c>
      <c r="J538" s="47">
        <f t="shared" si="296"/>
        <v>860</v>
      </c>
      <c r="K538" s="49">
        <f t="shared" si="297"/>
        <v>1462.8600000000001</v>
      </c>
    </row>
    <row r="539" spans="1:11">
      <c r="A539" s="45">
        <v>527</v>
      </c>
      <c r="B539" s="51" t="s">
        <v>342</v>
      </c>
      <c r="C539" s="46"/>
      <c r="D539" s="46" t="s">
        <v>311</v>
      </c>
      <c r="E539" s="46">
        <v>1</v>
      </c>
      <c r="F539" s="47">
        <v>16228</v>
      </c>
      <c r="G539" s="47">
        <v>0</v>
      </c>
      <c r="H539" s="47">
        <f t="shared" si="298"/>
        <v>16228</v>
      </c>
      <c r="I539" s="47">
        <f t="shared" si="299"/>
        <v>16228</v>
      </c>
      <c r="J539" s="47">
        <f t="shared" si="296"/>
        <v>0</v>
      </c>
      <c r="K539" s="49">
        <f t="shared" si="297"/>
        <v>16228</v>
      </c>
    </row>
    <row r="540" spans="1:11" ht="18" customHeight="1">
      <c r="A540" s="45">
        <v>528</v>
      </c>
      <c r="B540" s="234" t="s">
        <v>1353</v>
      </c>
      <c r="C540" s="173"/>
      <c r="D540" s="46"/>
      <c r="E540" s="46"/>
      <c r="F540" s="47"/>
      <c r="G540" s="47"/>
      <c r="H540" s="47"/>
      <c r="I540" s="47"/>
      <c r="J540" s="47"/>
      <c r="K540" s="49"/>
    </row>
    <row r="541" spans="1:11" ht="26.45" customHeight="1">
      <c r="A541" s="45">
        <v>529</v>
      </c>
      <c r="B541" s="171" t="s">
        <v>1354</v>
      </c>
      <c r="C541" s="173"/>
      <c r="D541" s="46" t="s">
        <v>24</v>
      </c>
      <c r="E541" s="46">
        <v>1</v>
      </c>
      <c r="F541" s="151" t="s">
        <v>641</v>
      </c>
      <c r="G541" s="47">
        <v>241459</v>
      </c>
      <c r="H541" s="47">
        <f>G541</f>
        <v>241459</v>
      </c>
      <c r="I541" s="47">
        <v>0</v>
      </c>
      <c r="J541" s="47">
        <f t="shared" ref="J541:J542" si="300">G541*E541</f>
        <v>241459</v>
      </c>
      <c r="K541" s="49">
        <f t="shared" ref="K541:K542" si="301">I541+J541</f>
        <v>241459</v>
      </c>
    </row>
    <row r="542" spans="1:11" ht="30.6" customHeight="1">
      <c r="A542" s="45">
        <v>530</v>
      </c>
      <c r="B542" s="174" t="s">
        <v>1290</v>
      </c>
      <c r="C542" s="183"/>
      <c r="D542" s="46" t="s">
        <v>24</v>
      </c>
      <c r="E542" s="46">
        <v>1</v>
      </c>
      <c r="F542" s="151" t="s">
        <v>641</v>
      </c>
      <c r="G542" s="47">
        <v>65000</v>
      </c>
      <c r="H542" s="47">
        <f>G542</f>
        <v>65000</v>
      </c>
      <c r="I542" s="47">
        <v>0</v>
      </c>
      <c r="J542" s="47">
        <f t="shared" si="300"/>
        <v>65000</v>
      </c>
      <c r="K542" s="49">
        <f t="shared" si="301"/>
        <v>65000</v>
      </c>
    </row>
    <row r="543" spans="1:11" ht="26.45" customHeight="1">
      <c r="A543" s="45">
        <v>531</v>
      </c>
      <c r="B543" s="227" t="s">
        <v>1243</v>
      </c>
      <c r="C543" s="173"/>
      <c r="D543" s="46" t="s">
        <v>24</v>
      </c>
      <c r="E543" s="46">
        <v>2</v>
      </c>
      <c r="F543" s="47">
        <v>536</v>
      </c>
      <c r="G543" s="47">
        <v>1500</v>
      </c>
      <c r="H543" s="47">
        <f t="shared" si="290"/>
        <v>2036</v>
      </c>
      <c r="I543" s="47">
        <f t="shared" si="291"/>
        <v>1072</v>
      </c>
      <c r="J543" s="47">
        <f t="shared" si="288"/>
        <v>3000</v>
      </c>
      <c r="K543" s="49">
        <f t="shared" si="289"/>
        <v>4072</v>
      </c>
    </row>
    <row r="544" spans="1:11" ht="26.45" customHeight="1">
      <c r="A544" s="45">
        <v>532</v>
      </c>
      <c r="B544" s="227" t="s">
        <v>1296</v>
      </c>
      <c r="C544" s="173"/>
      <c r="D544" s="46" t="s">
        <v>24</v>
      </c>
      <c r="E544" s="46">
        <v>2</v>
      </c>
      <c r="F544" s="47">
        <v>696</v>
      </c>
      <c r="G544" s="47">
        <v>1500</v>
      </c>
      <c r="H544" s="47">
        <f t="shared" si="290"/>
        <v>2196</v>
      </c>
      <c r="I544" s="47">
        <f t="shared" si="291"/>
        <v>1392</v>
      </c>
      <c r="J544" s="47">
        <f t="shared" si="288"/>
        <v>3000</v>
      </c>
      <c r="K544" s="49">
        <f t="shared" si="289"/>
        <v>4392</v>
      </c>
    </row>
    <row r="545" spans="1:11" ht="26.45" customHeight="1">
      <c r="A545" s="45">
        <v>533</v>
      </c>
      <c r="B545" s="227" t="s">
        <v>1355</v>
      </c>
      <c r="C545" s="173"/>
      <c r="D545" s="46" t="s">
        <v>24</v>
      </c>
      <c r="E545" s="46">
        <v>4</v>
      </c>
      <c r="F545" s="47">
        <v>1009</v>
      </c>
      <c r="G545" s="47">
        <v>1500</v>
      </c>
      <c r="H545" s="47">
        <f t="shared" si="290"/>
        <v>2509</v>
      </c>
      <c r="I545" s="47">
        <f t="shared" si="291"/>
        <v>4036</v>
      </c>
      <c r="J545" s="47">
        <f t="shared" si="288"/>
        <v>6000</v>
      </c>
      <c r="K545" s="49">
        <f t="shared" si="289"/>
        <v>10036</v>
      </c>
    </row>
    <row r="546" spans="1:11" ht="18" customHeight="1">
      <c r="A546" s="45">
        <v>534</v>
      </c>
      <c r="B546" s="169" t="s">
        <v>1245</v>
      </c>
      <c r="C546" s="163"/>
      <c r="D546" s="46" t="s">
        <v>24</v>
      </c>
      <c r="E546" s="46">
        <v>6</v>
      </c>
      <c r="F546" s="47">
        <v>351</v>
      </c>
      <c r="G546" s="47">
        <v>1250</v>
      </c>
      <c r="H546" s="47">
        <f t="shared" si="290"/>
        <v>1601</v>
      </c>
      <c r="I546" s="47">
        <f t="shared" si="291"/>
        <v>2106</v>
      </c>
      <c r="J546" s="47">
        <f t="shared" si="288"/>
        <v>7500</v>
      </c>
      <c r="K546" s="49">
        <f t="shared" si="289"/>
        <v>9606</v>
      </c>
    </row>
    <row r="547" spans="1:11" ht="18" customHeight="1">
      <c r="A547" s="45">
        <v>535</v>
      </c>
      <c r="B547" s="169" t="s">
        <v>1283</v>
      </c>
      <c r="C547" s="163"/>
      <c r="D547" s="46" t="s">
        <v>24</v>
      </c>
      <c r="E547" s="46">
        <v>18</v>
      </c>
      <c r="F547" s="47">
        <v>608</v>
      </c>
      <c r="G547" s="47">
        <v>1250</v>
      </c>
      <c r="H547" s="47">
        <f t="shared" si="290"/>
        <v>1858</v>
      </c>
      <c r="I547" s="47">
        <f t="shared" si="291"/>
        <v>10944</v>
      </c>
      <c r="J547" s="47">
        <f t="shared" si="288"/>
        <v>22500</v>
      </c>
      <c r="K547" s="49">
        <f t="shared" si="289"/>
        <v>33444</v>
      </c>
    </row>
    <row r="548" spans="1:11" ht="12" customHeight="1">
      <c r="A548" s="45">
        <v>536</v>
      </c>
      <c r="B548" s="169" t="s">
        <v>1247</v>
      </c>
      <c r="C548" s="165"/>
      <c r="D548" s="46"/>
      <c r="E548" s="46"/>
      <c r="F548" s="47"/>
      <c r="G548" s="47"/>
      <c r="H548" s="47"/>
      <c r="I548" s="47"/>
      <c r="J548" s="47"/>
      <c r="K548" s="49"/>
    </row>
    <row r="549" spans="1:11" ht="15" customHeight="1">
      <c r="A549" s="45">
        <v>537</v>
      </c>
      <c r="B549" s="166" t="s">
        <v>1251</v>
      </c>
      <c r="C549" s="163"/>
      <c r="D549" s="46" t="s">
        <v>28</v>
      </c>
      <c r="E549" s="46">
        <v>0.8</v>
      </c>
      <c r="F549" s="47">
        <v>446</v>
      </c>
      <c r="G549" s="47">
        <v>625</v>
      </c>
      <c r="H549" s="47">
        <f t="shared" ref="H549:H550" si="302">F549+G549</f>
        <v>1071</v>
      </c>
      <c r="I549" s="47">
        <f t="shared" ref="I549:I550" si="303">F549*E549</f>
        <v>356.8</v>
      </c>
      <c r="J549" s="47">
        <f t="shared" ref="J549:J550" si="304">G549*E549</f>
        <v>500</v>
      </c>
      <c r="K549" s="49">
        <f t="shared" ref="K549:K550" si="305">I549+J549</f>
        <v>856.8</v>
      </c>
    </row>
    <row r="550" spans="1:11" ht="13.15" customHeight="1">
      <c r="A550" s="45">
        <v>538</v>
      </c>
      <c r="B550" s="166" t="s">
        <v>1356</v>
      </c>
      <c r="C550" s="165"/>
      <c r="D550" s="46" t="s">
        <v>28</v>
      </c>
      <c r="E550" s="46">
        <v>2.6</v>
      </c>
      <c r="F550" s="47">
        <v>1236</v>
      </c>
      <c r="G550" s="47">
        <v>625</v>
      </c>
      <c r="H550" s="47">
        <f t="shared" si="302"/>
        <v>1861</v>
      </c>
      <c r="I550" s="47">
        <f t="shared" si="303"/>
        <v>3213.6</v>
      </c>
      <c r="J550" s="47">
        <f t="shared" si="304"/>
        <v>1625</v>
      </c>
      <c r="K550" s="49">
        <f t="shared" si="305"/>
        <v>4838.6000000000004</v>
      </c>
    </row>
    <row r="551" spans="1:11" ht="12" customHeight="1">
      <c r="A551" s="45">
        <v>539</v>
      </c>
      <c r="B551" s="169" t="s">
        <v>1250</v>
      </c>
      <c r="C551" s="165"/>
      <c r="D551" s="46"/>
      <c r="E551" s="46"/>
      <c r="F551" s="47"/>
      <c r="G551" s="47"/>
      <c r="H551" s="47"/>
      <c r="I551" s="47"/>
      <c r="J551" s="47"/>
      <c r="K551" s="49"/>
    </row>
    <row r="552" spans="1:11" ht="15" customHeight="1">
      <c r="A552" s="45">
        <v>540</v>
      </c>
      <c r="B552" s="166" t="s">
        <v>1251</v>
      </c>
      <c r="C552" s="163"/>
      <c r="D552" s="46" t="s">
        <v>28</v>
      </c>
      <c r="E552" s="46">
        <v>13.9</v>
      </c>
      <c r="F552" s="47">
        <v>527</v>
      </c>
      <c r="G552" s="47">
        <v>4200</v>
      </c>
      <c r="H552" s="47">
        <f t="shared" ref="H552:H557" si="306">F552+G552</f>
        <v>4727</v>
      </c>
      <c r="I552" s="47">
        <f t="shared" ref="I552:I557" si="307">F552*E552</f>
        <v>7325.3</v>
      </c>
      <c r="J552" s="47">
        <f t="shared" ref="J552:J557" si="308">G552*E552</f>
        <v>58380</v>
      </c>
      <c r="K552" s="49">
        <f t="shared" ref="K552:K557" si="309">I552+J552</f>
        <v>65705.3</v>
      </c>
    </row>
    <row r="553" spans="1:11" ht="15" customHeight="1">
      <c r="A553" s="45">
        <v>541</v>
      </c>
      <c r="B553" s="166" t="s">
        <v>1315</v>
      </c>
      <c r="C553" s="163"/>
      <c r="D553" s="46" t="s">
        <v>28</v>
      </c>
      <c r="E553" s="46">
        <v>14</v>
      </c>
      <c r="F553" s="47">
        <v>676</v>
      </c>
      <c r="G553" s="47">
        <v>4200</v>
      </c>
      <c r="H553" s="47">
        <f t="shared" si="306"/>
        <v>4876</v>
      </c>
      <c r="I553" s="47">
        <f t="shared" si="307"/>
        <v>9464</v>
      </c>
      <c r="J553" s="47">
        <f t="shared" si="308"/>
        <v>58800</v>
      </c>
      <c r="K553" s="49">
        <f t="shared" si="309"/>
        <v>68264</v>
      </c>
    </row>
    <row r="554" spans="1:11" ht="43.15" customHeight="1">
      <c r="A554" s="45">
        <v>542</v>
      </c>
      <c r="B554" s="54" t="s">
        <v>325</v>
      </c>
      <c r="C554" s="46"/>
      <c r="D554" s="46" t="s">
        <v>27</v>
      </c>
      <c r="E554" s="226">
        <v>35.339399999999998</v>
      </c>
      <c r="F554" s="47">
        <v>2060</v>
      </c>
      <c r="G554" s="47">
        <v>4200</v>
      </c>
      <c r="H554" s="47">
        <f t="shared" si="306"/>
        <v>6260</v>
      </c>
      <c r="I554" s="47">
        <f t="shared" si="307"/>
        <v>72799.16399999999</v>
      </c>
      <c r="J554" s="47">
        <f t="shared" si="308"/>
        <v>148425.47999999998</v>
      </c>
      <c r="K554" s="49">
        <f t="shared" si="309"/>
        <v>221224.64399999997</v>
      </c>
    </row>
    <row r="555" spans="1:11" ht="27" customHeight="1">
      <c r="A555" s="45">
        <v>543</v>
      </c>
      <c r="B555" s="54" t="s">
        <v>327</v>
      </c>
      <c r="C555" s="46"/>
      <c r="D555" s="46" t="s">
        <v>27</v>
      </c>
      <c r="E555" s="226">
        <v>14.348625</v>
      </c>
      <c r="F555" s="47">
        <v>3790</v>
      </c>
      <c r="G555" s="47">
        <v>4200</v>
      </c>
      <c r="H555" s="47">
        <f t="shared" si="306"/>
        <v>7990</v>
      </c>
      <c r="I555" s="47">
        <f t="shared" si="307"/>
        <v>54381.28875</v>
      </c>
      <c r="J555" s="47">
        <f t="shared" si="308"/>
        <v>60264.224999999999</v>
      </c>
      <c r="K555" s="49">
        <f t="shared" si="309"/>
        <v>114645.51375</v>
      </c>
    </row>
    <row r="556" spans="1:11" ht="15" customHeight="1">
      <c r="A556" s="45">
        <v>544</v>
      </c>
      <c r="B556" s="169" t="s">
        <v>1253</v>
      </c>
      <c r="C556" s="163"/>
      <c r="D556" s="46" t="s">
        <v>27</v>
      </c>
      <c r="E556" s="46">
        <v>13.84</v>
      </c>
      <c r="F556" s="47">
        <v>701</v>
      </c>
      <c r="G556" s="47">
        <v>1000</v>
      </c>
      <c r="H556" s="47">
        <f t="shared" si="306"/>
        <v>1701</v>
      </c>
      <c r="I556" s="47">
        <f t="shared" si="307"/>
        <v>9701.84</v>
      </c>
      <c r="J556" s="47">
        <f t="shared" si="308"/>
        <v>13840</v>
      </c>
      <c r="K556" s="49">
        <f t="shared" si="309"/>
        <v>23541.84</v>
      </c>
    </row>
    <row r="557" spans="1:11">
      <c r="A557" s="45">
        <v>545</v>
      </c>
      <c r="B557" s="51" t="s">
        <v>342</v>
      </c>
      <c r="C557" s="46"/>
      <c r="D557" s="46" t="s">
        <v>311</v>
      </c>
      <c r="E557" s="46">
        <v>1</v>
      </c>
      <c r="F557" s="47">
        <v>35992</v>
      </c>
      <c r="G557" s="47">
        <v>0</v>
      </c>
      <c r="H557" s="47">
        <f t="shared" si="306"/>
        <v>35992</v>
      </c>
      <c r="I557" s="47">
        <f t="shared" si="307"/>
        <v>35992</v>
      </c>
      <c r="J557" s="47">
        <f t="shared" si="308"/>
        <v>0</v>
      </c>
      <c r="K557" s="49">
        <f t="shared" si="309"/>
        <v>35992</v>
      </c>
    </row>
    <row r="558" spans="1:11" ht="15" customHeight="1">
      <c r="A558" s="45">
        <v>546</v>
      </c>
      <c r="B558" s="223" t="s">
        <v>172</v>
      </c>
      <c r="C558" s="163"/>
      <c r="D558" s="46"/>
      <c r="E558" s="46"/>
      <c r="F558" s="47"/>
      <c r="G558" s="47"/>
      <c r="H558" s="47"/>
      <c r="I558" s="47"/>
      <c r="J558" s="47"/>
      <c r="K558" s="49"/>
    </row>
    <row r="559" spans="1:11" ht="15" customHeight="1">
      <c r="A559" s="45">
        <v>547</v>
      </c>
      <c r="B559" s="223" t="s">
        <v>1357</v>
      </c>
      <c r="C559" s="163"/>
      <c r="D559" s="46"/>
      <c r="E559" s="46"/>
      <c r="F559" s="47"/>
      <c r="G559" s="47"/>
      <c r="H559" s="47"/>
      <c r="I559" s="47"/>
      <c r="J559" s="47"/>
      <c r="K559" s="49"/>
    </row>
    <row r="560" spans="1:11" ht="24.75" customHeight="1">
      <c r="A560" s="45">
        <v>548</v>
      </c>
      <c r="B560" s="169" t="s">
        <v>1358</v>
      </c>
      <c r="C560" s="163"/>
      <c r="D560" s="46" t="s">
        <v>24</v>
      </c>
      <c r="E560" s="46">
        <v>1</v>
      </c>
      <c r="F560" s="151" t="s">
        <v>641</v>
      </c>
      <c r="G560" s="47">
        <v>7500</v>
      </c>
      <c r="H560" s="47">
        <f>G560</f>
        <v>7500</v>
      </c>
      <c r="I560" s="47">
        <v>0</v>
      </c>
      <c r="J560" s="47">
        <f t="shared" ref="J560:J568" si="310">G560*E560</f>
        <v>7500</v>
      </c>
      <c r="K560" s="49">
        <f t="shared" ref="K560:K568" si="311">I560+J560</f>
        <v>7500</v>
      </c>
    </row>
    <row r="561" spans="1:11" ht="24.75" customHeight="1">
      <c r="A561" s="45">
        <v>549</v>
      </c>
      <c r="B561" s="169" t="s">
        <v>1275</v>
      </c>
      <c r="C561" s="163"/>
      <c r="D561" s="46" t="s">
        <v>24</v>
      </c>
      <c r="E561" s="46">
        <v>1</v>
      </c>
      <c r="F561" s="151" t="s">
        <v>641</v>
      </c>
      <c r="G561" s="47">
        <v>7500</v>
      </c>
      <c r="H561" s="47">
        <f>G561</f>
        <v>7500</v>
      </c>
      <c r="I561" s="47">
        <v>0</v>
      </c>
      <c r="J561" s="47">
        <f t="shared" si="310"/>
        <v>7500</v>
      </c>
      <c r="K561" s="49">
        <f t="shared" si="311"/>
        <v>7500</v>
      </c>
    </row>
    <row r="562" spans="1:11" ht="30" customHeight="1">
      <c r="A562" s="45">
        <v>550</v>
      </c>
      <c r="B562" s="227" t="s">
        <v>1243</v>
      </c>
      <c r="C562" s="163"/>
      <c r="D562" s="46" t="s">
        <v>24</v>
      </c>
      <c r="E562" s="46">
        <v>14</v>
      </c>
      <c r="F562" s="47">
        <v>536</v>
      </c>
      <c r="G562" s="47">
        <v>1500</v>
      </c>
      <c r="H562" s="47">
        <f t="shared" ref="H562:H568" si="312">F562+G562</f>
        <v>2036</v>
      </c>
      <c r="I562" s="47">
        <f t="shared" ref="I562:I568" si="313">F562*E562</f>
        <v>7504</v>
      </c>
      <c r="J562" s="47">
        <f t="shared" si="310"/>
        <v>21000</v>
      </c>
      <c r="K562" s="49">
        <f t="shared" si="311"/>
        <v>28504</v>
      </c>
    </row>
    <row r="563" spans="1:11" ht="30" customHeight="1">
      <c r="A563" s="45">
        <v>551</v>
      </c>
      <c r="B563" s="227" t="s">
        <v>1243</v>
      </c>
      <c r="C563" s="163"/>
      <c r="D563" s="46" t="s">
        <v>24</v>
      </c>
      <c r="E563" s="46">
        <v>8</v>
      </c>
      <c r="F563" s="47">
        <v>536</v>
      </c>
      <c r="G563" s="47">
        <v>1500</v>
      </c>
      <c r="H563" s="47">
        <f t="shared" si="312"/>
        <v>2036</v>
      </c>
      <c r="I563" s="47">
        <f t="shared" si="313"/>
        <v>4288</v>
      </c>
      <c r="J563" s="47">
        <f t="shared" si="310"/>
        <v>12000</v>
      </c>
      <c r="K563" s="49">
        <f t="shared" si="311"/>
        <v>16288</v>
      </c>
    </row>
    <row r="564" spans="1:11" ht="28.9" customHeight="1">
      <c r="A564" s="45">
        <v>552</v>
      </c>
      <c r="B564" s="231" t="s">
        <v>1244</v>
      </c>
      <c r="C564" s="163"/>
      <c r="D564" s="46" t="s">
        <v>24</v>
      </c>
      <c r="E564" s="46">
        <v>1</v>
      </c>
      <c r="F564" s="47">
        <v>607</v>
      </c>
      <c r="G564" s="47">
        <v>1500</v>
      </c>
      <c r="H564" s="47">
        <f t="shared" si="312"/>
        <v>2107</v>
      </c>
      <c r="I564" s="47">
        <f t="shared" si="313"/>
        <v>607</v>
      </c>
      <c r="J564" s="47">
        <f t="shared" si="310"/>
        <v>1500</v>
      </c>
      <c r="K564" s="49">
        <f t="shared" si="311"/>
        <v>2107</v>
      </c>
    </row>
    <row r="565" spans="1:11" ht="28.9" customHeight="1">
      <c r="A565" s="45">
        <v>553</v>
      </c>
      <c r="B565" s="231" t="s">
        <v>1244</v>
      </c>
      <c r="C565" s="163"/>
      <c r="D565" s="46" t="s">
        <v>24</v>
      </c>
      <c r="E565" s="46">
        <v>8</v>
      </c>
      <c r="F565" s="47">
        <v>607</v>
      </c>
      <c r="G565" s="47">
        <v>1500</v>
      </c>
      <c r="H565" s="47">
        <f t="shared" si="312"/>
        <v>2107</v>
      </c>
      <c r="I565" s="47">
        <f t="shared" si="313"/>
        <v>4856</v>
      </c>
      <c r="J565" s="47">
        <f t="shared" si="310"/>
        <v>12000</v>
      </c>
      <c r="K565" s="49">
        <f t="shared" si="311"/>
        <v>16856</v>
      </c>
    </row>
    <row r="566" spans="1:11" ht="15" customHeight="1">
      <c r="A566" s="45">
        <v>554</v>
      </c>
      <c r="B566" s="169" t="s">
        <v>1282</v>
      </c>
      <c r="C566" s="163"/>
      <c r="D566" s="46" t="s">
        <v>24</v>
      </c>
      <c r="E566" s="46">
        <v>1</v>
      </c>
      <c r="F566" s="47">
        <v>298</v>
      </c>
      <c r="G566" s="47">
        <v>1250</v>
      </c>
      <c r="H566" s="47">
        <f t="shared" si="312"/>
        <v>1548</v>
      </c>
      <c r="I566" s="47">
        <f t="shared" si="313"/>
        <v>298</v>
      </c>
      <c r="J566" s="47">
        <f t="shared" si="310"/>
        <v>1250</v>
      </c>
      <c r="K566" s="49">
        <f t="shared" si="311"/>
        <v>1548</v>
      </c>
    </row>
    <row r="567" spans="1:11" ht="15" customHeight="1">
      <c r="A567" s="45">
        <v>555</v>
      </c>
      <c r="B567" s="169" t="s">
        <v>1245</v>
      </c>
      <c r="C567" s="163"/>
      <c r="D567" s="46" t="s">
        <v>24</v>
      </c>
      <c r="E567" s="46">
        <v>23</v>
      </c>
      <c r="F567" s="47">
        <v>351</v>
      </c>
      <c r="G567" s="47">
        <v>1250</v>
      </c>
      <c r="H567" s="47">
        <f t="shared" si="312"/>
        <v>1601</v>
      </c>
      <c r="I567" s="47">
        <f t="shared" si="313"/>
        <v>8073</v>
      </c>
      <c r="J567" s="47">
        <f t="shared" si="310"/>
        <v>28750</v>
      </c>
      <c r="K567" s="49">
        <f t="shared" si="311"/>
        <v>36823</v>
      </c>
    </row>
    <row r="568" spans="1:11" ht="15" customHeight="1">
      <c r="A568" s="45">
        <v>556</v>
      </c>
      <c r="B568" s="169" t="s">
        <v>1246</v>
      </c>
      <c r="C568" s="163"/>
      <c r="D568" s="46" t="s">
        <v>24</v>
      </c>
      <c r="E568" s="46">
        <v>9</v>
      </c>
      <c r="F568" s="47">
        <v>520</v>
      </c>
      <c r="G568" s="47">
        <v>1250</v>
      </c>
      <c r="H568" s="47">
        <f t="shared" si="312"/>
        <v>1770</v>
      </c>
      <c r="I568" s="47">
        <f t="shared" si="313"/>
        <v>4680</v>
      </c>
      <c r="J568" s="47">
        <f t="shared" si="310"/>
        <v>11250</v>
      </c>
      <c r="K568" s="49">
        <f t="shared" si="311"/>
        <v>15930</v>
      </c>
    </row>
    <row r="569" spans="1:11" ht="12" customHeight="1">
      <c r="A569" s="45">
        <v>557</v>
      </c>
      <c r="B569" s="169" t="s">
        <v>1247</v>
      </c>
      <c r="C569" s="165"/>
      <c r="D569" s="46"/>
      <c r="E569" s="46"/>
      <c r="F569" s="47"/>
      <c r="G569" s="47"/>
      <c r="H569" s="47"/>
      <c r="I569" s="47"/>
      <c r="J569" s="47"/>
      <c r="K569" s="49"/>
    </row>
    <row r="570" spans="1:11" ht="15" customHeight="1">
      <c r="A570" s="45">
        <v>558</v>
      </c>
      <c r="B570" s="166" t="s">
        <v>1251</v>
      </c>
      <c r="C570" s="163"/>
      <c r="D570" s="46" t="s">
        <v>28</v>
      </c>
      <c r="E570" s="46">
        <v>9.8000000000000007</v>
      </c>
      <c r="F570" s="47">
        <v>446</v>
      </c>
      <c r="G570" s="47">
        <v>625</v>
      </c>
      <c r="H570" s="47">
        <f t="shared" ref="H570:H571" si="314">F570+G570</f>
        <v>1071</v>
      </c>
      <c r="I570" s="47">
        <f t="shared" ref="I570:I571" si="315">F570*E570</f>
        <v>4370.8</v>
      </c>
      <c r="J570" s="47">
        <f t="shared" ref="J570:J571" si="316">G570*E570</f>
        <v>6125</v>
      </c>
      <c r="K570" s="49">
        <f t="shared" ref="K570:K571" si="317">I570+J570</f>
        <v>10495.8</v>
      </c>
    </row>
    <row r="571" spans="1:11" ht="13.15" customHeight="1">
      <c r="A571" s="45">
        <v>559</v>
      </c>
      <c r="B571" s="166" t="s">
        <v>1356</v>
      </c>
      <c r="C571" s="165"/>
      <c r="D571" s="46" t="s">
        <v>28</v>
      </c>
      <c r="E571" s="46">
        <v>4.0999999999999996</v>
      </c>
      <c r="F571" s="47">
        <v>1236</v>
      </c>
      <c r="G571" s="47">
        <v>625</v>
      </c>
      <c r="H571" s="47">
        <f t="shared" si="314"/>
        <v>1861</v>
      </c>
      <c r="I571" s="47">
        <f t="shared" si="315"/>
        <v>5067.5999999999995</v>
      </c>
      <c r="J571" s="47">
        <f t="shared" si="316"/>
        <v>2562.5</v>
      </c>
      <c r="K571" s="49">
        <f t="shared" si="317"/>
        <v>7630.0999999999995</v>
      </c>
    </row>
    <row r="572" spans="1:11" ht="12" customHeight="1">
      <c r="A572" s="45">
        <v>560</v>
      </c>
      <c r="B572" s="169" t="s">
        <v>1250</v>
      </c>
      <c r="C572" s="165"/>
      <c r="D572" s="46"/>
      <c r="E572" s="46"/>
      <c r="F572" s="47"/>
      <c r="G572" s="47"/>
      <c r="H572" s="47"/>
      <c r="I572" s="47"/>
      <c r="J572" s="47"/>
      <c r="K572" s="49"/>
    </row>
    <row r="573" spans="1:11" ht="15" customHeight="1">
      <c r="A573" s="45">
        <v>561</v>
      </c>
      <c r="B573" s="166" t="s">
        <v>1251</v>
      </c>
      <c r="C573" s="163"/>
      <c r="D573" s="46" t="s">
        <v>28</v>
      </c>
      <c r="E573" s="46">
        <v>43.3</v>
      </c>
      <c r="F573" s="47">
        <v>527</v>
      </c>
      <c r="G573" s="47">
        <v>4200</v>
      </c>
      <c r="H573" s="47">
        <f t="shared" ref="H573:H577" si="318">F573+G573</f>
        <v>4727</v>
      </c>
      <c r="I573" s="47">
        <f t="shared" ref="I573:I577" si="319">F573*E573</f>
        <v>22819.1</v>
      </c>
      <c r="J573" s="47">
        <f t="shared" ref="J573:J577" si="320">G573*E573</f>
        <v>181860</v>
      </c>
      <c r="K573" s="49">
        <f t="shared" ref="K573:K577" si="321">I573+J573</f>
        <v>204679.1</v>
      </c>
    </row>
    <row r="574" spans="1:11" ht="15" customHeight="1">
      <c r="A574" s="45">
        <v>562</v>
      </c>
      <c r="B574" s="166" t="s">
        <v>1315</v>
      </c>
      <c r="C574" s="163"/>
      <c r="D574" s="46" t="s">
        <v>28</v>
      </c>
      <c r="E574" s="46">
        <v>11.4</v>
      </c>
      <c r="F574" s="47">
        <v>676</v>
      </c>
      <c r="G574" s="47">
        <v>4200</v>
      </c>
      <c r="H574" s="47">
        <f t="shared" si="318"/>
        <v>4876</v>
      </c>
      <c r="I574" s="47">
        <f t="shared" si="319"/>
        <v>7706.4000000000005</v>
      </c>
      <c r="J574" s="47">
        <f t="shared" si="320"/>
        <v>47880</v>
      </c>
      <c r="K574" s="49">
        <f t="shared" si="321"/>
        <v>55586.400000000001</v>
      </c>
    </row>
    <row r="575" spans="1:11" ht="43.15" customHeight="1">
      <c r="A575" s="45">
        <v>563</v>
      </c>
      <c r="B575" s="54" t="s">
        <v>325</v>
      </c>
      <c r="C575" s="46"/>
      <c r="D575" s="46" t="s">
        <v>27</v>
      </c>
      <c r="E575" s="226">
        <v>76.300000000000011</v>
      </c>
      <c r="F575" s="47">
        <v>2060</v>
      </c>
      <c r="G575" s="47">
        <v>4200</v>
      </c>
      <c r="H575" s="47">
        <f t="shared" si="318"/>
        <v>6260</v>
      </c>
      <c r="I575" s="47">
        <f t="shared" si="319"/>
        <v>157178.00000000003</v>
      </c>
      <c r="J575" s="47">
        <f t="shared" si="320"/>
        <v>320460.00000000006</v>
      </c>
      <c r="K575" s="49">
        <f t="shared" si="321"/>
        <v>477638.00000000012</v>
      </c>
    </row>
    <row r="576" spans="1:11" ht="27" customHeight="1">
      <c r="A576" s="45">
        <v>564</v>
      </c>
      <c r="B576" s="54" t="s">
        <v>327</v>
      </c>
      <c r="C576" s="46"/>
      <c r="D576" s="46" t="s">
        <v>27</v>
      </c>
      <c r="E576" s="226">
        <v>29.706783000000001</v>
      </c>
      <c r="F576" s="47">
        <v>3790</v>
      </c>
      <c r="G576" s="47">
        <v>4200</v>
      </c>
      <c r="H576" s="47">
        <f t="shared" si="318"/>
        <v>7990</v>
      </c>
      <c r="I576" s="47">
        <f t="shared" si="319"/>
        <v>112588.70757</v>
      </c>
      <c r="J576" s="47">
        <f t="shared" si="320"/>
        <v>124768.48860000001</v>
      </c>
      <c r="K576" s="49">
        <f t="shared" si="321"/>
        <v>237357.19617000001</v>
      </c>
    </row>
    <row r="577" spans="1:11">
      <c r="A577" s="45">
        <v>565</v>
      </c>
      <c r="B577" s="51" t="s">
        <v>342</v>
      </c>
      <c r="C577" s="46"/>
      <c r="D577" s="46" t="s">
        <v>311</v>
      </c>
      <c r="E577" s="46">
        <v>1</v>
      </c>
      <c r="F577" s="47">
        <v>75073</v>
      </c>
      <c r="G577" s="47">
        <v>0</v>
      </c>
      <c r="H577" s="47">
        <f t="shared" si="318"/>
        <v>75073</v>
      </c>
      <c r="I577" s="47">
        <f t="shared" si="319"/>
        <v>75073</v>
      </c>
      <c r="J577" s="47">
        <f t="shared" si="320"/>
        <v>0</v>
      </c>
      <c r="K577" s="49">
        <f t="shared" si="321"/>
        <v>75073</v>
      </c>
    </row>
    <row r="578" spans="1:11" ht="12.6" customHeight="1">
      <c r="A578" s="45">
        <v>566</v>
      </c>
      <c r="B578" s="218" t="s">
        <v>1359</v>
      </c>
      <c r="C578" s="165"/>
      <c r="D578" s="46"/>
      <c r="E578" s="91"/>
      <c r="F578" s="47"/>
      <c r="G578" s="47"/>
      <c r="H578" s="47"/>
      <c r="I578" s="47"/>
      <c r="J578" s="47"/>
      <c r="K578" s="49"/>
    </row>
    <row r="579" spans="1:11" ht="25.5" customHeight="1">
      <c r="A579" s="45">
        <v>567</v>
      </c>
      <c r="B579" s="169" t="s">
        <v>1360</v>
      </c>
      <c r="C579" s="163"/>
      <c r="D579" s="46" t="s">
        <v>24</v>
      </c>
      <c r="E579" s="46">
        <v>1</v>
      </c>
      <c r="F579" s="151" t="s">
        <v>641</v>
      </c>
      <c r="G579" s="47">
        <v>7500</v>
      </c>
      <c r="H579" s="47">
        <f>G579</f>
        <v>7500</v>
      </c>
      <c r="I579" s="47">
        <v>0</v>
      </c>
      <c r="J579" s="47">
        <f t="shared" ref="J579:J616" si="322">G579*E579</f>
        <v>7500</v>
      </c>
      <c r="K579" s="49">
        <f t="shared" ref="K579:K616" si="323">I579+J579</f>
        <v>7500</v>
      </c>
    </row>
    <row r="580" spans="1:11" ht="25.5" customHeight="1">
      <c r="A580" s="45">
        <v>568</v>
      </c>
      <c r="B580" s="169" t="s">
        <v>1361</v>
      </c>
      <c r="C580" s="163"/>
      <c r="D580" s="46" t="s">
        <v>24</v>
      </c>
      <c r="E580" s="46">
        <v>1</v>
      </c>
      <c r="F580" s="151" t="s">
        <v>641</v>
      </c>
      <c r="G580" s="47">
        <v>7500</v>
      </c>
      <c r="H580" s="47">
        <f>G580</f>
        <v>7500</v>
      </c>
      <c r="I580" s="47">
        <v>0</v>
      </c>
      <c r="J580" s="47">
        <f t="shared" si="322"/>
        <v>7500</v>
      </c>
      <c r="K580" s="49">
        <f t="shared" si="323"/>
        <v>7500</v>
      </c>
    </row>
    <row r="581" spans="1:11" ht="30" customHeight="1">
      <c r="A581" s="45">
        <v>569</v>
      </c>
      <c r="B581" s="231" t="s">
        <v>1313</v>
      </c>
      <c r="C581" s="163"/>
      <c r="D581" s="46" t="s">
        <v>24</v>
      </c>
      <c r="E581" s="46">
        <v>1</v>
      </c>
      <c r="F581" s="47">
        <v>487</v>
      </c>
      <c r="G581" s="47">
        <v>1500</v>
      </c>
      <c r="H581" s="47">
        <f t="shared" ref="H581:H616" si="324">F581+G581</f>
        <v>1987</v>
      </c>
      <c r="I581" s="47">
        <f t="shared" ref="I581:I616" si="325">F581*E581</f>
        <v>487</v>
      </c>
      <c r="J581" s="47">
        <f t="shared" si="322"/>
        <v>1500</v>
      </c>
      <c r="K581" s="49">
        <f t="shared" si="323"/>
        <v>1987</v>
      </c>
    </row>
    <row r="582" spans="1:11" ht="25.9" customHeight="1">
      <c r="A582" s="45">
        <v>570</v>
      </c>
      <c r="B582" s="227" t="s">
        <v>1243</v>
      </c>
      <c r="C582" s="237"/>
      <c r="D582" s="46" t="s">
        <v>24</v>
      </c>
      <c r="E582" s="46">
        <v>16</v>
      </c>
      <c r="F582" s="47">
        <v>536</v>
      </c>
      <c r="G582" s="47">
        <v>1500</v>
      </c>
      <c r="H582" s="47">
        <f t="shared" si="324"/>
        <v>2036</v>
      </c>
      <c r="I582" s="47">
        <f t="shared" si="325"/>
        <v>8576</v>
      </c>
      <c r="J582" s="47">
        <f t="shared" si="322"/>
        <v>24000</v>
      </c>
      <c r="K582" s="49">
        <f t="shared" si="323"/>
        <v>32576</v>
      </c>
    </row>
    <row r="583" spans="1:11" ht="30" customHeight="1">
      <c r="A583" s="45">
        <v>571</v>
      </c>
      <c r="B583" s="231" t="s">
        <v>1244</v>
      </c>
      <c r="C583" s="237"/>
      <c r="D583" s="46" t="s">
        <v>24</v>
      </c>
      <c r="E583" s="46">
        <v>14</v>
      </c>
      <c r="F583" s="47">
        <v>607</v>
      </c>
      <c r="G583" s="47">
        <v>1500</v>
      </c>
      <c r="H583" s="47">
        <f t="shared" si="324"/>
        <v>2107</v>
      </c>
      <c r="I583" s="47">
        <f t="shared" si="325"/>
        <v>8498</v>
      </c>
      <c r="J583" s="47">
        <f t="shared" si="322"/>
        <v>21000</v>
      </c>
      <c r="K583" s="49">
        <f t="shared" si="323"/>
        <v>29498</v>
      </c>
    </row>
    <row r="584" spans="1:11" ht="15" customHeight="1">
      <c r="A584" s="45">
        <v>572</v>
      </c>
      <c r="B584" s="169" t="s">
        <v>1282</v>
      </c>
      <c r="C584" s="237"/>
      <c r="D584" s="46" t="s">
        <v>24</v>
      </c>
      <c r="E584" s="46">
        <v>1</v>
      </c>
      <c r="F584" s="47">
        <v>298</v>
      </c>
      <c r="G584" s="47">
        <v>1250</v>
      </c>
      <c r="H584" s="47">
        <f t="shared" si="324"/>
        <v>1548</v>
      </c>
      <c r="I584" s="47">
        <f t="shared" si="325"/>
        <v>298</v>
      </c>
      <c r="J584" s="47">
        <f t="shared" si="322"/>
        <v>1250</v>
      </c>
      <c r="K584" s="49">
        <f t="shared" si="323"/>
        <v>1548</v>
      </c>
    </row>
    <row r="585" spans="1:11" ht="15" customHeight="1">
      <c r="A585" s="45">
        <v>573</v>
      </c>
      <c r="B585" s="169" t="s">
        <v>1245</v>
      </c>
      <c r="C585" s="237"/>
      <c r="D585" s="46" t="s">
        <v>24</v>
      </c>
      <c r="E585" s="46">
        <v>18</v>
      </c>
      <c r="F585" s="47">
        <v>351</v>
      </c>
      <c r="G585" s="47">
        <v>1250</v>
      </c>
      <c r="H585" s="47">
        <f t="shared" si="324"/>
        <v>1601</v>
      </c>
      <c r="I585" s="47">
        <f t="shared" si="325"/>
        <v>6318</v>
      </c>
      <c r="J585" s="47">
        <f t="shared" si="322"/>
        <v>22500</v>
      </c>
      <c r="K585" s="49">
        <f t="shared" si="323"/>
        <v>28818</v>
      </c>
    </row>
    <row r="586" spans="1:11" ht="15" customHeight="1">
      <c r="A586" s="45">
        <v>574</v>
      </c>
      <c r="B586" s="169" t="s">
        <v>1246</v>
      </c>
      <c r="C586" s="237"/>
      <c r="D586" s="46" t="s">
        <v>24</v>
      </c>
      <c r="E586" s="46">
        <v>14</v>
      </c>
      <c r="F586" s="47">
        <v>520</v>
      </c>
      <c r="G586" s="47">
        <v>1250</v>
      </c>
      <c r="H586" s="47">
        <f t="shared" si="324"/>
        <v>1770</v>
      </c>
      <c r="I586" s="47">
        <f t="shared" si="325"/>
        <v>7280</v>
      </c>
      <c r="J586" s="47">
        <f t="shared" si="322"/>
        <v>17500</v>
      </c>
      <c r="K586" s="49">
        <f t="shared" si="323"/>
        <v>24780</v>
      </c>
    </row>
    <row r="587" spans="1:11" ht="12" customHeight="1">
      <c r="A587" s="45">
        <v>575</v>
      </c>
      <c r="B587" s="169" t="s">
        <v>1247</v>
      </c>
      <c r="C587" s="165"/>
      <c r="D587" s="46"/>
      <c r="E587" s="46"/>
      <c r="F587" s="47"/>
      <c r="G587" s="47"/>
      <c r="H587" s="47"/>
      <c r="I587" s="47"/>
      <c r="J587" s="47"/>
      <c r="K587" s="49"/>
    </row>
    <row r="588" spans="1:11" ht="15" customHeight="1">
      <c r="A588" s="45">
        <v>576</v>
      </c>
      <c r="B588" s="166" t="s">
        <v>1314</v>
      </c>
      <c r="C588" s="163"/>
      <c r="D588" s="46" t="s">
        <v>28</v>
      </c>
      <c r="E588" s="46">
        <v>0.4</v>
      </c>
      <c r="F588" s="47">
        <v>428</v>
      </c>
      <c r="G588" s="47">
        <v>625</v>
      </c>
      <c r="H588" s="47">
        <f t="shared" ref="H588:H590" si="326">F588+G588</f>
        <v>1053</v>
      </c>
      <c r="I588" s="47">
        <f t="shared" ref="I588:I590" si="327">F588*E588</f>
        <v>171.20000000000002</v>
      </c>
      <c r="J588" s="47">
        <f t="shared" ref="J588:J590" si="328">G588*E588</f>
        <v>250</v>
      </c>
      <c r="K588" s="49">
        <f t="shared" ref="K588:K590" si="329">I588+J588</f>
        <v>421.20000000000005</v>
      </c>
    </row>
    <row r="589" spans="1:11" ht="13.15" customHeight="1">
      <c r="A589" s="45">
        <v>577</v>
      </c>
      <c r="B589" s="166" t="s">
        <v>1251</v>
      </c>
      <c r="C589" s="165"/>
      <c r="D589" s="46" t="s">
        <v>28</v>
      </c>
      <c r="E589" s="46">
        <v>6.9</v>
      </c>
      <c r="F589" s="47">
        <v>446</v>
      </c>
      <c r="G589" s="47">
        <v>625</v>
      </c>
      <c r="H589" s="47">
        <f t="shared" si="326"/>
        <v>1071</v>
      </c>
      <c r="I589" s="47">
        <f t="shared" si="327"/>
        <v>3077.4</v>
      </c>
      <c r="J589" s="47">
        <f t="shared" si="328"/>
        <v>4312.5</v>
      </c>
      <c r="K589" s="49">
        <f t="shared" si="329"/>
        <v>7389.9</v>
      </c>
    </row>
    <row r="590" spans="1:11" ht="13.15" customHeight="1">
      <c r="A590" s="45">
        <v>578</v>
      </c>
      <c r="B590" s="166" t="s">
        <v>1315</v>
      </c>
      <c r="C590" s="165"/>
      <c r="D590" s="46" t="s">
        <v>28</v>
      </c>
      <c r="E590" s="46">
        <v>6.5</v>
      </c>
      <c r="F590" s="47">
        <v>472</v>
      </c>
      <c r="G590" s="47">
        <v>625</v>
      </c>
      <c r="H590" s="47">
        <f t="shared" si="326"/>
        <v>1097</v>
      </c>
      <c r="I590" s="47">
        <f t="shared" si="327"/>
        <v>3068</v>
      </c>
      <c r="J590" s="47">
        <f t="shared" si="328"/>
        <v>4062.5</v>
      </c>
      <c r="K590" s="49">
        <f t="shared" si="329"/>
        <v>7130.5</v>
      </c>
    </row>
    <row r="591" spans="1:11" ht="12" customHeight="1">
      <c r="A591" s="45">
        <v>579</v>
      </c>
      <c r="B591" s="169" t="s">
        <v>1250</v>
      </c>
      <c r="C591" s="165"/>
      <c r="D591" s="46"/>
      <c r="E591" s="46"/>
      <c r="F591" s="47"/>
      <c r="G591" s="47"/>
      <c r="H591" s="47"/>
      <c r="I591" s="47"/>
      <c r="J591" s="47"/>
      <c r="K591" s="49"/>
    </row>
    <row r="592" spans="1:11" ht="15" customHeight="1">
      <c r="A592" s="45">
        <v>580</v>
      </c>
      <c r="B592" s="166" t="s">
        <v>1314</v>
      </c>
      <c r="C592" s="163"/>
      <c r="D592" s="46" t="s">
        <v>28</v>
      </c>
      <c r="E592" s="46">
        <v>27.5</v>
      </c>
      <c r="F592" s="47">
        <v>428</v>
      </c>
      <c r="G592" s="47">
        <v>4200</v>
      </c>
      <c r="H592" s="47">
        <f t="shared" ref="H592:H597" si="330">F592+G592</f>
        <v>4628</v>
      </c>
      <c r="I592" s="47">
        <f t="shared" ref="I592:I597" si="331">F592*E592</f>
        <v>11770</v>
      </c>
      <c r="J592" s="47">
        <f t="shared" ref="J592:J597" si="332">G592*E592</f>
        <v>115500</v>
      </c>
      <c r="K592" s="49">
        <f t="shared" ref="K592:K597" si="333">I592+J592</f>
        <v>127270</v>
      </c>
    </row>
    <row r="593" spans="1:11" ht="15" customHeight="1">
      <c r="A593" s="45">
        <v>581</v>
      </c>
      <c r="B593" s="166" t="s">
        <v>1251</v>
      </c>
      <c r="C593" s="163"/>
      <c r="D593" s="46" t="s">
        <v>28</v>
      </c>
      <c r="E593" s="46">
        <v>22.4</v>
      </c>
      <c r="F593" s="47">
        <v>527</v>
      </c>
      <c r="G593" s="47">
        <v>4200</v>
      </c>
      <c r="H593" s="47">
        <f t="shared" si="330"/>
        <v>4727</v>
      </c>
      <c r="I593" s="47">
        <f t="shared" si="331"/>
        <v>11804.8</v>
      </c>
      <c r="J593" s="47">
        <f t="shared" si="332"/>
        <v>94080</v>
      </c>
      <c r="K593" s="49">
        <f t="shared" si="333"/>
        <v>105884.8</v>
      </c>
    </row>
    <row r="594" spans="1:11" ht="15" customHeight="1">
      <c r="A594" s="45">
        <v>582</v>
      </c>
      <c r="B594" s="166" t="s">
        <v>1315</v>
      </c>
      <c r="C594" s="163"/>
      <c r="D594" s="46" t="s">
        <v>28</v>
      </c>
      <c r="E594" s="46">
        <v>24.4</v>
      </c>
      <c r="F594" s="47">
        <v>676</v>
      </c>
      <c r="G594" s="47">
        <v>4200</v>
      </c>
      <c r="H594" s="47">
        <f t="shared" si="330"/>
        <v>4876</v>
      </c>
      <c r="I594" s="47">
        <f t="shared" si="331"/>
        <v>16494.399999999998</v>
      </c>
      <c r="J594" s="47">
        <f t="shared" si="332"/>
        <v>102480</v>
      </c>
      <c r="K594" s="49">
        <f t="shared" si="333"/>
        <v>118974.39999999999</v>
      </c>
    </row>
    <row r="595" spans="1:11" ht="43.15" customHeight="1">
      <c r="A595" s="45">
        <v>583</v>
      </c>
      <c r="B595" s="54" t="s">
        <v>325</v>
      </c>
      <c r="C595" s="46"/>
      <c r="D595" s="46" t="s">
        <v>27</v>
      </c>
      <c r="E595" s="226">
        <v>63.33</v>
      </c>
      <c r="F595" s="47">
        <v>2060</v>
      </c>
      <c r="G595" s="47">
        <v>4200</v>
      </c>
      <c r="H595" s="47">
        <f t="shared" si="330"/>
        <v>6260</v>
      </c>
      <c r="I595" s="47">
        <f t="shared" si="331"/>
        <v>130459.8</v>
      </c>
      <c r="J595" s="47">
        <f t="shared" si="332"/>
        <v>265986</v>
      </c>
      <c r="K595" s="49">
        <f t="shared" si="333"/>
        <v>396445.8</v>
      </c>
    </row>
    <row r="596" spans="1:11" ht="27" customHeight="1">
      <c r="A596" s="45">
        <v>584</v>
      </c>
      <c r="B596" s="54" t="s">
        <v>327</v>
      </c>
      <c r="C596" s="46"/>
      <c r="D596" s="46" t="s">
        <v>27</v>
      </c>
      <c r="E596" s="226">
        <v>27.904668000000001</v>
      </c>
      <c r="F596" s="47">
        <v>3790</v>
      </c>
      <c r="G596" s="47">
        <v>4200</v>
      </c>
      <c r="H596" s="47">
        <f t="shared" si="330"/>
        <v>7990</v>
      </c>
      <c r="I596" s="47">
        <f t="shared" si="331"/>
        <v>105758.69172</v>
      </c>
      <c r="J596" s="47">
        <f t="shared" si="332"/>
        <v>117199.60560000001</v>
      </c>
      <c r="K596" s="49">
        <f t="shared" si="333"/>
        <v>222958.29732000001</v>
      </c>
    </row>
    <row r="597" spans="1:11">
      <c r="A597" s="45">
        <v>585</v>
      </c>
      <c r="B597" s="51" t="s">
        <v>342</v>
      </c>
      <c r="C597" s="46"/>
      <c r="D597" s="46" t="s">
        <v>311</v>
      </c>
      <c r="E597" s="46">
        <v>1</v>
      </c>
      <c r="F597" s="47">
        <v>69072</v>
      </c>
      <c r="G597" s="47">
        <v>0</v>
      </c>
      <c r="H597" s="47">
        <f t="shared" si="330"/>
        <v>69072</v>
      </c>
      <c r="I597" s="47">
        <f t="shared" si="331"/>
        <v>69072</v>
      </c>
      <c r="J597" s="47">
        <f t="shared" si="332"/>
        <v>0</v>
      </c>
      <c r="K597" s="49">
        <f t="shared" si="333"/>
        <v>69072</v>
      </c>
    </row>
    <row r="598" spans="1:11" ht="12.6" customHeight="1">
      <c r="A598" s="45">
        <v>586</v>
      </c>
      <c r="B598" s="218" t="s">
        <v>1362</v>
      </c>
      <c r="C598" s="165"/>
      <c r="D598" s="46"/>
      <c r="E598" s="91"/>
      <c r="F598" s="47"/>
      <c r="G598" s="47"/>
      <c r="H598" s="47"/>
      <c r="I598" s="47"/>
      <c r="J598" s="47"/>
      <c r="K598" s="49"/>
    </row>
    <row r="599" spans="1:11" ht="27" customHeight="1">
      <c r="A599" s="45">
        <v>587</v>
      </c>
      <c r="B599" s="169" t="s">
        <v>1324</v>
      </c>
      <c r="C599" s="237"/>
      <c r="D599" s="46" t="s">
        <v>24</v>
      </c>
      <c r="E599" s="46">
        <v>1</v>
      </c>
      <c r="F599" s="151" t="s">
        <v>641</v>
      </c>
      <c r="G599" s="47">
        <v>7500</v>
      </c>
      <c r="H599" s="47">
        <f>G599</f>
        <v>7500</v>
      </c>
      <c r="I599" s="47">
        <v>0</v>
      </c>
      <c r="J599" s="47">
        <f t="shared" ref="J599" si="334">G599*E599</f>
        <v>7500</v>
      </c>
      <c r="K599" s="49">
        <f t="shared" ref="K599" si="335">I599+J599</f>
        <v>7500</v>
      </c>
    </row>
    <row r="600" spans="1:11" ht="30.6" customHeight="1">
      <c r="A600" s="45">
        <v>588</v>
      </c>
      <c r="B600" s="227" t="s">
        <v>1296</v>
      </c>
      <c r="C600" s="237"/>
      <c r="D600" s="46" t="s">
        <v>24</v>
      </c>
      <c r="E600" s="46">
        <v>7</v>
      </c>
      <c r="F600" s="47">
        <v>696</v>
      </c>
      <c r="G600" s="47">
        <v>1500</v>
      </c>
      <c r="H600" s="47">
        <f t="shared" si="324"/>
        <v>2196</v>
      </c>
      <c r="I600" s="47">
        <f t="shared" si="325"/>
        <v>4872</v>
      </c>
      <c r="J600" s="47">
        <f t="shared" si="322"/>
        <v>10500</v>
      </c>
      <c r="K600" s="49">
        <f t="shared" si="323"/>
        <v>15372</v>
      </c>
    </row>
    <row r="601" spans="1:11" ht="18.75" customHeight="1">
      <c r="A601" s="45">
        <v>589</v>
      </c>
      <c r="B601" s="171" t="s">
        <v>1283</v>
      </c>
      <c r="C601" s="238"/>
      <c r="D601" s="46" t="s">
        <v>18</v>
      </c>
      <c r="E601" s="46">
        <v>7</v>
      </c>
      <c r="F601" s="47">
        <v>608</v>
      </c>
      <c r="G601" s="47">
        <v>1250</v>
      </c>
      <c r="H601" s="47">
        <f t="shared" si="324"/>
        <v>1858</v>
      </c>
      <c r="I601" s="47">
        <f t="shared" si="325"/>
        <v>4256</v>
      </c>
      <c r="J601" s="47">
        <f t="shared" si="322"/>
        <v>8750</v>
      </c>
      <c r="K601" s="49">
        <f t="shared" si="323"/>
        <v>13006</v>
      </c>
    </row>
    <row r="602" spans="1:11" ht="27" customHeight="1">
      <c r="A602" s="45">
        <v>590</v>
      </c>
      <c r="B602" s="176" t="s">
        <v>1325</v>
      </c>
      <c r="C602" s="237"/>
      <c r="D602" s="46" t="s">
        <v>28</v>
      </c>
      <c r="E602" s="46">
        <v>3.6</v>
      </c>
      <c r="F602" s="47">
        <v>1236</v>
      </c>
      <c r="G602" s="47">
        <v>625</v>
      </c>
      <c r="H602" s="47">
        <f t="shared" si="324"/>
        <v>1861</v>
      </c>
      <c r="I602" s="47">
        <f t="shared" si="325"/>
        <v>4449.6000000000004</v>
      </c>
      <c r="J602" s="47">
        <f t="shared" si="322"/>
        <v>2250</v>
      </c>
      <c r="K602" s="49">
        <f t="shared" si="323"/>
        <v>6699.6</v>
      </c>
    </row>
    <row r="603" spans="1:11" ht="43.15" customHeight="1">
      <c r="A603" s="45">
        <v>591</v>
      </c>
      <c r="B603" s="54" t="s">
        <v>325</v>
      </c>
      <c r="C603" s="46"/>
      <c r="D603" s="46" t="s">
        <v>27</v>
      </c>
      <c r="E603" s="226">
        <v>39.092399999999998</v>
      </c>
      <c r="F603" s="47">
        <v>2060</v>
      </c>
      <c r="G603" s="47">
        <v>4200</v>
      </c>
      <c r="H603" s="47">
        <f t="shared" si="324"/>
        <v>6260</v>
      </c>
      <c r="I603" s="47">
        <f t="shared" si="325"/>
        <v>80530.343999999997</v>
      </c>
      <c r="J603" s="47">
        <f t="shared" si="322"/>
        <v>164188.07999999999</v>
      </c>
      <c r="K603" s="49">
        <f t="shared" si="323"/>
        <v>244718.424</v>
      </c>
    </row>
    <row r="604" spans="1:11" ht="27" customHeight="1">
      <c r="A604" s="45">
        <v>592</v>
      </c>
      <c r="B604" s="54" t="s">
        <v>327</v>
      </c>
      <c r="C604" s="46"/>
      <c r="D604" s="46" t="s">
        <v>27</v>
      </c>
      <c r="E604" s="226">
        <v>11.72772</v>
      </c>
      <c r="F604" s="47">
        <v>3790</v>
      </c>
      <c r="G604" s="47">
        <v>4200</v>
      </c>
      <c r="H604" s="47">
        <f t="shared" si="324"/>
        <v>7990</v>
      </c>
      <c r="I604" s="47">
        <f t="shared" si="325"/>
        <v>44448.058799999999</v>
      </c>
      <c r="J604" s="47">
        <f t="shared" si="322"/>
        <v>49256.423999999999</v>
      </c>
      <c r="K604" s="49">
        <f t="shared" si="323"/>
        <v>93704.482799999998</v>
      </c>
    </row>
    <row r="605" spans="1:11">
      <c r="A605" s="45">
        <v>593</v>
      </c>
      <c r="B605" s="51" t="s">
        <v>342</v>
      </c>
      <c r="C605" s="46"/>
      <c r="D605" s="46" t="s">
        <v>311</v>
      </c>
      <c r="E605" s="46">
        <v>1</v>
      </c>
      <c r="F605" s="47">
        <v>31245</v>
      </c>
      <c r="G605" s="47">
        <v>0</v>
      </c>
      <c r="H605" s="47">
        <f t="shared" si="324"/>
        <v>31245</v>
      </c>
      <c r="I605" s="47">
        <f t="shared" si="325"/>
        <v>31245</v>
      </c>
      <c r="J605" s="47">
        <f t="shared" si="322"/>
        <v>0</v>
      </c>
      <c r="K605" s="49">
        <f t="shared" si="323"/>
        <v>31245</v>
      </c>
    </row>
    <row r="606" spans="1:11" ht="12.6" customHeight="1">
      <c r="A606" s="45">
        <v>594</v>
      </c>
      <c r="B606" s="218" t="s">
        <v>1363</v>
      </c>
      <c r="C606" s="165"/>
      <c r="D606" s="46"/>
      <c r="E606" s="91"/>
      <c r="F606" s="47"/>
      <c r="G606" s="47"/>
      <c r="H606" s="47"/>
      <c r="I606" s="47"/>
      <c r="J606" s="47"/>
      <c r="K606" s="49"/>
    </row>
    <row r="607" spans="1:11" ht="24.75" customHeight="1">
      <c r="A607" s="45">
        <v>595</v>
      </c>
      <c r="B607" s="176" t="s">
        <v>1274</v>
      </c>
      <c r="C607" s="239"/>
      <c r="D607" s="46" t="s">
        <v>18</v>
      </c>
      <c r="E607" s="46">
        <v>1</v>
      </c>
      <c r="F607" s="151" t="s">
        <v>641</v>
      </c>
      <c r="G607" s="47">
        <v>7500</v>
      </c>
      <c r="H607" s="47">
        <f>G607</f>
        <v>7500</v>
      </c>
      <c r="I607" s="47">
        <v>0</v>
      </c>
      <c r="J607" s="47">
        <f t="shared" ref="J607:J608" si="336">G607*E607</f>
        <v>7500</v>
      </c>
      <c r="K607" s="49">
        <f t="shared" ref="K607:K608" si="337">I607+J607</f>
        <v>7500</v>
      </c>
    </row>
    <row r="608" spans="1:11" ht="27.75" customHeight="1">
      <c r="A608" s="45">
        <v>596</v>
      </c>
      <c r="B608" s="176" t="s">
        <v>1275</v>
      </c>
      <c r="C608" s="239"/>
      <c r="D608" s="46" t="s">
        <v>24</v>
      </c>
      <c r="E608" s="46">
        <v>1</v>
      </c>
      <c r="F608" s="151" t="s">
        <v>641</v>
      </c>
      <c r="G608" s="47">
        <v>7500</v>
      </c>
      <c r="H608" s="47">
        <f>G608</f>
        <v>7500</v>
      </c>
      <c r="I608" s="47">
        <v>0</v>
      </c>
      <c r="J608" s="47">
        <f t="shared" si="336"/>
        <v>7500</v>
      </c>
      <c r="K608" s="49">
        <f t="shared" si="337"/>
        <v>7500</v>
      </c>
    </row>
    <row r="609" spans="1:11" ht="29.45" customHeight="1">
      <c r="A609" s="45">
        <v>597</v>
      </c>
      <c r="B609" s="227" t="s">
        <v>1243</v>
      </c>
      <c r="C609" s="239"/>
      <c r="D609" s="46" t="s">
        <v>24</v>
      </c>
      <c r="E609" s="46">
        <v>7</v>
      </c>
      <c r="F609" s="47">
        <v>536</v>
      </c>
      <c r="G609" s="47">
        <v>1500</v>
      </c>
      <c r="H609" s="47">
        <f t="shared" si="324"/>
        <v>2036</v>
      </c>
      <c r="I609" s="47">
        <f t="shared" si="325"/>
        <v>3752</v>
      </c>
      <c r="J609" s="47">
        <f t="shared" si="322"/>
        <v>10500</v>
      </c>
      <c r="K609" s="49">
        <f t="shared" si="323"/>
        <v>14252</v>
      </c>
    </row>
    <row r="610" spans="1:11" ht="28.9" customHeight="1">
      <c r="A610" s="45">
        <v>598</v>
      </c>
      <c r="B610" s="227" t="s">
        <v>1243</v>
      </c>
      <c r="C610" s="239"/>
      <c r="D610" s="46" t="s">
        <v>24</v>
      </c>
      <c r="E610" s="46">
        <v>3</v>
      </c>
      <c r="F610" s="47">
        <v>536</v>
      </c>
      <c r="G610" s="47">
        <v>1500</v>
      </c>
      <c r="H610" s="47">
        <f t="shared" si="324"/>
        <v>2036</v>
      </c>
      <c r="I610" s="47">
        <f t="shared" si="325"/>
        <v>1608</v>
      </c>
      <c r="J610" s="47">
        <f t="shared" si="322"/>
        <v>4500</v>
      </c>
      <c r="K610" s="49">
        <f t="shared" si="323"/>
        <v>6108</v>
      </c>
    </row>
    <row r="611" spans="1:11" ht="17.45" customHeight="1">
      <c r="A611" s="45">
        <v>599</v>
      </c>
      <c r="B611" s="231" t="s">
        <v>1244</v>
      </c>
      <c r="C611" s="239"/>
      <c r="D611" s="46" t="s">
        <v>24</v>
      </c>
      <c r="E611" s="46">
        <v>8</v>
      </c>
      <c r="F611" s="47">
        <v>607</v>
      </c>
      <c r="G611" s="47">
        <v>1500</v>
      </c>
      <c r="H611" s="47">
        <f t="shared" si="324"/>
        <v>2107</v>
      </c>
      <c r="I611" s="47">
        <f t="shared" si="325"/>
        <v>4856</v>
      </c>
      <c r="J611" s="47">
        <f t="shared" si="322"/>
        <v>12000</v>
      </c>
      <c r="K611" s="49">
        <f t="shared" si="323"/>
        <v>16856</v>
      </c>
    </row>
    <row r="612" spans="1:11" ht="16.149999999999999" customHeight="1">
      <c r="A612" s="45">
        <v>600</v>
      </c>
      <c r="B612" s="231" t="s">
        <v>1244</v>
      </c>
      <c r="C612" s="239"/>
      <c r="D612" s="46" t="s">
        <v>24</v>
      </c>
      <c r="E612" s="46">
        <v>9</v>
      </c>
      <c r="F612" s="47">
        <v>607</v>
      </c>
      <c r="G612" s="47">
        <v>1500</v>
      </c>
      <c r="H612" s="47">
        <f t="shared" si="324"/>
        <v>2107</v>
      </c>
      <c r="I612" s="47">
        <f t="shared" si="325"/>
        <v>5463</v>
      </c>
      <c r="J612" s="47">
        <f t="shared" si="322"/>
        <v>13500</v>
      </c>
      <c r="K612" s="49">
        <f t="shared" si="323"/>
        <v>18963</v>
      </c>
    </row>
    <row r="613" spans="1:11" ht="16.149999999999999" customHeight="1">
      <c r="A613" s="45">
        <v>601</v>
      </c>
      <c r="B613" s="173" t="s">
        <v>1282</v>
      </c>
      <c r="C613" s="237"/>
      <c r="D613" s="46" t="s">
        <v>24</v>
      </c>
      <c r="E613" s="46">
        <v>1</v>
      </c>
      <c r="F613" s="47">
        <v>298</v>
      </c>
      <c r="G613" s="47">
        <v>1250</v>
      </c>
      <c r="H613" s="47">
        <f t="shared" si="324"/>
        <v>1548</v>
      </c>
      <c r="I613" s="47">
        <f t="shared" si="325"/>
        <v>298</v>
      </c>
      <c r="J613" s="47">
        <f t="shared" si="322"/>
        <v>1250</v>
      </c>
      <c r="K613" s="49">
        <f t="shared" si="323"/>
        <v>1548</v>
      </c>
    </row>
    <row r="614" spans="1:11" ht="18.75" customHeight="1">
      <c r="A614" s="45">
        <v>602</v>
      </c>
      <c r="B614" s="171" t="s">
        <v>1245</v>
      </c>
      <c r="C614" s="237"/>
      <c r="D614" s="46" t="s">
        <v>24</v>
      </c>
      <c r="E614" s="46">
        <v>10</v>
      </c>
      <c r="F614" s="47">
        <v>351</v>
      </c>
      <c r="G614" s="47">
        <v>1250</v>
      </c>
      <c r="H614" s="47">
        <f t="shared" si="324"/>
        <v>1601</v>
      </c>
      <c r="I614" s="47">
        <f t="shared" si="325"/>
        <v>3510</v>
      </c>
      <c r="J614" s="47">
        <f t="shared" si="322"/>
        <v>12500</v>
      </c>
      <c r="K614" s="49">
        <f t="shared" si="323"/>
        <v>16010</v>
      </c>
    </row>
    <row r="615" spans="1:11" ht="12.75" customHeight="1">
      <c r="A615" s="45">
        <v>603</v>
      </c>
      <c r="B615" s="171" t="s">
        <v>1246</v>
      </c>
      <c r="C615" s="237"/>
      <c r="D615" s="46" t="s">
        <v>24</v>
      </c>
      <c r="E615" s="46">
        <v>21</v>
      </c>
      <c r="F615" s="47">
        <v>520</v>
      </c>
      <c r="G615" s="47">
        <v>1250</v>
      </c>
      <c r="H615" s="47">
        <f t="shared" si="324"/>
        <v>1770</v>
      </c>
      <c r="I615" s="47">
        <f t="shared" si="325"/>
        <v>10920</v>
      </c>
      <c r="J615" s="47">
        <f t="shared" si="322"/>
        <v>26250</v>
      </c>
      <c r="K615" s="49">
        <f t="shared" si="323"/>
        <v>37170</v>
      </c>
    </row>
    <row r="616" spans="1:11" ht="12.75" customHeight="1">
      <c r="A616" s="45">
        <v>604</v>
      </c>
      <c r="B616" s="171" t="s">
        <v>1283</v>
      </c>
      <c r="C616" s="237"/>
      <c r="D616" s="46" t="s">
        <v>24</v>
      </c>
      <c r="E616" s="46">
        <v>3</v>
      </c>
      <c r="F616" s="47">
        <v>608</v>
      </c>
      <c r="G616" s="47">
        <v>1250</v>
      </c>
      <c r="H616" s="47">
        <f t="shared" si="324"/>
        <v>1858</v>
      </c>
      <c r="I616" s="47">
        <f t="shared" si="325"/>
        <v>1824</v>
      </c>
      <c r="J616" s="47">
        <f t="shared" si="322"/>
        <v>3750</v>
      </c>
      <c r="K616" s="49">
        <f t="shared" si="323"/>
        <v>5574</v>
      </c>
    </row>
    <row r="617" spans="1:11" ht="12" customHeight="1">
      <c r="A617" s="45">
        <v>605</v>
      </c>
      <c r="B617" s="169" t="s">
        <v>1247</v>
      </c>
      <c r="C617" s="165"/>
      <c r="D617" s="46"/>
      <c r="E617" s="46"/>
      <c r="F617" s="47"/>
      <c r="G617" s="47"/>
      <c r="H617" s="47"/>
      <c r="I617" s="47"/>
      <c r="J617" s="47"/>
      <c r="K617" s="49"/>
    </row>
    <row r="618" spans="1:11" ht="13.15" customHeight="1">
      <c r="A618" s="45">
        <v>606</v>
      </c>
      <c r="B618" s="166" t="s">
        <v>1251</v>
      </c>
      <c r="C618" s="165"/>
      <c r="D618" s="46" t="s">
        <v>28</v>
      </c>
      <c r="E618" s="46">
        <v>4.5</v>
      </c>
      <c r="F618" s="47">
        <v>446</v>
      </c>
      <c r="G618" s="47">
        <v>625</v>
      </c>
      <c r="H618" s="47">
        <f t="shared" ref="H618:H619" si="338">F618+G618</f>
        <v>1071</v>
      </c>
      <c r="I618" s="47">
        <f t="shared" ref="I618:I619" si="339">F618*E618</f>
        <v>2007</v>
      </c>
      <c r="J618" s="47">
        <f t="shared" ref="J618:J619" si="340">G618*E618</f>
        <v>2812.5</v>
      </c>
      <c r="K618" s="49">
        <f t="shared" ref="K618:K619" si="341">I618+J618</f>
        <v>4819.5</v>
      </c>
    </row>
    <row r="619" spans="1:11" ht="13.15" customHeight="1">
      <c r="A619" s="45">
        <v>607</v>
      </c>
      <c r="B619" s="166" t="s">
        <v>1315</v>
      </c>
      <c r="C619" s="165"/>
      <c r="D619" s="46" t="s">
        <v>28</v>
      </c>
      <c r="E619" s="46">
        <v>9</v>
      </c>
      <c r="F619" s="47">
        <v>472</v>
      </c>
      <c r="G619" s="47">
        <v>625</v>
      </c>
      <c r="H619" s="47">
        <f t="shared" si="338"/>
        <v>1097</v>
      </c>
      <c r="I619" s="47">
        <f t="shared" si="339"/>
        <v>4248</v>
      </c>
      <c r="J619" s="47">
        <f t="shared" si="340"/>
        <v>5625</v>
      </c>
      <c r="K619" s="49">
        <f t="shared" si="341"/>
        <v>9873</v>
      </c>
    </row>
    <row r="620" spans="1:11" ht="12" customHeight="1">
      <c r="A620" s="45">
        <v>608</v>
      </c>
      <c r="B620" s="169" t="s">
        <v>1250</v>
      </c>
      <c r="C620" s="165"/>
      <c r="D620" s="46"/>
      <c r="E620" s="46"/>
      <c r="F620" s="47"/>
      <c r="G620" s="47"/>
      <c r="H620" s="47"/>
      <c r="I620" s="47"/>
      <c r="J620" s="47"/>
      <c r="K620" s="49"/>
    </row>
    <row r="621" spans="1:11" ht="15" customHeight="1">
      <c r="A621" s="45">
        <v>609</v>
      </c>
      <c r="B621" s="166" t="s">
        <v>1314</v>
      </c>
      <c r="C621" s="163"/>
      <c r="D621" s="46" t="s">
        <v>28</v>
      </c>
      <c r="E621" s="46">
        <v>2.1</v>
      </c>
      <c r="F621" s="47">
        <v>428</v>
      </c>
      <c r="G621" s="47">
        <v>4200</v>
      </c>
      <c r="H621" s="47">
        <f t="shared" ref="H621:H626" si="342">F621+G621</f>
        <v>4628</v>
      </c>
      <c r="I621" s="47">
        <f t="shared" ref="I621:I626" si="343">F621*E621</f>
        <v>898.80000000000007</v>
      </c>
      <c r="J621" s="47">
        <f t="shared" ref="J621:J626" si="344">G621*E621</f>
        <v>8820</v>
      </c>
      <c r="K621" s="49">
        <f t="shared" ref="K621:K626" si="345">I621+J621</f>
        <v>9718.7999999999993</v>
      </c>
    </row>
    <row r="622" spans="1:11" ht="15" customHeight="1">
      <c r="A622" s="45">
        <v>610</v>
      </c>
      <c r="B622" s="166" t="s">
        <v>1251</v>
      </c>
      <c r="C622" s="163"/>
      <c r="D622" s="46" t="s">
        <v>28</v>
      </c>
      <c r="E622" s="46">
        <v>7.6</v>
      </c>
      <c r="F622" s="47">
        <v>527</v>
      </c>
      <c r="G622" s="47">
        <v>4200</v>
      </c>
      <c r="H622" s="47">
        <f t="shared" si="342"/>
        <v>4727</v>
      </c>
      <c r="I622" s="47">
        <f t="shared" si="343"/>
        <v>4005.2</v>
      </c>
      <c r="J622" s="47">
        <f t="shared" si="344"/>
        <v>31920</v>
      </c>
      <c r="K622" s="49">
        <f t="shared" si="345"/>
        <v>35925.199999999997</v>
      </c>
    </row>
    <row r="623" spans="1:11" ht="15" customHeight="1">
      <c r="A623" s="45">
        <v>611</v>
      </c>
      <c r="B623" s="166" t="s">
        <v>1315</v>
      </c>
      <c r="C623" s="163"/>
      <c r="D623" s="46" t="s">
        <v>28</v>
      </c>
      <c r="E623" s="46">
        <v>36.700000000000003</v>
      </c>
      <c r="F623" s="47">
        <v>676</v>
      </c>
      <c r="G623" s="47">
        <v>4200</v>
      </c>
      <c r="H623" s="47">
        <f t="shared" si="342"/>
        <v>4876</v>
      </c>
      <c r="I623" s="47">
        <f t="shared" si="343"/>
        <v>24809.200000000001</v>
      </c>
      <c r="J623" s="47">
        <f t="shared" si="344"/>
        <v>154140</v>
      </c>
      <c r="K623" s="49">
        <f t="shared" si="345"/>
        <v>178949.2</v>
      </c>
    </row>
    <row r="624" spans="1:11" ht="43.15" customHeight="1">
      <c r="A624" s="45">
        <v>612</v>
      </c>
      <c r="B624" s="54" t="s">
        <v>325</v>
      </c>
      <c r="C624" s="46"/>
      <c r="D624" s="46" t="s">
        <v>27</v>
      </c>
      <c r="E624" s="226">
        <v>88.149100000000004</v>
      </c>
      <c r="F624" s="47">
        <v>2060</v>
      </c>
      <c r="G624" s="47">
        <v>4200</v>
      </c>
      <c r="H624" s="47">
        <f t="shared" si="342"/>
        <v>6260</v>
      </c>
      <c r="I624" s="47">
        <f t="shared" si="343"/>
        <v>181587.14600000001</v>
      </c>
      <c r="J624" s="47">
        <f t="shared" si="344"/>
        <v>370226.22000000003</v>
      </c>
      <c r="K624" s="49">
        <f t="shared" si="345"/>
        <v>551813.36600000004</v>
      </c>
    </row>
    <row r="625" spans="1:11" ht="27" customHeight="1">
      <c r="A625" s="45">
        <v>613</v>
      </c>
      <c r="B625" s="54" t="s">
        <v>327</v>
      </c>
      <c r="C625" s="46"/>
      <c r="D625" s="46" t="s">
        <v>27</v>
      </c>
      <c r="E625" s="226">
        <v>33.068874000000001</v>
      </c>
      <c r="F625" s="47">
        <v>3790</v>
      </c>
      <c r="G625" s="47">
        <v>4200</v>
      </c>
      <c r="H625" s="47">
        <f t="shared" si="342"/>
        <v>7990</v>
      </c>
      <c r="I625" s="47">
        <f t="shared" si="343"/>
        <v>125331.03246</v>
      </c>
      <c r="J625" s="47">
        <f t="shared" si="344"/>
        <v>138889.2708</v>
      </c>
      <c r="K625" s="49">
        <f t="shared" si="345"/>
        <v>264220.30326000002</v>
      </c>
    </row>
    <row r="626" spans="1:11">
      <c r="A626" s="45">
        <v>614</v>
      </c>
      <c r="B626" s="51" t="s">
        <v>342</v>
      </c>
      <c r="C626" s="46"/>
      <c r="D626" s="46" t="s">
        <v>311</v>
      </c>
      <c r="E626" s="46">
        <v>1</v>
      </c>
      <c r="F626" s="47">
        <v>84158</v>
      </c>
      <c r="G626" s="47">
        <v>0</v>
      </c>
      <c r="H626" s="47">
        <f t="shared" si="342"/>
        <v>84158</v>
      </c>
      <c r="I626" s="47">
        <f t="shared" si="343"/>
        <v>84158</v>
      </c>
      <c r="J626" s="47">
        <f t="shared" si="344"/>
        <v>0</v>
      </c>
      <c r="K626" s="49">
        <f t="shared" si="345"/>
        <v>84158</v>
      </c>
    </row>
    <row r="627" spans="1:11" ht="12.75" customHeight="1">
      <c r="A627" s="45">
        <v>615</v>
      </c>
      <c r="B627" s="218" t="s">
        <v>1364</v>
      </c>
      <c r="C627" s="237"/>
      <c r="D627" s="46"/>
      <c r="E627" s="46"/>
      <c r="F627" s="47"/>
      <c r="G627" s="47"/>
      <c r="H627" s="47"/>
      <c r="I627" s="47"/>
      <c r="J627" s="47"/>
      <c r="K627" s="49"/>
    </row>
    <row r="628" spans="1:11" ht="31.15" customHeight="1">
      <c r="A628" s="45">
        <v>616</v>
      </c>
      <c r="B628" s="227" t="s">
        <v>1243</v>
      </c>
      <c r="C628" s="237"/>
      <c r="D628" s="46" t="s">
        <v>24</v>
      </c>
      <c r="E628" s="46">
        <v>2</v>
      </c>
      <c r="F628" s="47">
        <v>536</v>
      </c>
      <c r="G628" s="47">
        <v>1500</v>
      </c>
      <c r="H628" s="47">
        <f t="shared" ref="H628:H633" si="346">F628+G628</f>
        <v>2036</v>
      </c>
      <c r="I628" s="47">
        <f t="shared" ref="I628:I633" si="347">F628*E628</f>
        <v>1072</v>
      </c>
      <c r="J628" s="47">
        <f t="shared" ref="J628:J633" si="348">G628*E628</f>
        <v>3000</v>
      </c>
      <c r="K628" s="49">
        <f t="shared" ref="K628:K633" si="349">I628+J628</f>
        <v>4072</v>
      </c>
    </row>
    <row r="629" spans="1:11" ht="30" customHeight="1">
      <c r="A629" s="45">
        <v>617</v>
      </c>
      <c r="B629" s="231" t="s">
        <v>1244</v>
      </c>
      <c r="C629" s="237"/>
      <c r="D629" s="46" t="s">
        <v>24</v>
      </c>
      <c r="E629" s="46">
        <v>4</v>
      </c>
      <c r="F629" s="47">
        <v>607</v>
      </c>
      <c r="G629" s="47">
        <v>1500</v>
      </c>
      <c r="H629" s="47">
        <f t="shared" si="346"/>
        <v>2107</v>
      </c>
      <c r="I629" s="47">
        <f t="shared" si="347"/>
        <v>2428</v>
      </c>
      <c r="J629" s="47">
        <f t="shared" si="348"/>
        <v>6000</v>
      </c>
      <c r="K629" s="49">
        <f t="shared" si="349"/>
        <v>8428</v>
      </c>
    </row>
    <row r="630" spans="1:11" ht="31.15" customHeight="1">
      <c r="A630" s="45">
        <v>618</v>
      </c>
      <c r="B630" s="227" t="s">
        <v>1296</v>
      </c>
      <c r="C630" s="237"/>
      <c r="D630" s="46" t="s">
        <v>24</v>
      </c>
      <c r="E630" s="46">
        <v>5</v>
      </c>
      <c r="F630" s="47">
        <v>696</v>
      </c>
      <c r="G630" s="47">
        <v>1500</v>
      </c>
      <c r="H630" s="47">
        <f t="shared" si="346"/>
        <v>2196</v>
      </c>
      <c r="I630" s="47">
        <f t="shared" si="347"/>
        <v>3480</v>
      </c>
      <c r="J630" s="47">
        <f t="shared" si="348"/>
        <v>7500</v>
      </c>
      <c r="K630" s="49">
        <f t="shared" si="349"/>
        <v>10980</v>
      </c>
    </row>
    <row r="631" spans="1:11" ht="13.9" customHeight="1">
      <c r="A631" s="45">
        <v>619</v>
      </c>
      <c r="B631" s="170" t="s">
        <v>1245</v>
      </c>
      <c r="C631" s="237"/>
      <c r="D631" s="46" t="s">
        <v>24</v>
      </c>
      <c r="E631" s="46">
        <v>2</v>
      </c>
      <c r="F631" s="47">
        <v>351</v>
      </c>
      <c r="G631" s="47">
        <v>1250</v>
      </c>
      <c r="H631" s="47">
        <f t="shared" si="346"/>
        <v>1601</v>
      </c>
      <c r="I631" s="47">
        <f t="shared" si="347"/>
        <v>702</v>
      </c>
      <c r="J631" s="47">
        <f t="shared" si="348"/>
        <v>2500</v>
      </c>
      <c r="K631" s="49">
        <f t="shared" si="349"/>
        <v>3202</v>
      </c>
    </row>
    <row r="632" spans="1:11" ht="16.5" customHeight="1">
      <c r="A632" s="45">
        <v>620</v>
      </c>
      <c r="B632" s="164" t="s">
        <v>1246</v>
      </c>
      <c r="C632" s="237"/>
      <c r="D632" s="46" t="s">
        <v>24</v>
      </c>
      <c r="E632" s="46">
        <v>4</v>
      </c>
      <c r="F632" s="47">
        <v>520</v>
      </c>
      <c r="G632" s="47">
        <v>1250</v>
      </c>
      <c r="H632" s="47">
        <f t="shared" si="346"/>
        <v>1770</v>
      </c>
      <c r="I632" s="47">
        <f t="shared" si="347"/>
        <v>2080</v>
      </c>
      <c r="J632" s="47">
        <f t="shared" si="348"/>
        <v>5000</v>
      </c>
      <c r="K632" s="49">
        <f t="shared" si="349"/>
        <v>7080</v>
      </c>
    </row>
    <row r="633" spans="1:11" ht="19.5" customHeight="1">
      <c r="A633" s="45">
        <v>621</v>
      </c>
      <c r="B633" s="169" t="s">
        <v>1283</v>
      </c>
      <c r="C633" s="237"/>
      <c r="D633" s="46" t="s">
        <v>24</v>
      </c>
      <c r="E633" s="46">
        <v>5</v>
      </c>
      <c r="F633" s="47">
        <v>608</v>
      </c>
      <c r="G633" s="47">
        <v>1250</v>
      </c>
      <c r="H633" s="47">
        <f t="shared" si="346"/>
        <v>1858</v>
      </c>
      <c r="I633" s="47">
        <f t="shared" si="347"/>
        <v>3040</v>
      </c>
      <c r="J633" s="47">
        <f t="shared" si="348"/>
        <v>6250</v>
      </c>
      <c r="K633" s="49">
        <f t="shared" si="349"/>
        <v>9290</v>
      </c>
    </row>
    <row r="634" spans="1:11" ht="12" customHeight="1">
      <c r="A634" s="45">
        <v>622</v>
      </c>
      <c r="B634" s="169" t="s">
        <v>1247</v>
      </c>
      <c r="C634" s="165"/>
      <c r="D634" s="46"/>
      <c r="E634" s="46"/>
      <c r="F634" s="47"/>
      <c r="G634" s="47"/>
      <c r="H634" s="47"/>
      <c r="I634" s="47"/>
      <c r="J634" s="47"/>
      <c r="K634" s="49"/>
    </row>
    <row r="635" spans="1:11" ht="13.15" customHeight="1">
      <c r="A635" s="45">
        <v>623</v>
      </c>
      <c r="B635" s="166" t="s">
        <v>1251</v>
      </c>
      <c r="C635" s="165"/>
      <c r="D635" s="46" t="s">
        <v>28</v>
      </c>
      <c r="E635" s="46">
        <v>0.7</v>
      </c>
      <c r="F635" s="47">
        <v>446</v>
      </c>
      <c r="G635" s="47">
        <v>625</v>
      </c>
      <c r="H635" s="47">
        <f t="shared" ref="H635:H637" si="350">F635+G635</f>
        <v>1071</v>
      </c>
      <c r="I635" s="47">
        <f t="shared" ref="I635:I637" si="351">F635*E635</f>
        <v>312.2</v>
      </c>
      <c r="J635" s="47">
        <f t="shared" ref="J635:J637" si="352">G635*E635</f>
        <v>437.5</v>
      </c>
      <c r="K635" s="49">
        <f t="shared" ref="K635:K637" si="353">I635+J635</f>
        <v>749.7</v>
      </c>
    </row>
    <row r="636" spans="1:11" ht="13.15" customHeight="1">
      <c r="A636" s="45">
        <v>624</v>
      </c>
      <c r="B636" s="166" t="s">
        <v>1315</v>
      </c>
      <c r="C636" s="165"/>
      <c r="D636" s="46" t="s">
        <v>28</v>
      </c>
      <c r="E636" s="46">
        <v>1.3</v>
      </c>
      <c r="F636" s="47">
        <v>472</v>
      </c>
      <c r="G636" s="47">
        <v>625</v>
      </c>
      <c r="H636" s="47">
        <f t="shared" si="350"/>
        <v>1097</v>
      </c>
      <c r="I636" s="47">
        <f t="shared" si="351"/>
        <v>613.6</v>
      </c>
      <c r="J636" s="47">
        <f t="shared" si="352"/>
        <v>812.5</v>
      </c>
      <c r="K636" s="49">
        <f t="shared" si="353"/>
        <v>1426.1</v>
      </c>
    </row>
    <row r="637" spans="1:11" ht="13.15" customHeight="1">
      <c r="A637" s="45">
        <v>625</v>
      </c>
      <c r="B637" s="166" t="s">
        <v>1356</v>
      </c>
      <c r="C637" s="165"/>
      <c r="D637" s="46" t="s">
        <v>28</v>
      </c>
      <c r="E637" s="46">
        <v>1.9</v>
      </c>
      <c r="F637" s="47">
        <v>1236</v>
      </c>
      <c r="G637" s="47">
        <v>625</v>
      </c>
      <c r="H637" s="47">
        <f t="shared" si="350"/>
        <v>1861</v>
      </c>
      <c r="I637" s="47">
        <f t="shared" si="351"/>
        <v>2348.4</v>
      </c>
      <c r="J637" s="47">
        <f t="shared" si="352"/>
        <v>1187.5</v>
      </c>
      <c r="K637" s="49">
        <f t="shared" si="353"/>
        <v>3535.9</v>
      </c>
    </row>
    <row r="638" spans="1:11" ht="12" customHeight="1">
      <c r="A638" s="45">
        <v>626</v>
      </c>
      <c r="B638" s="169" t="s">
        <v>1250</v>
      </c>
      <c r="C638" s="165"/>
      <c r="D638" s="46"/>
      <c r="E638" s="46"/>
      <c r="F638" s="47"/>
      <c r="G638" s="47"/>
      <c r="H638" s="47"/>
      <c r="I638" s="47"/>
      <c r="J638" s="47"/>
      <c r="K638" s="49"/>
    </row>
    <row r="639" spans="1:11" ht="15" customHeight="1">
      <c r="A639" s="45">
        <v>627</v>
      </c>
      <c r="B639" s="166" t="s">
        <v>1251</v>
      </c>
      <c r="C639" s="163"/>
      <c r="D639" s="46" t="s">
        <v>28</v>
      </c>
      <c r="E639" s="46">
        <v>4.7</v>
      </c>
      <c r="F639" s="47">
        <v>527</v>
      </c>
      <c r="G639" s="47">
        <v>4200</v>
      </c>
      <c r="H639" s="47">
        <f t="shared" ref="H639:H643" si="354">F639+G639</f>
        <v>4727</v>
      </c>
      <c r="I639" s="47">
        <f t="shared" ref="I639:I643" si="355">F639*E639</f>
        <v>2476.9</v>
      </c>
      <c r="J639" s="47">
        <f t="shared" ref="J639:J643" si="356">G639*E639</f>
        <v>19740</v>
      </c>
      <c r="K639" s="49">
        <f t="shared" ref="K639:K643" si="357">I639+J639</f>
        <v>22216.9</v>
      </c>
    </row>
    <row r="640" spans="1:11" ht="15" customHeight="1">
      <c r="A640" s="45">
        <v>628</v>
      </c>
      <c r="B640" s="166" t="s">
        <v>1315</v>
      </c>
      <c r="C640" s="163"/>
      <c r="D640" s="46" t="s">
        <v>28</v>
      </c>
      <c r="E640" s="46">
        <v>13.7</v>
      </c>
      <c r="F640" s="47">
        <v>676</v>
      </c>
      <c r="G640" s="47">
        <v>4200</v>
      </c>
      <c r="H640" s="47">
        <f t="shared" si="354"/>
        <v>4876</v>
      </c>
      <c r="I640" s="47">
        <f t="shared" si="355"/>
        <v>9261.1999999999989</v>
      </c>
      <c r="J640" s="47">
        <f t="shared" si="356"/>
        <v>57540</v>
      </c>
      <c r="K640" s="49">
        <f t="shared" si="357"/>
        <v>66801.2</v>
      </c>
    </row>
    <row r="641" spans="1:11" ht="43.15" customHeight="1">
      <c r="A641" s="45">
        <v>629</v>
      </c>
      <c r="B641" s="54" t="s">
        <v>325</v>
      </c>
      <c r="C641" s="46"/>
      <c r="D641" s="46" t="s">
        <v>27</v>
      </c>
      <c r="E641" s="226">
        <v>8.2411999999999992</v>
      </c>
      <c r="F641" s="47">
        <v>2060</v>
      </c>
      <c r="G641" s="47">
        <v>4200</v>
      </c>
      <c r="H641" s="47">
        <f t="shared" si="354"/>
        <v>6260</v>
      </c>
      <c r="I641" s="47">
        <f t="shared" si="355"/>
        <v>16976.871999999999</v>
      </c>
      <c r="J641" s="47">
        <f t="shared" si="356"/>
        <v>34613.039999999994</v>
      </c>
      <c r="K641" s="49">
        <f t="shared" si="357"/>
        <v>51589.911999999997</v>
      </c>
    </row>
    <row r="642" spans="1:11" ht="27" customHeight="1">
      <c r="A642" s="45">
        <v>630</v>
      </c>
      <c r="B642" s="54" t="s">
        <v>327</v>
      </c>
      <c r="C642" s="46"/>
      <c r="D642" s="46" t="s">
        <v>27</v>
      </c>
      <c r="E642" s="226">
        <v>5.090649</v>
      </c>
      <c r="F642" s="47">
        <v>3790</v>
      </c>
      <c r="G642" s="47">
        <v>4200</v>
      </c>
      <c r="H642" s="47">
        <f t="shared" si="354"/>
        <v>7990</v>
      </c>
      <c r="I642" s="47">
        <f t="shared" si="355"/>
        <v>19293.559710000001</v>
      </c>
      <c r="J642" s="47">
        <f t="shared" si="356"/>
        <v>21380.7258</v>
      </c>
      <c r="K642" s="49">
        <f t="shared" si="357"/>
        <v>40674.285510000002</v>
      </c>
    </row>
    <row r="643" spans="1:11">
      <c r="A643" s="45">
        <v>631</v>
      </c>
      <c r="B643" s="51" t="s">
        <v>342</v>
      </c>
      <c r="C643" s="46"/>
      <c r="D643" s="46" t="s">
        <v>311</v>
      </c>
      <c r="E643" s="46">
        <v>1</v>
      </c>
      <c r="F643" s="47">
        <v>12002</v>
      </c>
      <c r="G643" s="47">
        <v>0</v>
      </c>
      <c r="H643" s="47">
        <f t="shared" si="354"/>
        <v>12002</v>
      </c>
      <c r="I643" s="47">
        <f t="shared" si="355"/>
        <v>12002</v>
      </c>
      <c r="J643" s="47">
        <f t="shared" si="356"/>
        <v>0</v>
      </c>
      <c r="K643" s="49">
        <f t="shared" si="357"/>
        <v>12002</v>
      </c>
    </row>
    <row r="644" spans="1:11" ht="12.6" customHeight="1">
      <c r="A644" s="45">
        <v>632</v>
      </c>
      <c r="B644" s="218" t="s">
        <v>1365</v>
      </c>
      <c r="C644" s="165"/>
      <c r="D644" s="46"/>
      <c r="E644" s="91"/>
      <c r="F644" s="47"/>
      <c r="G644" s="47"/>
      <c r="H644" s="47"/>
      <c r="I644" s="47"/>
      <c r="J644" s="47"/>
      <c r="K644" s="49"/>
    </row>
    <row r="645" spans="1:11" ht="24.75" customHeight="1">
      <c r="A645" s="45">
        <v>633</v>
      </c>
      <c r="B645" s="164" t="s">
        <v>1338</v>
      </c>
      <c r="C645" s="237"/>
      <c r="D645" s="46" t="s">
        <v>24</v>
      </c>
      <c r="E645" s="46">
        <v>2</v>
      </c>
      <c r="F645" s="151" t="s">
        <v>641</v>
      </c>
      <c r="G645" s="47">
        <v>7500</v>
      </c>
      <c r="H645" s="47">
        <f>G645</f>
        <v>7500</v>
      </c>
      <c r="I645" s="47">
        <v>0</v>
      </c>
      <c r="J645" s="47">
        <f t="shared" ref="J645:J688" si="358">G645*E645</f>
        <v>15000</v>
      </c>
      <c r="K645" s="49">
        <f t="shared" ref="K645:K688" si="359">I645+J645</f>
        <v>15000</v>
      </c>
    </row>
    <row r="646" spans="1:11" ht="27.6" customHeight="1">
      <c r="A646" s="45">
        <v>634</v>
      </c>
      <c r="B646" s="171" t="s">
        <v>1339</v>
      </c>
      <c r="C646" s="237"/>
      <c r="D646" s="46" t="s">
        <v>24</v>
      </c>
      <c r="E646" s="46">
        <v>1</v>
      </c>
      <c r="F646" s="151" t="s">
        <v>641</v>
      </c>
      <c r="G646" s="47">
        <v>7500</v>
      </c>
      <c r="H646" s="47">
        <f>G646</f>
        <v>7500</v>
      </c>
      <c r="I646" s="47">
        <v>0</v>
      </c>
      <c r="J646" s="47">
        <f t="shared" si="358"/>
        <v>7500</v>
      </c>
      <c r="K646" s="49">
        <f t="shared" si="359"/>
        <v>7500</v>
      </c>
    </row>
    <row r="647" spans="1:11" ht="24" customHeight="1">
      <c r="A647" s="45">
        <v>635</v>
      </c>
      <c r="B647" s="231" t="s">
        <v>1340</v>
      </c>
      <c r="C647" s="163"/>
      <c r="D647" s="46" t="s">
        <v>24</v>
      </c>
      <c r="E647" s="46">
        <v>1</v>
      </c>
      <c r="F647" s="47">
        <v>2941</v>
      </c>
      <c r="G647" s="47">
        <v>1500</v>
      </c>
      <c r="H647" s="47">
        <f t="shared" ref="H647:H688" si="360">F647+G647</f>
        <v>4441</v>
      </c>
      <c r="I647" s="47">
        <f t="shared" ref="I647:I688" si="361">F647*E647</f>
        <v>2941</v>
      </c>
      <c r="J647" s="47">
        <f t="shared" si="358"/>
        <v>1500</v>
      </c>
      <c r="K647" s="49">
        <f t="shared" si="359"/>
        <v>4441</v>
      </c>
    </row>
    <row r="648" spans="1:11" ht="15" customHeight="1">
      <c r="A648" s="45">
        <v>636</v>
      </c>
      <c r="B648" s="227" t="s">
        <v>1243</v>
      </c>
      <c r="C648" s="237"/>
      <c r="D648" s="46" t="s">
        <v>24</v>
      </c>
      <c r="E648" s="46">
        <v>5</v>
      </c>
      <c r="F648" s="47">
        <v>536</v>
      </c>
      <c r="G648" s="47">
        <v>1500</v>
      </c>
      <c r="H648" s="47">
        <f t="shared" si="360"/>
        <v>2036</v>
      </c>
      <c r="I648" s="47">
        <f t="shared" si="361"/>
        <v>2680</v>
      </c>
      <c r="J648" s="47">
        <f t="shared" si="358"/>
        <v>7500</v>
      </c>
      <c r="K648" s="49">
        <f t="shared" si="359"/>
        <v>10180</v>
      </c>
    </row>
    <row r="649" spans="1:11" ht="13.15" customHeight="1">
      <c r="A649" s="45">
        <v>637</v>
      </c>
      <c r="B649" s="231" t="s">
        <v>1244</v>
      </c>
      <c r="C649" s="237"/>
      <c r="D649" s="46" t="s">
        <v>24</v>
      </c>
      <c r="E649" s="46">
        <v>7</v>
      </c>
      <c r="F649" s="47">
        <v>607</v>
      </c>
      <c r="G649" s="47">
        <v>1500</v>
      </c>
      <c r="H649" s="47">
        <f t="shared" si="360"/>
        <v>2107</v>
      </c>
      <c r="I649" s="47">
        <f t="shared" si="361"/>
        <v>4249</v>
      </c>
      <c r="J649" s="47">
        <f t="shared" si="358"/>
        <v>10500</v>
      </c>
      <c r="K649" s="49">
        <f t="shared" si="359"/>
        <v>14749</v>
      </c>
    </row>
    <row r="650" spans="1:11" ht="27.6" customHeight="1">
      <c r="A650" s="45">
        <v>638</v>
      </c>
      <c r="B650" s="164" t="s">
        <v>1341</v>
      </c>
      <c r="C650" s="237"/>
      <c r="D650" s="46" t="s">
        <v>24</v>
      </c>
      <c r="E650" s="46">
        <v>1</v>
      </c>
      <c r="F650" s="47">
        <v>1783</v>
      </c>
      <c r="G650" s="47">
        <v>1500</v>
      </c>
      <c r="H650" s="47">
        <f t="shared" si="360"/>
        <v>3283</v>
      </c>
      <c r="I650" s="47">
        <f t="shared" si="361"/>
        <v>1783</v>
      </c>
      <c r="J650" s="47">
        <f t="shared" si="358"/>
        <v>1500</v>
      </c>
      <c r="K650" s="49">
        <f t="shared" si="359"/>
        <v>3283</v>
      </c>
    </row>
    <row r="651" spans="1:11" ht="15" customHeight="1">
      <c r="A651" s="45">
        <v>639</v>
      </c>
      <c r="B651" s="164" t="s">
        <v>1245</v>
      </c>
      <c r="C651" s="163"/>
      <c r="D651" s="46" t="s">
        <v>24</v>
      </c>
      <c r="E651" s="46">
        <v>5</v>
      </c>
      <c r="F651" s="47">
        <v>351</v>
      </c>
      <c r="G651" s="47">
        <v>1250</v>
      </c>
      <c r="H651" s="47">
        <f t="shared" si="360"/>
        <v>1601</v>
      </c>
      <c r="I651" s="47">
        <f t="shared" si="361"/>
        <v>1755</v>
      </c>
      <c r="J651" s="47">
        <f t="shared" si="358"/>
        <v>6250</v>
      </c>
      <c r="K651" s="49">
        <f t="shared" si="359"/>
        <v>8005</v>
      </c>
    </row>
    <row r="652" spans="1:11" ht="15" customHeight="1">
      <c r="A652" s="45">
        <v>640</v>
      </c>
      <c r="B652" s="164" t="s">
        <v>1246</v>
      </c>
      <c r="C652" s="163"/>
      <c r="D652" s="46" t="s">
        <v>24</v>
      </c>
      <c r="E652" s="46">
        <v>7</v>
      </c>
      <c r="F652" s="47">
        <v>520</v>
      </c>
      <c r="G652" s="47">
        <v>1250</v>
      </c>
      <c r="H652" s="47">
        <f t="shared" si="360"/>
        <v>1770</v>
      </c>
      <c r="I652" s="47">
        <f t="shared" si="361"/>
        <v>3640</v>
      </c>
      <c r="J652" s="47">
        <f t="shared" si="358"/>
        <v>8750</v>
      </c>
      <c r="K652" s="49">
        <f t="shared" si="359"/>
        <v>12390</v>
      </c>
    </row>
    <row r="653" spans="1:11" ht="12" customHeight="1">
      <c r="A653" s="45">
        <v>641</v>
      </c>
      <c r="B653" s="169" t="s">
        <v>1247</v>
      </c>
      <c r="C653" s="165"/>
      <c r="D653" s="46"/>
      <c r="E653" s="46"/>
      <c r="F653" s="47"/>
      <c r="G653" s="47"/>
      <c r="H653" s="47"/>
      <c r="I653" s="47"/>
      <c r="J653" s="47"/>
      <c r="K653" s="49"/>
    </row>
    <row r="654" spans="1:11" ht="13.15" customHeight="1">
      <c r="A654" s="45">
        <v>642</v>
      </c>
      <c r="B654" s="166" t="s">
        <v>1251</v>
      </c>
      <c r="C654" s="165"/>
      <c r="D654" s="46" t="s">
        <v>28</v>
      </c>
      <c r="E654" s="46">
        <v>1.9</v>
      </c>
      <c r="F654" s="47">
        <v>446</v>
      </c>
      <c r="G654" s="47">
        <v>625</v>
      </c>
      <c r="H654" s="47">
        <f t="shared" ref="H654:H655" si="362">F654+G654</f>
        <v>1071</v>
      </c>
      <c r="I654" s="47">
        <f t="shared" ref="I654:I655" si="363">F654*E654</f>
        <v>847.4</v>
      </c>
      <c r="J654" s="47">
        <f t="shared" ref="J654:J655" si="364">G654*E654</f>
        <v>1187.5</v>
      </c>
      <c r="K654" s="49">
        <f t="shared" ref="K654:K655" si="365">I654+J654</f>
        <v>2034.9</v>
      </c>
    </row>
    <row r="655" spans="1:11" ht="13.15" customHeight="1">
      <c r="A655" s="45">
        <v>643</v>
      </c>
      <c r="B655" s="166" t="s">
        <v>1315</v>
      </c>
      <c r="C655" s="165"/>
      <c r="D655" s="46" t="s">
        <v>28</v>
      </c>
      <c r="E655" s="46">
        <v>2.9</v>
      </c>
      <c r="F655" s="47">
        <v>472</v>
      </c>
      <c r="G655" s="47">
        <v>625</v>
      </c>
      <c r="H655" s="47">
        <f t="shared" si="362"/>
        <v>1097</v>
      </c>
      <c r="I655" s="47">
        <f t="shared" si="363"/>
        <v>1368.8</v>
      </c>
      <c r="J655" s="47">
        <f t="shared" si="364"/>
        <v>1812.5</v>
      </c>
      <c r="K655" s="49">
        <f t="shared" si="365"/>
        <v>3181.3</v>
      </c>
    </row>
    <row r="656" spans="1:11" ht="12" customHeight="1">
      <c r="A656" s="45">
        <v>644</v>
      </c>
      <c r="B656" s="169" t="s">
        <v>1250</v>
      </c>
      <c r="C656" s="165"/>
      <c r="D656" s="46"/>
      <c r="E656" s="46"/>
      <c r="F656" s="47"/>
      <c r="G656" s="47"/>
      <c r="H656" s="47"/>
      <c r="I656" s="47"/>
      <c r="J656" s="47"/>
      <c r="K656" s="49"/>
    </row>
    <row r="657" spans="1:11" ht="15" customHeight="1">
      <c r="A657" s="45">
        <v>645</v>
      </c>
      <c r="B657" s="166" t="s">
        <v>1251</v>
      </c>
      <c r="C657" s="163"/>
      <c r="D657" s="46" t="s">
        <v>28</v>
      </c>
      <c r="E657" s="46">
        <v>8.8000000000000007</v>
      </c>
      <c r="F657" s="47">
        <v>527</v>
      </c>
      <c r="G657" s="47">
        <v>4200</v>
      </c>
      <c r="H657" s="47">
        <f t="shared" ref="H657:H661" si="366">F657+G657</f>
        <v>4727</v>
      </c>
      <c r="I657" s="47">
        <f t="shared" ref="I657:I661" si="367">F657*E657</f>
        <v>4637.6000000000004</v>
      </c>
      <c r="J657" s="47">
        <f t="shared" ref="J657:J661" si="368">G657*E657</f>
        <v>36960</v>
      </c>
      <c r="K657" s="49">
        <f t="shared" ref="K657:K661" si="369">I657+J657</f>
        <v>41597.599999999999</v>
      </c>
    </row>
    <row r="658" spans="1:11" ht="15" customHeight="1">
      <c r="A658" s="45">
        <v>646</v>
      </c>
      <c r="B658" s="166" t="s">
        <v>1315</v>
      </c>
      <c r="C658" s="163"/>
      <c r="D658" s="46" t="s">
        <v>28</v>
      </c>
      <c r="E658" s="46">
        <v>7.1</v>
      </c>
      <c r="F658" s="47">
        <v>676</v>
      </c>
      <c r="G658" s="47">
        <v>4200</v>
      </c>
      <c r="H658" s="47">
        <f t="shared" si="366"/>
        <v>4876</v>
      </c>
      <c r="I658" s="47">
        <f t="shared" si="367"/>
        <v>4799.5999999999995</v>
      </c>
      <c r="J658" s="47">
        <f t="shared" si="368"/>
        <v>29820</v>
      </c>
      <c r="K658" s="49">
        <f t="shared" si="369"/>
        <v>34619.599999999999</v>
      </c>
    </row>
    <row r="659" spans="1:11" ht="43.15" customHeight="1">
      <c r="A659" s="45">
        <v>647</v>
      </c>
      <c r="B659" s="54" t="s">
        <v>325</v>
      </c>
      <c r="C659" s="46"/>
      <c r="D659" s="46" t="s">
        <v>27</v>
      </c>
      <c r="E659" s="226">
        <v>10.16</v>
      </c>
      <c r="F659" s="47">
        <v>2060</v>
      </c>
      <c r="G659" s="47">
        <v>4200</v>
      </c>
      <c r="H659" s="47">
        <f t="shared" si="366"/>
        <v>6260</v>
      </c>
      <c r="I659" s="47">
        <f t="shared" si="367"/>
        <v>20929.599999999999</v>
      </c>
      <c r="J659" s="47">
        <f t="shared" si="368"/>
        <v>42672</v>
      </c>
      <c r="K659" s="49">
        <f t="shared" si="369"/>
        <v>63601.599999999999</v>
      </c>
    </row>
    <row r="660" spans="1:11" ht="27" customHeight="1">
      <c r="A660" s="45">
        <v>648</v>
      </c>
      <c r="B660" s="54" t="s">
        <v>327</v>
      </c>
      <c r="C660" s="46"/>
      <c r="D660" s="46" t="s">
        <v>27</v>
      </c>
      <c r="E660" s="226">
        <v>5.154312</v>
      </c>
      <c r="F660" s="47">
        <v>3790</v>
      </c>
      <c r="G660" s="47">
        <v>4200</v>
      </c>
      <c r="H660" s="47">
        <f t="shared" si="366"/>
        <v>7990</v>
      </c>
      <c r="I660" s="47">
        <f t="shared" si="367"/>
        <v>19534.842479999999</v>
      </c>
      <c r="J660" s="47">
        <f t="shared" si="368"/>
        <v>21648.110400000001</v>
      </c>
      <c r="K660" s="49">
        <f t="shared" si="369"/>
        <v>41182.952879999997</v>
      </c>
    </row>
    <row r="661" spans="1:11">
      <c r="A661" s="45">
        <v>649</v>
      </c>
      <c r="B661" s="51" t="s">
        <v>342</v>
      </c>
      <c r="C661" s="46"/>
      <c r="D661" s="46" t="s">
        <v>311</v>
      </c>
      <c r="E661" s="46">
        <v>1</v>
      </c>
      <c r="F661" s="47">
        <v>12475</v>
      </c>
      <c r="G661" s="47">
        <v>0</v>
      </c>
      <c r="H661" s="47">
        <f t="shared" si="366"/>
        <v>12475</v>
      </c>
      <c r="I661" s="47">
        <f t="shared" si="367"/>
        <v>12475</v>
      </c>
      <c r="J661" s="47">
        <f t="shared" si="368"/>
        <v>0</v>
      </c>
      <c r="K661" s="49">
        <f t="shared" si="369"/>
        <v>12475</v>
      </c>
    </row>
    <row r="662" spans="1:11" ht="12.6" customHeight="1">
      <c r="A662" s="45">
        <v>650</v>
      </c>
      <c r="B662" s="218" t="s">
        <v>1366</v>
      </c>
      <c r="C662" s="165"/>
      <c r="D662" s="46"/>
      <c r="E662" s="91"/>
      <c r="F662" s="47"/>
      <c r="G662" s="47"/>
      <c r="H662" s="47"/>
      <c r="I662" s="47"/>
      <c r="J662" s="47"/>
      <c r="K662" s="49"/>
    </row>
    <row r="663" spans="1:11" ht="27" customHeight="1">
      <c r="A663" s="45">
        <v>651</v>
      </c>
      <c r="B663" s="164" t="s">
        <v>1367</v>
      </c>
      <c r="C663" s="163"/>
      <c r="D663" s="46" t="s">
        <v>24</v>
      </c>
      <c r="E663" s="46">
        <v>1</v>
      </c>
      <c r="F663" s="151" t="s">
        <v>641</v>
      </c>
      <c r="G663" s="47">
        <v>40062.352941176468</v>
      </c>
      <c r="H663" s="47">
        <f>G663</f>
        <v>40062.352941176468</v>
      </c>
      <c r="I663" s="47">
        <v>0</v>
      </c>
      <c r="J663" s="47">
        <f t="shared" si="358"/>
        <v>40062.352941176468</v>
      </c>
      <c r="K663" s="49">
        <f t="shared" si="359"/>
        <v>40062.352941176468</v>
      </c>
    </row>
    <row r="664" spans="1:11" ht="24.75" customHeight="1">
      <c r="A664" s="45">
        <v>652</v>
      </c>
      <c r="B664" s="164" t="s">
        <v>1368</v>
      </c>
      <c r="C664" s="165"/>
      <c r="D664" s="46" t="s">
        <v>24</v>
      </c>
      <c r="E664" s="46">
        <v>1</v>
      </c>
      <c r="F664" s="151" t="s">
        <v>641</v>
      </c>
      <c r="G664" s="47">
        <v>7500</v>
      </c>
      <c r="H664" s="47">
        <f>G664</f>
        <v>7500</v>
      </c>
      <c r="I664" s="47">
        <v>0</v>
      </c>
      <c r="J664" s="47">
        <f t="shared" si="358"/>
        <v>7500</v>
      </c>
      <c r="K664" s="49">
        <f t="shared" si="359"/>
        <v>7500</v>
      </c>
    </row>
    <row r="665" spans="1:11" ht="27" customHeight="1">
      <c r="A665" s="45">
        <v>653</v>
      </c>
      <c r="B665" s="231" t="s">
        <v>1313</v>
      </c>
      <c r="C665" s="163"/>
      <c r="D665" s="46" t="s">
        <v>24</v>
      </c>
      <c r="E665" s="46">
        <v>3</v>
      </c>
      <c r="F665" s="47">
        <v>487</v>
      </c>
      <c r="G665" s="47">
        <v>1500</v>
      </c>
      <c r="H665" s="47">
        <f t="shared" si="360"/>
        <v>1987</v>
      </c>
      <c r="I665" s="47">
        <f t="shared" si="361"/>
        <v>1461</v>
      </c>
      <c r="J665" s="47">
        <f t="shared" si="358"/>
        <v>4500</v>
      </c>
      <c r="K665" s="49">
        <f t="shared" si="359"/>
        <v>5961</v>
      </c>
    </row>
    <row r="666" spans="1:11" ht="27.6" customHeight="1">
      <c r="A666" s="45">
        <v>654</v>
      </c>
      <c r="B666" s="231" t="s">
        <v>1244</v>
      </c>
      <c r="C666" s="163"/>
      <c r="D666" s="46" t="s">
        <v>24</v>
      </c>
      <c r="E666" s="46">
        <v>1</v>
      </c>
      <c r="F666" s="47">
        <v>607</v>
      </c>
      <c r="G666" s="47">
        <v>1500</v>
      </c>
      <c r="H666" s="47">
        <f t="shared" si="360"/>
        <v>2107</v>
      </c>
      <c r="I666" s="47">
        <f t="shared" si="361"/>
        <v>607</v>
      </c>
      <c r="J666" s="47">
        <f t="shared" si="358"/>
        <v>1500</v>
      </c>
      <c r="K666" s="49">
        <f t="shared" si="359"/>
        <v>2107</v>
      </c>
    </row>
    <row r="667" spans="1:11" ht="13.15" customHeight="1">
      <c r="A667" s="45">
        <v>655</v>
      </c>
      <c r="B667" s="178" t="s">
        <v>1282</v>
      </c>
      <c r="C667" s="165"/>
      <c r="D667" s="46" t="s">
        <v>24</v>
      </c>
      <c r="E667" s="46">
        <v>3</v>
      </c>
      <c r="F667" s="47">
        <v>298</v>
      </c>
      <c r="G667" s="47">
        <v>1250</v>
      </c>
      <c r="H667" s="47">
        <f t="shared" si="360"/>
        <v>1548</v>
      </c>
      <c r="I667" s="47">
        <f t="shared" si="361"/>
        <v>894</v>
      </c>
      <c r="J667" s="47">
        <f t="shared" si="358"/>
        <v>3750</v>
      </c>
      <c r="K667" s="49">
        <f t="shared" si="359"/>
        <v>4644</v>
      </c>
    </row>
    <row r="668" spans="1:11" ht="13.15" customHeight="1">
      <c r="A668" s="45">
        <v>656</v>
      </c>
      <c r="B668" s="171" t="s">
        <v>1246</v>
      </c>
      <c r="C668" s="169"/>
      <c r="D668" s="46" t="s">
        <v>24</v>
      </c>
      <c r="E668" s="46">
        <v>1</v>
      </c>
      <c r="F668" s="47">
        <v>520</v>
      </c>
      <c r="G668" s="47">
        <v>1250</v>
      </c>
      <c r="H668" s="47">
        <f t="shared" si="360"/>
        <v>1770</v>
      </c>
      <c r="I668" s="47">
        <f t="shared" si="361"/>
        <v>520</v>
      </c>
      <c r="J668" s="47">
        <f t="shared" si="358"/>
        <v>1250</v>
      </c>
      <c r="K668" s="49">
        <f t="shared" si="359"/>
        <v>1770</v>
      </c>
    </row>
    <row r="669" spans="1:11" ht="12" customHeight="1">
      <c r="A669" s="45">
        <v>657</v>
      </c>
      <c r="B669" s="169" t="s">
        <v>1247</v>
      </c>
      <c r="C669" s="165"/>
      <c r="D669" s="46"/>
      <c r="E669" s="46"/>
      <c r="F669" s="47"/>
      <c r="G669" s="47"/>
      <c r="H669" s="47"/>
      <c r="I669" s="47"/>
      <c r="J669" s="47"/>
      <c r="K669" s="49"/>
    </row>
    <row r="670" spans="1:11" ht="13.15" customHeight="1">
      <c r="A670" s="45">
        <v>658</v>
      </c>
      <c r="B670" s="166" t="s">
        <v>1314</v>
      </c>
      <c r="C670" s="165"/>
      <c r="D670" s="46" t="s">
        <v>28</v>
      </c>
      <c r="E670" s="46">
        <v>1</v>
      </c>
      <c r="F670" s="47">
        <v>428</v>
      </c>
      <c r="G670" s="47">
        <v>625</v>
      </c>
      <c r="H670" s="47">
        <f t="shared" ref="H670:H671" si="370">F670+G670</f>
        <v>1053</v>
      </c>
      <c r="I670" s="47">
        <f t="shared" ref="I670:I671" si="371">F670*E670</f>
        <v>428</v>
      </c>
      <c r="J670" s="47">
        <f t="shared" ref="J670:J671" si="372">G670*E670</f>
        <v>625</v>
      </c>
      <c r="K670" s="49">
        <f t="shared" ref="K670:K671" si="373">I670+J670</f>
        <v>1053</v>
      </c>
    </row>
    <row r="671" spans="1:11" ht="13.15" customHeight="1">
      <c r="A671" s="45">
        <v>659</v>
      </c>
      <c r="B671" s="166" t="s">
        <v>1315</v>
      </c>
      <c r="C671" s="165"/>
      <c r="D671" s="46" t="s">
        <v>28</v>
      </c>
      <c r="E671" s="46">
        <v>0.4</v>
      </c>
      <c r="F671" s="47">
        <v>472</v>
      </c>
      <c r="G671" s="47">
        <v>625</v>
      </c>
      <c r="H671" s="47">
        <f t="shared" si="370"/>
        <v>1097</v>
      </c>
      <c r="I671" s="47">
        <f t="shared" si="371"/>
        <v>188.8</v>
      </c>
      <c r="J671" s="47">
        <f t="shared" si="372"/>
        <v>250</v>
      </c>
      <c r="K671" s="49">
        <f t="shared" si="373"/>
        <v>438.8</v>
      </c>
    </row>
    <row r="672" spans="1:11" ht="12" customHeight="1">
      <c r="A672" s="45">
        <v>660</v>
      </c>
      <c r="B672" s="169" t="s">
        <v>1250</v>
      </c>
      <c r="C672" s="165"/>
      <c r="D672" s="46"/>
      <c r="E672" s="46"/>
      <c r="F672" s="47"/>
      <c r="G672" s="47"/>
      <c r="H672" s="47"/>
      <c r="I672" s="47"/>
      <c r="J672" s="47"/>
      <c r="K672" s="49"/>
    </row>
    <row r="673" spans="1:11" ht="15" customHeight="1">
      <c r="A673" s="45">
        <v>661</v>
      </c>
      <c r="B673" s="166" t="s">
        <v>1314</v>
      </c>
      <c r="C673" s="163"/>
      <c r="D673" s="46" t="s">
        <v>28</v>
      </c>
      <c r="E673" s="46">
        <v>7.5</v>
      </c>
      <c r="F673" s="47">
        <v>428</v>
      </c>
      <c r="G673" s="47">
        <v>4200</v>
      </c>
      <c r="H673" s="47">
        <f t="shared" ref="H673:H677" si="374">F673+G673</f>
        <v>4628</v>
      </c>
      <c r="I673" s="47">
        <f t="shared" ref="I673:I677" si="375">F673*E673</f>
        <v>3210</v>
      </c>
      <c r="J673" s="47">
        <f t="shared" ref="J673:J677" si="376">G673*E673</f>
        <v>31500</v>
      </c>
      <c r="K673" s="49">
        <f t="shared" ref="K673:K677" si="377">I673+J673</f>
        <v>34710</v>
      </c>
    </row>
    <row r="674" spans="1:11" ht="15" customHeight="1">
      <c r="A674" s="45">
        <v>662</v>
      </c>
      <c r="B674" s="166" t="s">
        <v>1315</v>
      </c>
      <c r="C674" s="163"/>
      <c r="D674" s="46" t="s">
        <v>28</v>
      </c>
      <c r="E674" s="46">
        <v>6.3</v>
      </c>
      <c r="F674" s="47">
        <v>676</v>
      </c>
      <c r="G674" s="47">
        <v>4200</v>
      </c>
      <c r="H674" s="47">
        <f t="shared" si="374"/>
        <v>4876</v>
      </c>
      <c r="I674" s="47">
        <f t="shared" si="375"/>
        <v>4258.8</v>
      </c>
      <c r="J674" s="47">
        <f t="shared" si="376"/>
        <v>26460</v>
      </c>
      <c r="K674" s="49">
        <f t="shared" si="377"/>
        <v>30718.799999999999</v>
      </c>
    </row>
    <row r="675" spans="1:11" ht="43.15" customHeight="1">
      <c r="A675" s="45">
        <v>663</v>
      </c>
      <c r="B675" s="54" t="s">
        <v>325</v>
      </c>
      <c r="C675" s="46"/>
      <c r="D675" s="46" t="s">
        <v>27</v>
      </c>
      <c r="E675" s="226">
        <v>24.3</v>
      </c>
      <c r="F675" s="47">
        <v>2060</v>
      </c>
      <c r="G675" s="47">
        <v>4200</v>
      </c>
      <c r="H675" s="47">
        <f t="shared" si="374"/>
        <v>6260</v>
      </c>
      <c r="I675" s="47">
        <f t="shared" si="375"/>
        <v>50058</v>
      </c>
      <c r="J675" s="47">
        <f t="shared" si="376"/>
        <v>102060</v>
      </c>
      <c r="K675" s="49">
        <f t="shared" si="377"/>
        <v>152118</v>
      </c>
    </row>
    <row r="676" spans="1:11" ht="27" customHeight="1">
      <c r="A676" s="45">
        <v>664</v>
      </c>
      <c r="B676" s="54" t="s">
        <v>327</v>
      </c>
      <c r="C676" s="46"/>
      <c r="D676" s="46" t="s">
        <v>27</v>
      </c>
      <c r="E676" s="226">
        <v>8.9460360000000012</v>
      </c>
      <c r="F676" s="47">
        <v>3790</v>
      </c>
      <c r="G676" s="47">
        <v>4200</v>
      </c>
      <c r="H676" s="47">
        <f t="shared" si="374"/>
        <v>7990</v>
      </c>
      <c r="I676" s="47">
        <f t="shared" si="375"/>
        <v>33905.476440000006</v>
      </c>
      <c r="J676" s="47">
        <f t="shared" si="376"/>
        <v>37573.351200000005</v>
      </c>
      <c r="K676" s="49">
        <f t="shared" si="377"/>
        <v>71478.827640000003</v>
      </c>
    </row>
    <row r="677" spans="1:11">
      <c r="A677" s="45">
        <v>665</v>
      </c>
      <c r="B677" s="51" t="s">
        <v>342</v>
      </c>
      <c r="C677" s="46"/>
      <c r="D677" s="46" t="s">
        <v>311</v>
      </c>
      <c r="E677" s="46">
        <v>1</v>
      </c>
      <c r="F677" s="47">
        <v>22858</v>
      </c>
      <c r="G677" s="47">
        <v>0</v>
      </c>
      <c r="H677" s="47">
        <f t="shared" si="374"/>
        <v>22858</v>
      </c>
      <c r="I677" s="47">
        <f t="shared" si="375"/>
        <v>22858</v>
      </c>
      <c r="J677" s="47">
        <f t="shared" si="376"/>
        <v>0</v>
      </c>
      <c r="K677" s="49">
        <f t="shared" si="377"/>
        <v>22858</v>
      </c>
    </row>
    <row r="678" spans="1:11" ht="12.6" customHeight="1">
      <c r="A678" s="45">
        <v>666</v>
      </c>
      <c r="B678" s="218" t="s">
        <v>1369</v>
      </c>
      <c r="C678" s="165"/>
      <c r="D678" s="46"/>
      <c r="E678" s="91"/>
      <c r="F678" s="47"/>
      <c r="G678" s="47"/>
      <c r="H678" s="47"/>
      <c r="I678" s="47"/>
      <c r="J678" s="47"/>
      <c r="K678" s="49"/>
    </row>
    <row r="679" spans="1:11" ht="24.75" customHeight="1">
      <c r="A679" s="45">
        <v>667</v>
      </c>
      <c r="B679" s="164" t="s">
        <v>1370</v>
      </c>
      <c r="C679" s="165"/>
      <c r="D679" s="46" t="s">
        <v>24</v>
      </c>
      <c r="E679" s="46">
        <v>1</v>
      </c>
      <c r="F679" s="151" t="s">
        <v>641</v>
      </c>
      <c r="G679" s="47">
        <v>318502.3529411765</v>
      </c>
      <c r="H679" s="47">
        <f>G679</f>
        <v>318502.3529411765</v>
      </c>
      <c r="I679" s="47">
        <v>0</v>
      </c>
      <c r="J679" s="47">
        <f t="shared" ref="J679:J680" si="378">G679*E679</f>
        <v>318502.3529411765</v>
      </c>
      <c r="K679" s="49">
        <f t="shared" ref="K679:K680" si="379">I679+J679</f>
        <v>318502.3529411765</v>
      </c>
    </row>
    <row r="680" spans="1:11" ht="25.15" customHeight="1">
      <c r="A680" s="45">
        <v>668</v>
      </c>
      <c r="B680" s="231" t="s">
        <v>1313</v>
      </c>
      <c r="C680" s="163"/>
      <c r="D680" s="46" t="s">
        <v>24</v>
      </c>
      <c r="E680" s="46">
        <v>3</v>
      </c>
      <c r="F680" s="47">
        <v>487</v>
      </c>
      <c r="G680" s="47">
        <v>1500</v>
      </c>
      <c r="H680" s="47">
        <f t="shared" ref="H680" si="380">F680+G680</f>
        <v>1987</v>
      </c>
      <c r="I680" s="47">
        <f t="shared" ref="I680" si="381">F680*E680</f>
        <v>1461</v>
      </c>
      <c r="J680" s="47">
        <f t="shared" si="378"/>
        <v>4500</v>
      </c>
      <c r="K680" s="49">
        <f t="shared" si="379"/>
        <v>5961</v>
      </c>
    </row>
    <row r="681" spans="1:11" ht="16.149999999999999" customHeight="1">
      <c r="A681" s="45">
        <v>669</v>
      </c>
      <c r="B681" s="227" t="s">
        <v>1243</v>
      </c>
      <c r="C681" s="163"/>
      <c r="D681" s="46" t="s">
        <v>28</v>
      </c>
      <c r="E681" s="46">
        <v>5</v>
      </c>
      <c r="F681" s="47">
        <v>536</v>
      </c>
      <c r="G681" s="47">
        <v>1500</v>
      </c>
      <c r="H681" s="47">
        <f t="shared" si="360"/>
        <v>2036</v>
      </c>
      <c r="I681" s="47">
        <f t="shared" si="361"/>
        <v>2680</v>
      </c>
      <c r="J681" s="47">
        <f t="shared" si="358"/>
        <v>7500</v>
      </c>
      <c r="K681" s="49">
        <f t="shared" si="359"/>
        <v>10180</v>
      </c>
    </row>
    <row r="682" spans="1:11" ht="19.899999999999999" customHeight="1">
      <c r="A682" s="45">
        <v>670</v>
      </c>
      <c r="B682" s="231" t="s">
        <v>1244</v>
      </c>
      <c r="C682" s="163"/>
      <c r="D682" s="46" t="s">
        <v>24</v>
      </c>
      <c r="E682" s="46">
        <v>4</v>
      </c>
      <c r="F682" s="47">
        <v>607</v>
      </c>
      <c r="G682" s="47">
        <v>1500</v>
      </c>
      <c r="H682" s="47">
        <f t="shared" si="360"/>
        <v>2107</v>
      </c>
      <c r="I682" s="47">
        <f t="shared" si="361"/>
        <v>2428</v>
      </c>
      <c r="J682" s="47">
        <f t="shared" si="358"/>
        <v>6000</v>
      </c>
      <c r="K682" s="49">
        <f t="shared" si="359"/>
        <v>8428</v>
      </c>
    </row>
    <row r="683" spans="1:11" ht="12.75" customHeight="1">
      <c r="A683" s="45">
        <v>671</v>
      </c>
      <c r="B683" s="231" t="s">
        <v>1244</v>
      </c>
      <c r="C683" s="163"/>
      <c r="D683" s="46" t="s">
        <v>24</v>
      </c>
      <c r="E683" s="46">
        <v>6</v>
      </c>
      <c r="F683" s="47">
        <v>607</v>
      </c>
      <c r="G683" s="47">
        <v>1500</v>
      </c>
      <c r="H683" s="47">
        <f t="shared" si="360"/>
        <v>2107</v>
      </c>
      <c r="I683" s="47">
        <f t="shared" si="361"/>
        <v>3642</v>
      </c>
      <c r="J683" s="47">
        <f t="shared" si="358"/>
        <v>9000</v>
      </c>
      <c r="K683" s="49">
        <f t="shared" si="359"/>
        <v>12642</v>
      </c>
    </row>
    <row r="684" spans="1:11" ht="12.75" customHeight="1">
      <c r="A684" s="45">
        <v>672</v>
      </c>
      <c r="B684" s="227" t="s">
        <v>1296</v>
      </c>
      <c r="C684" s="177"/>
      <c r="D684" s="46" t="s">
        <v>24</v>
      </c>
      <c r="E684" s="46">
        <v>4</v>
      </c>
      <c r="F684" s="47">
        <v>696</v>
      </c>
      <c r="G684" s="47">
        <v>1500</v>
      </c>
      <c r="H684" s="47">
        <f t="shared" si="360"/>
        <v>2196</v>
      </c>
      <c r="I684" s="47">
        <f t="shared" si="361"/>
        <v>2784</v>
      </c>
      <c r="J684" s="47">
        <f t="shared" si="358"/>
        <v>6000</v>
      </c>
      <c r="K684" s="49">
        <f t="shared" si="359"/>
        <v>8784</v>
      </c>
    </row>
    <row r="685" spans="1:11" ht="12.75" customHeight="1">
      <c r="A685" s="45">
        <v>673</v>
      </c>
      <c r="B685" s="164" t="s">
        <v>1282</v>
      </c>
      <c r="C685" s="177"/>
      <c r="D685" s="46" t="s">
        <v>24</v>
      </c>
      <c r="E685" s="46">
        <v>3</v>
      </c>
      <c r="F685" s="47">
        <v>298</v>
      </c>
      <c r="G685" s="47">
        <v>1250</v>
      </c>
      <c r="H685" s="47">
        <f t="shared" si="360"/>
        <v>1548</v>
      </c>
      <c r="I685" s="47">
        <f t="shared" si="361"/>
        <v>894</v>
      </c>
      <c r="J685" s="47">
        <f t="shared" si="358"/>
        <v>3750</v>
      </c>
      <c r="K685" s="49">
        <f t="shared" si="359"/>
        <v>4644</v>
      </c>
    </row>
    <row r="686" spans="1:11" ht="15" customHeight="1">
      <c r="A686" s="45">
        <v>674</v>
      </c>
      <c r="B686" s="164" t="s">
        <v>1245</v>
      </c>
      <c r="C686" s="177"/>
      <c r="D686" s="46" t="s">
        <v>24</v>
      </c>
      <c r="E686" s="46">
        <v>5</v>
      </c>
      <c r="F686" s="47">
        <v>351</v>
      </c>
      <c r="G686" s="47">
        <v>1250</v>
      </c>
      <c r="H686" s="47">
        <f t="shared" si="360"/>
        <v>1601</v>
      </c>
      <c r="I686" s="47">
        <f t="shared" si="361"/>
        <v>1755</v>
      </c>
      <c r="J686" s="47">
        <f t="shared" si="358"/>
        <v>6250</v>
      </c>
      <c r="K686" s="49">
        <f t="shared" si="359"/>
        <v>8005</v>
      </c>
    </row>
    <row r="687" spans="1:11" ht="15" customHeight="1">
      <c r="A687" s="45">
        <v>675</v>
      </c>
      <c r="B687" s="164" t="s">
        <v>1246</v>
      </c>
      <c r="C687" s="177"/>
      <c r="D687" s="46" t="s">
        <v>24</v>
      </c>
      <c r="E687" s="46">
        <v>10</v>
      </c>
      <c r="F687" s="47">
        <v>520</v>
      </c>
      <c r="G687" s="47">
        <v>1250</v>
      </c>
      <c r="H687" s="47">
        <f t="shared" si="360"/>
        <v>1770</v>
      </c>
      <c r="I687" s="47">
        <f t="shared" si="361"/>
        <v>5200</v>
      </c>
      <c r="J687" s="47">
        <f t="shared" si="358"/>
        <v>12500</v>
      </c>
      <c r="K687" s="49">
        <f t="shared" si="359"/>
        <v>17700</v>
      </c>
    </row>
    <row r="688" spans="1:11" ht="15" customHeight="1">
      <c r="A688" s="45">
        <v>676</v>
      </c>
      <c r="B688" s="178" t="s">
        <v>1283</v>
      </c>
      <c r="C688" s="177"/>
      <c r="D688" s="46" t="s">
        <v>24</v>
      </c>
      <c r="E688" s="46">
        <v>8</v>
      </c>
      <c r="F688" s="47">
        <v>608</v>
      </c>
      <c r="G688" s="47">
        <v>1250</v>
      </c>
      <c r="H688" s="47">
        <f t="shared" si="360"/>
        <v>1858</v>
      </c>
      <c r="I688" s="47">
        <f t="shared" si="361"/>
        <v>4864</v>
      </c>
      <c r="J688" s="47">
        <f t="shared" si="358"/>
        <v>10000</v>
      </c>
      <c r="K688" s="49">
        <f t="shared" si="359"/>
        <v>14864</v>
      </c>
    </row>
    <row r="689" spans="1:11" ht="12" customHeight="1">
      <c r="A689" s="45">
        <v>677</v>
      </c>
      <c r="B689" s="169" t="s">
        <v>1247</v>
      </c>
      <c r="C689" s="165"/>
      <c r="D689" s="46"/>
      <c r="E689" s="46"/>
      <c r="F689" s="47"/>
      <c r="G689" s="47"/>
      <c r="H689" s="47"/>
      <c r="I689" s="47"/>
      <c r="J689" s="47"/>
      <c r="K689" s="49"/>
    </row>
    <row r="690" spans="1:11" ht="13.15" customHeight="1">
      <c r="A690" s="45">
        <v>678</v>
      </c>
      <c r="B690" s="166" t="s">
        <v>1314</v>
      </c>
      <c r="C690" s="165"/>
      <c r="D690" s="46" t="s">
        <v>28</v>
      </c>
      <c r="E690" s="46">
        <v>0.8</v>
      </c>
      <c r="F690" s="47">
        <v>428</v>
      </c>
      <c r="G690" s="47">
        <v>625</v>
      </c>
      <c r="H690" s="47">
        <f t="shared" ref="H690:H693" si="382">F690+G690</f>
        <v>1053</v>
      </c>
      <c r="I690" s="47">
        <f t="shared" ref="I690:I693" si="383">F690*E690</f>
        <v>342.40000000000003</v>
      </c>
      <c r="J690" s="47">
        <f t="shared" ref="J690:J693" si="384">G690*E690</f>
        <v>500</v>
      </c>
      <c r="K690" s="49">
        <f t="shared" ref="K690:K693" si="385">I690+J690</f>
        <v>842.40000000000009</v>
      </c>
    </row>
    <row r="691" spans="1:11" ht="13.15" customHeight="1">
      <c r="A691" s="45">
        <v>679</v>
      </c>
      <c r="B691" s="166" t="s">
        <v>1251</v>
      </c>
      <c r="C691" s="165"/>
      <c r="D691" s="46" t="s">
        <v>28</v>
      </c>
      <c r="E691" s="46">
        <v>2.2000000000000002</v>
      </c>
      <c r="F691" s="47">
        <v>446</v>
      </c>
      <c r="G691" s="47">
        <v>625</v>
      </c>
      <c r="H691" s="47">
        <f t="shared" si="382"/>
        <v>1071</v>
      </c>
      <c r="I691" s="47">
        <f t="shared" si="383"/>
        <v>981.2</v>
      </c>
      <c r="J691" s="47">
        <f t="shared" si="384"/>
        <v>1375</v>
      </c>
      <c r="K691" s="49">
        <f t="shared" si="385"/>
        <v>2356.1999999999998</v>
      </c>
    </row>
    <row r="692" spans="1:11" ht="13.15" customHeight="1">
      <c r="A692" s="45">
        <v>680</v>
      </c>
      <c r="B692" s="166" t="s">
        <v>1315</v>
      </c>
      <c r="C692" s="165"/>
      <c r="D692" s="46" t="s">
        <v>28</v>
      </c>
      <c r="E692" s="46">
        <v>3.7</v>
      </c>
      <c r="F692" s="47">
        <v>472</v>
      </c>
      <c r="G692" s="47">
        <v>625</v>
      </c>
      <c r="H692" s="47">
        <f t="shared" si="382"/>
        <v>1097</v>
      </c>
      <c r="I692" s="47">
        <f t="shared" si="383"/>
        <v>1746.4</v>
      </c>
      <c r="J692" s="47">
        <f t="shared" si="384"/>
        <v>2312.5</v>
      </c>
      <c r="K692" s="49">
        <f t="shared" si="385"/>
        <v>4058.9</v>
      </c>
    </row>
    <row r="693" spans="1:11" ht="13.15" customHeight="1">
      <c r="A693" s="45">
        <v>681</v>
      </c>
      <c r="B693" s="166" t="s">
        <v>1356</v>
      </c>
      <c r="C693" s="165"/>
      <c r="D693" s="46" t="s">
        <v>28</v>
      </c>
      <c r="E693" s="46">
        <v>2.2000000000000002</v>
      </c>
      <c r="F693" s="47">
        <v>1236</v>
      </c>
      <c r="G693" s="47">
        <v>625</v>
      </c>
      <c r="H693" s="47">
        <f t="shared" si="382"/>
        <v>1861</v>
      </c>
      <c r="I693" s="47">
        <f t="shared" si="383"/>
        <v>2719.2000000000003</v>
      </c>
      <c r="J693" s="47">
        <f t="shared" si="384"/>
        <v>1375</v>
      </c>
      <c r="K693" s="49">
        <f t="shared" si="385"/>
        <v>4094.2000000000003</v>
      </c>
    </row>
    <row r="694" spans="1:11" ht="12" customHeight="1">
      <c r="A694" s="45">
        <v>682</v>
      </c>
      <c r="B694" s="169" t="s">
        <v>1250</v>
      </c>
      <c r="C694" s="165"/>
      <c r="D694" s="46"/>
      <c r="E694" s="46"/>
      <c r="F694" s="47"/>
      <c r="G694" s="47"/>
      <c r="H694" s="47"/>
      <c r="I694" s="47"/>
      <c r="J694" s="47"/>
      <c r="K694" s="49"/>
    </row>
    <row r="695" spans="1:11" ht="15" customHeight="1">
      <c r="A695" s="45">
        <v>683</v>
      </c>
      <c r="B695" s="166" t="s">
        <v>1314</v>
      </c>
      <c r="C695" s="163"/>
      <c r="D695" s="46" t="s">
        <v>28</v>
      </c>
      <c r="E695" s="46">
        <v>2.1</v>
      </c>
      <c r="F695" s="47">
        <v>428</v>
      </c>
      <c r="G695" s="47">
        <v>4200</v>
      </c>
      <c r="H695" s="47">
        <f t="shared" ref="H695:H700" si="386">F695+G695</f>
        <v>4628</v>
      </c>
      <c r="I695" s="47">
        <f t="shared" ref="I695:I700" si="387">F695*E695</f>
        <v>898.80000000000007</v>
      </c>
      <c r="J695" s="47">
        <f t="shared" ref="J695:J700" si="388">G695*E695</f>
        <v>8820</v>
      </c>
      <c r="K695" s="49">
        <f t="shared" ref="K695:K700" si="389">I695+J695</f>
        <v>9718.7999999999993</v>
      </c>
    </row>
    <row r="696" spans="1:11" ht="15" customHeight="1">
      <c r="A696" s="45">
        <v>684</v>
      </c>
      <c r="B696" s="166" t="s">
        <v>1251</v>
      </c>
      <c r="C696" s="163"/>
      <c r="D696" s="46" t="s">
        <v>28</v>
      </c>
      <c r="E696" s="46">
        <v>8.5</v>
      </c>
      <c r="F696" s="47">
        <v>527</v>
      </c>
      <c r="G696" s="47">
        <v>4200</v>
      </c>
      <c r="H696" s="47">
        <f t="shared" si="386"/>
        <v>4727</v>
      </c>
      <c r="I696" s="47">
        <f t="shared" si="387"/>
        <v>4479.5</v>
      </c>
      <c r="J696" s="47">
        <f t="shared" si="388"/>
        <v>35700</v>
      </c>
      <c r="K696" s="49">
        <f t="shared" si="389"/>
        <v>40179.5</v>
      </c>
    </row>
    <row r="697" spans="1:11" ht="15" customHeight="1">
      <c r="A697" s="45">
        <v>685</v>
      </c>
      <c r="B697" s="166" t="s">
        <v>1315</v>
      </c>
      <c r="C697" s="163"/>
      <c r="D697" s="46" t="s">
        <v>28</v>
      </c>
      <c r="E697" s="46">
        <v>15.5</v>
      </c>
      <c r="F697" s="47">
        <v>676</v>
      </c>
      <c r="G697" s="47">
        <v>4200</v>
      </c>
      <c r="H697" s="47">
        <f t="shared" si="386"/>
        <v>4876</v>
      </c>
      <c r="I697" s="47">
        <f t="shared" si="387"/>
        <v>10478</v>
      </c>
      <c r="J697" s="47">
        <f t="shared" si="388"/>
        <v>65100</v>
      </c>
      <c r="K697" s="49">
        <f t="shared" si="389"/>
        <v>75578</v>
      </c>
    </row>
    <row r="698" spans="1:11" ht="43.15" customHeight="1">
      <c r="A698" s="45">
        <v>686</v>
      </c>
      <c r="B698" s="54" t="s">
        <v>325</v>
      </c>
      <c r="C698" s="46"/>
      <c r="D698" s="46" t="s">
        <v>27</v>
      </c>
      <c r="E698" s="226">
        <v>69.210800000000006</v>
      </c>
      <c r="F698" s="47">
        <v>2060</v>
      </c>
      <c r="G698" s="47">
        <v>4200</v>
      </c>
      <c r="H698" s="47">
        <f t="shared" si="386"/>
        <v>6260</v>
      </c>
      <c r="I698" s="47">
        <f t="shared" si="387"/>
        <v>142574.24800000002</v>
      </c>
      <c r="J698" s="47">
        <f t="shared" si="388"/>
        <v>290685.36000000004</v>
      </c>
      <c r="K698" s="49">
        <f t="shared" si="389"/>
        <v>433259.60800000007</v>
      </c>
    </row>
    <row r="699" spans="1:11" ht="27" customHeight="1">
      <c r="A699" s="45">
        <v>687</v>
      </c>
      <c r="B699" s="54" t="s">
        <v>327</v>
      </c>
      <c r="C699" s="46"/>
      <c r="D699" s="46" t="s">
        <v>27</v>
      </c>
      <c r="E699" s="226">
        <v>24.298095</v>
      </c>
      <c r="F699" s="47">
        <v>3790</v>
      </c>
      <c r="G699" s="47">
        <v>4200</v>
      </c>
      <c r="H699" s="47">
        <f t="shared" si="386"/>
        <v>7990</v>
      </c>
      <c r="I699" s="47">
        <f t="shared" si="387"/>
        <v>92089.780050000001</v>
      </c>
      <c r="J699" s="47">
        <f t="shared" si="388"/>
        <v>102051.999</v>
      </c>
      <c r="K699" s="49">
        <f t="shared" si="389"/>
        <v>194141.77905000001</v>
      </c>
    </row>
    <row r="700" spans="1:11">
      <c r="A700" s="45">
        <v>688</v>
      </c>
      <c r="B700" s="51" t="s">
        <v>342</v>
      </c>
      <c r="C700" s="46"/>
      <c r="D700" s="46" t="s">
        <v>311</v>
      </c>
      <c r="E700" s="46">
        <v>1</v>
      </c>
      <c r="F700" s="47">
        <v>62630</v>
      </c>
      <c r="G700" s="47">
        <v>0</v>
      </c>
      <c r="H700" s="47">
        <f t="shared" si="386"/>
        <v>62630</v>
      </c>
      <c r="I700" s="47">
        <f t="shared" si="387"/>
        <v>62630</v>
      </c>
      <c r="J700" s="47">
        <f t="shared" si="388"/>
        <v>0</v>
      </c>
      <c r="K700" s="49">
        <f t="shared" si="389"/>
        <v>62630</v>
      </c>
    </row>
    <row r="701" spans="1:11" ht="12.6" customHeight="1">
      <c r="A701" s="45">
        <v>689</v>
      </c>
      <c r="B701" s="218" t="s">
        <v>1371</v>
      </c>
      <c r="C701" s="240"/>
      <c r="D701" s="46"/>
      <c r="E701" s="91"/>
      <c r="F701" s="47"/>
      <c r="G701" s="47"/>
      <c r="H701" s="47"/>
      <c r="I701" s="47"/>
      <c r="J701" s="47"/>
      <c r="K701" s="49"/>
    </row>
    <row r="702" spans="1:11" ht="41.25" customHeight="1">
      <c r="A702" s="45">
        <v>690</v>
      </c>
      <c r="B702" s="171" t="s">
        <v>1372</v>
      </c>
      <c r="C702" s="177"/>
      <c r="D702" s="46" t="s">
        <v>29</v>
      </c>
      <c r="E702" s="46">
        <v>1</v>
      </c>
      <c r="F702" s="151" t="s">
        <v>641</v>
      </c>
      <c r="G702" s="47">
        <v>318502.3529411765</v>
      </c>
      <c r="H702" s="47">
        <f>G702</f>
        <v>318502.3529411765</v>
      </c>
      <c r="I702" s="47">
        <v>0</v>
      </c>
      <c r="J702" s="47">
        <f t="shared" ref="J702:J711" si="390">G702*E702</f>
        <v>318502.3529411765</v>
      </c>
      <c r="K702" s="49">
        <f t="shared" ref="K702:K711" si="391">I702+J702</f>
        <v>318502.3529411765</v>
      </c>
    </row>
    <row r="703" spans="1:11" ht="31.15" customHeight="1">
      <c r="A703" s="45">
        <v>691</v>
      </c>
      <c r="B703" s="170" t="s">
        <v>1373</v>
      </c>
      <c r="C703" s="177"/>
      <c r="D703" s="46" t="s">
        <v>24</v>
      </c>
      <c r="E703" s="46">
        <v>2</v>
      </c>
      <c r="F703" s="151" t="s">
        <v>641</v>
      </c>
      <c r="G703" s="47">
        <v>7500</v>
      </c>
      <c r="H703" s="47">
        <f>G703</f>
        <v>7500</v>
      </c>
      <c r="I703" s="47">
        <v>0</v>
      </c>
      <c r="J703" s="47">
        <f t="shared" si="390"/>
        <v>15000</v>
      </c>
      <c r="K703" s="49">
        <f t="shared" si="391"/>
        <v>15000</v>
      </c>
    </row>
    <row r="704" spans="1:11" ht="28.15" customHeight="1">
      <c r="A704" s="45">
        <v>692</v>
      </c>
      <c r="B704" s="231" t="s">
        <v>1313</v>
      </c>
      <c r="C704" s="177"/>
      <c r="D704" s="46" t="s">
        <v>24</v>
      </c>
      <c r="E704" s="46">
        <v>3</v>
      </c>
      <c r="F704" s="47">
        <v>487</v>
      </c>
      <c r="G704" s="47">
        <v>1500</v>
      </c>
      <c r="H704" s="47">
        <f t="shared" ref="H704:H711" si="392">F704+G704</f>
        <v>1987</v>
      </c>
      <c r="I704" s="47">
        <f t="shared" ref="I704:I711" si="393">F704*E704</f>
        <v>1461</v>
      </c>
      <c r="J704" s="47">
        <f t="shared" si="390"/>
        <v>4500</v>
      </c>
      <c r="K704" s="49">
        <f t="shared" si="391"/>
        <v>5961</v>
      </c>
    </row>
    <row r="705" spans="1:11" ht="27" customHeight="1">
      <c r="A705" s="45">
        <v>693</v>
      </c>
      <c r="B705" s="227" t="s">
        <v>1243</v>
      </c>
      <c r="C705" s="177"/>
      <c r="D705" s="46" t="s">
        <v>24</v>
      </c>
      <c r="E705" s="46">
        <v>8</v>
      </c>
      <c r="F705" s="47">
        <v>536</v>
      </c>
      <c r="G705" s="47">
        <v>1500</v>
      </c>
      <c r="H705" s="47">
        <f t="shared" si="392"/>
        <v>2036</v>
      </c>
      <c r="I705" s="47">
        <f t="shared" si="393"/>
        <v>4288</v>
      </c>
      <c r="J705" s="47">
        <f t="shared" si="390"/>
        <v>12000</v>
      </c>
      <c r="K705" s="49">
        <f t="shared" si="391"/>
        <v>16288</v>
      </c>
    </row>
    <row r="706" spans="1:11" ht="29.45" customHeight="1">
      <c r="A706" s="45">
        <v>694</v>
      </c>
      <c r="B706" s="231" t="s">
        <v>1244</v>
      </c>
      <c r="C706" s="177"/>
      <c r="D706" s="46" t="s">
        <v>24</v>
      </c>
      <c r="E706" s="46">
        <v>12</v>
      </c>
      <c r="F706" s="47">
        <v>607</v>
      </c>
      <c r="G706" s="47">
        <v>1500</v>
      </c>
      <c r="H706" s="47">
        <f t="shared" si="392"/>
        <v>2107</v>
      </c>
      <c r="I706" s="47">
        <f t="shared" si="393"/>
        <v>7284</v>
      </c>
      <c r="J706" s="47">
        <f t="shared" si="390"/>
        <v>18000</v>
      </c>
      <c r="K706" s="49">
        <f t="shared" si="391"/>
        <v>25284</v>
      </c>
    </row>
    <row r="707" spans="1:11" ht="27" customHeight="1">
      <c r="A707" s="45">
        <v>695</v>
      </c>
      <c r="B707" s="227" t="s">
        <v>1296</v>
      </c>
      <c r="C707" s="177"/>
      <c r="D707" s="46" t="s">
        <v>24</v>
      </c>
      <c r="E707" s="46">
        <v>8</v>
      </c>
      <c r="F707" s="47">
        <v>696</v>
      </c>
      <c r="G707" s="47">
        <v>1500</v>
      </c>
      <c r="H707" s="47">
        <f t="shared" si="392"/>
        <v>2196</v>
      </c>
      <c r="I707" s="47">
        <f t="shared" si="393"/>
        <v>5568</v>
      </c>
      <c r="J707" s="47">
        <f t="shared" si="390"/>
        <v>12000</v>
      </c>
      <c r="K707" s="49">
        <f t="shared" si="391"/>
        <v>17568</v>
      </c>
    </row>
    <row r="708" spans="1:11" ht="15.75" customHeight="1">
      <c r="A708" s="45">
        <v>696</v>
      </c>
      <c r="B708" s="164" t="s">
        <v>1282</v>
      </c>
      <c r="C708" s="177"/>
      <c r="D708" s="46" t="s">
        <v>24</v>
      </c>
      <c r="E708" s="46">
        <v>3</v>
      </c>
      <c r="F708" s="47">
        <v>298</v>
      </c>
      <c r="G708" s="47">
        <v>1250</v>
      </c>
      <c r="H708" s="47">
        <f t="shared" si="392"/>
        <v>1548</v>
      </c>
      <c r="I708" s="47">
        <f t="shared" si="393"/>
        <v>894</v>
      </c>
      <c r="J708" s="47">
        <f t="shared" si="390"/>
        <v>3750</v>
      </c>
      <c r="K708" s="49">
        <f t="shared" si="391"/>
        <v>4644</v>
      </c>
    </row>
    <row r="709" spans="1:11" ht="16.5" customHeight="1">
      <c r="A709" s="45">
        <v>697</v>
      </c>
      <c r="B709" s="170" t="s">
        <v>1245</v>
      </c>
      <c r="C709" s="177"/>
      <c r="D709" s="46" t="s">
        <v>24</v>
      </c>
      <c r="E709" s="46">
        <v>8</v>
      </c>
      <c r="F709" s="47">
        <v>351</v>
      </c>
      <c r="G709" s="47">
        <v>1250</v>
      </c>
      <c r="H709" s="47">
        <f t="shared" si="392"/>
        <v>1601</v>
      </c>
      <c r="I709" s="47">
        <f t="shared" si="393"/>
        <v>2808</v>
      </c>
      <c r="J709" s="47">
        <f t="shared" si="390"/>
        <v>10000</v>
      </c>
      <c r="K709" s="49">
        <f t="shared" si="391"/>
        <v>12808</v>
      </c>
    </row>
    <row r="710" spans="1:11" ht="15" customHeight="1">
      <c r="A710" s="45">
        <v>698</v>
      </c>
      <c r="B710" s="178" t="s">
        <v>1246</v>
      </c>
      <c r="C710" s="177"/>
      <c r="D710" s="46" t="s">
        <v>24</v>
      </c>
      <c r="E710" s="46">
        <v>12</v>
      </c>
      <c r="F710" s="47">
        <v>520</v>
      </c>
      <c r="G710" s="47">
        <v>1250</v>
      </c>
      <c r="H710" s="47">
        <f t="shared" si="392"/>
        <v>1770</v>
      </c>
      <c r="I710" s="47">
        <f t="shared" si="393"/>
        <v>6240</v>
      </c>
      <c r="J710" s="47">
        <f t="shared" si="390"/>
        <v>15000</v>
      </c>
      <c r="K710" s="49">
        <f t="shared" si="391"/>
        <v>21240</v>
      </c>
    </row>
    <row r="711" spans="1:11" ht="15" customHeight="1">
      <c r="A711" s="45">
        <v>699</v>
      </c>
      <c r="B711" s="164" t="s">
        <v>1283</v>
      </c>
      <c r="C711" s="163"/>
      <c r="D711" s="46" t="s">
        <v>24</v>
      </c>
      <c r="E711" s="46">
        <v>8</v>
      </c>
      <c r="F711" s="47">
        <v>608</v>
      </c>
      <c r="G711" s="47">
        <v>1250</v>
      </c>
      <c r="H711" s="47">
        <f t="shared" si="392"/>
        <v>1858</v>
      </c>
      <c r="I711" s="47">
        <f t="shared" si="393"/>
        <v>4864</v>
      </c>
      <c r="J711" s="47">
        <f t="shared" si="390"/>
        <v>10000</v>
      </c>
      <c r="K711" s="49">
        <f t="shared" si="391"/>
        <v>14864</v>
      </c>
    </row>
    <row r="712" spans="1:11" ht="12" customHeight="1">
      <c r="A712" s="45">
        <v>700</v>
      </c>
      <c r="B712" s="169" t="s">
        <v>1247</v>
      </c>
      <c r="C712" s="165"/>
      <c r="D712" s="46"/>
      <c r="E712" s="46"/>
      <c r="F712" s="47"/>
      <c r="G712" s="47"/>
      <c r="H712" s="47"/>
      <c r="I712" s="47"/>
      <c r="J712" s="47"/>
      <c r="K712" s="49"/>
    </row>
    <row r="713" spans="1:11" ht="13.15" customHeight="1">
      <c r="A713" s="45">
        <v>701</v>
      </c>
      <c r="B713" s="166" t="s">
        <v>1314</v>
      </c>
      <c r="C713" s="165"/>
      <c r="D713" s="46" t="s">
        <v>28</v>
      </c>
      <c r="E713" s="46">
        <v>1</v>
      </c>
      <c r="F713" s="47">
        <v>428</v>
      </c>
      <c r="G713" s="47">
        <v>625</v>
      </c>
      <c r="H713" s="47">
        <f t="shared" ref="H713:H716" si="394">F713+G713</f>
        <v>1053</v>
      </c>
      <c r="I713" s="47">
        <f t="shared" ref="I713:I716" si="395">F713*E713</f>
        <v>428</v>
      </c>
      <c r="J713" s="47">
        <f t="shared" ref="J713:J716" si="396">G713*E713</f>
        <v>625</v>
      </c>
      <c r="K713" s="49">
        <f t="shared" ref="K713:K716" si="397">I713+J713</f>
        <v>1053</v>
      </c>
    </row>
    <row r="714" spans="1:11" ht="13.15" customHeight="1">
      <c r="A714" s="45">
        <v>702</v>
      </c>
      <c r="B714" s="166" t="s">
        <v>1251</v>
      </c>
      <c r="C714" s="165"/>
      <c r="D714" s="46" t="s">
        <v>28</v>
      </c>
      <c r="E714" s="46">
        <v>2.5</v>
      </c>
      <c r="F714" s="47">
        <v>446</v>
      </c>
      <c r="G714" s="47">
        <v>625</v>
      </c>
      <c r="H714" s="47">
        <f t="shared" si="394"/>
        <v>1071</v>
      </c>
      <c r="I714" s="47">
        <f t="shared" si="395"/>
        <v>1115</v>
      </c>
      <c r="J714" s="47">
        <f t="shared" si="396"/>
        <v>1562.5</v>
      </c>
      <c r="K714" s="49">
        <f t="shared" si="397"/>
        <v>2677.5</v>
      </c>
    </row>
    <row r="715" spans="1:11" ht="13.15" customHeight="1">
      <c r="A715" s="45">
        <v>703</v>
      </c>
      <c r="B715" s="166" t="s">
        <v>1315</v>
      </c>
      <c r="C715" s="165"/>
      <c r="D715" s="46" t="s">
        <v>28</v>
      </c>
      <c r="E715" s="46">
        <v>4</v>
      </c>
      <c r="F715" s="47">
        <v>472</v>
      </c>
      <c r="G715" s="47">
        <v>625</v>
      </c>
      <c r="H715" s="47">
        <f t="shared" si="394"/>
        <v>1097</v>
      </c>
      <c r="I715" s="47">
        <f t="shared" si="395"/>
        <v>1888</v>
      </c>
      <c r="J715" s="47">
        <f t="shared" si="396"/>
        <v>2500</v>
      </c>
      <c r="K715" s="49">
        <f t="shared" si="397"/>
        <v>4388</v>
      </c>
    </row>
    <row r="716" spans="1:11" ht="13.15" customHeight="1">
      <c r="A716" s="45">
        <v>704</v>
      </c>
      <c r="B716" s="166" t="s">
        <v>1356</v>
      </c>
      <c r="C716" s="165"/>
      <c r="D716" s="46" t="s">
        <v>28</v>
      </c>
      <c r="E716" s="46">
        <v>2.5</v>
      </c>
      <c r="F716" s="47">
        <v>1236</v>
      </c>
      <c r="G716" s="47">
        <v>625</v>
      </c>
      <c r="H716" s="47">
        <f t="shared" si="394"/>
        <v>1861</v>
      </c>
      <c r="I716" s="47">
        <f t="shared" si="395"/>
        <v>3090</v>
      </c>
      <c r="J716" s="47">
        <f t="shared" si="396"/>
        <v>1562.5</v>
      </c>
      <c r="K716" s="49">
        <f t="shared" si="397"/>
        <v>4652.5</v>
      </c>
    </row>
    <row r="717" spans="1:11" ht="13.5" customHeight="1">
      <c r="A717" s="45">
        <v>705</v>
      </c>
      <c r="B717" s="169" t="s">
        <v>1250</v>
      </c>
      <c r="C717" s="165"/>
      <c r="D717" s="46"/>
      <c r="E717" s="46"/>
      <c r="F717" s="47"/>
      <c r="G717" s="47"/>
      <c r="H717" s="47"/>
      <c r="I717" s="47"/>
      <c r="J717" s="47"/>
      <c r="K717" s="49"/>
    </row>
    <row r="718" spans="1:11" ht="15" customHeight="1">
      <c r="A718" s="45">
        <v>706</v>
      </c>
      <c r="B718" s="166" t="s">
        <v>1314</v>
      </c>
      <c r="C718" s="163"/>
      <c r="D718" s="46" t="s">
        <v>28</v>
      </c>
      <c r="E718" s="46">
        <v>1.1000000000000001</v>
      </c>
      <c r="F718" s="47">
        <v>428</v>
      </c>
      <c r="G718" s="47">
        <v>4200</v>
      </c>
      <c r="H718" s="47">
        <f t="shared" ref="H718:H723" si="398">F718+G718</f>
        <v>4628</v>
      </c>
      <c r="I718" s="47">
        <f t="shared" ref="I718:I723" si="399">F718*E718</f>
        <v>470.8</v>
      </c>
      <c r="J718" s="47">
        <f t="shared" ref="J718:J723" si="400">G718*E718</f>
        <v>4620</v>
      </c>
      <c r="K718" s="49">
        <f t="shared" ref="K718:K723" si="401">I718+J718</f>
        <v>5090.8</v>
      </c>
    </row>
    <row r="719" spans="1:11" ht="15" customHeight="1">
      <c r="A719" s="45">
        <v>707</v>
      </c>
      <c r="B719" s="166" t="s">
        <v>1251</v>
      </c>
      <c r="C719" s="163"/>
      <c r="D719" s="46" t="s">
        <v>28</v>
      </c>
      <c r="E719" s="46">
        <v>3.4</v>
      </c>
      <c r="F719" s="47">
        <v>527</v>
      </c>
      <c r="G719" s="47">
        <v>4200</v>
      </c>
      <c r="H719" s="47">
        <f t="shared" si="398"/>
        <v>4727</v>
      </c>
      <c r="I719" s="47">
        <f t="shared" si="399"/>
        <v>1791.8</v>
      </c>
      <c r="J719" s="47">
        <f t="shared" si="400"/>
        <v>14280</v>
      </c>
      <c r="K719" s="49">
        <f t="shared" si="401"/>
        <v>16071.8</v>
      </c>
    </row>
    <row r="720" spans="1:11" ht="15" customHeight="1">
      <c r="A720" s="45">
        <v>708</v>
      </c>
      <c r="B720" s="166" t="s">
        <v>1315</v>
      </c>
      <c r="C720" s="163"/>
      <c r="D720" s="46" t="s">
        <v>28</v>
      </c>
      <c r="E720" s="46">
        <v>1.7</v>
      </c>
      <c r="F720" s="47">
        <v>676</v>
      </c>
      <c r="G720" s="47">
        <v>4200</v>
      </c>
      <c r="H720" s="47">
        <f t="shared" si="398"/>
        <v>4876</v>
      </c>
      <c r="I720" s="47">
        <f t="shared" si="399"/>
        <v>1149.2</v>
      </c>
      <c r="J720" s="47">
        <f t="shared" si="400"/>
        <v>7140</v>
      </c>
      <c r="K720" s="49">
        <f t="shared" si="401"/>
        <v>8289.2000000000007</v>
      </c>
    </row>
    <row r="721" spans="1:11" ht="43.15" customHeight="1">
      <c r="A721" s="45">
        <v>709</v>
      </c>
      <c r="B721" s="54" t="s">
        <v>325</v>
      </c>
      <c r="C721" s="46"/>
      <c r="D721" s="46" t="s">
        <v>27</v>
      </c>
      <c r="E721" s="226">
        <v>75.905600000000007</v>
      </c>
      <c r="F721" s="47">
        <v>2060</v>
      </c>
      <c r="G721" s="47">
        <v>4200</v>
      </c>
      <c r="H721" s="47">
        <f t="shared" si="398"/>
        <v>6260</v>
      </c>
      <c r="I721" s="47">
        <f t="shared" si="399"/>
        <v>156365.53600000002</v>
      </c>
      <c r="J721" s="47">
        <f t="shared" si="400"/>
        <v>318803.52</v>
      </c>
      <c r="K721" s="49">
        <f t="shared" si="401"/>
        <v>475169.05600000004</v>
      </c>
    </row>
    <row r="722" spans="1:11" ht="27" customHeight="1">
      <c r="A722" s="45">
        <v>710</v>
      </c>
      <c r="B722" s="54" t="s">
        <v>327</v>
      </c>
      <c r="C722" s="46"/>
      <c r="D722" s="46" t="s">
        <v>27</v>
      </c>
      <c r="E722" s="226">
        <v>23.531873999999998</v>
      </c>
      <c r="F722" s="47">
        <v>3790</v>
      </c>
      <c r="G722" s="47">
        <v>4200</v>
      </c>
      <c r="H722" s="47">
        <f t="shared" si="398"/>
        <v>7990</v>
      </c>
      <c r="I722" s="47">
        <f t="shared" si="399"/>
        <v>89185.802459999992</v>
      </c>
      <c r="J722" s="47">
        <f t="shared" si="400"/>
        <v>98833.87079999999</v>
      </c>
      <c r="K722" s="49">
        <f t="shared" si="401"/>
        <v>188019.67325999998</v>
      </c>
    </row>
    <row r="723" spans="1:11">
      <c r="A723" s="45">
        <v>711</v>
      </c>
      <c r="B723" s="51" t="s">
        <v>342</v>
      </c>
      <c r="C723" s="46"/>
      <c r="D723" s="46" t="s">
        <v>311</v>
      </c>
      <c r="E723" s="46">
        <v>1</v>
      </c>
      <c r="F723" s="47">
        <v>62241</v>
      </c>
      <c r="G723" s="47">
        <v>0</v>
      </c>
      <c r="H723" s="47">
        <f t="shared" si="398"/>
        <v>62241</v>
      </c>
      <c r="I723" s="47">
        <f t="shared" si="399"/>
        <v>62241</v>
      </c>
      <c r="J723" s="47">
        <f t="shared" si="400"/>
        <v>0</v>
      </c>
      <c r="K723" s="49">
        <f t="shared" si="401"/>
        <v>62241</v>
      </c>
    </row>
    <row r="724" spans="1:11" ht="16.5" customHeight="1">
      <c r="A724" s="45">
        <v>712</v>
      </c>
      <c r="B724" s="218" t="s">
        <v>1374</v>
      </c>
      <c r="C724" s="165"/>
      <c r="D724" s="46"/>
      <c r="E724" s="91"/>
      <c r="F724" s="47"/>
      <c r="G724" s="47"/>
      <c r="H724" s="47"/>
      <c r="I724" s="47"/>
      <c r="J724" s="47"/>
      <c r="K724" s="49"/>
    </row>
    <row r="725" spans="1:11" ht="26.25" customHeight="1">
      <c r="A725" s="45">
        <v>713</v>
      </c>
      <c r="B725" s="164" t="s">
        <v>1375</v>
      </c>
      <c r="C725" s="163"/>
      <c r="D725" s="46" t="s">
        <v>24</v>
      </c>
      <c r="E725" s="46">
        <v>1</v>
      </c>
      <c r="F725" s="151" t="s">
        <v>641</v>
      </c>
      <c r="G725" s="47">
        <v>45000</v>
      </c>
      <c r="H725" s="47">
        <f>G725</f>
        <v>45000</v>
      </c>
      <c r="I725" s="47">
        <v>0</v>
      </c>
      <c r="J725" s="47">
        <f t="shared" ref="J725:J780" si="402">G725*E725</f>
        <v>45000</v>
      </c>
      <c r="K725" s="49">
        <f t="shared" ref="K725:K780" si="403">I725+J725</f>
        <v>45000</v>
      </c>
    </row>
    <row r="726" spans="1:11" ht="15" customHeight="1">
      <c r="A726" s="45">
        <v>714</v>
      </c>
      <c r="B726" s="164" t="s">
        <v>1376</v>
      </c>
      <c r="C726" s="163"/>
      <c r="D726" s="46" t="s">
        <v>24</v>
      </c>
      <c r="E726" s="46">
        <v>1</v>
      </c>
      <c r="F726" s="47">
        <v>592</v>
      </c>
      <c r="G726" s="47">
        <v>2500</v>
      </c>
      <c r="H726" s="47">
        <f t="shared" ref="H726:H780" si="404">F726+G726</f>
        <v>3092</v>
      </c>
      <c r="I726" s="47">
        <f t="shared" ref="I726:I780" si="405">F726*E726</f>
        <v>592</v>
      </c>
      <c r="J726" s="47">
        <f t="shared" si="402"/>
        <v>2500</v>
      </c>
      <c r="K726" s="49">
        <f t="shared" si="403"/>
        <v>3092</v>
      </c>
    </row>
    <row r="727" spans="1:11" ht="15" customHeight="1">
      <c r="A727" s="45">
        <v>715</v>
      </c>
      <c r="B727" s="164" t="s">
        <v>1246</v>
      </c>
      <c r="C727" s="163"/>
      <c r="D727" s="46" t="s">
        <v>24</v>
      </c>
      <c r="E727" s="46">
        <v>1</v>
      </c>
      <c r="F727" s="47">
        <v>520</v>
      </c>
      <c r="G727" s="47">
        <v>1250</v>
      </c>
      <c r="H727" s="47">
        <f t="shared" si="404"/>
        <v>1770</v>
      </c>
      <c r="I727" s="47">
        <f t="shared" si="405"/>
        <v>520</v>
      </c>
      <c r="J727" s="47">
        <f t="shared" si="402"/>
        <v>1250</v>
      </c>
      <c r="K727" s="49">
        <f t="shared" si="403"/>
        <v>1770</v>
      </c>
    </row>
    <row r="728" spans="1:11" ht="13.5" customHeight="1">
      <c r="A728" s="45">
        <v>716</v>
      </c>
      <c r="B728" s="169" t="s">
        <v>1250</v>
      </c>
      <c r="C728" s="165"/>
      <c r="D728" s="46"/>
      <c r="E728" s="46"/>
      <c r="F728" s="47"/>
      <c r="G728" s="47"/>
      <c r="H728" s="47"/>
      <c r="I728" s="47"/>
      <c r="J728" s="47"/>
      <c r="K728" s="49"/>
    </row>
    <row r="729" spans="1:11" ht="15" customHeight="1">
      <c r="A729" s="45">
        <v>717</v>
      </c>
      <c r="B729" s="166" t="s">
        <v>1251</v>
      </c>
      <c r="C729" s="163"/>
      <c r="D729" s="46" t="s">
        <v>28</v>
      </c>
      <c r="E729" s="46">
        <v>1</v>
      </c>
      <c r="F729" s="47">
        <v>527</v>
      </c>
      <c r="G729" s="47">
        <v>4200</v>
      </c>
      <c r="H729" s="47">
        <f t="shared" ref="H729:H732" si="406">F729+G729</f>
        <v>4727</v>
      </c>
      <c r="I729" s="47">
        <f t="shared" ref="I729:I732" si="407">F729*E729</f>
        <v>527</v>
      </c>
      <c r="J729" s="47">
        <f t="shared" ref="J729:J732" si="408">G729*E729</f>
        <v>4200</v>
      </c>
      <c r="K729" s="49">
        <f t="shared" ref="K729:K732" si="409">I729+J729</f>
        <v>4727</v>
      </c>
    </row>
    <row r="730" spans="1:11" ht="15" customHeight="1">
      <c r="A730" s="45">
        <v>718</v>
      </c>
      <c r="B730" s="166" t="s">
        <v>1315</v>
      </c>
      <c r="C730" s="163"/>
      <c r="D730" s="46" t="s">
        <v>28</v>
      </c>
      <c r="E730" s="46">
        <v>0.6</v>
      </c>
      <c r="F730" s="47">
        <v>676</v>
      </c>
      <c r="G730" s="47">
        <v>4200</v>
      </c>
      <c r="H730" s="47">
        <f t="shared" si="406"/>
        <v>4876</v>
      </c>
      <c r="I730" s="47">
        <f t="shared" si="407"/>
        <v>405.59999999999997</v>
      </c>
      <c r="J730" s="47">
        <f t="shared" si="408"/>
        <v>2520</v>
      </c>
      <c r="K730" s="49">
        <f t="shared" si="409"/>
        <v>2925.6</v>
      </c>
    </row>
    <row r="731" spans="1:11" ht="27" customHeight="1">
      <c r="A731" s="45">
        <v>719</v>
      </c>
      <c r="B731" s="54" t="s">
        <v>327</v>
      </c>
      <c r="C731" s="46"/>
      <c r="D731" s="46" t="s">
        <v>27</v>
      </c>
      <c r="E731" s="226">
        <v>0.20818200000000001</v>
      </c>
      <c r="F731" s="47">
        <v>3790</v>
      </c>
      <c r="G731" s="47">
        <v>4200</v>
      </c>
      <c r="H731" s="47">
        <f t="shared" si="406"/>
        <v>7990</v>
      </c>
      <c r="I731" s="47">
        <f t="shared" si="407"/>
        <v>789.00977999999998</v>
      </c>
      <c r="J731" s="47">
        <f t="shared" si="408"/>
        <v>874.36440000000005</v>
      </c>
      <c r="K731" s="49">
        <f t="shared" si="409"/>
        <v>1663.37418</v>
      </c>
    </row>
    <row r="732" spans="1:11">
      <c r="A732" s="45">
        <v>720</v>
      </c>
      <c r="B732" s="51" t="s">
        <v>342</v>
      </c>
      <c r="C732" s="46"/>
      <c r="D732" s="46" t="s">
        <v>311</v>
      </c>
      <c r="E732" s="46">
        <v>1</v>
      </c>
      <c r="F732" s="47">
        <v>430</v>
      </c>
      <c r="G732" s="47">
        <v>0</v>
      </c>
      <c r="H732" s="47">
        <f t="shared" si="406"/>
        <v>430</v>
      </c>
      <c r="I732" s="47">
        <f t="shared" si="407"/>
        <v>430</v>
      </c>
      <c r="J732" s="47">
        <f t="shared" si="408"/>
        <v>0</v>
      </c>
      <c r="K732" s="49">
        <f t="shared" si="409"/>
        <v>430</v>
      </c>
    </row>
    <row r="733" spans="1:11" ht="15" customHeight="1">
      <c r="A733" s="45">
        <v>721</v>
      </c>
      <c r="B733" s="168" t="s">
        <v>1377</v>
      </c>
      <c r="C733" s="163"/>
      <c r="D733" s="46"/>
      <c r="E733" s="46"/>
      <c r="F733" s="47"/>
      <c r="G733" s="47"/>
      <c r="H733" s="47"/>
      <c r="I733" s="47"/>
      <c r="J733" s="47"/>
      <c r="K733" s="49"/>
    </row>
    <row r="734" spans="1:11" ht="27" customHeight="1">
      <c r="A734" s="45">
        <v>722</v>
      </c>
      <c r="B734" s="164" t="s">
        <v>1378</v>
      </c>
      <c r="C734" s="163"/>
      <c r="D734" s="46" t="s">
        <v>24</v>
      </c>
      <c r="E734" s="46">
        <v>1</v>
      </c>
      <c r="F734" s="151" t="s">
        <v>641</v>
      </c>
      <c r="G734" s="47">
        <v>50991</v>
      </c>
      <c r="H734" s="47">
        <f>G734</f>
        <v>50991</v>
      </c>
      <c r="I734" s="47">
        <v>0</v>
      </c>
      <c r="J734" s="47">
        <f t="shared" ref="J734:J736" si="410">G734*E734</f>
        <v>50991</v>
      </c>
      <c r="K734" s="49">
        <f t="shared" ref="K734:K736" si="411">I734+J734</f>
        <v>50991</v>
      </c>
    </row>
    <row r="735" spans="1:11" ht="28.9" customHeight="1">
      <c r="A735" s="45">
        <v>723</v>
      </c>
      <c r="B735" s="231" t="s">
        <v>1244</v>
      </c>
      <c r="C735" s="163"/>
      <c r="D735" s="46" t="s">
        <v>24</v>
      </c>
      <c r="E735" s="46">
        <v>1</v>
      </c>
      <c r="F735" s="47">
        <v>607</v>
      </c>
      <c r="G735" s="47">
        <v>1500</v>
      </c>
      <c r="H735" s="47">
        <f t="shared" ref="H735:H736" si="412">F735+G735</f>
        <v>2107</v>
      </c>
      <c r="I735" s="47">
        <f t="shared" ref="I735:I736" si="413">F735*E735</f>
        <v>607</v>
      </c>
      <c r="J735" s="47">
        <f t="shared" si="410"/>
        <v>1500</v>
      </c>
      <c r="K735" s="49">
        <f t="shared" si="411"/>
        <v>2107</v>
      </c>
    </row>
    <row r="736" spans="1:11" ht="26.45" customHeight="1">
      <c r="A736" s="45">
        <v>724</v>
      </c>
      <c r="B736" s="231" t="s">
        <v>1244</v>
      </c>
      <c r="C736" s="163"/>
      <c r="D736" s="46" t="s">
        <v>24</v>
      </c>
      <c r="E736" s="46">
        <v>4</v>
      </c>
      <c r="F736" s="47">
        <v>607</v>
      </c>
      <c r="G736" s="47">
        <v>1500</v>
      </c>
      <c r="H736" s="47">
        <f t="shared" si="412"/>
        <v>2107</v>
      </c>
      <c r="I736" s="47">
        <f t="shared" si="413"/>
        <v>2428</v>
      </c>
      <c r="J736" s="47">
        <f t="shared" si="410"/>
        <v>6000</v>
      </c>
      <c r="K736" s="49">
        <f t="shared" si="411"/>
        <v>8428</v>
      </c>
    </row>
    <row r="737" spans="1:11" ht="15" customHeight="1">
      <c r="A737" s="45">
        <v>725</v>
      </c>
      <c r="B737" s="164" t="s">
        <v>1246</v>
      </c>
      <c r="C737" s="163"/>
      <c r="D737" s="46" t="s">
        <v>24</v>
      </c>
      <c r="E737" s="46">
        <v>5</v>
      </c>
      <c r="F737" s="47">
        <v>520</v>
      </c>
      <c r="G737" s="47">
        <v>1250</v>
      </c>
      <c r="H737" s="47">
        <f t="shared" si="404"/>
        <v>1770</v>
      </c>
      <c r="I737" s="47">
        <f t="shared" si="405"/>
        <v>2600</v>
      </c>
      <c r="J737" s="47">
        <f t="shared" si="402"/>
        <v>6250</v>
      </c>
      <c r="K737" s="49">
        <f t="shared" si="403"/>
        <v>8850</v>
      </c>
    </row>
    <row r="738" spans="1:11" ht="21" customHeight="1">
      <c r="A738" s="45">
        <v>726</v>
      </c>
      <c r="B738" s="171" t="s">
        <v>1379</v>
      </c>
      <c r="C738" s="163"/>
      <c r="D738" s="46" t="s">
        <v>28</v>
      </c>
      <c r="E738" s="46">
        <v>11.5</v>
      </c>
      <c r="F738" s="47">
        <v>676</v>
      </c>
      <c r="G738" s="47">
        <v>4200</v>
      </c>
      <c r="H738" s="47">
        <f t="shared" si="404"/>
        <v>4876</v>
      </c>
      <c r="I738" s="47">
        <f t="shared" si="405"/>
        <v>7774</v>
      </c>
      <c r="J738" s="47">
        <f t="shared" si="402"/>
        <v>48300</v>
      </c>
      <c r="K738" s="49">
        <f t="shared" si="403"/>
        <v>56074</v>
      </c>
    </row>
    <row r="739" spans="1:11" ht="27" customHeight="1">
      <c r="A739" s="45">
        <v>727</v>
      </c>
      <c r="B739" s="54" t="s">
        <v>327</v>
      </c>
      <c r="C739" s="46"/>
      <c r="D739" s="46" t="s">
        <v>27</v>
      </c>
      <c r="E739" s="226">
        <v>1.7332800000000002</v>
      </c>
      <c r="F739" s="47">
        <v>3790</v>
      </c>
      <c r="G739" s="47">
        <v>4200</v>
      </c>
      <c r="H739" s="47">
        <f t="shared" si="404"/>
        <v>7990</v>
      </c>
      <c r="I739" s="47">
        <f t="shared" si="405"/>
        <v>6569.1312000000007</v>
      </c>
      <c r="J739" s="47">
        <f t="shared" si="402"/>
        <v>7279.7760000000007</v>
      </c>
      <c r="K739" s="49">
        <f t="shared" si="403"/>
        <v>13848.907200000001</v>
      </c>
    </row>
    <row r="740" spans="1:11">
      <c r="A740" s="45">
        <v>728</v>
      </c>
      <c r="B740" s="51" t="s">
        <v>342</v>
      </c>
      <c r="C740" s="46"/>
      <c r="D740" s="46" t="s">
        <v>311</v>
      </c>
      <c r="E740" s="46">
        <v>1</v>
      </c>
      <c r="F740" s="47">
        <v>3586</v>
      </c>
      <c r="G740" s="47">
        <v>0</v>
      </c>
      <c r="H740" s="47">
        <f t="shared" si="404"/>
        <v>3586</v>
      </c>
      <c r="I740" s="47">
        <f t="shared" si="405"/>
        <v>3586</v>
      </c>
      <c r="J740" s="47">
        <f t="shared" si="402"/>
        <v>0</v>
      </c>
      <c r="K740" s="49">
        <f t="shared" si="403"/>
        <v>3586</v>
      </c>
    </row>
    <row r="741" spans="1:11" ht="19.5" customHeight="1">
      <c r="A741" s="45">
        <v>729</v>
      </c>
      <c r="B741" s="234" t="s">
        <v>1380</v>
      </c>
      <c r="C741" s="177"/>
      <c r="D741" s="46"/>
      <c r="E741" s="46"/>
      <c r="F741" s="47"/>
      <c r="G741" s="47"/>
      <c r="H741" s="47"/>
      <c r="I741" s="47"/>
      <c r="J741" s="47"/>
      <c r="K741" s="49"/>
    </row>
    <row r="742" spans="1:11" ht="27" customHeight="1">
      <c r="A742" s="45">
        <v>730</v>
      </c>
      <c r="B742" s="178" t="s">
        <v>1381</v>
      </c>
      <c r="C742" s="177"/>
      <c r="D742" s="46" t="s">
        <v>24</v>
      </c>
      <c r="E742" s="46">
        <v>1</v>
      </c>
      <c r="F742" s="151" t="s">
        <v>641</v>
      </c>
      <c r="G742" s="47">
        <v>48000</v>
      </c>
      <c r="H742" s="47">
        <f>G742</f>
        <v>48000</v>
      </c>
      <c r="I742" s="47">
        <v>0</v>
      </c>
      <c r="J742" s="47">
        <f t="shared" si="402"/>
        <v>48000</v>
      </c>
      <c r="K742" s="49">
        <f t="shared" si="403"/>
        <v>48000</v>
      </c>
    </row>
    <row r="743" spans="1:11" ht="29.45" customHeight="1">
      <c r="A743" s="45">
        <v>731</v>
      </c>
      <c r="B743" s="178" t="s">
        <v>1382</v>
      </c>
      <c r="C743" s="165"/>
      <c r="D743" s="46" t="s">
        <v>24</v>
      </c>
      <c r="E743" s="46">
        <v>2</v>
      </c>
      <c r="F743" s="151" t="s">
        <v>641</v>
      </c>
      <c r="G743" s="47">
        <v>7500</v>
      </c>
      <c r="H743" s="47">
        <f>G743</f>
        <v>7500</v>
      </c>
      <c r="I743" s="47">
        <v>0</v>
      </c>
      <c r="J743" s="47">
        <f t="shared" si="402"/>
        <v>15000</v>
      </c>
      <c r="K743" s="49">
        <f t="shared" si="403"/>
        <v>15000</v>
      </c>
    </row>
    <row r="744" spans="1:11" ht="28.15" customHeight="1">
      <c r="A744" s="45">
        <v>732</v>
      </c>
      <c r="B744" s="231" t="s">
        <v>1244</v>
      </c>
      <c r="C744" s="165"/>
      <c r="D744" s="46" t="s">
        <v>24</v>
      </c>
      <c r="E744" s="46">
        <v>2</v>
      </c>
      <c r="F744" s="47">
        <v>607</v>
      </c>
      <c r="G744" s="47">
        <v>1500</v>
      </c>
      <c r="H744" s="47">
        <f t="shared" si="404"/>
        <v>2107</v>
      </c>
      <c r="I744" s="47">
        <f t="shared" si="405"/>
        <v>1214</v>
      </c>
      <c r="J744" s="47">
        <f t="shared" si="402"/>
        <v>3000</v>
      </c>
      <c r="K744" s="49">
        <f t="shared" si="403"/>
        <v>4214</v>
      </c>
    </row>
    <row r="745" spans="1:11" ht="15.6" customHeight="1">
      <c r="A745" s="45">
        <v>733</v>
      </c>
      <c r="B745" s="164" t="s">
        <v>1246</v>
      </c>
      <c r="C745" s="165"/>
      <c r="D745" s="46" t="s">
        <v>24</v>
      </c>
      <c r="E745" s="46">
        <v>2</v>
      </c>
      <c r="F745" s="47">
        <v>520</v>
      </c>
      <c r="G745" s="47">
        <v>1250</v>
      </c>
      <c r="H745" s="47">
        <f t="shared" si="404"/>
        <v>1770</v>
      </c>
      <c r="I745" s="47">
        <f t="shared" si="405"/>
        <v>1040</v>
      </c>
      <c r="J745" s="47">
        <f t="shared" si="402"/>
        <v>2500</v>
      </c>
      <c r="K745" s="49">
        <f t="shared" si="403"/>
        <v>3540</v>
      </c>
    </row>
    <row r="746" spans="1:11" ht="13.5" customHeight="1">
      <c r="A746" s="45">
        <v>734</v>
      </c>
      <c r="B746" s="169" t="s">
        <v>1250</v>
      </c>
      <c r="C746" s="165"/>
      <c r="D746" s="46"/>
      <c r="E746" s="46"/>
      <c r="F746" s="47"/>
      <c r="G746" s="47"/>
      <c r="H746" s="47"/>
      <c r="I746" s="47"/>
      <c r="J746" s="47"/>
      <c r="K746" s="49"/>
    </row>
    <row r="747" spans="1:11" ht="15" customHeight="1">
      <c r="A747" s="45">
        <v>735</v>
      </c>
      <c r="B747" s="166" t="s">
        <v>1315</v>
      </c>
      <c r="C747" s="163"/>
      <c r="D747" s="46" t="s">
        <v>28</v>
      </c>
      <c r="E747" s="46">
        <v>1.7</v>
      </c>
      <c r="F747" s="47">
        <v>676</v>
      </c>
      <c r="G747" s="47">
        <v>4200</v>
      </c>
      <c r="H747" s="47">
        <f t="shared" ref="H747:H750" si="414">F747+G747</f>
        <v>4876</v>
      </c>
      <c r="I747" s="47">
        <f t="shared" ref="I747:I750" si="415">F747*E747</f>
        <v>1149.2</v>
      </c>
      <c r="J747" s="47">
        <f t="shared" ref="J747:J750" si="416">G747*E747</f>
        <v>7140</v>
      </c>
      <c r="K747" s="49">
        <f t="shared" ref="K747:K750" si="417">I747+J747</f>
        <v>8289.2000000000007</v>
      </c>
    </row>
    <row r="748" spans="1:11" ht="21" customHeight="1">
      <c r="A748" s="45">
        <v>736</v>
      </c>
      <c r="B748" s="171" t="s">
        <v>1379</v>
      </c>
      <c r="C748" s="163"/>
      <c r="D748" s="46" t="s">
        <v>28</v>
      </c>
      <c r="E748" s="226">
        <v>13.816000000000001</v>
      </c>
      <c r="F748" s="47">
        <v>676</v>
      </c>
      <c r="G748" s="47">
        <v>4200</v>
      </c>
      <c r="H748" s="47">
        <f t="shared" si="414"/>
        <v>4876</v>
      </c>
      <c r="I748" s="47">
        <f t="shared" si="415"/>
        <v>9339.616</v>
      </c>
      <c r="J748" s="47">
        <f t="shared" si="416"/>
        <v>58027.200000000004</v>
      </c>
      <c r="K748" s="49">
        <f t="shared" si="417"/>
        <v>67366.816000000006</v>
      </c>
    </row>
    <row r="749" spans="1:11" ht="27" customHeight="1">
      <c r="A749" s="45">
        <v>737</v>
      </c>
      <c r="B749" s="54" t="s">
        <v>327</v>
      </c>
      <c r="C749" s="46"/>
      <c r="D749" s="46" t="s">
        <v>27</v>
      </c>
      <c r="E749" s="226">
        <v>4.4010239999999996</v>
      </c>
      <c r="F749" s="47">
        <v>3790</v>
      </c>
      <c r="G749" s="47">
        <v>4200</v>
      </c>
      <c r="H749" s="47">
        <f t="shared" si="414"/>
        <v>7990</v>
      </c>
      <c r="I749" s="47">
        <f t="shared" si="415"/>
        <v>16679.880959999999</v>
      </c>
      <c r="J749" s="47">
        <f t="shared" si="416"/>
        <v>18484.300799999997</v>
      </c>
      <c r="K749" s="49">
        <f t="shared" si="417"/>
        <v>35164.181759999992</v>
      </c>
    </row>
    <row r="750" spans="1:11">
      <c r="A750" s="45">
        <v>738</v>
      </c>
      <c r="B750" s="51" t="s">
        <v>342</v>
      </c>
      <c r="C750" s="46"/>
      <c r="D750" s="46" t="s">
        <v>311</v>
      </c>
      <c r="E750" s="46">
        <v>1</v>
      </c>
      <c r="F750" s="47">
        <v>6792</v>
      </c>
      <c r="G750" s="47">
        <v>0</v>
      </c>
      <c r="H750" s="47">
        <f t="shared" si="414"/>
        <v>6792</v>
      </c>
      <c r="I750" s="47">
        <f t="shared" si="415"/>
        <v>6792</v>
      </c>
      <c r="J750" s="47">
        <f t="shared" si="416"/>
        <v>0</v>
      </c>
      <c r="K750" s="49">
        <f t="shared" si="417"/>
        <v>6792</v>
      </c>
    </row>
    <row r="751" spans="1:11" ht="15" customHeight="1">
      <c r="A751" s="45">
        <v>739</v>
      </c>
      <c r="B751" s="168" t="s">
        <v>1383</v>
      </c>
      <c r="C751" s="163"/>
      <c r="D751" s="46"/>
      <c r="E751" s="46"/>
      <c r="F751" s="47"/>
      <c r="G751" s="47"/>
      <c r="H751" s="47"/>
      <c r="I751" s="47"/>
      <c r="J751" s="47"/>
      <c r="K751" s="49"/>
    </row>
    <row r="752" spans="1:11" ht="28.9" customHeight="1">
      <c r="A752" s="45">
        <v>740</v>
      </c>
      <c r="B752" s="170" t="s">
        <v>1384</v>
      </c>
      <c r="C752" s="163"/>
      <c r="D752" s="46" t="s">
        <v>24</v>
      </c>
      <c r="E752" s="46">
        <v>1</v>
      </c>
      <c r="F752" s="151" t="s">
        <v>641</v>
      </c>
      <c r="G752" s="47">
        <v>37000</v>
      </c>
      <c r="H752" s="47">
        <f>G752</f>
        <v>37000</v>
      </c>
      <c r="I752" s="47">
        <v>0</v>
      </c>
      <c r="J752" s="47">
        <f t="shared" si="402"/>
        <v>37000</v>
      </c>
      <c r="K752" s="49">
        <f t="shared" si="403"/>
        <v>37000</v>
      </c>
    </row>
    <row r="753" spans="1:11" ht="15.6" customHeight="1">
      <c r="A753" s="45">
        <v>741</v>
      </c>
      <c r="B753" s="164" t="s">
        <v>1376</v>
      </c>
      <c r="C753" s="163"/>
      <c r="D753" s="46" t="s">
        <v>24</v>
      </c>
      <c r="E753" s="46">
        <v>1</v>
      </c>
      <c r="F753" s="47">
        <v>592</v>
      </c>
      <c r="G753" s="47">
        <v>2500</v>
      </c>
      <c r="H753" s="47">
        <f t="shared" si="404"/>
        <v>3092</v>
      </c>
      <c r="I753" s="47">
        <f t="shared" si="405"/>
        <v>592</v>
      </c>
      <c r="J753" s="47">
        <f t="shared" si="402"/>
        <v>2500</v>
      </c>
      <c r="K753" s="49">
        <f t="shared" si="403"/>
        <v>3092</v>
      </c>
    </row>
    <row r="754" spans="1:11" ht="15" customHeight="1">
      <c r="A754" s="45">
        <v>742</v>
      </c>
      <c r="B754" s="164" t="s">
        <v>1245</v>
      </c>
      <c r="C754" s="163"/>
      <c r="D754" s="46" t="s">
        <v>24</v>
      </c>
      <c r="E754" s="46">
        <v>1</v>
      </c>
      <c r="F754" s="47">
        <v>351</v>
      </c>
      <c r="G754" s="47">
        <v>1250</v>
      </c>
      <c r="H754" s="47">
        <f t="shared" si="404"/>
        <v>1601</v>
      </c>
      <c r="I754" s="47">
        <f t="shared" si="405"/>
        <v>351</v>
      </c>
      <c r="J754" s="47">
        <f t="shared" si="402"/>
        <v>1250</v>
      </c>
      <c r="K754" s="49">
        <f t="shared" si="403"/>
        <v>1601</v>
      </c>
    </row>
    <row r="755" spans="1:11" ht="13.5" customHeight="1">
      <c r="A755" s="45">
        <v>743</v>
      </c>
      <c r="B755" s="169" t="s">
        <v>1250</v>
      </c>
      <c r="C755" s="165"/>
      <c r="D755" s="46"/>
      <c r="E755" s="46"/>
      <c r="F755" s="47"/>
      <c r="G755" s="47"/>
      <c r="H755" s="47"/>
      <c r="I755" s="47"/>
      <c r="J755" s="47"/>
      <c r="K755" s="49"/>
    </row>
    <row r="756" spans="1:11" ht="15" customHeight="1">
      <c r="A756" s="45">
        <v>744</v>
      </c>
      <c r="B756" s="166" t="s">
        <v>1251</v>
      </c>
      <c r="C756" s="163"/>
      <c r="D756" s="46" t="s">
        <v>28</v>
      </c>
      <c r="E756" s="46">
        <v>1.1000000000000001</v>
      </c>
      <c r="F756" s="47">
        <v>527</v>
      </c>
      <c r="G756" s="47">
        <v>4200</v>
      </c>
      <c r="H756" s="47">
        <f t="shared" ref="H756:H759" si="418">F756+G756</f>
        <v>4727</v>
      </c>
      <c r="I756" s="47">
        <f t="shared" ref="I756:I759" si="419">F756*E756</f>
        <v>579.70000000000005</v>
      </c>
      <c r="J756" s="47">
        <f t="shared" ref="J756:J759" si="420">G756*E756</f>
        <v>4620</v>
      </c>
      <c r="K756" s="49">
        <f t="shared" ref="K756:K759" si="421">I756+J756</f>
        <v>5199.7</v>
      </c>
    </row>
    <row r="757" spans="1:11" ht="15" customHeight="1">
      <c r="A757" s="45">
        <v>745</v>
      </c>
      <c r="B757" s="166" t="s">
        <v>1315</v>
      </c>
      <c r="C757" s="163"/>
      <c r="D757" s="46" t="s">
        <v>28</v>
      </c>
      <c r="E757" s="46">
        <v>0.6</v>
      </c>
      <c r="F757" s="47">
        <v>676</v>
      </c>
      <c r="G757" s="47">
        <v>4200</v>
      </c>
      <c r="H757" s="47">
        <f t="shared" si="418"/>
        <v>4876</v>
      </c>
      <c r="I757" s="47">
        <f t="shared" si="419"/>
        <v>405.59999999999997</v>
      </c>
      <c r="J757" s="47">
        <f t="shared" si="420"/>
        <v>2520</v>
      </c>
      <c r="K757" s="49">
        <f t="shared" si="421"/>
        <v>2925.6</v>
      </c>
    </row>
    <row r="758" spans="1:11" ht="27" customHeight="1">
      <c r="A758" s="45">
        <v>746</v>
      </c>
      <c r="B758" s="54" t="s">
        <v>327</v>
      </c>
      <c r="C758" s="46"/>
      <c r="D758" s="46" t="s">
        <v>27</v>
      </c>
      <c r="E758" s="226">
        <v>0.21995700000000004</v>
      </c>
      <c r="F758" s="47">
        <v>3790</v>
      </c>
      <c r="G758" s="47">
        <v>4200</v>
      </c>
      <c r="H758" s="47">
        <f t="shared" si="418"/>
        <v>7990</v>
      </c>
      <c r="I758" s="47">
        <f t="shared" si="419"/>
        <v>833.63703000000021</v>
      </c>
      <c r="J758" s="47">
        <f t="shared" si="420"/>
        <v>923.8194000000002</v>
      </c>
      <c r="K758" s="49">
        <f t="shared" si="421"/>
        <v>1757.4564300000004</v>
      </c>
    </row>
    <row r="759" spans="1:11">
      <c r="A759" s="45">
        <v>747</v>
      </c>
      <c r="B759" s="51" t="s">
        <v>342</v>
      </c>
      <c r="C759" s="46"/>
      <c r="D759" s="46" t="s">
        <v>311</v>
      </c>
      <c r="E759" s="46">
        <v>1</v>
      </c>
      <c r="F759" s="47">
        <v>455</v>
      </c>
      <c r="G759" s="47">
        <v>0</v>
      </c>
      <c r="H759" s="47">
        <f t="shared" si="418"/>
        <v>455</v>
      </c>
      <c r="I759" s="47">
        <f t="shared" si="419"/>
        <v>455</v>
      </c>
      <c r="J759" s="47">
        <f t="shared" si="420"/>
        <v>0</v>
      </c>
      <c r="K759" s="49">
        <f t="shared" si="421"/>
        <v>455</v>
      </c>
    </row>
    <row r="760" spans="1:11" ht="16.5" customHeight="1">
      <c r="A760" s="45">
        <v>748</v>
      </c>
      <c r="B760" s="218" t="s">
        <v>1385</v>
      </c>
      <c r="C760" s="165"/>
      <c r="D760" s="46"/>
      <c r="E760" s="91"/>
      <c r="F760" s="47"/>
      <c r="G760" s="47"/>
      <c r="H760" s="47"/>
      <c r="I760" s="47"/>
      <c r="J760" s="47"/>
      <c r="K760" s="49"/>
    </row>
    <row r="761" spans="1:11" ht="25.5" customHeight="1">
      <c r="A761" s="45">
        <v>749</v>
      </c>
      <c r="B761" s="164" t="s">
        <v>1386</v>
      </c>
      <c r="C761" s="163"/>
      <c r="D761" s="46" t="s">
        <v>24</v>
      </c>
      <c r="E761" s="46">
        <v>1</v>
      </c>
      <c r="F761" s="151" t="s">
        <v>641</v>
      </c>
      <c r="G761" s="47">
        <v>45000</v>
      </c>
      <c r="H761" s="47">
        <f>G761</f>
        <v>45000</v>
      </c>
      <c r="I761" s="47">
        <v>0</v>
      </c>
      <c r="J761" s="47">
        <f t="shared" si="402"/>
        <v>45000</v>
      </c>
      <c r="K761" s="49">
        <f t="shared" si="403"/>
        <v>45000</v>
      </c>
    </row>
    <row r="762" spans="1:11" ht="26.45" customHeight="1">
      <c r="A762" s="45">
        <v>750</v>
      </c>
      <c r="B762" s="164" t="s">
        <v>1275</v>
      </c>
      <c r="C762" s="163"/>
      <c r="D762" s="46" t="s">
        <v>24</v>
      </c>
      <c r="E762" s="46">
        <v>1</v>
      </c>
      <c r="F762" s="151" t="s">
        <v>641</v>
      </c>
      <c r="G762" s="47">
        <v>7500</v>
      </c>
      <c r="H762" s="47">
        <f>G762</f>
        <v>7500</v>
      </c>
      <c r="I762" s="47">
        <v>0</v>
      </c>
      <c r="J762" s="47">
        <f t="shared" si="402"/>
        <v>7500</v>
      </c>
      <c r="K762" s="49">
        <f t="shared" si="403"/>
        <v>7500</v>
      </c>
    </row>
    <row r="763" spans="1:11" ht="27.6" customHeight="1">
      <c r="A763" s="45">
        <v>751</v>
      </c>
      <c r="B763" s="227" t="s">
        <v>1243</v>
      </c>
      <c r="C763" s="163"/>
      <c r="D763" s="46" t="s">
        <v>24</v>
      </c>
      <c r="E763" s="46">
        <v>2</v>
      </c>
      <c r="F763" s="47">
        <v>536</v>
      </c>
      <c r="G763" s="47">
        <v>1500</v>
      </c>
      <c r="H763" s="47">
        <f t="shared" si="404"/>
        <v>2036</v>
      </c>
      <c r="I763" s="47">
        <f t="shared" si="405"/>
        <v>1072</v>
      </c>
      <c r="J763" s="47">
        <f t="shared" si="402"/>
        <v>3000</v>
      </c>
      <c r="K763" s="49">
        <f t="shared" si="403"/>
        <v>4072</v>
      </c>
    </row>
    <row r="764" spans="1:11" ht="15" customHeight="1">
      <c r="A764" s="45">
        <v>752</v>
      </c>
      <c r="B764" s="227" t="s">
        <v>1243</v>
      </c>
      <c r="C764" s="163"/>
      <c r="D764" s="46" t="s">
        <v>24</v>
      </c>
      <c r="E764" s="46">
        <v>1</v>
      </c>
      <c r="F764" s="47">
        <v>536</v>
      </c>
      <c r="G764" s="47">
        <v>1500</v>
      </c>
      <c r="H764" s="47">
        <f t="shared" si="404"/>
        <v>2036</v>
      </c>
      <c r="I764" s="47">
        <f t="shared" si="405"/>
        <v>536</v>
      </c>
      <c r="J764" s="47">
        <f t="shared" si="402"/>
        <v>1500</v>
      </c>
      <c r="K764" s="49">
        <f t="shared" si="403"/>
        <v>2036</v>
      </c>
    </row>
    <row r="765" spans="1:11" ht="15" customHeight="1">
      <c r="A765" s="45">
        <v>753</v>
      </c>
      <c r="B765" s="173" t="s">
        <v>1245</v>
      </c>
      <c r="C765" s="163"/>
      <c r="D765" s="46" t="s">
        <v>24</v>
      </c>
      <c r="E765" s="46">
        <v>3</v>
      </c>
      <c r="F765" s="47">
        <v>351</v>
      </c>
      <c r="G765" s="47">
        <v>1250</v>
      </c>
      <c r="H765" s="47">
        <f t="shared" si="404"/>
        <v>1601</v>
      </c>
      <c r="I765" s="47">
        <f t="shared" si="405"/>
        <v>1053</v>
      </c>
      <c r="J765" s="47">
        <f t="shared" si="402"/>
        <v>3750</v>
      </c>
      <c r="K765" s="49">
        <f t="shared" si="403"/>
        <v>4803</v>
      </c>
    </row>
    <row r="766" spans="1:11" ht="27.75" customHeight="1">
      <c r="A766" s="45">
        <v>754</v>
      </c>
      <c r="B766" s="169" t="s">
        <v>1387</v>
      </c>
      <c r="C766" s="163"/>
      <c r="D766" s="46" t="s">
        <v>28</v>
      </c>
      <c r="E766" s="46">
        <v>1.1000000000000001</v>
      </c>
      <c r="F766" s="47">
        <v>446</v>
      </c>
      <c r="G766" s="47">
        <v>625</v>
      </c>
      <c r="H766" s="47">
        <f t="shared" si="404"/>
        <v>1071</v>
      </c>
      <c r="I766" s="47">
        <f t="shared" si="405"/>
        <v>490.6</v>
      </c>
      <c r="J766" s="47">
        <f t="shared" si="402"/>
        <v>687.5</v>
      </c>
      <c r="K766" s="49">
        <f t="shared" si="403"/>
        <v>1178.0999999999999</v>
      </c>
    </row>
    <row r="767" spans="1:11" ht="13.5" customHeight="1">
      <c r="A767" s="45">
        <v>755</v>
      </c>
      <c r="B767" s="169" t="s">
        <v>1250</v>
      </c>
      <c r="C767" s="165"/>
      <c r="D767" s="46"/>
      <c r="E767" s="46"/>
      <c r="F767" s="47"/>
      <c r="G767" s="47"/>
      <c r="H767" s="47"/>
      <c r="I767" s="47"/>
      <c r="J767" s="47"/>
      <c r="K767" s="49"/>
    </row>
    <row r="768" spans="1:11" ht="15" customHeight="1">
      <c r="A768" s="45">
        <v>756</v>
      </c>
      <c r="B768" s="166" t="s">
        <v>1251</v>
      </c>
      <c r="C768" s="163"/>
      <c r="D768" s="46" t="s">
        <v>28</v>
      </c>
      <c r="E768" s="46">
        <v>4.2</v>
      </c>
      <c r="F768" s="47">
        <v>527</v>
      </c>
      <c r="G768" s="47">
        <v>4200</v>
      </c>
      <c r="H768" s="47">
        <f t="shared" ref="H768:H771" si="422">F768+G768</f>
        <v>4727</v>
      </c>
      <c r="I768" s="47">
        <f t="shared" ref="I768:I771" si="423">F768*E768</f>
        <v>2213.4</v>
      </c>
      <c r="J768" s="47">
        <f t="shared" ref="J768:J771" si="424">G768*E768</f>
        <v>17640</v>
      </c>
      <c r="K768" s="49">
        <f t="shared" ref="K768:K771" si="425">I768+J768</f>
        <v>19853.400000000001</v>
      </c>
    </row>
    <row r="769" spans="1:11" ht="15" customHeight="1">
      <c r="A769" s="45">
        <v>757</v>
      </c>
      <c r="B769" s="166" t="s">
        <v>1315</v>
      </c>
      <c r="C769" s="163"/>
      <c r="D769" s="46" t="s">
        <v>28</v>
      </c>
      <c r="E769" s="46">
        <v>2.4</v>
      </c>
      <c r="F769" s="47">
        <v>676</v>
      </c>
      <c r="G769" s="47">
        <v>4200</v>
      </c>
      <c r="H769" s="47">
        <f t="shared" si="422"/>
        <v>4876</v>
      </c>
      <c r="I769" s="47">
        <f t="shared" si="423"/>
        <v>1622.3999999999999</v>
      </c>
      <c r="J769" s="47">
        <f t="shared" si="424"/>
        <v>10080</v>
      </c>
      <c r="K769" s="49">
        <f t="shared" si="425"/>
        <v>11702.4</v>
      </c>
    </row>
    <row r="770" spans="1:11" ht="27" customHeight="1">
      <c r="A770" s="45">
        <v>758</v>
      </c>
      <c r="B770" s="54" t="s">
        <v>327</v>
      </c>
      <c r="C770" s="46"/>
      <c r="D770" s="46" t="s">
        <v>27</v>
      </c>
      <c r="E770" s="226">
        <v>0.85627799999999998</v>
      </c>
      <c r="F770" s="47">
        <v>3790</v>
      </c>
      <c r="G770" s="47">
        <v>4200</v>
      </c>
      <c r="H770" s="47">
        <f t="shared" si="422"/>
        <v>7990</v>
      </c>
      <c r="I770" s="47">
        <f t="shared" si="423"/>
        <v>3245.2936199999999</v>
      </c>
      <c r="J770" s="47">
        <f t="shared" si="424"/>
        <v>3596.3676</v>
      </c>
      <c r="K770" s="49">
        <f t="shared" si="425"/>
        <v>6841.66122</v>
      </c>
    </row>
    <row r="771" spans="1:11">
      <c r="A771" s="45">
        <v>759</v>
      </c>
      <c r="B771" s="51" t="s">
        <v>342</v>
      </c>
      <c r="C771" s="46"/>
      <c r="D771" s="46" t="s">
        <v>311</v>
      </c>
      <c r="E771" s="46">
        <v>1</v>
      </c>
      <c r="F771" s="47">
        <v>1770</v>
      </c>
      <c r="G771" s="47">
        <v>0</v>
      </c>
      <c r="H771" s="47">
        <f t="shared" si="422"/>
        <v>1770</v>
      </c>
      <c r="I771" s="47">
        <f t="shared" si="423"/>
        <v>1770</v>
      </c>
      <c r="J771" s="47">
        <f t="shared" si="424"/>
        <v>0</v>
      </c>
      <c r="K771" s="49">
        <f t="shared" si="425"/>
        <v>1770</v>
      </c>
    </row>
    <row r="772" spans="1:11" ht="16.5" customHeight="1">
      <c r="A772" s="45">
        <v>760</v>
      </c>
      <c r="B772" s="218" t="s">
        <v>1388</v>
      </c>
      <c r="C772" s="165"/>
      <c r="D772" s="46"/>
      <c r="E772" s="91"/>
      <c r="F772" s="47"/>
      <c r="G772" s="47"/>
      <c r="H772" s="47"/>
      <c r="I772" s="47"/>
      <c r="J772" s="47"/>
      <c r="K772" s="49"/>
    </row>
    <row r="773" spans="1:11" ht="16.149999999999999" customHeight="1">
      <c r="A773" s="45">
        <v>761</v>
      </c>
      <c r="B773" s="164" t="s">
        <v>1389</v>
      </c>
      <c r="C773" s="163"/>
      <c r="D773" s="46" t="s">
        <v>24</v>
      </c>
      <c r="E773" s="46">
        <v>1</v>
      </c>
      <c r="F773" s="151" t="s">
        <v>641</v>
      </c>
      <c r="G773" s="47">
        <v>48000</v>
      </c>
      <c r="H773" s="47">
        <f>G773</f>
        <v>48000</v>
      </c>
      <c r="I773" s="47">
        <v>0</v>
      </c>
      <c r="J773" s="47">
        <f t="shared" si="402"/>
        <v>48000</v>
      </c>
      <c r="K773" s="49">
        <f t="shared" si="403"/>
        <v>48000</v>
      </c>
    </row>
    <row r="774" spans="1:11" ht="25.5" customHeight="1">
      <c r="A774" s="45">
        <v>762</v>
      </c>
      <c r="B774" s="164" t="s">
        <v>1339</v>
      </c>
      <c r="C774" s="163"/>
      <c r="D774" s="46" t="s">
        <v>24</v>
      </c>
      <c r="E774" s="46">
        <v>2</v>
      </c>
      <c r="F774" s="151" t="s">
        <v>641</v>
      </c>
      <c r="G774" s="47">
        <v>7500</v>
      </c>
      <c r="H774" s="47">
        <f>G774</f>
        <v>7500</v>
      </c>
      <c r="I774" s="47">
        <v>0</v>
      </c>
      <c r="J774" s="47">
        <f t="shared" si="402"/>
        <v>15000</v>
      </c>
      <c r="K774" s="49">
        <f t="shared" si="403"/>
        <v>15000</v>
      </c>
    </row>
    <row r="775" spans="1:11" ht="25.5" customHeight="1">
      <c r="A775" s="45">
        <v>763</v>
      </c>
      <c r="B775" s="164" t="s">
        <v>1382</v>
      </c>
      <c r="C775" s="163"/>
      <c r="D775" s="46" t="s">
        <v>24</v>
      </c>
      <c r="E775" s="46">
        <v>1</v>
      </c>
      <c r="F775" s="151" t="s">
        <v>641</v>
      </c>
      <c r="G775" s="47">
        <v>7500</v>
      </c>
      <c r="H775" s="47">
        <f>G775</f>
        <v>7500</v>
      </c>
      <c r="I775" s="47">
        <v>0</v>
      </c>
      <c r="J775" s="47">
        <f t="shared" si="402"/>
        <v>7500</v>
      </c>
      <c r="K775" s="49">
        <f t="shared" si="403"/>
        <v>7500</v>
      </c>
    </row>
    <row r="776" spans="1:11" ht="28.9" customHeight="1">
      <c r="A776" s="45">
        <v>764</v>
      </c>
      <c r="B776" s="231" t="s">
        <v>1313</v>
      </c>
      <c r="C776" s="163"/>
      <c r="D776" s="46" t="s">
        <v>28</v>
      </c>
      <c r="E776" s="46">
        <v>2</v>
      </c>
      <c r="F776" s="47">
        <v>487</v>
      </c>
      <c r="G776" s="47">
        <v>1500</v>
      </c>
      <c r="H776" s="47">
        <f t="shared" si="404"/>
        <v>1987</v>
      </c>
      <c r="I776" s="47">
        <f t="shared" si="405"/>
        <v>974</v>
      </c>
      <c r="J776" s="47">
        <f t="shared" si="402"/>
        <v>3000</v>
      </c>
      <c r="K776" s="49">
        <f t="shared" si="403"/>
        <v>3974</v>
      </c>
    </row>
    <row r="777" spans="1:11" ht="28.15" customHeight="1">
      <c r="A777" s="45">
        <v>765</v>
      </c>
      <c r="B777" s="227" t="s">
        <v>1243</v>
      </c>
      <c r="C777" s="163"/>
      <c r="D777" s="46" t="s">
        <v>24</v>
      </c>
      <c r="E777" s="46">
        <v>4</v>
      </c>
      <c r="F777" s="47">
        <v>536</v>
      </c>
      <c r="G777" s="47">
        <v>1500</v>
      </c>
      <c r="H777" s="47">
        <f t="shared" si="404"/>
        <v>2036</v>
      </c>
      <c r="I777" s="47">
        <f t="shared" si="405"/>
        <v>2144</v>
      </c>
      <c r="J777" s="47">
        <f t="shared" si="402"/>
        <v>6000</v>
      </c>
      <c r="K777" s="49">
        <f t="shared" si="403"/>
        <v>8144</v>
      </c>
    </row>
    <row r="778" spans="1:11" ht="27.6" customHeight="1">
      <c r="A778" s="45">
        <v>766</v>
      </c>
      <c r="B778" s="227" t="s">
        <v>1243</v>
      </c>
      <c r="C778" s="163"/>
      <c r="D778" s="46" t="s">
        <v>24</v>
      </c>
      <c r="E778" s="46">
        <v>4</v>
      </c>
      <c r="F778" s="47">
        <v>536</v>
      </c>
      <c r="G778" s="47">
        <v>1500</v>
      </c>
      <c r="H778" s="47">
        <f t="shared" si="404"/>
        <v>2036</v>
      </c>
      <c r="I778" s="47">
        <f t="shared" si="405"/>
        <v>2144</v>
      </c>
      <c r="J778" s="47">
        <f t="shared" si="402"/>
        <v>6000</v>
      </c>
      <c r="K778" s="49">
        <f t="shared" si="403"/>
        <v>8144</v>
      </c>
    </row>
    <row r="779" spans="1:11" ht="16.899999999999999" customHeight="1">
      <c r="A779" s="45">
        <v>767</v>
      </c>
      <c r="B779" s="178" t="s">
        <v>1282</v>
      </c>
      <c r="C779" s="163"/>
      <c r="D779" s="46" t="s">
        <v>24</v>
      </c>
      <c r="E779" s="46">
        <v>2</v>
      </c>
      <c r="F779" s="47">
        <v>298</v>
      </c>
      <c r="G779" s="47">
        <v>1250</v>
      </c>
      <c r="H779" s="47">
        <f t="shared" si="404"/>
        <v>1548</v>
      </c>
      <c r="I779" s="47">
        <f t="shared" si="405"/>
        <v>596</v>
      </c>
      <c r="J779" s="47">
        <f t="shared" si="402"/>
        <v>2500</v>
      </c>
      <c r="K779" s="49">
        <f t="shared" si="403"/>
        <v>3096</v>
      </c>
    </row>
    <row r="780" spans="1:11" ht="17.25" customHeight="1">
      <c r="A780" s="45">
        <v>768</v>
      </c>
      <c r="B780" s="170" t="s">
        <v>1245</v>
      </c>
      <c r="C780" s="177"/>
      <c r="D780" s="46" t="s">
        <v>24</v>
      </c>
      <c r="E780" s="46">
        <v>12</v>
      </c>
      <c r="F780" s="47">
        <v>351</v>
      </c>
      <c r="G780" s="47">
        <v>1250</v>
      </c>
      <c r="H780" s="47">
        <f t="shared" si="404"/>
        <v>1601</v>
      </c>
      <c r="I780" s="47">
        <f t="shared" si="405"/>
        <v>4212</v>
      </c>
      <c r="J780" s="47">
        <f t="shared" si="402"/>
        <v>15000</v>
      </c>
      <c r="K780" s="49">
        <f t="shared" si="403"/>
        <v>19212</v>
      </c>
    </row>
    <row r="781" spans="1:11" ht="13.5" customHeight="1">
      <c r="A781" s="45">
        <v>769</v>
      </c>
      <c r="B781" s="169" t="s">
        <v>1247</v>
      </c>
      <c r="C781" s="165"/>
      <c r="D781" s="46"/>
      <c r="E781" s="46"/>
      <c r="F781" s="47"/>
      <c r="G781" s="47"/>
      <c r="H781" s="47"/>
      <c r="I781" s="47"/>
      <c r="J781" s="47"/>
      <c r="K781" s="49"/>
    </row>
    <row r="782" spans="1:11" ht="15" customHeight="1">
      <c r="A782" s="45">
        <v>770</v>
      </c>
      <c r="B782" s="166" t="s">
        <v>1314</v>
      </c>
      <c r="C782" s="163"/>
      <c r="D782" s="46" t="s">
        <v>28</v>
      </c>
      <c r="E782" s="46">
        <v>1.5</v>
      </c>
      <c r="F782" s="47">
        <v>428</v>
      </c>
      <c r="G782" s="47">
        <v>625</v>
      </c>
      <c r="H782" s="47">
        <f t="shared" ref="H782:H783" si="426">F782+G782</f>
        <v>1053</v>
      </c>
      <c r="I782" s="47">
        <f t="shared" ref="I782:I783" si="427">F782*E782</f>
        <v>642</v>
      </c>
      <c r="J782" s="47">
        <f t="shared" ref="J782:J783" si="428">G782*E782</f>
        <v>937.5</v>
      </c>
      <c r="K782" s="49">
        <f t="shared" ref="K782:K783" si="429">I782+J782</f>
        <v>1579.5</v>
      </c>
    </row>
    <row r="783" spans="1:11" ht="15" customHeight="1">
      <c r="A783" s="45">
        <v>771</v>
      </c>
      <c r="B783" s="166" t="s">
        <v>1251</v>
      </c>
      <c r="C783" s="163"/>
      <c r="D783" s="46" t="s">
        <v>28</v>
      </c>
      <c r="E783" s="46">
        <v>3.9</v>
      </c>
      <c r="F783" s="47">
        <v>446</v>
      </c>
      <c r="G783" s="47">
        <v>625</v>
      </c>
      <c r="H783" s="47">
        <f t="shared" si="426"/>
        <v>1071</v>
      </c>
      <c r="I783" s="47">
        <f t="shared" si="427"/>
        <v>1739.3999999999999</v>
      </c>
      <c r="J783" s="47">
        <f t="shared" si="428"/>
        <v>2437.5</v>
      </c>
      <c r="K783" s="49">
        <f t="shared" si="429"/>
        <v>4176.8999999999996</v>
      </c>
    </row>
    <row r="784" spans="1:11" ht="13.5" customHeight="1">
      <c r="A784" s="45">
        <v>772</v>
      </c>
      <c r="B784" s="169" t="s">
        <v>1250</v>
      </c>
      <c r="C784" s="165"/>
      <c r="D784" s="46"/>
      <c r="E784" s="46"/>
      <c r="F784" s="47"/>
      <c r="G784" s="47"/>
      <c r="H784" s="47"/>
      <c r="I784" s="47"/>
      <c r="J784" s="47"/>
      <c r="K784" s="49"/>
    </row>
    <row r="785" spans="1:11" ht="15" customHeight="1">
      <c r="A785" s="45">
        <v>773</v>
      </c>
      <c r="B785" s="166" t="s">
        <v>1314</v>
      </c>
      <c r="C785" s="163"/>
      <c r="D785" s="46" t="s">
        <v>28</v>
      </c>
      <c r="E785" s="46">
        <v>3.6</v>
      </c>
      <c r="F785" s="47">
        <v>428</v>
      </c>
      <c r="G785" s="47">
        <v>4200</v>
      </c>
      <c r="H785" s="47">
        <f t="shared" ref="H785:H790" si="430">F785+G785</f>
        <v>4628</v>
      </c>
      <c r="I785" s="47">
        <f t="shared" ref="I785:I790" si="431">F785*E785</f>
        <v>1540.8</v>
      </c>
      <c r="J785" s="47">
        <f t="shared" ref="J785:J791" si="432">G785*E785</f>
        <v>15120</v>
      </c>
      <c r="K785" s="49">
        <f t="shared" ref="K785:K791" si="433">I785+J785</f>
        <v>16660.8</v>
      </c>
    </row>
    <row r="786" spans="1:11" ht="15" customHeight="1">
      <c r="A786" s="45">
        <v>774</v>
      </c>
      <c r="B786" s="166" t="s">
        <v>1251</v>
      </c>
      <c r="C786" s="163"/>
      <c r="D786" s="46" t="s">
        <v>28</v>
      </c>
      <c r="E786" s="46">
        <v>59.8</v>
      </c>
      <c r="F786" s="47">
        <v>527</v>
      </c>
      <c r="G786" s="47">
        <v>4200</v>
      </c>
      <c r="H786" s="47">
        <f t="shared" si="430"/>
        <v>4727</v>
      </c>
      <c r="I786" s="47">
        <f t="shared" si="431"/>
        <v>31514.6</v>
      </c>
      <c r="J786" s="47">
        <f t="shared" si="432"/>
        <v>251160</v>
      </c>
      <c r="K786" s="49">
        <f t="shared" si="433"/>
        <v>282674.59999999998</v>
      </c>
    </row>
    <row r="787" spans="1:11" ht="15" customHeight="1">
      <c r="A787" s="45">
        <v>775</v>
      </c>
      <c r="B787" s="166" t="s">
        <v>1315</v>
      </c>
      <c r="C787" s="163"/>
      <c r="D787" s="46" t="s">
        <v>28</v>
      </c>
      <c r="E787" s="46">
        <v>21</v>
      </c>
      <c r="F787" s="47">
        <v>676</v>
      </c>
      <c r="G787" s="47">
        <v>4200</v>
      </c>
      <c r="H787" s="47">
        <f t="shared" si="430"/>
        <v>4876</v>
      </c>
      <c r="I787" s="47">
        <f t="shared" si="431"/>
        <v>14196</v>
      </c>
      <c r="J787" s="47">
        <f t="shared" si="432"/>
        <v>88200</v>
      </c>
      <c r="K787" s="49">
        <f t="shared" si="433"/>
        <v>102396</v>
      </c>
    </row>
    <row r="788" spans="1:11" ht="45.6" customHeight="1">
      <c r="A788" s="45">
        <v>776</v>
      </c>
      <c r="B788" s="54" t="s">
        <v>325</v>
      </c>
      <c r="C788" s="163"/>
      <c r="D788" s="46" t="s">
        <v>28</v>
      </c>
      <c r="E788" s="226">
        <v>11.0214</v>
      </c>
      <c r="F788" s="47">
        <v>2060</v>
      </c>
      <c r="G788" s="47">
        <v>4200</v>
      </c>
      <c r="H788" s="47">
        <f t="shared" si="430"/>
        <v>6260</v>
      </c>
      <c r="I788" s="47">
        <f t="shared" si="431"/>
        <v>22704.083999999999</v>
      </c>
      <c r="J788" s="47">
        <f t="shared" si="432"/>
        <v>46289.88</v>
      </c>
      <c r="K788" s="49">
        <f t="shared" si="433"/>
        <v>68993.963999999993</v>
      </c>
    </row>
    <row r="789" spans="1:11" ht="27" customHeight="1">
      <c r="A789" s="45">
        <v>777</v>
      </c>
      <c r="B789" s="54" t="s">
        <v>327</v>
      </c>
      <c r="C789" s="46"/>
      <c r="D789" s="46" t="s">
        <v>27</v>
      </c>
      <c r="E789" s="226">
        <v>13.852109999999998</v>
      </c>
      <c r="F789" s="47">
        <v>3790</v>
      </c>
      <c r="G789" s="47">
        <v>4200</v>
      </c>
      <c r="H789" s="47">
        <f t="shared" si="430"/>
        <v>7990</v>
      </c>
      <c r="I789" s="47">
        <f t="shared" si="431"/>
        <v>52499.496899999991</v>
      </c>
      <c r="J789" s="47">
        <f t="shared" si="432"/>
        <v>58178.861999999994</v>
      </c>
      <c r="K789" s="49">
        <f t="shared" si="433"/>
        <v>110678.35889999999</v>
      </c>
    </row>
    <row r="790" spans="1:11">
      <c r="A790" s="45">
        <v>778</v>
      </c>
      <c r="B790" s="51" t="s">
        <v>342</v>
      </c>
      <c r="C790" s="46"/>
      <c r="D790" s="46" t="s">
        <v>311</v>
      </c>
      <c r="E790" s="46">
        <v>1</v>
      </c>
      <c r="F790" s="47">
        <v>30614</v>
      </c>
      <c r="G790" s="47">
        <v>0</v>
      </c>
      <c r="H790" s="47">
        <f t="shared" si="430"/>
        <v>30614</v>
      </c>
      <c r="I790" s="47">
        <f t="shared" si="431"/>
        <v>30614</v>
      </c>
      <c r="J790" s="47">
        <f t="shared" si="432"/>
        <v>0</v>
      </c>
      <c r="K790" s="49">
        <f t="shared" si="433"/>
        <v>30614</v>
      </c>
    </row>
    <row r="791" spans="1:11" ht="24.75" customHeight="1">
      <c r="A791" s="45">
        <v>779</v>
      </c>
      <c r="B791" s="164" t="s">
        <v>1324</v>
      </c>
      <c r="C791" s="165"/>
      <c r="D791" s="46" t="s">
        <v>24</v>
      </c>
      <c r="E791" s="46">
        <v>1</v>
      </c>
      <c r="F791" s="151" t="s">
        <v>641</v>
      </c>
      <c r="G791" s="47">
        <v>7500</v>
      </c>
      <c r="H791" s="47">
        <f>G791</f>
        <v>7500</v>
      </c>
      <c r="I791" s="47">
        <v>0</v>
      </c>
      <c r="J791" s="47">
        <f t="shared" si="432"/>
        <v>7500</v>
      </c>
      <c r="K791" s="49">
        <f t="shared" si="433"/>
        <v>7500</v>
      </c>
    </row>
    <row r="792" spans="1:11" ht="13.5" customHeight="1">
      <c r="A792" s="45">
        <v>780</v>
      </c>
      <c r="B792" s="169" t="s">
        <v>1250</v>
      </c>
      <c r="C792" s="165"/>
      <c r="D792" s="46"/>
      <c r="E792" s="46"/>
      <c r="F792" s="47"/>
      <c r="G792" s="47"/>
      <c r="H792" s="47"/>
      <c r="I792" s="47"/>
      <c r="J792" s="47"/>
      <c r="K792" s="49"/>
    </row>
    <row r="793" spans="1:11" ht="15" customHeight="1">
      <c r="A793" s="45">
        <v>781</v>
      </c>
      <c r="B793" s="166" t="s">
        <v>1251</v>
      </c>
      <c r="C793" s="163"/>
      <c r="D793" s="46" t="s">
        <v>28</v>
      </c>
      <c r="E793" s="46">
        <v>2.9</v>
      </c>
      <c r="F793" s="47">
        <v>527</v>
      </c>
      <c r="G793" s="47">
        <v>4200</v>
      </c>
      <c r="H793" s="47">
        <f t="shared" ref="H793:H797" si="434">F793+G793</f>
        <v>4727</v>
      </c>
      <c r="I793" s="47">
        <f t="shared" ref="I793:I797" si="435">F793*E793</f>
        <v>1528.3</v>
      </c>
      <c r="J793" s="47">
        <f t="shared" ref="J793:J797" si="436">G793*E793</f>
        <v>12180</v>
      </c>
      <c r="K793" s="49">
        <f t="shared" ref="K793:K797" si="437">I793+J793</f>
        <v>13708.3</v>
      </c>
    </row>
    <row r="794" spans="1:11" ht="15" customHeight="1">
      <c r="A794" s="45">
        <v>782</v>
      </c>
      <c r="B794" s="166" t="s">
        <v>1315</v>
      </c>
      <c r="C794" s="163"/>
      <c r="D794" s="46" t="s">
        <v>28</v>
      </c>
      <c r="E794" s="46">
        <v>7.3</v>
      </c>
      <c r="F794" s="47">
        <v>676</v>
      </c>
      <c r="G794" s="47">
        <v>4200</v>
      </c>
      <c r="H794" s="47">
        <f t="shared" si="434"/>
        <v>4876</v>
      </c>
      <c r="I794" s="47">
        <f t="shared" si="435"/>
        <v>4934.8</v>
      </c>
      <c r="J794" s="47">
        <f t="shared" si="436"/>
        <v>30660</v>
      </c>
      <c r="K794" s="49">
        <f t="shared" si="437"/>
        <v>35594.800000000003</v>
      </c>
    </row>
    <row r="795" spans="1:11" ht="43.15" customHeight="1">
      <c r="A795" s="45">
        <v>783</v>
      </c>
      <c r="B795" s="54" t="s">
        <v>325</v>
      </c>
      <c r="C795" s="46"/>
      <c r="D795" s="46" t="s">
        <v>27</v>
      </c>
      <c r="E795" s="226">
        <v>59.770999999999994</v>
      </c>
      <c r="F795" s="47">
        <v>2060</v>
      </c>
      <c r="G795" s="47">
        <v>4200</v>
      </c>
      <c r="H795" s="47">
        <f t="shared" si="434"/>
        <v>6260</v>
      </c>
      <c r="I795" s="47">
        <f t="shared" si="435"/>
        <v>123128.25999999998</v>
      </c>
      <c r="J795" s="47">
        <f t="shared" si="436"/>
        <v>251038.19999999998</v>
      </c>
      <c r="K795" s="49">
        <f t="shared" si="437"/>
        <v>374166.45999999996</v>
      </c>
    </row>
    <row r="796" spans="1:11" ht="27" customHeight="1">
      <c r="A796" s="45">
        <v>784</v>
      </c>
      <c r="B796" s="54" t="s">
        <v>327</v>
      </c>
      <c r="C796" s="46"/>
      <c r="D796" s="46" t="s">
        <v>27</v>
      </c>
      <c r="E796" s="226">
        <v>19.373030999999997</v>
      </c>
      <c r="F796" s="47">
        <v>3790</v>
      </c>
      <c r="G796" s="47">
        <v>4200</v>
      </c>
      <c r="H796" s="47">
        <f t="shared" si="434"/>
        <v>7990</v>
      </c>
      <c r="I796" s="47">
        <f t="shared" si="435"/>
        <v>73423.787489999988</v>
      </c>
      <c r="J796" s="47">
        <f t="shared" si="436"/>
        <v>81366.730199999991</v>
      </c>
      <c r="K796" s="49">
        <f t="shared" si="437"/>
        <v>154790.51768999998</v>
      </c>
    </row>
    <row r="797" spans="1:11">
      <c r="A797" s="45">
        <v>785</v>
      </c>
      <c r="B797" s="51" t="s">
        <v>342</v>
      </c>
      <c r="C797" s="46"/>
      <c r="D797" s="46" t="s">
        <v>311</v>
      </c>
      <c r="E797" s="46">
        <v>1</v>
      </c>
      <c r="F797" s="47">
        <v>50754</v>
      </c>
      <c r="G797" s="47">
        <v>0</v>
      </c>
      <c r="H797" s="47">
        <f t="shared" si="434"/>
        <v>50754</v>
      </c>
      <c r="I797" s="47">
        <f t="shared" si="435"/>
        <v>50754</v>
      </c>
      <c r="J797" s="47">
        <f t="shared" si="436"/>
        <v>0</v>
      </c>
      <c r="K797" s="49">
        <f t="shared" si="437"/>
        <v>50754</v>
      </c>
    </row>
    <row r="798" spans="1:11" ht="16.5" customHeight="1">
      <c r="A798" s="45">
        <v>786</v>
      </c>
      <c r="B798" s="218" t="s">
        <v>1390</v>
      </c>
      <c r="C798" s="165"/>
      <c r="D798" s="46"/>
      <c r="E798" s="91"/>
      <c r="F798" s="47"/>
      <c r="G798" s="47"/>
      <c r="H798" s="47"/>
      <c r="I798" s="47"/>
      <c r="J798" s="47"/>
      <c r="K798" s="49"/>
    </row>
    <row r="799" spans="1:11" ht="29.45" customHeight="1">
      <c r="A799" s="45">
        <v>787</v>
      </c>
      <c r="B799" s="164" t="s">
        <v>1391</v>
      </c>
      <c r="C799" s="165"/>
      <c r="D799" s="46" t="s">
        <v>24</v>
      </c>
      <c r="E799" s="46">
        <v>1</v>
      </c>
      <c r="F799" s="151" t="s">
        <v>641</v>
      </c>
      <c r="G799" s="47">
        <v>35000</v>
      </c>
      <c r="H799" s="47">
        <f>G799</f>
        <v>35000</v>
      </c>
      <c r="I799" s="47">
        <v>0</v>
      </c>
      <c r="J799" s="47">
        <f t="shared" ref="J799:J1112" si="438">G799*E799</f>
        <v>35000</v>
      </c>
      <c r="K799" s="49">
        <f t="shared" ref="K799:K1112" si="439">I799+J799</f>
        <v>35000</v>
      </c>
    </row>
    <row r="800" spans="1:11" ht="30" customHeight="1">
      <c r="A800" s="45">
        <v>788</v>
      </c>
      <c r="B800" s="164" t="s">
        <v>1361</v>
      </c>
      <c r="C800" s="165"/>
      <c r="D800" s="46" t="s">
        <v>24</v>
      </c>
      <c r="E800" s="46">
        <v>1</v>
      </c>
      <c r="F800" s="151" t="s">
        <v>641</v>
      </c>
      <c r="G800" s="47">
        <v>7500</v>
      </c>
      <c r="H800" s="47">
        <f>G800</f>
        <v>7500</v>
      </c>
      <c r="I800" s="47">
        <v>0</v>
      </c>
      <c r="J800" s="47">
        <f t="shared" si="438"/>
        <v>7500</v>
      </c>
      <c r="K800" s="49">
        <f t="shared" si="439"/>
        <v>7500</v>
      </c>
    </row>
    <row r="801" spans="1:11" ht="13.5" customHeight="1">
      <c r="A801" s="45">
        <v>789</v>
      </c>
      <c r="B801" s="231" t="s">
        <v>1313</v>
      </c>
      <c r="C801" s="163"/>
      <c r="D801" s="46" t="s">
        <v>24</v>
      </c>
      <c r="E801" s="46">
        <v>1</v>
      </c>
      <c r="F801" s="47">
        <v>487</v>
      </c>
      <c r="G801" s="47">
        <v>1500</v>
      </c>
      <c r="H801" s="47">
        <f t="shared" ref="H801:H894" si="440">F801+G801</f>
        <v>1987</v>
      </c>
      <c r="I801" s="47">
        <f t="shared" ref="I801:I894" si="441">F801*E801</f>
        <v>487</v>
      </c>
      <c r="J801" s="47">
        <f t="shared" si="438"/>
        <v>1500</v>
      </c>
      <c r="K801" s="49">
        <f t="shared" si="439"/>
        <v>1987</v>
      </c>
    </row>
    <row r="802" spans="1:11" ht="13.9" customHeight="1">
      <c r="A802" s="45">
        <v>790</v>
      </c>
      <c r="B802" s="231" t="s">
        <v>1313</v>
      </c>
      <c r="C802" s="163"/>
      <c r="D802" s="46" t="s">
        <v>24</v>
      </c>
      <c r="E802" s="46">
        <v>2</v>
      </c>
      <c r="F802" s="47">
        <v>487</v>
      </c>
      <c r="G802" s="47">
        <v>1500</v>
      </c>
      <c r="H802" s="47">
        <f t="shared" si="440"/>
        <v>1987</v>
      </c>
      <c r="I802" s="47">
        <f t="shared" si="441"/>
        <v>974</v>
      </c>
      <c r="J802" s="47">
        <f t="shared" si="438"/>
        <v>3000</v>
      </c>
      <c r="K802" s="49">
        <f t="shared" si="439"/>
        <v>3974</v>
      </c>
    </row>
    <row r="803" spans="1:11" ht="15" customHeight="1">
      <c r="A803" s="45">
        <v>791</v>
      </c>
      <c r="B803" s="173" t="s">
        <v>1282</v>
      </c>
      <c r="C803" s="163"/>
      <c r="D803" s="46" t="s">
        <v>24</v>
      </c>
      <c r="E803" s="46">
        <v>3</v>
      </c>
      <c r="F803" s="47">
        <v>298</v>
      </c>
      <c r="G803" s="47">
        <v>1250</v>
      </c>
      <c r="H803" s="47">
        <f t="shared" si="440"/>
        <v>1548</v>
      </c>
      <c r="I803" s="47">
        <f t="shared" si="441"/>
        <v>894</v>
      </c>
      <c r="J803" s="47">
        <f t="shared" si="438"/>
        <v>3750</v>
      </c>
      <c r="K803" s="49">
        <f t="shared" si="439"/>
        <v>4644</v>
      </c>
    </row>
    <row r="804" spans="1:11" ht="15" customHeight="1">
      <c r="A804" s="45">
        <v>792</v>
      </c>
      <c r="B804" s="164" t="s">
        <v>1392</v>
      </c>
      <c r="C804" s="163"/>
      <c r="D804" s="46" t="s">
        <v>28</v>
      </c>
      <c r="E804" s="46">
        <v>1.5</v>
      </c>
      <c r="F804" s="47">
        <v>428</v>
      </c>
      <c r="G804" s="47">
        <v>625</v>
      </c>
      <c r="H804" s="47">
        <f t="shared" si="440"/>
        <v>1053</v>
      </c>
      <c r="I804" s="47">
        <f t="shared" si="441"/>
        <v>642</v>
      </c>
      <c r="J804" s="47">
        <f t="shared" si="438"/>
        <v>937.5</v>
      </c>
      <c r="K804" s="49">
        <f t="shared" si="439"/>
        <v>1579.5</v>
      </c>
    </row>
    <row r="805" spans="1:11" ht="19.899999999999999" customHeight="1">
      <c r="A805" s="45">
        <v>793</v>
      </c>
      <c r="B805" s="164" t="s">
        <v>1393</v>
      </c>
      <c r="C805" s="163"/>
      <c r="D805" s="46" t="s">
        <v>28</v>
      </c>
      <c r="E805" s="46">
        <v>26.5</v>
      </c>
      <c r="F805" s="47">
        <v>428</v>
      </c>
      <c r="G805" s="47">
        <v>4200</v>
      </c>
      <c r="H805" s="47">
        <f t="shared" si="440"/>
        <v>4628</v>
      </c>
      <c r="I805" s="47">
        <f t="shared" si="441"/>
        <v>11342</v>
      </c>
      <c r="J805" s="47">
        <f t="shared" si="438"/>
        <v>111300</v>
      </c>
      <c r="K805" s="49">
        <f t="shared" si="439"/>
        <v>122642</v>
      </c>
    </row>
    <row r="806" spans="1:11" ht="27" customHeight="1">
      <c r="A806" s="45">
        <v>794</v>
      </c>
      <c r="B806" s="54" t="s">
        <v>327</v>
      </c>
      <c r="C806" s="46"/>
      <c r="D806" s="46" t="s">
        <v>27</v>
      </c>
      <c r="E806" s="226">
        <f>[1]Лист1!I437</f>
        <v>2.4962999999999997</v>
      </c>
      <c r="F806" s="47">
        <v>3790</v>
      </c>
      <c r="G806" s="47">
        <v>4200</v>
      </c>
      <c r="H806" s="47">
        <f t="shared" si="440"/>
        <v>7990</v>
      </c>
      <c r="I806" s="47">
        <f t="shared" si="441"/>
        <v>9460.976999999999</v>
      </c>
      <c r="J806" s="47">
        <f t="shared" si="438"/>
        <v>10484.459999999999</v>
      </c>
      <c r="K806" s="49">
        <f t="shared" si="439"/>
        <v>19945.436999999998</v>
      </c>
    </row>
    <row r="807" spans="1:11">
      <c r="A807" s="45">
        <v>795</v>
      </c>
      <c r="B807" s="51" t="s">
        <v>342</v>
      </c>
      <c r="C807" s="46"/>
      <c r="D807" s="46" t="s">
        <v>311</v>
      </c>
      <c r="E807" s="46">
        <v>1</v>
      </c>
      <c r="F807" s="47">
        <v>5201</v>
      </c>
      <c r="G807" s="47">
        <v>0</v>
      </c>
      <c r="H807" s="47">
        <f t="shared" si="440"/>
        <v>5201</v>
      </c>
      <c r="I807" s="47">
        <f t="shared" si="441"/>
        <v>5201</v>
      </c>
      <c r="J807" s="47">
        <f t="shared" si="438"/>
        <v>0</v>
      </c>
      <c r="K807" s="49">
        <f t="shared" si="439"/>
        <v>5201</v>
      </c>
    </row>
    <row r="808" spans="1:11" ht="16.5" customHeight="1">
      <c r="A808" s="45">
        <v>796</v>
      </c>
      <c r="B808" s="218" t="s">
        <v>1394</v>
      </c>
      <c r="C808" s="165"/>
      <c r="D808" s="46"/>
      <c r="E808" s="91"/>
      <c r="F808" s="47"/>
      <c r="G808" s="47"/>
      <c r="H808" s="47"/>
      <c r="I808" s="47"/>
      <c r="J808" s="47"/>
      <c r="K808" s="49"/>
    </row>
    <row r="809" spans="1:11" ht="15" customHeight="1">
      <c r="A809" s="45">
        <v>797</v>
      </c>
      <c r="B809" s="164" t="s">
        <v>1395</v>
      </c>
      <c r="C809" s="163"/>
      <c r="D809" s="46" t="s">
        <v>24</v>
      </c>
      <c r="E809" s="46">
        <v>1</v>
      </c>
      <c r="F809" s="151" t="s">
        <v>641</v>
      </c>
      <c r="G809" s="47">
        <v>70000</v>
      </c>
      <c r="H809" s="47">
        <f>G809</f>
        <v>70000</v>
      </c>
      <c r="I809" s="47">
        <v>0</v>
      </c>
      <c r="J809" s="47">
        <f t="shared" si="438"/>
        <v>70000</v>
      </c>
      <c r="K809" s="49">
        <f t="shared" si="439"/>
        <v>70000</v>
      </c>
    </row>
    <row r="810" spans="1:11" ht="15" customHeight="1">
      <c r="A810" s="45">
        <v>798</v>
      </c>
      <c r="B810" s="164" t="s">
        <v>1396</v>
      </c>
      <c r="C810" s="163"/>
      <c r="D810" s="46" t="s">
        <v>24</v>
      </c>
      <c r="E810" s="46">
        <v>1</v>
      </c>
      <c r="F810" s="151" t="s">
        <v>641</v>
      </c>
      <c r="G810" s="47">
        <v>16000</v>
      </c>
      <c r="H810" s="47">
        <f>G810</f>
        <v>16000</v>
      </c>
      <c r="I810" s="47">
        <v>0</v>
      </c>
      <c r="J810" s="47">
        <f t="shared" si="438"/>
        <v>16000</v>
      </c>
      <c r="K810" s="49">
        <f t="shared" si="439"/>
        <v>16000</v>
      </c>
    </row>
    <row r="811" spans="1:11" ht="27" customHeight="1">
      <c r="A811" s="45">
        <v>799</v>
      </c>
      <c r="B811" s="164" t="s">
        <v>1339</v>
      </c>
      <c r="C811" s="163"/>
      <c r="D811" s="46" t="s">
        <v>24</v>
      </c>
      <c r="E811" s="46">
        <v>1</v>
      </c>
      <c r="F811" s="151" t="s">
        <v>641</v>
      </c>
      <c r="G811" s="47">
        <v>7500</v>
      </c>
      <c r="H811" s="47">
        <f>G811</f>
        <v>7500</v>
      </c>
      <c r="I811" s="47">
        <v>0</v>
      </c>
      <c r="J811" s="47">
        <f t="shared" si="438"/>
        <v>7500</v>
      </c>
      <c r="K811" s="49">
        <f t="shared" si="439"/>
        <v>7500</v>
      </c>
    </row>
    <row r="812" spans="1:11" ht="15" customHeight="1">
      <c r="A812" s="45">
        <v>800</v>
      </c>
      <c r="B812" s="231" t="s">
        <v>1313</v>
      </c>
      <c r="C812" s="163"/>
      <c r="D812" s="46" t="s">
        <v>24</v>
      </c>
      <c r="E812" s="46">
        <v>9</v>
      </c>
      <c r="F812" s="47">
        <v>487</v>
      </c>
      <c r="G812" s="47">
        <v>1500</v>
      </c>
      <c r="H812" s="47">
        <f t="shared" si="440"/>
        <v>1987</v>
      </c>
      <c r="I812" s="47">
        <f t="shared" si="441"/>
        <v>4383</v>
      </c>
      <c r="J812" s="47">
        <f t="shared" si="438"/>
        <v>13500</v>
      </c>
      <c r="K812" s="49">
        <f t="shared" si="439"/>
        <v>17883</v>
      </c>
    </row>
    <row r="813" spans="1:11" ht="15" customHeight="1">
      <c r="A813" s="45">
        <v>801</v>
      </c>
      <c r="B813" s="231" t="s">
        <v>1313</v>
      </c>
      <c r="C813" s="163"/>
      <c r="D813" s="46" t="s">
        <v>24</v>
      </c>
      <c r="E813" s="46">
        <v>1</v>
      </c>
      <c r="F813" s="47">
        <v>487</v>
      </c>
      <c r="G813" s="47">
        <v>1500</v>
      </c>
      <c r="H813" s="47">
        <f t="shared" si="440"/>
        <v>1987</v>
      </c>
      <c r="I813" s="47">
        <f t="shared" si="441"/>
        <v>487</v>
      </c>
      <c r="J813" s="47">
        <f t="shared" si="438"/>
        <v>1500</v>
      </c>
      <c r="K813" s="49">
        <f t="shared" si="439"/>
        <v>1987</v>
      </c>
    </row>
    <row r="814" spans="1:11" ht="16.5" customHeight="1">
      <c r="A814" s="45">
        <v>802</v>
      </c>
      <c r="B814" s="227" t="s">
        <v>1243</v>
      </c>
      <c r="C814" s="163"/>
      <c r="D814" s="46" t="s">
        <v>24</v>
      </c>
      <c r="E814" s="46">
        <v>4</v>
      </c>
      <c r="F814" s="47">
        <v>536</v>
      </c>
      <c r="G814" s="47">
        <v>1500</v>
      </c>
      <c r="H814" s="47">
        <f t="shared" si="440"/>
        <v>2036</v>
      </c>
      <c r="I814" s="47">
        <f t="shared" si="441"/>
        <v>2144</v>
      </c>
      <c r="J814" s="47">
        <f t="shared" si="438"/>
        <v>6000</v>
      </c>
      <c r="K814" s="49">
        <f t="shared" si="439"/>
        <v>8144</v>
      </c>
    </row>
    <row r="815" spans="1:11" ht="15" customHeight="1">
      <c r="A815" s="45">
        <v>803</v>
      </c>
      <c r="B815" s="227" t="s">
        <v>1243</v>
      </c>
      <c r="C815" s="163"/>
      <c r="D815" s="46" t="s">
        <v>24</v>
      </c>
      <c r="E815" s="46">
        <v>5</v>
      </c>
      <c r="F815" s="47">
        <v>536</v>
      </c>
      <c r="G815" s="47">
        <v>1500</v>
      </c>
      <c r="H815" s="47">
        <f t="shared" si="440"/>
        <v>2036</v>
      </c>
      <c r="I815" s="47">
        <f t="shared" si="441"/>
        <v>2680</v>
      </c>
      <c r="J815" s="47">
        <f t="shared" si="438"/>
        <v>7500</v>
      </c>
      <c r="K815" s="49">
        <f t="shared" si="439"/>
        <v>10180</v>
      </c>
    </row>
    <row r="816" spans="1:11" ht="15" customHeight="1">
      <c r="A816" s="45">
        <v>804</v>
      </c>
      <c r="B816" s="178" t="s">
        <v>1282</v>
      </c>
      <c r="C816" s="163"/>
      <c r="D816" s="46" t="s">
        <v>24</v>
      </c>
      <c r="E816" s="46">
        <v>15</v>
      </c>
      <c r="F816" s="47">
        <v>298</v>
      </c>
      <c r="G816" s="47">
        <v>1250</v>
      </c>
      <c r="H816" s="47">
        <f t="shared" si="440"/>
        <v>1548</v>
      </c>
      <c r="I816" s="47">
        <f t="shared" si="441"/>
        <v>4470</v>
      </c>
      <c r="J816" s="47">
        <f t="shared" si="438"/>
        <v>18750</v>
      </c>
      <c r="K816" s="49">
        <f t="shared" si="439"/>
        <v>23220</v>
      </c>
    </row>
    <row r="817" spans="1:11" ht="15" customHeight="1">
      <c r="A817" s="45">
        <v>805</v>
      </c>
      <c r="B817" s="170" t="s">
        <v>1245</v>
      </c>
      <c r="C817" s="177"/>
      <c r="D817" s="46" t="s">
        <v>24</v>
      </c>
      <c r="E817" s="46">
        <v>12</v>
      </c>
      <c r="F817" s="47">
        <v>351</v>
      </c>
      <c r="G817" s="47">
        <v>1250</v>
      </c>
      <c r="H817" s="47">
        <f t="shared" si="440"/>
        <v>1601</v>
      </c>
      <c r="I817" s="47">
        <f t="shared" si="441"/>
        <v>4212</v>
      </c>
      <c r="J817" s="47">
        <f t="shared" si="438"/>
        <v>15000</v>
      </c>
      <c r="K817" s="49">
        <f t="shared" si="439"/>
        <v>19212</v>
      </c>
    </row>
    <row r="818" spans="1:11" ht="13.5" customHeight="1">
      <c r="A818" s="45">
        <v>806</v>
      </c>
      <c r="B818" s="169" t="s">
        <v>1247</v>
      </c>
      <c r="C818" s="165"/>
      <c r="D818" s="46"/>
      <c r="E818" s="46"/>
      <c r="F818" s="47"/>
      <c r="G818" s="47"/>
      <c r="H818" s="47"/>
      <c r="I818" s="47"/>
      <c r="J818" s="47"/>
      <c r="K818" s="49"/>
    </row>
    <row r="819" spans="1:11" ht="15" customHeight="1">
      <c r="A819" s="45">
        <v>807</v>
      </c>
      <c r="B819" s="166" t="s">
        <v>1314</v>
      </c>
      <c r="C819" s="163"/>
      <c r="D819" s="46" t="s">
        <v>28</v>
      </c>
      <c r="E819" s="46">
        <v>3.7</v>
      </c>
      <c r="F819" s="47">
        <v>428</v>
      </c>
      <c r="G819" s="47">
        <v>625</v>
      </c>
      <c r="H819" s="47">
        <f t="shared" ref="H819:H820" si="442">F819+G819</f>
        <v>1053</v>
      </c>
      <c r="I819" s="47">
        <f t="shared" ref="I819:I820" si="443">F819*E819</f>
        <v>1583.6000000000001</v>
      </c>
      <c r="J819" s="47">
        <f t="shared" ref="J819:J820" si="444">G819*E819</f>
        <v>2312.5</v>
      </c>
      <c r="K819" s="49">
        <f t="shared" ref="K819:K820" si="445">I819+J819</f>
        <v>3896.1000000000004</v>
      </c>
    </row>
    <row r="820" spans="1:11" ht="15" customHeight="1">
      <c r="A820" s="45">
        <v>808</v>
      </c>
      <c r="B820" s="166" t="s">
        <v>1251</v>
      </c>
      <c r="C820" s="163"/>
      <c r="D820" s="46" t="s">
        <v>28</v>
      </c>
      <c r="E820" s="46">
        <v>3.1</v>
      </c>
      <c r="F820" s="47">
        <v>446</v>
      </c>
      <c r="G820" s="47">
        <v>625</v>
      </c>
      <c r="H820" s="47">
        <f t="shared" si="442"/>
        <v>1071</v>
      </c>
      <c r="I820" s="47">
        <f t="shared" si="443"/>
        <v>1382.6000000000001</v>
      </c>
      <c r="J820" s="47">
        <f t="shared" si="444"/>
        <v>1937.5</v>
      </c>
      <c r="K820" s="49">
        <f t="shared" si="445"/>
        <v>3320.1000000000004</v>
      </c>
    </row>
    <row r="821" spans="1:11" ht="13.5" customHeight="1">
      <c r="A821" s="45">
        <v>809</v>
      </c>
      <c r="B821" s="169" t="s">
        <v>1250</v>
      </c>
      <c r="C821" s="165"/>
      <c r="D821" s="46"/>
      <c r="E821" s="46"/>
      <c r="F821" s="47"/>
      <c r="G821" s="47"/>
      <c r="H821" s="47"/>
      <c r="I821" s="47"/>
      <c r="J821" s="47"/>
      <c r="K821" s="49"/>
    </row>
    <row r="822" spans="1:11" ht="15" customHeight="1">
      <c r="A822" s="45">
        <v>810</v>
      </c>
      <c r="B822" s="166" t="s">
        <v>1314</v>
      </c>
      <c r="C822" s="163"/>
      <c r="D822" s="46" t="s">
        <v>28</v>
      </c>
      <c r="E822" s="46">
        <v>18.399999999999999</v>
      </c>
      <c r="F822" s="47">
        <v>428</v>
      </c>
      <c r="G822" s="47">
        <v>4200</v>
      </c>
      <c r="H822" s="47">
        <f t="shared" ref="H822:H827" si="446">F822+G822</f>
        <v>4628</v>
      </c>
      <c r="I822" s="47">
        <f t="shared" ref="I822:I827" si="447">F822*E822</f>
        <v>7875.2</v>
      </c>
      <c r="J822" s="47">
        <f t="shared" ref="J822:J827" si="448">G822*E822</f>
        <v>77280</v>
      </c>
      <c r="K822" s="49">
        <f t="shared" ref="K822:K827" si="449">I822+J822</f>
        <v>85155.199999999997</v>
      </c>
    </row>
    <row r="823" spans="1:11" ht="15" customHeight="1">
      <c r="A823" s="45">
        <v>811</v>
      </c>
      <c r="B823" s="166" t="s">
        <v>1251</v>
      </c>
      <c r="C823" s="163"/>
      <c r="D823" s="46" t="s">
        <v>28</v>
      </c>
      <c r="E823" s="46">
        <v>36.1</v>
      </c>
      <c r="F823" s="47">
        <v>527</v>
      </c>
      <c r="G823" s="47">
        <v>4200</v>
      </c>
      <c r="H823" s="47">
        <f t="shared" si="446"/>
        <v>4727</v>
      </c>
      <c r="I823" s="47">
        <f t="shared" si="447"/>
        <v>19024.7</v>
      </c>
      <c r="J823" s="47">
        <f t="shared" si="448"/>
        <v>151620</v>
      </c>
      <c r="K823" s="49">
        <f t="shared" si="449"/>
        <v>170644.7</v>
      </c>
    </row>
    <row r="824" spans="1:11" ht="15" customHeight="1">
      <c r="A824" s="45">
        <v>812</v>
      </c>
      <c r="B824" s="166" t="s">
        <v>1315</v>
      </c>
      <c r="C824" s="163"/>
      <c r="D824" s="46" t="s">
        <v>28</v>
      </c>
      <c r="E824" s="46">
        <v>9.6999999999999993</v>
      </c>
      <c r="F824" s="47">
        <v>676</v>
      </c>
      <c r="G824" s="47">
        <v>4200</v>
      </c>
      <c r="H824" s="47">
        <f t="shared" si="446"/>
        <v>4876</v>
      </c>
      <c r="I824" s="47">
        <f t="shared" si="447"/>
        <v>6557.2</v>
      </c>
      <c r="J824" s="47">
        <f t="shared" si="448"/>
        <v>40740</v>
      </c>
      <c r="K824" s="49">
        <f t="shared" si="449"/>
        <v>47297.2</v>
      </c>
    </row>
    <row r="825" spans="1:11" ht="43.15" customHeight="1">
      <c r="A825" s="45">
        <v>813</v>
      </c>
      <c r="B825" s="54" t="s">
        <v>325</v>
      </c>
      <c r="C825" s="46"/>
      <c r="D825" s="46" t="s">
        <v>27</v>
      </c>
      <c r="E825" s="226">
        <v>12.657540000000003</v>
      </c>
      <c r="F825" s="47">
        <v>2060</v>
      </c>
      <c r="G825" s="47">
        <v>4200</v>
      </c>
      <c r="H825" s="47">
        <f t="shared" si="446"/>
        <v>6260</v>
      </c>
      <c r="I825" s="47">
        <f t="shared" si="447"/>
        <v>26074.532400000007</v>
      </c>
      <c r="J825" s="47">
        <f t="shared" si="448"/>
        <v>53161.668000000012</v>
      </c>
      <c r="K825" s="49">
        <f t="shared" si="449"/>
        <v>79236.200400000016</v>
      </c>
    </row>
    <row r="826" spans="1:11" ht="27" customHeight="1">
      <c r="A826" s="45">
        <v>814</v>
      </c>
      <c r="B826" s="54" t="s">
        <v>327</v>
      </c>
      <c r="C826" s="46"/>
      <c r="D826" s="46" t="s">
        <v>27</v>
      </c>
      <c r="E826" s="226">
        <v>11.243301000000001</v>
      </c>
      <c r="F826" s="47">
        <v>3790</v>
      </c>
      <c r="G826" s="47">
        <v>4200</v>
      </c>
      <c r="H826" s="47">
        <f t="shared" si="446"/>
        <v>7990</v>
      </c>
      <c r="I826" s="47">
        <f t="shared" si="447"/>
        <v>42612.110790000006</v>
      </c>
      <c r="J826" s="47">
        <f t="shared" si="448"/>
        <v>47221.864200000004</v>
      </c>
      <c r="K826" s="49">
        <f t="shared" si="449"/>
        <v>89833.974990000017</v>
      </c>
    </row>
    <row r="827" spans="1:11">
      <c r="A827" s="45">
        <v>815</v>
      </c>
      <c r="B827" s="51" t="s">
        <v>342</v>
      </c>
      <c r="C827" s="46"/>
      <c r="D827" s="46" t="s">
        <v>311</v>
      </c>
      <c r="E827" s="46">
        <v>1</v>
      </c>
      <c r="F827" s="47">
        <v>25536</v>
      </c>
      <c r="G827" s="47">
        <v>0</v>
      </c>
      <c r="H827" s="47">
        <f t="shared" si="446"/>
        <v>25536</v>
      </c>
      <c r="I827" s="47">
        <f t="shared" si="447"/>
        <v>25536</v>
      </c>
      <c r="J827" s="47">
        <f t="shared" si="448"/>
        <v>0</v>
      </c>
      <c r="K827" s="49">
        <f t="shared" si="449"/>
        <v>25536</v>
      </c>
    </row>
    <row r="828" spans="1:11" ht="16.5" customHeight="1">
      <c r="A828" s="45">
        <v>816</v>
      </c>
      <c r="B828" s="218" t="s">
        <v>1397</v>
      </c>
      <c r="C828" s="165"/>
      <c r="D828" s="46"/>
      <c r="E828" s="91"/>
      <c r="F828" s="47"/>
      <c r="G828" s="47"/>
      <c r="H828" s="47"/>
      <c r="I828" s="47"/>
      <c r="J828" s="47"/>
      <c r="K828" s="49"/>
    </row>
    <row r="829" spans="1:11" ht="18" customHeight="1">
      <c r="A829" s="45">
        <v>817</v>
      </c>
      <c r="B829" s="178" t="s">
        <v>1398</v>
      </c>
      <c r="C829" s="165"/>
      <c r="D829" s="46" t="s">
        <v>24</v>
      </c>
      <c r="E829" s="46">
        <v>1</v>
      </c>
      <c r="F829" s="151" t="s">
        <v>641</v>
      </c>
      <c r="G829" s="47">
        <v>48000</v>
      </c>
      <c r="H829" s="47">
        <f>G829</f>
        <v>48000</v>
      </c>
      <c r="I829" s="47">
        <v>0</v>
      </c>
      <c r="J829" s="47">
        <f t="shared" si="438"/>
        <v>48000</v>
      </c>
      <c r="K829" s="49">
        <f t="shared" si="439"/>
        <v>48000</v>
      </c>
    </row>
    <row r="830" spans="1:11" ht="30" customHeight="1">
      <c r="A830" s="45">
        <v>818</v>
      </c>
      <c r="B830" s="178" t="s">
        <v>1361</v>
      </c>
      <c r="C830" s="165"/>
      <c r="D830" s="46" t="s">
        <v>24</v>
      </c>
      <c r="E830" s="46">
        <v>1</v>
      </c>
      <c r="F830" s="151" t="s">
        <v>641</v>
      </c>
      <c r="G830" s="47">
        <v>7500</v>
      </c>
      <c r="H830" s="47">
        <f>G830</f>
        <v>7500</v>
      </c>
      <c r="I830" s="47">
        <v>0</v>
      </c>
      <c r="J830" s="47">
        <f t="shared" si="438"/>
        <v>7500</v>
      </c>
      <c r="K830" s="49">
        <f t="shared" si="439"/>
        <v>7500</v>
      </c>
    </row>
    <row r="831" spans="1:11" ht="31.15" customHeight="1">
      <c r="A831" s="45">
        <v>819</v>
      </c>
      <c r="B831" s="178" t="s">
        <v>1339</v>
      </c>
      <c r="C831" s="165"/>
      <c r="D831" s="46" t="s">
        <v>24</v>
      </c>
      <c r="E831" s="46">
        <v>2</v>
      </c>
      <c r="F831" s="151" t="s">
        <v>641</v>
      </c>
      <c r="G831" s="47">
        <v>7500</v>
      </c>
      <c r="H831" s="47">
        <f>G831</f>
        <v>7500</v>
      </c>
      <c r="I831" s="47">
        <v>0</v>
      </c>
      <c r="J831" s="47">
        <f t="shared" si="438"/>
        <v>15000</v>
      </c>
      <c r="K831" s="49">
        <f t="shared" si="439"/>
        <v>15000</v>
      </c>
    </row>
    <row r="832" spans="1:11" ht="32.450000000000003" customHeight="1">
      <c r="A832" s="45">
        <v>820</v>
      </c>
      <c r="B832" s="178" t="s">
        <v>1275</v>
      </c>
      <c r="C832" s="163"/>
      <c r="D832" s="46" t="s">
        <v>24</v>
      </c>
      <c r="E832" s="46">
        <v>1</v>
      </c>
      <c r="F832" s="151" t="s">
        <v>641</v>
      </c>
      <c r="G832" s="47">
        <v>7500</v>
      </c>
      <c r="H832" s="47">
        <f>G832</f>
        <v>7500</v>
      </c>
      <c r="I832" s="47">
        <v>0</v>
      </c>
      <c r="J832" s="47">
        <f t="shared" si="438"/>
        <v>7500</v>
      </c>
      <c r="K832" s="49">
        <f t="shared" si="439"/>
        <v>7500</v>
      </c>
    </row>
    <row r="833" spans="1:11" ht="28.9" customHeight="1">
      <c r="A833" s="45">
        <v>821</v>
      </c>
      <c r="B833" s="178" t="s">
        <v>1399</v>
      </c>
      <c r="C833" s="163"/>
      <c r="D833" s="46" t="s">
        <v>24</v>
      </c>
      <c r="E833" s="46">
        <v>1</v>
      </c>
      <c r="F833" s="151" t="s">
        <v>641</v>
      </c>
      <c r="G833" s="47">
        <v>7500</v>
      </c>
      <c r="H833" s="47">
        <f>G833</f>
        <v>7500</v>
      </c>
      <c r="I833" s="47">
        <v>0</v>
      </c>
      <c r="J833" s="47">
        <f t="shared" si="438"/>
        <v>7500</v>
      </c>
      <c r="K833" s="49">
        <f t="shared" si="439"/>
        <v>7500</v>
      </c>
    </row>
    <row r="834" spans="1:11" ht="33" customHeight="1">
      <c r="A834" s="45">
        <v>822</v>
      </c>
      <c r="B834" s="231" t="s">
        <v>1313</v>
      </c>
      <c r="C834" s="163"/>
      <c r="D834" s="46" t="s">
        <v>24</v>
      </c>
      <c r="E834" s="46">
        <v>1</v>
      </c>
      <c r="F834" s="47">
        <v>487</v>
      </c>
      <c r="G834" s="47">
        <v>1500</v>
      </c>
      <c r="H834" s="47">
        <f t="shared" si="440"/>
        <v>1987</v>
      </c>
      <c r="I834" s="47">
        <f t="shared" si="441"/>
        <v>487</v>
      </c>
      <c r="J834" s="47">
        <f t="shared" si="438"/>
        <v>1500</v>
      </c>
      <c r="K834" s="49">
        <f t="shared" si="439"/>
        <v>1987</v>
      </c>
    </row>
    <row r="835" spans="1:11" ht="20.25" customHeight="1">
      <c r="A835" s="45">
        <v>823</v>
      </c>
      <c r="B835" s="227" t="s">
        <v>1243</v>
      </c>
      <c r="C835" s="163"/>
      <c r="D835" s="46" t="s">
        <v>24</v>
      </c>
      <c r="E835" s="46">
        <v>2</v>
      </c>
      <c r="F835" s="47">
        <v>536</v>
      </c>
      <c r="G835" s="47">
        <v>1500</v>
      </c>
      <c r="H835" s="47">
        <f t="shared" si="440"/>
        <v>2036</v>
      </c>
      <c r="I835" s="47">
        <f t="shared" si="441"/>
        <v>1072</v>
      </c>
      <c r="J835" s="47">
        <f t="shared" si="438"/>
        <v>3000</v>
      </c>
      <c r="K835" s="49">
        <f t="shared" si="439"/>
        <v>4072</v>
      </c>
    </row>
    <row r="836" spans="1:11" ht="20.25" customHeight="1">
      <c r="A836" s="45">
        <v>824</v>
      </c>
      <c r="B836" s="231" t="s">
        <v>1244</v>
      </c>
      <c r="C836" s="163"/>
      <c r="D836" s="46" t="s">
        <v>24</v>
      </c>
      <c r="E836" s="46">
        <v>3</v>
      </c>
      <c r="F836" s="47">
        <v>607</v>
      </c>
      <c r="G836" s="47">
        <v>1500</v>
      </c>
      <c r="H836" s="47">
        <f t="shared" si="440"/>
        <v>2107</v>
      </c>
      <c r="I836" s="47">
        <f t="shared" si="441"/>
        <v>1821</v>
      </c>
      <c r="J836" s="47">
        <f t="shared" si="438"/>
        <v>4500</v>
      </c>
      <c r="K836" s="49">
        <f t="shared" si="439"/>
        <v>6321</v>
      </c>
    </row>
    <row r="837" spans="1:11" ht="20.25" customHeight="1">
      <c r="A837" s="45">
        <v>825</v>
      </c>
      <c r="B837" s="231" t="s">
        <v>1244</v>
      </c>
      <c r="C837" s="163"/>
      <c r="D837" s="46" t="s">
        <v>24</v>
      </c>
      <c r="E837" s="46">
        <v>1</v>
      </c>
      <c r="F837" s="47">
        <v>607</v>
      </c>
      <c r="G837" s="47">
        <v>1500</v>
      </c>
      <c r="H837" s="47">
        <f t="shared" si="440"/>
        <v>2107</v>
      </c>
      <c r="I837" s="47">
        <f t="shared" si="441"/>
        <v>607</v>
      </c>
      <c r="J837" s="47">
        <f t="shared" si="438"/>
        <v>1500</v>
      </c>
      <c r="K837" s="49">
        <f t="shared" si="439"/>
        <v>2107</v>
      </c>
    </row>
    <row r="838" spans="1:11" ht="15" customHeight="1">
      <c r="A838" s="45">
        <v>826</v>
      </c>
      <c r="B838" s="164" t="s">
        <v>1282</v>
      </c>
      <c r="C838" s="163"/>
      <c r="D838" s="46" t="s">
        <v>24</v>
      </c>
      <c r="E838" s="46">
        <v>1</v>
      </c>
      <c r="F838" s="47">
        <v>298</v>
      </c>
      <c r="G838" s="47">
        <v>1250</v>
      </c>
      <c r="H838" s="47">
        <f t="shared" si="440"/>
        <v>1548</v>
      </c>
      <c r="I838" s="47">
        <f t="shared" si="441"/>
        <v>298</v>
      </c>
      <c r="J838" s="47">
        <f t="shared" si="438"/>
        <v>1250</v>
      </c>
      <c r="K838" s="49">
        <f t="shared" si="439"/>
        <v>1548</v>
      </c>
    </row>
    <row r="839" spans="1:11" ht="15" customHeight="1">
      <c r="A839" s="45">
        <v>827</v>
      </c>
      <c r="B839" s="164" t="s">
        <v>1245</v>
      </c>
      <c r="C839" s="163"/>
      <c r="D839" s="46" t="s">
        <v>24</v>
      </c>
      <c r="E839" s="46">
        <v>2</v>
      </c>
      <c r="F839" s="47">
        <v>351</v>
      </c>
      <c r="G839" s="47">
        <v>1250</v>
      </c>
      <c r="H839" s="47">
        <f t="shared" si="440"/>
        <v>1601</v>
      </c>
      <c r="I839" s="47">
        <f t="shared" si="441"/>
        <v>702</v>
      </c>
      <c r="J839" s="47">
        <f t="shared" si="438"/>
        <v>2500</v>
      </c>
      <c r="K839" s="49">
        <f t="shared" si="439"/>
        <v>3202</v>
      </c>
    </row>
    <row r="840" spans="1:11" ht="15" customHeight="1">
      <c r="A840" s="45">
        <v>828</v>
      </c>
      <c r="B840" s="164" t="s">
        <v>1246</v>
      </c>
      <c r="C840" s="163"/>
      <c r="D840" s="46" t="s">
        <v>24</v>
      </c>
      <c r="E840" s="46">
        <v>4</v>
      </c>
      <c r="F840" s="47">
        <v>520</v>
      </c>
      <c r="G840" s="47">
        <v>1250</v>
      </c>
      <c r="H840" s="47">
        <f t="shared" si="440"/>
        <v>1770</v>
      </c>
      <c r="I840" s="47">
        <f t="shared" si="441"/>
        <v>2080</v>
      </c>
      <c r="J840" s="47">
        <f t="shared" si="438"/>
        <v>5000</v>
      </c>
      <c r="K840" s="49">
        <f t="shared" si="439"/>
        <v>7080</v>
      </c>
    </row>
    <row r="841" spans="1:11" ht="13.5" customHeight="1">
      <c r="A841" s="45">
        <v>829</v>
      </c>
      <c r="B841" s="169" t="s">
        <v>1247</v>
      </c>
      <c r="C841" s="165"/>
      <c r="D841" s="46"/>
      <c r="E841" s="46"/>
      <c r="F841" s="47"/>
      <c r="G841" s="47"/>
      <c r="H841" s="47"/>
      <c r="I841" s="47"/>
      <c r="J841" s="47"/>
      <c r="K841" s="49"/>
    </row>
    <row r="842" spans="1:11" ht="15" customHeight="1">
      <c r="A842" s="45">
        <v>830</v>
      </c>
      <c r="B842" s="166" t="s">
        <v>1314</v>
      </c>
      <c r="C842" s="163"/>
      <c r="D842" s="46" t="s">
        <v>28</v>
      </c>
      <c r="E842" s="46">
        <v>0.4</v>
      </c>
      <c r="F842" s="47">
        <v>428</v>
      </c>
      <c r="G842" s="47">
        <v>625</v>
      </c>
      <c r="H842" s="47">
        <f t="shared" ref="H842:H844" si="450">F842+G842</f>
        <v>1053</v>
      </c>
      <c r="I842" s="47">
        <f t="shared" ref="I842:I844" si="451">F842*E842</f>
        <v>171.20000000000002</v>
      </c>
      <c r="J842" s="47">
        <f t="shared" ref="J842:J844" si="452">G842*E842</f>
        <v>250</v>
      </c>
      <c r="K842" s="49">
        <f t="shared" ref="K842:K844" si="453">I842+J842</f>
        <v>421.20000000000005</v>
      </c>
    </row>
    <row r="843" spans="1:11" ht="15" customHeight="1">
      <c r="A843" s="45">
        <v>831</v>
      </c>
      <c r="B843" s="166" t="s">
        <v>1251</v>
      </c>
      <c r="C843" s="163"/>
      <c r="D843" s="46" t="s">
        <v>28</v>
      </c>
      <c r="E843" s="46">
        <v>0.9</v>
      </c>
      <c r="F843" s="47">
        <v>446</v>
      </c>
      <c r="G843" s="47">
        <v>625</v>
      </c>
      <c r="H843" s="47">
        <f t="shared" si="450"/>
        <v>1071</v>
      </c>
      <c r="I843" s="47">
        <f t="shared" si="451"/>
        <v>401.40000000000003</v>
      </c>
      <c r="J843" s="47">
        <f t="shared" si="452"/>
        <v>562.5</v>
      </c>
      <c r="K843" s="49">
        <f t="shared" si="453"/>
        <v>963.90000000000009</v>
      </c>
    </row>
    <row r="844" spans="1:11" ht="15" customHeight="1">
      <c r="A844" s="45">
        <v>832</v>
      </c>
      <c r="B844" s="166" t="s">
        <v>1315</v>
      </c>
      <c r="C844" s="163"/>
      <c r="D844" s="46" t="s">
        <v>28</v>
      </c>
      <c r="E844" s="46">
        <v>1.5</v>
      </c>
      <c r="F844" s="47">
        <v>472</v>
      </c>
      <c r="G844" s="47">
        <v>625</v>
      </c>
      <c r="H844" s="47">
        <f t="shared" si="450"/>
        <v>1097</v>
      </c>
      <c r="I844" s="47">
        <f t="shared" si="451"/>
        <v>708</v>
      </c>
      <c r="J844" s="47">
        <f t="shared" si="452"/>
        <v>937.5</v>
      </c>
      <c r="K844" s="49">
        <f t="shared" si="453"/>
        <v>1645.5</v>
      </c>
    </row>
    <row r="845" spans="1:11" ht="13.5" customHeight="1">
      <c r="A845" s="45">
        <v>833</v>
      </c>
      <c r="B845" s="169" t="s">
        <v>1250</v>
      </c>
      <c r="C845" s="165"/>
      <c r="D845" s="46"/>
      <c r="E845" s="46"/>
      <c r="F845" s="47"/>
      <c r="G845" s="47"/>
      <c r="H845" s="47"/>
      <c r="I845" s="47"/>
      <c r="J845" s="47"/>
      <c r="K845" s="49"/>
    </row>
    <row r="846" spans="1:11" ht="15" customHeight="1">
      <c r="A846" s="45">
        <v>834</v>
      </c>
      <c r="B846" s="166" t="s">
        <v>1314</v>
      </c>
      <c r="C846" s="163"/>
      <c r="D846" s="46" t="s">
        <v>28</v>
      </c>
      <c r="E846" s="46">
        <v>2.2999999999999998</v>
      </c>
      <c r="F846" s="47">
        <v>428</v>
      </c>
      <c r="G846" s="47">
        <v>4200</v>
      </c>
      <c r="H846" s="47">
        <f t="shared" ref="H846:H851" si="454">F846+G846</f>
        <v>4628</v>
      </c>
      <c r="I846" s="47">
        <f t="shared" ref="I846:I851" si="455">F846*E846</f>
        <v>984.4</v>
      </c>
      <c r="J846" s="47">
        <f t="shared" ref="J846:J851" si="456">G846*E846</f>
        <v>9660</v>
      </c>
      <c r="K846" s="49">
        <f t="shared" ref="K846:K851" si="457">I846+J846</f>
        <v>10644.4</v>
      </c>
    </row>
    <row r="847" spans="1:11" ht="15" customHeight="1">
      <c r="A847" s="45">
        <v>835</v>
      </c>
      <c r="B847" s="166" t="s">
        <v>1251</v>
      </c>
      <c r="C847" s="163"/>
      <c r="D847" s="46" t="s">
        <v>28</v>
      </c>
      <c r="E847" s="46">
        <v>11.2</v>
      </c>
      <c r="F847" s="47">
        <v>527</v>
      </c>
      <c r="G847" s="47">
        <v>4200</v>
      </c>
      <c r="H847" s="47">
        <f t="shared" si="454"/>
        <v>4727</v>
      </c>
      <c r="I847" s="47">
        <f t="shared" si="455"/>
        <v>5902.4</v>
      </c>
      <c r="J847" s="47">
        <f t="shared" si="456"/>
        <v>47040</v>
      </c>
      <c r="K847" s="49">
        <f t="shared" si="457"/>
        <v>52942.400000000001</v>
      </c>
    </row>
    <row r="848" spans="1:11" ht="15" customHeight="1">
      <c r="A848" s="45">
        <v>836</v>
      </c>
      <c r="B848" s="166" t="s">
        <v>1315</v>
      </c>
      <c r="C848" s="163"/>
      <c r="D848" s="46" t="s">
        <v>28</v>
      </c>
      <c r="E848" s="46">
        <v>8.1999999999999993</v>
      </c>
      <c r="F848" s="47">
        <v>676</v>
      </c>
      <c r="G848" s="47">
        <v>4200</v>
      </c>
      <c r="H848" s="47">
        <f t="shared" si="454"/>
        <v>4876</v>
      </c>
      <c r="I848" s="47">
        <f t="shared" si="455"/>
        <v>5543.2</v>
      </c>
      <c r="J848" s="47">
        <f t="shared" si="456"/>
        <v>34440</v>
      </c>
      <c r="K848" s="49">
        <f t="shared" si="457"/>
        <v>39983.199999999997</v>
      </c>
    </row>
    <row r="849" spans="1:11" ht="43.15" customHeight="1">
      <c r="A849" s="45">
        <v>837</v>
      </c>
      <c r="B849" s="54" t="s">
        <v>325</v>
      </c>
      <c r="C849" s="46"/>
      <c r="D849" s="46" t="s">
        <v>27</v>
      </c>
      <c r="E849" s="226">
        <v>11.48141</v>
      </c>
      <c r="F849" s="47">
        <v>2060</v>
      </c>
      <c r="G849" s="47">
        <v>4200</v>
      </c>
      <c r="H849" s="47">
        <f t="shared" si="454"/>
        <v>6260</v>
      </c>
      <c r="I849" s="47">
        <f t="shared" si="455"/>
        <v>23651.704600000001</v>
      </c>
      <c r="J849" s="47">
        <f t="shared" si="456"/>
        <v>48221.921999999999</v>
      </c>
      <c r="K849" s="49">
        <f t="shared" si="457"/>
        <v>71873.626600000003</v>
      </c>
    </row>
    <row r="850" spans="1:11" ht="27" customHeight="1">
      <c r="A850" s="45">
        <v>838</v>
      </c>
      <c r="B850" s="54" t="s">
        <v>327</v>
      </c>
      <c r="C850" s="46"/>
      <c r="D850" s="46" t="s">
        <v>27</v>
      </c>
      <c r="E850" s="226">
        <v>6.2157869999999997</v>
      </c>
      <c r="F850" s="47">
        <v>3790</v>
      </c>
      <c r="G850" s="47">
        <v>4200</v>
      </c>
      <c r="H850" s="47">
        <f t="shared" si="454"/>
        <v>7990</v>
      </c>
      <c r="I850" s="47">
        <f t="shared" si="455"/>
        <v>23557.832729999998</v>
      </c>
      <c r="J850" s="47">
        <f t="shared" si="456"/>
        <v>26106.305399999997</v>
      </c>
      <c r="K850" s="49">
        <f t="shared" si="457"/>
        <v>49664.138129999992</v>
      </c>
    </row>
    <row r="851" spans="1:11">
      <c r="A851" s="45">
        <v>839</v>
      </c>
      <c r="B851" s="51" t="s">
        <v>342</v>
      </c>
      <c r="C851" s="46"/>
      <c r="D851" s="46" t="s">
        <v>311</v>
      </c>
      <c r="E851" s="46">
        <v>1</v>
      </c>
      <c r="F851" s="47">
        <v>14910</v>
      </c>
      <c r="G851" s="47">
        <v>0</v>
      </c>
      <c r="H851" s="47">
        <f t="shared" si="454"/>
        <v>14910</v>
      </c>
      <c r="I851" s="47">
        <f t="shared" si="455"/>
        <v>14910</v>
      </c>
      <c r="J851" s="47">
        <f t="shared" si="456"/>
        <v>0</v>
      </c>
      <c r="K851" s="49">
        <f t="shared" si="457"/>
        <v>14910</v>
      </c>
    </row>
    <row r="852" spans="1:11" ht="16.5" customHeight="1">
      <c r="A852" s="45">
        <v>840</v>
      </c>
      <c r="B852" s="218" t="s">
        <v>1400</v>
      </c>
      <c r="C852" s="165"/>
      <c r="D852" s="46"/>
      <c r="E852" s="91"/>
      <c r="F852" s="47"/>
      <c r="G852" s="47"/>
      <c r="H852" s="47"/>
      <c r="I852" s="47"/>
      <c r="J852" s="47"/>
      <c r="K852" s="49"/>
    </row>
    <row r="853" spans="1:11" ht="28.5" customHeight="1">
      <c r="A853" s="45">
        <v>841</v>
      </c>
      <c r="B853" s="164" t="s">
        <v>1401</v>
      </c>
      <c r="C853" s="163"/>
      <c r="D853" s="46" t="s">
        <v>24</v>
      </c>
      <c r="E853" s="46">
        <v>1</v>
      </c>
      <c r="F853" s="151" t="s">
        <v>641</v>
      </c>
      <c r="G853" s="47">
        <v>108235</v>
      </c>
      <c r="H853" s="47">
        <f>G853</f>
        <v>108235</v>
      </c>
      <c r="I853" s="47">
        <v>0</v>
      </c>
      <c r="J853" s="47">
        <f t="shared" si="438"/>
        <v>108235</v>
      </c>
      <c r="K853" s="49">
        <f t="shared" si="439"/>
        <v>108235</v>
      </c>
    </row>
    <row r="854" spans="1:11" ht="23.25" customHeight="1">
      <c r="A854" s="45">
        <v>842</v>
      </c>
      <c r="B854" s="171" t="s">
        <v>1402</v>
      </c>
      <c r="C854" s="163"/>
      <c r="D854" s="46" t="s">
        <v>24</v>
      </c>
      <c r="E854" s="46">
        <v>2</v>
      </c>
      <c r="F854" s="47">
        <v>947</v>
      </c>
      <c r="G854" s="47">
        <v>1600</v>
      </c>
      <c r="H854" s="47">
        <f t="shared" si="440"/>
        <v>2547</v>
      </c>
      <c r="I854" s="47">
        <f t="shared" si="441"/>
        <v>1894</v>
      </c>
      <c r="J854" s="47">
        <f t="shared" si="438"/>
        <v>3200</v>
      </c>
      <c r="K854" s="49">
        <f t="shared" si="439"/>
        <v>5094</v>
      </c>
    </row>
    <row r="855" spans="1:11" ht="36.6" customHeight="1">
      <c r="A855" s="45">
        <v>843</v>
      </c>
      <c r="B855" s="164" t="s">
        <v>1403</v>
      </c>
      <c r="C855" s="165"/>
      <c r="D855" s="46" t="s">
        <v>24</v>
      </c>
      <c r="E855" s="46">
        <v>1</v>
      </c>
      <c r="F855" s="151" t="s">
        <v>641</v>
      </c>
      <c r="G855" s="47">
        <v>7500</v>
      </c>
      <c r="H855" s="47">
        <f>G855</f>
        <v>7500</v>
      </c>
      <c r="I855" s="47">
        <v>0</v>
      </c>
      <c r="J855" s="47">
        <f t="shared" si="438"/>
        <v>7500</v>
      </c>
      <c r="K855" s="49">
        <f t="shared" si="439"/>
        <v>7500</v>
      </c>
    </row>
    <row r="856" spans="1:11" ht="43.15" customHeight="1">
      <c r="A856" s="45">
        <v>844</v>
      </c>
      <c r="B856" s="54" t="s">
        <v>325</v>
      </c>
      <c r="C856" s="46"/>
      <c r="D856" s="46" t="s">
        <v>27</v>
      </c>
      <c r="E856" s="226">
        <v>94.361599999999996</v>
      </c>
      <c r="F856" s="47">
        <v>2060</v>
      </c>
      <c r="G856" s="47">
        <v>4200</v>
      </c>
      <c r="H856" s="47">
        <f t="shared" si="440"/>
        <v>6260</v>
      </c>
      <c r="I856" s="47">
        <f t="shared" si="441"/>
        <v>194384.89599999998</v>
      </c>
      <c r="J856" s="47">
        <f t="shared" si="438"/>
        <v>396318.71999999997</v>
      </c>
      <c r="K856" s="49">
        <f t="shared" si="439"/>
        <v>590703.61599999992</v>
      </c>
    </row>
    <row r="857" spans="1:11" ht="27" customHeight="1">
      <c r="A857" s="45">
        <v>845</v>
      </c>
      <c r="B857" s="54" t="s">
        <v>327</v>
      </c>
      <c r="C857" s="46"/>
      <c r="D857" s="46" t="s">
        <v>27</v>
      </c>
      <c r="E857" s="226">
        <v>28.308479999999999</v>
      </c>
      <c r="F857" s="47">
        <v>3790</v>
      </c>
      <c r="G857" s="47">
        <v>4200</v>
      </c>
      <c r="H857" s="47">
        <f t="shared" si="440"/>
        <v>7990</v>
      </c>
      <c r="I857" s="47">
        <f t="shared" si="441"/>
        <v>107289.13920000001</v>
      </c>
      <c r="J857" s="47">
        <f t="shared" si="438"/>
        <v>118895.61599999999</v>
      </c>
      <c r="K857" s="49">
        <f t="shared" si="439"/>
        <v>226184.75520000001</v>
      </c>
    </row>
    <row r="858" spans="1:11">
      <c r="A858" s="45">
        <v>846</v>
      </c>
      <c r="B858" s="51" t="s">
        <v>342</v>
      </c>
      <c r="C858" s="46"/>
      <c r="D858" s="46" t="s">
        <v>311</v>
      </c>
      <c r="E858" s="46">
        <v>1</v>
      </c>
      <c r="F858" s="47">
        <v>75419</v>
      </c>
      <c r="G858" s="47">
        <v>0</v>
      </c>
      <c r="H858" s="47">
        <f t="shared" si="440"/>
        <v>75419</v>
      </c>
      <c r="I858" s="47">
        <f t="shared" si="441"/>
        <v>75419</v>
      </c>
      <c r="J858" s="47">
        <f t="shared" si="438"/>
        <v>0</v>
      </c>
      <c r="K858" s="49">
        <f t="shared" si="439"/>
        <v>75419</v>
      </c>
    </row>
    <row r="859" spans="1:11" ht="16.5" customHeight="1">
      <c r="A859" s="45">
        <v>847</v>
      </c>
      <c r="B859" s="218" t="s">
        <v>1404</v>
      </c>
      <c r="C859" s="165"/>
      <c r="D859" s="46"/>
      <c r="E859" s="91"/>
      <c r="F859" s="47"/>
      <c r="G859" s="47"/>
      <c r="H859" s="47"/>
      <c r="I859" s="47"/>
      <c r="J859" s="47"/>
      <c r="K859" s="49"/>
    </row>
    <row r="860" spans="1:11" ht="27" customHeight="1">
      <c r="A860" s="45">
        <v>848</v>
      </c>
      <c r="B860" s="164" t="s">
        <v>1381</v>
      </c>
      <c r="C860" s="165"/>
      <c r="D860" s="46" t="s">
        <v>24</v>
      </c>
      <c r="E860" s="46">
        <v>1</v>
      </c>
      <c r="F860" s="151" t="s">
        <v>641</v>
      </c>
      <c r="G860" s="47">
        <v>48000</v>
      </c>
      <c r="H860" s="47">
        <f>G860</f>
        <v>48000</v>
      </c>
      <c r="I860" s="47">
        <v>0</v>
      </c>
      <c r="J860" s="47">
        <f t="shared" si="438"/>
        <v>48000</v>
      </c>
      <c r="K860" s="49">
        <f t="shared" si="439"/>
        <v>48000</v>
      </c>
    </row>
    <row r="861" spans="1:11" ht="14.45" customHeight="1">
      <c r="A861" s="45">
        <v>849</v>
      </c>
      <c r="B861" s="164" t="s">
        <v>1405</v>
      </c>
      <c r="C861" s="165"/>
      <c r="D861" s="46" t="s">
        <v>24</v>
      </c>
      <c r="E861" s="46">
        <v>3</v>
      </c>
      <c r="F861" s="47">
        <v>36673</v>
      </c>
      <c r="G861" s="47">
        <v>22004</v>
      </c>
      <c r="H861" s="47">
        <f t="shared" si="440"/>
        <v>58677</v>
      </c>
      <c r="I861" s="47">
        <f t="shared" si="441"/>
        <v>110019</v>
      </c>
      <c r="J861" s="47">
        <f t="shared" si="438"/>
        <v>66012</v>
      </c>
      <c r="K861" s="49">
        <f t="shared" si="439"/>
        <v>176031</v>
      </c>
    </row>
    <row r="862" spans="1:11" ht="30.6" customHeight="1">
      <c r="A862" s="45">
        <v>850</v>
      </c>
      <c r="B862" s="170" t="s">
        <v>1382</v>
      </c>
      <c r="C862" s="163"/>
      <c r="D862" s="46" t="s">
        <v>24</v>
      </c>
      <c r="E862" s="46">
        <v>3</v>
      </c>
      <c r="F862" s="151" t="s">
        <v>641</v>
      </c>
      <c r="G862" s="47">
        <v>7500</v>
      </c>
      <c r="H862" s="47">
        <f>G862</f>
        <v>7500</v>
      </c>
      <c r="I862" s="47">
        <v>0</v>
      </c>
      <c r="J862" s="47">
        <f t="shared" si="438"/>
        <v>22500</v>
      </c>
      <c r="K862" s="49">
        <f t="shared" si="439"/>
        <v>22500</v>
      </c>
    </row>
    <row r="863" spans="1:11" ht="43.15" customHeight="1">
      <c r="A863" s="45">
        <v>851</v>
      </c>
      <c r="B863" s="54" t="s">
        <v>325</v>
      </c>
      <c r="C863" s="46"/>
      <c r="D863" s="46" t="s">
        <v>27</v>
      </c>
      <c r="E863" s="226">
        <v>5.0404999999999998</v>
      </c>
      <c r="F863" s="47">
        <v>2060</v>
      </c>
      <c r="G863" s="47">
        <v>4200</v>
      </c>
      <c r="H863" s="47">
        <f t="shared" si="440"/>
        <v>6260</v>
      </c>
      <c r="I863" s="47">
        <f t="shared" si="441"/>
        <v>10383.43</v>
      </c>
      <c r="J863" s="47">
        <f t="shared" si="438"/>
        <v>21170.1</v>
      </c>
      <c r="K863" s="49">
        <f t="shared" si="439"/>
        <v>31553.53</v>
      </c>
    </row>
    <row r="864" spans="1:11" ht="27" customHeight="1">
      <c r="A864" s="45">
        <v>852</v>
      </c>
      <c r="B864" s="54" t="s">
        <v>327</v>
      </c>
      <c r="C864" s="46"/>
      <c r="D864" s="46" t="s">
        <v>27</v>
      </c>
      <c r="E864" s="226">
        <v>1.5121499999999999</v>
      </c>
      <c r="F864" s="47">
        <v>3790</v>
      </c>
      <c r="G864" s="47">
        <v>4200</v>
      </c>
      <c r="H864" s="47">
        <f t="shared" si="440"/>
        <v>7990</v>
      </c>
      <c r="I864" s="47">
        <f t="shared" si="441"/>
        <v>5731.0484999999999</v>
      </c>
      <c r="J864" s="47">
        <f t="shared" si="438"/>
        <v>6351.03</v>
      </c>
      <c r="K864" s="49">
        <f t="shared" si="439"/>
        <v>12082.0785</v>
      </c>
    </row>
    <row r="865" spans="1:11">
      <c r="A865" s="45">
        <v>853</v>
      </c>
      <c r="B865" s="51" t="s">
        <v>342</v>
      </c>
      <c r="C865" s="46"/>
      <c r="D865" s="46" t="s">
        <v>311</v>
      </c>
      <c r="E865" s="46">
        <v>1</v>
      </c>
      <c r="F865" s="47">
        <v>4029</v>
      </c>
      <c r="G865" s="47">
        <v>0</v>
      </c>
      <c r="H865" s="47">
        <f t="shared" si="440"/>
        <v>4029</v>
      </c>
      <c r="I865" s="47">
        <f t="shared" si="441"/>
        <v>4029</v>
      </c>
      <c r="J865" s="47">
        <f t="shared" si="438"/>
        <v>0</v>
      </c>
      <c r="K865" s="49">
        <f t="shared" si="439"/>
        <v>4029</v>
      </c>
    </row>
    <row r="866" spans="1:11" ht="16.5" customHeight="1">
      <c r="A866" s="45">
        <v>854</v>
      </c>
      <c r="B866" s="218" t="s">
        <v>1406</v>
      </c>
      <c r="C866" s="165"/>
      <c r="D866" s="46"/>
      <c r="E866" s="91"/>
      <c r="F866" s="47"/>
      <c r="G866" s="47"/>
      <c r="H866" s="47"/>
      <c r="I866" s="47"/>
      <c r="J866" s="47"/>
      <c r="K866" s="49"/>
    </row>
    <row r="867" spans="1:11" ht="31.5" customHeight="1">
      <c r="A867" s="45">
        <v>855</v>
      </c>
      <c r="B867" s="179" t="s">
        <v>1407</v>
      </c>
      <c r="C867" s="163"/>
      <c r="D867" s="46" t="s">
        <v>24</v>
      </c>
      <c r="E867" s="46">
        <v>1</v>
      </c>
      <c r="F867" s="151" t="s">
        <v>641</v>
      </c>
      <c r="G867" s="47">
        <v>48000</v>
      </c>
      <c r="H867" s="47">
        <f>G867</f>
        <v>48000</v>
      </c>
      <c r="I867" s="47">
        <v>0</v>
      </c>
      <c r="J867" s="47">
        <f t="shared" si="438"/>
        <v>48000</v>
      </c>
      <c r="K867" s="49">
        <f t="shared" si="439"/>
        <v>48000</v>
      </c>
    </row>
    <row r="868" spans="1:11" ht="30" customHeight="1">
      <c r="A868" s="45">
        <v>856</v>
      </c>
      <c r="B868" s="169" t="s">
        <v>1382</v>
      </c>
      <c r="C868" s="163"/>
      <c r="D868" s="46" t="s">
        <v>24</v>
      </c>
      <c r="E868" s="46">
        <v>1</v>
      </c>
      <c r="F868" s="151" t="s">
        <v>641</v>
      </c>
      <c r="G868" s="47">
        <v>7500</v>
      </c>
      <c r="H868" s="47">
        <f>G868</f>
        <v>7500</v>
      </c>
      <c r="I868" s="47">
        <v>0</v>
      </c>
      <c r="J868" s="47">
        <f t="shared" si="438"/>
        <v>7500</v>
      </c>
      <c r="K868" s="49">
        <f t="shared" si="439"/>
        <v>7500</v>
      </c>
    </row>
    <row r="869" spans="1:11" ht="15.6" customHeight="1">
      <c r="A869" s="45">
        <v>857</v>
      </c>
      <c r="B869" s="227" t="s">
        <v>1296</v>
      </c>
      <c r="C869" s="163"/>
      <c r="D869" s="46" t="s">
        <v>24</v>
      </c>
      <c r="E869" s="46">
        <v>2</v>
      </c>
      <c r="F869" s="47">
        <v>696</v>
      </c>
      <c r="G869" s="47">
        <v>1500</v>
      </c>
      <c r="H869" s="47">
        <f t="shared" si="440"/>
        <v>2196</v>
      </c>
      <c r="I869" s="47">
        <f t="shared" si="441"/>
        <v>1392</v>
      </c>
      <c r="J869" s="47">
        <f t="shared" si="438"/>
        <v>3000</v>
      </c>
      <c r="K869" s="49">
        <f t="shared" si="439"/>
        <v>4392</v>
      </c>
    </row>
    <row r="870" spans="1:11" ht="16.149999999999999" customHeight="1">
      <c r="A870" s="45">
        <v>858</v>
      </c>
      <c r="B870" s="164" t="s">
        <v>1408</v>
      </c>
      <c r="C870" s="163"/>
      <c r="D870" s="46" t="s">
        <v>24</v>
      </c>
      <c r="E870" s="46">
        <v>1</v>
      </c>
      <c r="F870" s="47">
        <v>22923</v>
      </c>
      <c r="G870" s="47">
        <v>16046</v>
      </c>
      <c r="H870" s="47">
        <f t="shared" si="440"/>
        <v>38969</v>
      </c>
      <c r="I870" s="47">
        <f t="shared" si="441"/>
        <v>22923</v>
      </c>
      <c r="J870" s="47">
        <f t="shared" si="438"/>
        <v>16046</v>
      </c>
      <c r="K870" s="49">
        <f t="shared" si="439"/>
        <v>38969</v>
      </c>
    </row>
    <row r="871" spans="1:11" ht="15.6" customHeight="1">
      <c r="A871" s="45">
        <v>859</v>
      </c>
      <c r="B871" s="164" t="s">
        <v>1409</v>
      </c>
      <c r="C871" s="163"/>
      <c r="D871" s="46" t="s">
        <v>24</v>
      </c>
      <c r="E871" s="46">
        <v>1</v>
      </c>
      <c r="F871" s="47">
        <v>46518</v>
      </c>
      <c r="G871" s="47">
        <v>25585</v>
      </c>
      <c r="H871" s="47">
        <f t="shared" si="440"/>
        <v>72103</v>
      </c>
      <c r="I871" s="47">
        <f t="shared" si="441"/>
        <v>46518</v>
      </c>
      <c r="J871" s="47">
        <f t="shared" si="438"/>
        <v>25585</v>
      </c>
      <c r="K871" s="49">
        <f t="shared" si="439"/>
        <v>72103</v>
      </c>
    </row>
    <row r="872" spans="1:11" ht="43.15" customHeight="1">
      <c r="A872" s="45">
        <v>860</v>
      </c>
      <c r="B872" s="54" t="s">
        <v>325</v>
      </c>
      <c r="C872" s="46"/>
      <c r="D872" s="46" t="s">
        <v>27</v>
      </c>
      <c r="E872" s="226">
        <v>20.2224</v>
      </c>
      <c r="F872" s="47">
        <v>2060</v>
      </c>
      <c r="G872" s="47">
        <v>4200</v>
      </c>
      <c r="H872" s="47">
        <f t="shared" si="440"/>
        <v>6260</v>
      </c>
      <c r="I872" s="47">
        <f t="shared" si="441"/>
        <v>41658.144</v>
      </c>
      <c r="J872" s="47">
        <f t="shared" si="438"/>
        <v>84934.080000000002</v>
      </c>
      <c r="K872" s="49">
        <f t="shared" si="439"/>
        <v>126592.224</v>
      </c>
    </row>
    <row r="873" spans="1:11" ht="27" customHeight="1">
      <c r="A873" s="45">
        <v>861</v>
      </c>
      <c r="B873" s="54" t="s">
        <v>327</v>
      </c>
      <c r="C873" s="46"/>
      <c r="D873" s="46" t="s">
        <v>27</v>
      </c>
      <c r="E873" s="226">
        <v>6.0667200000000001</v>
      </c>
      <c r="F873" s="47">
        <v>3790</v>
      </c>
      <c r="G873" s="47">
        <v>4200</v>
      </c>
      <c r="H873" s="47">
        <f t="shared" si="440"/>
        <v>7990</v>
      </c>
      <c r="I873" s="47">
        <f t="shared" si="441"/>
        <v>22992.8688</v>
      </c>
      <c r="J873" s="47">
        <f t="shared" si="438"/>
        <v>25480.224000000002</v>
      </c>
      <c r="K873" s="49">
        <f t="shared" si="439"/>
        <v>48473.092799999999</v>
      </c>
    </row>
    <row r="874" spans="1:11">
      <c r="A874" s="45">
        <v>862</v>
      </c>
      <c r="B874" s="51" t="s">
        <v>342</v>
      </c>
      <c r="C874" s="46"/>
      <c r="D874" s="46" t="s">
        <v>311</v>
      </c>
      <c r="E874" s="46">
        <v>1</v>
      </c>
      <c r="F874" s="47">
        <v>16163</v>
      </c>
      <c r="G874" s="47">
        <v>0</v>
      </c>
      <c r="H874" s="47">
        <f t="shared" si="440"/>
        <v>16163</v>
      </c>
      <c r="I874" s="47">
        <f t="shared" si="441"/>
        <v>16163</v>
      </c>
      <c r="J874" s="47">
        <f t="shared" si="438"/>
        <v>0</v>
      </c>
      <c r="K874" s="49">
        <f t="shared" si="439"/>
        <v>16163</v>
      </c>
    </row>
    <row r="875" spans="1:11" ht="16.5" customHeight="1">
      <c r="A875" s="45">
        <v>863</v>
      </c>
      <c r="B875" s="218" t="s">
        <v>1410</v>
      </c>
      <c r="C875" s="165"/>
      <c r="D875" s="46"/>
      <c r="E875" s="91"/>
      <c r="F875" s="47"/>
      <c r="G875" s="47"/>
      <c r="H875" s="47"/>
      <c r="I875" s="47"/>
      <c r="J875" s="47"/>
      <c r="K875" s="49"/>
    </row>
    <row r="876" spans="1:11" ht="30.75" customHeight="1">
      <c r="A876" s="45">
        <v>864</v>
      </c>
      <c r="B876" s="164" t="s">
        <v>1411</v>
      </c>
      <c r="C876" s="163"/>
      <c r="D876" s="46" t="s">
        <v>24</v>
      </c>
      <c r="E876" s="46">
        <v>1</v>
      </c>
      <c r="F876" s="151" t="s">
        <v>641</v>
      </c>
      <c r="G876" s="47">
        <v>50991</v>
      </c>
      <c r="H876" s="47">
        <f>G876</f>
        <v>50991</v>
      </c>
      <c r="I876" s="47">
        <v>0</v>
      </c>
      <c r="J876" s="47">
        <f t="shared" si="438"/>
        <v>50991</v>
      </c>
      <c r="K876" s="49">
        <f t="shared" si="439"/>
        <v>50991</v>
      </c>
    </row>
    <row r="877" spans="1:11" ht="27.75" customHeight="1">
      <c r="A877" s="45">
        <v>865</v>
      </c>
      <c r="B877" s="164" t="s">
        <v>1271</v>
      </c>
      <c r="C877" s="163"/>
      <c r="D877" s="46" t="s">
        <v>24</v>
      </c>
      <c r="E877" s="46">
        <v>1</v>
      </c>
      <c r="F877" s="151" t="s">
        <v>641</v>
      </c>
      <c r="G877" s="47">
        <v>7500</v>
      </c>
      <c r="H877" s="47">
        <f>G877</f>
        <v>7500</v>
      </c>
      <c r="I877" s="47">
        <v>0</v>
      </c>
      <c r="J877" s="47">
        <f t="shared" si="438"/>
        <v>7500</v>
      </c>
      <c r="K877" s="49">
        <f t="shared" si="439"/>
        <v>7500</v>
      </c>
    </row>
    <row r="878" spans="1:11" ht="24" customHeight="1">
      <c r="A878" s="45">
        <v>866</v>
      </c>
      <c r="B878" s="227" t="s">
        <v>1296</v>
      </c>
      <c r="C878" s="163"/>
      <c r="D878" s="46" t="s">
        <v>24</v>
      </c>
      <c r="E878" s="46">
        <v>2</v>
      </c>
      <c r="F878" s="47">
        <v>696</v>
      </c>
      <c r="G878" s="47">
        <v>1500</v>
      </c>
      <c r="H878" s="47">
        <f t="shared" si="440"/>
        <v>2196</v>
      </c>
      <c r="I878" s="47">
        <f t="shared" si="441"/>
        <v>1392</v>
      </c>
      <c r="J878" s="47">
        <f t="shared" si="438"/>
        <v>3000</v>
      </c>
      <c r="K878" s="49">
        <f t="shared" si="439"/>
        <v>4392</v>
      </c>
    </row>
    <row r="879" spans="1:11" ht="15" customHeight="1">
      <c r="A879" s="45">
        <v>867</v>
      </c>
      <c r="B879" s="178" t="s">
        <v>1412</v>
      </c>
      <c r="C879" s="163"/>
      <c r="D879" s="46" t="s">
        <v>24</v>
      </c>
      <c r="E879" s="46">
        <v>1</v>
      </c>
      <c r="F879" s="47">
        <v>22193</v>
      </c>
      <c r="G879" s="47">
        <v>15535</v>
      </c>
      <c r="H879" s="47">
        <f t="shared" si="440"/>
        <v>37728</v>
      </c>
      <c r="I879" s="47">
        <f t="shared" si="441"/>
        <v>22193</v>
      </c>
      <c r="J879" s="47">
        <f t="shared" si="438"/>
        <v>15535</v>
      </c>
      <c r="K879" s="49">
        <f t="shared" si="439"/>
        <v>37728</v>
      </c>
    </row>
    <row r="880" spans="1:11" ht="15" customHeight="1">
      <c r="A880" s="45">
        <v>868</v>
      </c>
      <c r="B880" s="178" t="s">
        <v>1413</v>
      </c>
      <c r="C880" s="163"/>
      <c r="D880" s="46" t="s">
        <v>24</v>
      </c>
      <c r="E880" s="46">
        <v>1</v>
      </c>
      <c r="F880" s="47">
        <v>34432</v>
      </c>
      <c r="G880" s="47">
        <v>20659</v>
      </c>
      <c r="H880" s="47">
        <f t="shared" si="440"/>
        <v>55091</v>
      </c>
      <c r="I880" s="47">
        <f t="shared" si="441"/>
        <v>34432</v>
      </c>
      <c r="J880" s="47">
        <f t="shared" si="438"/>
        <v>20659</v>
      </c>
      <c r="K880" s="49">
        <f t="shared" si="439"/>
        <v>55091</v>
      </c>
    </row>
    <row r="881" spans="1:11" ht="43.15" customHeight="1">
      <c r="A881" s="45">
        <v>869</v>
      </c>
      <c r="B881" s="54" t="s">
        <v>325</v>
      </c>
      <c r="C881" s="46"/>
      <c r="D881" s="46" t="s">
        <v>27</v>
      </c>
      <c r="E881" s="226">
        <v>17.020900000000001</v>
      </c>
      <c r="F881" s="47">
        <v>2060</v>
      </c>
      <c r="G881" s="47">
        <v>4200</v>
      </c>
      <c r="H881" s="47">
        <f t="shared" si="440"/>
        <v>6260</v>
      </c>
      <c r="I881" s="47">
        <f t="shared" si="441"/>
        <v>35063.054000000004</v>
      </c>
      <c r="J881" s="47">
        <f t="shared" si="438"/>
        <v>71487.78</v>
      </c>
      <c r="K881" s="49">
        <f t="shared" si="439"/>
        <v>106550.834</v>
      </c>
    </row>
    <row r="882" spans="1:11" ht="27.6" customHeight="1">
      <c r="A882" s="45">
        <v>870</v>
      </c>
      <c r="B882" s="54" t="s">
        <v>327</v>
      </c>
      <c r="C882" s="46"/>
      <c r="D882" s="46" t="s">
        <v>27</v>
      </c>
      <c r="E882" s="226">
        <v>5.1062700000000003</v>
      </c>
      <c r="F882" s="47">
        <v>3790</v>
      </c>
      <c r="G882" s="47">
        <v>4200</v>
      </c>
      <c r="H882" s="47">
        <f t="shared" si="440"/>
        <v>7990</v>
      </c>
      <c r="I882" s="47">
        <f t="shared" si="441"/>
        <v>19352.763300000002</v>
      </c>
      <c r="J882" s="47">
        <f t="shared" si="438"/>
        <v>21446.334000000003</v>
      </c>
      <c r="K882" s="49">
        <f t="shared" si="439"/>
        <v>40799.097300000009</v>
      </c>
    </row>
    <row r="883" spans="1:11">
      <c r="A883" s="45">
        <v>871</v>
      </c>
      <c r="B883" s="51" t="s">
        <v>342</v>
      </c>
      <c r="C883" s="46"/>
      <c r="D883" s="46" t="s">
        <v>311</v>
      </c>
      <c r="E883" s="46">
        <v>1</v>
      </c>
      <c r="F883" s="47">
        <v>13604</v>
      </c>
      <c r="G883" s="47">
        <v>0</v>
      </c>
      <c r="H883" s="47">
        <f t="shared" si="440"/>
        <v>13604</v>
      </c>
      <c r="I883" s="47">
        <f t="shared" si="441"/>
        <v>13604</v>
      </c>
      <c r="J883" s="47">
        <f t="shared" si="438"/>
        <v>0</v>
      </c>
      <c r="K883" s="49">
        <f t="shared" si="439"/>
        <v>13604</v>
      </c>
    </row>
    <row r="884" spans="1:11" ht="16.5" customHeight="1">
      <c r="A884" s="45">
        <v>872</v>
      </c>
      <c r="B884" s="218" t="s">
        <v>1414</v>
      </c>
      <c r="C884" s="165"/>
      <c r="D884" s="46"/>
      <c r="E884" s="91"/>
      <c r="F884" s="47"/>
      <c r="G884" s="47"/>
      <c r="H884" s="47"/>
      <c r="I884" s="47"/>
      <c r="J884" s="47"/>
      <c r="K884" s="49"/>
    </row>
    <row r="885" spans="1:11" ht="28.9" customHeight="1">
      <c r="A885" s="45">
        <v>873</v>
      </c>
      <c r="B885" s="164" t="s">
        <v>1415</v>
      </c>
      <c r="C885" s="165"/>
      <c r="D885" s="46" t="s">
        <v>24</v>
      </c>
      <c r="E885" s="46">
        <v>1</v>
      </c>
      <c r="F885" s="151" t="s">
        <v>641</v>
      </c>
      <c r="G885" s="47">
        <v>47000</v>
      </c>
      <c r="H885" s="47">
        <f>G885</f>
        <v>47000</v>
      </c>
      <c r="I885" s="47">
        <v>0</v>
      </c>
      <c r="J885" s="47">
        <f t="shared" ref="J885:J887" si="458">G885*E885</f>
        <v>47000</v>
      </c>
      <c r="K885" s="49">
        <f t="shared" ref="K885:K887" si="459">I885+J885</f>
        <v>47000</v>
      </c>
    </row>
    <row r="886" spans="1:11" ht="25.5" customHeight="1">
      <c r="A886" s="45">
        <v>874</v>
      </c>
      <c r="B886" s="170" t="s">
        <v>1368</v>
      </c>
      <c r="C886" s="163"/>
      <c r="D886" s="46" t="s">
        <v>24</v>
      </c>
      <c r="E886" s="46">
        <v>1</v>
      </c>
      <c r="F886" s="151" t="s">
        <v>641</v>
      </c>
      <c r="G886" s="47">
        <v>7500</v>
      </c>
      <c r="H886" s="47">
        <f>G886</f>
        <v>7500</v>
      </c>
      <c r="I886" s="47">
        <v>0</v>
      </c>
      <c r="J886" s="47">
        <f t="shared" si="458"/>
        <v>7500</v>
      </c>
      <c r="K886" s="49">
        <f t="shared" si="459"/>
        <v>7500</v>
      </c>
    </row>
    <row r="887" spans="1:11" ht="36.6" customHeight="1">
      <c r="A887" s="45">
        <v>875</v>
      </c>
      <c r="B887" s="170" t="s">
        <v>1339</v>
      </c>
      <c r="C887" s="163"/>
      <c r="D887" s="46" t="s">
        <v>24</v>
      </c>
      <c r="E887" s="46">
        <v>1</v>
      </c>
      <c r="F887" s="151" t="s">
        <v>641</v>
      </c>
      <c r="G887" s="47">
        <v>7500</v>
      </c>
      <c r="H887" s="47">
        <f>G887</f>
        <v>7500</v>
      </c>
      <c r="I887" s="47">
        <v>0</v>
      </c>
      <c r="J887" s="47">
        <f t="shared" si="458"/>
        <v>7500</v>
      </c>
      <c r="K887" s="49">
        <f t="shared" si="459"/>
        <v>7500</v>
      </c>
    </row>
    <row r="888" spans="1:11" ht="14.45" customHeight="1">
      <c r="A888" s="45">
        <v>876</v>
      </c>
      <c r="B888" s="231" t="s">
        <v>1313</v>
      </c>
      <c r="C888" s="165"/>
      <c r="D888" s="46" t="s">
        <v>24</v>
      </c>
      <c r="E888" s="46">
        <v>8</v>
      </c>
      <c r="F888" s="47">
        <v>487</v>
      </c>
      <c r="G888" s="47">
        <v>1500</v>
      </c>
      <c r="H888" s="47">
        <f t="shared" si="440"/>
        <v>1987</v>
      </c>
      <c r="I888" s="47">
        <f t="shared" si="441"/>
        <v>3896</v>
      </c>
      <c r="J888" s="47">
        <f t="shared" si="438"/>
        <v>12000</v>
      </c>
      <c r="K888" s="49">
        <f t="shared" si="439"/>
        <v>15896</v>
      </c>
    </row>
    <row r="889" spans="1:11" ht="14.45" customHeight="1">
      <c r="A889" s="45">
        <v>877</v>
      </c>
      <c r="B889" s="231" t="s">
        <v>1313</v>
      </c>
      <c r="C889" s="165"/>
      <c r="D889" s="46" t="s">
        <v>24</v>
      </c>
      <c r="E889" s="46">
        <v>6</v>
      </c>
      <c r="F889" s="47">
        <v>487</v>
      </c>
      <c r="G889" s="47">
        <v>1500</v>
      </c>
      <c r="H889" s="47">
        <f t="shared" si="440"/>
        <v>1987</v>
      </c>
      <c r="I889" s="47">
        <f t="shared" si="441"/>
        <v>2922</v>
      </c>
      <c r="J889" s="47">
        <f t="shared" si="438"/>
        <v>9000</v>
      </c>
      <c r="K889" s="49">
        <f t="shared" si="439"/>
        <v>11922</v>
      </c>
    </row>
    <row r="890" spans="1:11" ht="14.45" customHeight="1">
      <c r="A890" s="45">
        <v>878</v>
      </c>
      <c r="B890" s="227" t="s">
        <v>1243</v>
      </c>
      <c r="C890" s="165"/>
      <c r="D890" s="46" t="s">
        <v>24</v>
      </c>
      <c r="E890" s="46">
        <v>3</v>
      </c>
      <c r="F890" s="47">
        <v>536</v>
      </c>
      <c r="G890" s="47">
        <v>1500</v>
      </c>
      <c r="H890" s="47">
        <f t="shared" si="440"/>
        <v>2036</v>
      </c>
      <c r="I890" s="47">
        <f t="shared" si="441"/>
        <v>1608</v>
      </c>
      <c r="J890" s="47">
        <f t="shared" si="438"/>
        <v>4500</v>
      </c>
      <c r="K890" s="49">
        <f t="shared" si="439"/>
        <v>6108</v>
      </c>
    </row>
    <row r="891" spans="1:11" ht="14.45" customHeight="1">
      <c r="A891" s="45">
        <v>879</v>
      </c>
      <c r="B891" s="231" t="s">
        <v>1244</v>
      </c>
      <c r="C891" s="165"/>
      <c r="D891" s="46" t="s">
        <v>24</v>
      </c>
      <c r="E891" s="46">
        <v>1</v>
      </c>
      <c r="F891" s="47">
        <v>607</v>
      </c>
      <c r="G891" s="47">
        <v>1500</v>
      </c>
      <c r="H891" s="47">
        <f t="shared" si="440"/>
        <v>2107</v>
      </c>
      <c r="I891" s="47">
        <f t="shared" si="441"/>
        <v>607</v>
      </c>
      <c r="J891" s="47">
        <f t="shared" si="438"/>
        <v>1500</v>
      </c>
      <c r="K891" s="49">
        <f t="shared" si="439"/>
        <v>2107</v>
      </c>
    </row>
    <row r="892" spans="1:11" ht="14.45" customHeight="1">
      <c r="A892" s="45">
        <v>880</v>
      </c>
      <c r="B892" s="173" t="s">
        <v>1282</v>
      </c>
      <c r="C892" s="163"/>
      <c r="D892" s="46" t="s">
        <v>24</v>
      </c>
      <c r="E892" s="46">
        <v>14</v>
      </c>
      <c r="F892" s="47">
        <v>298</v>
      </c>
      <c r="G892" s="47">
        <v>1250</v>
      </c>
      <c r="H892" s="47">
        <f t="shared" si="440"/>
        <v>1548</v>
      </c>
      <c r="I892" s="47">
        <f t="shared" si="441"/>
        <v>4172</v>
      </c>
      <c r="J892" s="47">
        <f t="shared" si="438"/>
        <v>17500</v>
      </c>
      <c r="K892" s="49">
        <f t="shared" si="439"/>
        <v>21672</v>
      </c>
    </row>
    <row r="893" spans="1:11" ht="14.45" customHeight="1">
      <c r="A893" s="45">
        <v>881</v>
      </c>
      <c r="B893" s="173" t="s">
        <v>1245</v>
      </c>
      <c r="C893" s="163"/>
      <c r="D893" s="46" t="s">
        <v>24</v>
      </c>
      <c r="E893" s="46">
        <v>3</v>
      </c>
      <c r="F893" s="47">
        <v>351</v>
      </c>
      <c r="G893" s="47">
        <v>1250</v>
      </c>
      <c r="H893" s="47">
        <f t="shared" si="440"/>
        <v>1601</v>
      </c>
      <c r="I893" s="47">
        <f t="shared" si="441"/>
        <v>1053</v>
      </c>
      <c r="J893" s="47">
        <f t="shared" si="438"/>
        <v>3750</v>
      </c>
      <c r="K893" s="49">
        <f t="shared" si="439"/>
        <v>4803</v>
      </c>
    </row>
    <row r="894" spans="1:11" ht="14.45" customHeight="1">
      <c r="A894" s="45">
        <v>882</v>
      </c>
      <c r="B894" s="164" t="s">
        <v>1246</v>
      </c>
      <c r="C894" s="163"/>
      <c r="D894" s="46" t="s">
        <v>24</v>
      </c>
      <c r="E894" s="46">
        <v>1</v>
      </c>
      <c r="F894" s="47">
        <v>520</v>
      </c>
      <c r="G894" s="47">
        <v>1250</v>
      </c>
      <c r="H894" s="47">
        <f t="shared" si="440"/>
        <v>1770</v>
      </c>
      <c r="I894" s="47">
        <f t="shared" si="441"/>
        <v>520</v>
      </c>
      <c r="J894" s="47">
        <f t="shared" si="438"/>
        <v>1250</v>
      </c>
      <c r="K894" s="49">
        <f t="shared" si="439"/>
        <v>1770</v>
      </c>
    </row>
    <row r="895" spans="1:11" ht="13.5" customHeight="1">
      <c r="A895" s="45">
        <v>883</v>
      </c>
      <c r="B895" s="169" t="s">
        <v>1247</v>
      </c>
      <c r="C895" s="165"/>
      <c r="D895" s="46"/>
      <c r="E895" s="46"/>
      <c r="F895" s="47"/>
      <c r="G895" s="47"/>
      <c r="H895" s="47"/>
      <c r="I895" s="47"/>
      <c r="J895" s="47"/>
      <c r="K895" s="49"/>
    </row>
    <row r="896" spans="1:11" ht="15" customHeight="1">
      <c r="A896" s="45">
        <v>884</v>
      </c>
      <c r="B896" s="166" t="s">
        <v>1314</v>
      </c>
      <c r="C896" s="163"/>
      <c r="D896" s="46" t="s">
        <v>28</v>
      </c>
      <c r="E896" s="46">
        <v>4.5</v>
      </c>
      <c r="F896" s="47">
        <v>428</v>
      </c>
      <c r="G896" s="47">
        <v>625</v>
      </c>
      <c r="H896" s="47">
        <f t="shared" ref="H896:H898" si="460">F896+G896</f>
        <v>1053</v>
      </c>
      <c r="I896" s="47">
        <f t="shared" ref="I896:I898" si="461">F896*E896</f>
        <v>1926</v>
      </c>
      <c r="J896" s="47">
        <f t="shared" ref="J896:J898" si="462">G896*E896</f>
        <v>2812.5</v>
      </c>
      <c r="K896" s="49">
        <f t="shared" ref="K896:K898" si="463">I896+J896</f>
        <v>4738.5</v>
      </c>
    </row>
    <row r="897" spans="1:11" ht="15" customHeight="1">
      <c r="A897" s="45">
        <v>885</v>
      </c>
      <c r="B897" s="166" t="s">
        <v>1251</v>
      </c>
      <c r="C897" s="163"/>
      <c r="D897" s="46" t="s">
        <v>28</v>
      </c>
      <c r="E897" s="46">
        <v>0.6</v>
      </c>
      <c r="F897" s="47">
        <v>446</v>
      </c>
      <c r="G897" s="47">
        <v>625</v>
      </c>
      <c r="H897" s="47">
        <f t="shared" si="460"/>
        <v>1071</v>
      </c>
      <c r="I897" s="47">
        <f t="shared" si="461"/>
        <v>267.59999999999997</v>
      </c>
      <c r="J897" s="47">
        <f t="shared" si="462"/>
        <v>375</v>
      </c>
      <c r="K897" s="49">
        <f t="shared" si="463"/>
        <v>642.59999999999991</v>
      </c>
    </row>
    <row r="898" spans="1:11" ht="15" customHeight="1">
      <c r="A898" s="45">
        <v>886</v>
      </c>
      <c r="B898" s="166" t="s">
        <v>1315</v>
      </c>
      <c r="C898" s="163"/>
      <c r="D898" s="46" t="s">
        <v>28</v>
      </c>
      <c r="E898" s="46">
        <v>0.5</v>
      </c>
      <c r="F898" s="47">
        <v>472</v>
      </c>
      <c r="G898" s="47">
        <v>625</v>
      </c>
      <c r="H898" s="47">
        <f t="shared" si="460"/>
        <v>1097</v>
      </c>
      <c r="I898" s="47">
        <f t="shared" si="461"/>
        <v>236</v>
      </c>
      <c r="J898" s="47">
        <f t="shared" si="462"/>
        <v>312.5</v>
      </c>
      <c r="K898" s="49">
        <f t="shared" si="463"/>
        <v>548.5</v>
      </c>
    </row>
    <row r="899" spans="1:11" ht="13.5" customHeight="1">
      <c r="A899" s="45">
        <v>887</v>
      </c>
      <c r="B899" s="169" t="s">
        <v>1250</v>
      </c>
      <c r="C899" s="165"/>
      <c r="D899" s="46"/>
      <c r="E899" s="46"/>
      <c r="F899" s="47"/>
      <c r="G899" s="47"/>
      <c r="H899" s="47"/>
      <c r="I899" s="47"/>
      <c r="J899" s="47"/>
      <c r="K899" s="49"/>
    </row>
    <row r="900" spans="1:11" ht="15" customHeight="1">
      <c r="A900" s="45">
        <v>888</v>
      </c>
      <c r="B900" s="166" t="s">
        <v>1314</v>
      </c>
      <c r="C900" s="163"/>
      <c r="D900" s="46" t="s">
        <v>28</v>
      </c>
      <c r="E900" s="46">
        <v>23.1</v>
      </c>
      <c r="F900" s="47">
        <v>428</v>
      </c>
      <c r="G900" s="47">
        <v>4200</v>
      </c>
      <c r="H900" s="47">
        <f t="shared" ref="H900:H905" si="464">F900+G900</f>
        <v>4628</v>
      </c>
      <c r="I900" s="47">
        <f t="shared" ref="I900:I905" si="465">F900*E900</f>
        <v>9886.8000000000011</v>
      </c>
      <c r="J900" s="47">
        <f t="shared" ref="J900:J905" si="466">G900*E900</f>
        <v>97020</v>
      </c>
      <c r="K900" s="49">
        <f t="shared" ref="K900:K905" si="467">I900+J900</f>
        <v>106906.8</v>
      </c>
    </row>
    <row r="901" spans="1:11" ht="15" customHeight="1">
      <c r="A901" s="45">
        <v>889</v>
      </c>
      <c r="B901" s="166" t="s">
        <v>1251</v>
      </c>
      <c r="C901" s="163"/>
      <c r="D901" s="46" t="s">
        <v>28</v>
      </c>
      <c r="E901" s="46">
        <v>53.1</v>
      </c>
      <c r="F901" s="47">
        <v>527</v>
      </c>
      <c r="G901" s="47">
        <v>4200</v>
      </c>
      <c r="H901" s="47">
        <f t="shared" si="464"/>
        <v>4727</v>
      </c>
      <c r="I901" s="47">
        <f t="shared" si="465"/>
        <v>27983.7</v>
      </c>
      <c r="J901" s="47">
        <f t="shared" si="466"/>
        <v>223020</v>
      </c>
      <c r="K901" s="49">
        <f t="shared" si="467"/>
        <v>251003.7</v>
      </c>
    </row>
    <row r="902" spans="1:11" ht="15" customHeight="1">
      <c r="A902" s="45">
        <v>890</v>
      </c>
      <c r="B902" s="166" t="s">
        <v>1315</v>
      </c>
      <c r="C902" s="163"/>
      <c r="D902" s="46" t="s">
        <v>28</v>
      </c>
      <c r="E902" s="46">
        <v>2.5</v>
      </c>
      <c r="F902" s="47">
        <v>676</v>
      </c>
      <c r="G902" s="47">
        <v>4200</v>
      </c>
      <c r="H902" s="47">
        <f t="shared" si="464"/>
        <v>4876</v>
      </c>
      <c r="I902" s="47">
        <f t="shared" si="465"/>
        <v>1690</v>
      </c>
      <c r="J902" s="47">
        <f t="shared" si="466"/>
        <v>10500</v>
      </c>
      <c r="K902" s="49">
        <f t="shared" si="467"/>
        <v>12190</v>
      </c>
    </row>
    <row r="903" spans="1:11" ht="43.15" customHeight="1">
      <c r="A903" s="45">
        <v>891</v>
      </c>
      <c r="B903" s="54" t="s">
        <v>325</v>
      </c>
      <c r="C903" s="46"/>
      <c r="D903" s="46" t="s">
        <v>27</v>
      </c>
      <c r="E903" s="226">
        <v>29.11</v>
      </c>
      <c r="F903" s="47">
        <v>2060</v>
      </c>
      <c r="G903" s="47">
        <v>4200</v>
      </c>
      <c r="H903" s="47">
        <f t="shared" si="464"/>
        <v>6260</v>
      </c>
      <c r="I903" s="47">
        <f t="shared" si="465"/>
        <v>59966.6</v>
      </c>
      <c r="J903" s="47">
        <f t="shared" si="466"/>
        <v>122262</v>
      </c>
      <c r="K903" s="49">
        <f t="shared" si="467"/>
        <v>182228.6</v>
      </c>
    </row>
    <row r="904" spans="1:11" ht="27.6" customHeight="1">
      <c r="A904" s="45">
        <v>892</v>
      </c>
      <c r="B904" s="54" t="s">
        <v>327</v>
      </c>
      <c r="C904" s="46"/>
      <c r="D904" s="46" t="s">
        <v>27</v>
      </c>
      <c r="E904" s="226">
        <v>17.538345</v>
      </c>
      <c r="F904" s="47">
        <v>3790</v>
      </c>
      <c r="G904" s="47">
        <v>4200</v>
      </c>
      <c r="H904" s="47">
        <f t="shared" si="464"/>
        <v>7990</v>
      </c>
      <c r="I904" s="47">
        <f t="shared" si="465"/>
        <v>66470.327550000002</v>
      </c>
      <c r="J904" s="47">
        <f t="shared" si="466"/>
        <v>73661.048999999999</v>
      </c>
      <c r="K904" s="49">
        <f t="shared" si="467"/>
        <v>140131.37654999999</v>
      </c>
    </row>
    <row r="905" spans="1:11">
      <c r="A905" s="45">
        <v>893</v>
      </c>
      <c r="B905" s="51" t="s">
        <v>342</v>
      </c>
      <c r="C905" s="46"/>
      <c r="D905" s="46" t="s">
        <v>311</v>
      </c>
      <c r="E905" s="46">
        <v>1</v>
      </c>
      <c r="F905" s="47">
        <v>41499</v>
      </c>
      <c r="G905" s="47">
        <v>0</v>
      </c>
      <c r="H905" s="47">
        <f t="shared" si="464"/>
        <v>41499</v>
      </c>
      <c r="I905" s="47">
        <f t="shared" si="465"/>
        <v>41499</v>
      </c>
      <c r="J905" s="47">
        <f t="shared" si="466"/>
        <v>0</v>
      </c>
      <c r="K905" s="49">
        <f t="shared" si="467"/>
        <v>41499</v>
      </c>
    </row>
    <row r="906" spans="1:11" ht="16.5" customHeight="1">
      <c r="A906" s="45">
        <v>894</v>
      </c>
      <c r="B906" s="218" t="s">
        <v>1416</v>
      </c>
      <c r="C906" s="165"/>
      <c r="D906" s="46"/>
      <c r="E906" s="91"/>
      <c r="F906" s="47"/>
      <c r="G906" s="47"/>
      <c r="H906" s="47"/>
      <c r="I906" s="47"/>
      <c r="J906" s="47"/>
      <c r="K906" s="49"/>
    </row>
    <row r="907" spans="1:11" ht="39.75" customHeight="1">
      <c r="A907" s="45">
        <v>895</v>
      </c>
      <c r="B907" s="164" t="s">
        <v>1417</v>
      </c>
      <c r="C907" s="163"/>
      <c r="D907" s="46" t="s">
        <v>24</v>
      </c>
      <c r="E907" s="46">
        <v>1</v>
      </c>
      <c r="F907" s="151" t="s">
        <v>641</v>
      </c>
      <c r="G907" s="47">
        <v>67000</v>
      </c>
      <c r="H907" s="47">
        <f>G907</f>
        <v>67000</v>
      </c>
      <c r="I907" s="47">
        <v>0</v>
      </c>
      <c r="J907" s="47">
        <f t="shared" ref="J907:J958" si="468">G907*E907</f>
        <v>67000</v>
      </c>
      <c r="K907" s="49">
        <f t="shared" ref="K907:K958" si="469">I907+J907</f>
        <v>67000</v>
      </c>
    </row>
    <row r="908" spans="1:11" ht="27.6" customHeight="1">
      <c r="A908" s="45">
        <v>896</v>
      </c>
      <c r="B908" s="164" t="s">
        <v>1418</v>
      </c>
      <c r="C908" s="163"/>
      <c r="D908" s="46" t="s">
        <v>24</v>
      </c>
      <c r="E908" s="46">
        <v>1</v>
      </c>
      <c r="F908" s="151" t="s">
        <v>641</v>
      </c>
      <c r="G908" s="47">
        <v>7500</v>
      </c>
      <c r="H908" s="47">
        <f>G908</f>
        <v>7500</v>
      </c>
      <c r="I908" s="47">
        <v>0</v>
      </c>
      <c r="J908" s="47">
        <f t="shared" si="468"/>
        <v>7500</v>
      </c>
      <c r="K908" s="49">
        <f t="shared" si="469"/>
        <v>7500</v>
      </c>
    </row>
    <row r="909" spans="1:11" ht="32.450000000000003" customHeight="1">
      <c r="A909" s="45">
        <v>897</v>
      </c>
      <c r="B909" s="164" t="s">
        <v>1419</v>
      </c>
      <c r="C909" s="163"/>
      <c r="D909" s="46" t="s">
        <v>24</v>
      </c>
      <c r="E909" s="46">
        <v>1</v>
      </c>
      <c r="F909" s="151" t="s">
        <v>641</v>
      </c>
      <c r="G909" s="47">
        <v>7500</v>
      </c>
      <c r="H909" s="47">
        <f>G909</f>
        <v>7500</v>
      </c>
      <c r="I909" s="47">
        <v>0</v>
      </c>
      <c r="J909" s="47">
        <f t="shared" si="468"/>
        <v>7500</v>
      </c>
      <c r="K909" s="49">
        <f t="shared" si="469"/>
        <v>7500</v>
      </c>
    </row>
    <row r="910" spans="1:11" ht="43.15" customHeight="1">
      <c r="A910" s="45">
        <v>898</v>
      </c>
      <c r="B910" s="54" t="s">
        <v>325</v>
      </c>
      <c r="C910" s="46"/>
      <c r="D910" s="46" t="s">
        <v>27</v>
      </c>
      <c r="E910" s="226">
        <v>58.653999999999996</v>
      </c>
      <c r="F910" s="47">
        <v>2060</v>
      </c>
      <c r="G910" s="47">
        <v>4200</v>
      </c>
      <c r="H910" s="47">
        <f t="shared" ref="H910:H942" si="470">F910+G910</f>
        <v>6260</v>
      </c>
      <c r="I910" s="47">
        <f t="shared" ref="I910:I942" si="471">F910*E910</f>
        <v>120827.23999999999</v>
      </c>
      <c r="J910" s="47">
        <f t="shared" si="468"/>
        <v>246346.8</v>
      </c>
      <c r="K910" s="49">
        <f t="shared" si="469"/>
        <v>367174.04</v>
      </c>
    </row>
    <row r="911" spans="1:11" ht="27.6" customHeight="1">
      <c r="A911" s="45">
        <v>899</v>
      </c>
      <c r="B911" s="54" t="s">
        <v>327</v>
      </c>
      <c r="C911" s="46"/>
      <c r="D911" s="46" t="s">
        <v>27</v>
      </c>
      <c r="E911" s="226">
        <v>20.210249999999998</v>
      </c>
      <c r="F911" s="47">
        <v>3790</v>
      </c>
      <c r="G911" s="47">
        <v>4200</v>
      </c>
      <c r="H911" s="47">
        <f t="shared" si="470"/>
        <v>7990</v>
      </c>
      <c r="I911" s="47">
        <f t="shared" si="471"/>
        <v>76596.847499999989</v>
      </c>
      <c r="J911" s="47">
        <f t="shared" si="468"/>
        <v>84883.049999999988</v>
      </c>
      <c r="K911" s="49">
        <f t="shared" si="469"/>
        <v>161479.89749999996</v>
      </c>
    </row>
    <row r="912" spans="1:11" ht="15" customHeight="1">
      <c r="A912" s="45">
        <v>900</v>
      </c>
      <c r="B912" s="166" t="s">
        <v>1315</v>
      </c>
      <c r="C912" s="163"/>
      <c r="D912" s="46" t="s">
        <v>28</v>
      </c>
      <c r="E912" s="46">
        <v>15</v>
      </c>
      <c r="F912" s="47">
        <v>676</v>
      </c>
      <c r="G912" s="47">
        <v>4200</v>
      </c>
      <c r="H912" s="47">
        <f t="shared" si="470"/>
        <v>4876</v>
      </c>
      <c r="I912" s="47">
        <f t="shared" si="471"/>
        <v>10140</v>
      </c>
      <c r="J912" s="47">
        <f t="shared" si="468"/>
        <v>63000</v>
      </c>
      <c r="K912" s="49">
        <f t="shared" si="469"/>
        <v>73140</v>
      </c>
    </row>
    <row r="913" spans="1:11" ht="15" customHeight="1">
      <c r="A913" s="45">
        <v>901</v>
      </c>
      <c r="B913" s="166" t="s">
        <v>1251</v>
      </c>
      <c r="C913" s="163"/>
      <c r="D913" s="46" t="s">
        <v>28</v>
      </c>
      <c r="E913" s="46">
        <v>3</v>
      </c>
      <c r="F913" s="47">
        <v>527</v>
      </c>
      <c r="G913" s="47">
        <v>4200</v>
      </c>
      <c r="H913" s="47">
        <f t="shared" si="470"/>
        <v>4727</v>
      </c>
      <c r="I913" s="47">
        <f t="shared" si="471"/>
        <v>1581</v>
      </c>
      <c r="J913" s="47">
        <f t="shared" si="468"/>
        <v>12600</v>
      </c>
      <c r="K913" s="49">
        <f t="shared" si="469"/>
        <v>14181</v>
      </c>
    </row>
    <row r="914" spans="1:11" ht="40.9" customHeight="1">
      <c r="A914" s="45">
        <v>902</v>
      </c>
      <c r="B914" s="164" t="s">
        <v>1420</v>
      </c>
      <c r="C914" s="163"/>
      <c r="D914" s="46" t="s">
        <v>27</v>
      </c>
      <c r="E914" s="46">
        <v>65</v>
      </c>
      <c r="F914" s="47">
        <v>701</v>
      </c>
      <c r="G914" s="47">
        <v>1000</v>
      </c>
      <c r="H914" s="47">
        <f t="shared" si="470"/>
        <v>1701</v>
      </c>
      <c r="I914" s="47">
        <f t="shared" si="471"/>
        <v>45565</v>
      </c>
      <c r="J914" s="47">
        <f t="shared" si="468"/>
        <v>65000</v>
      </c>
      <c r="K914" s="49">
        <f t="shared" si="469"/>
        <v>110565</v>
      </c>
    </row>
    <row r="915" spans="1:11">
      <c r="A915" s="45">
        <v>903</v>
      </c>
      <c r="B915" s="51" t="s">
        <v>342</v>
      </c>
      <c r="C915" s="46"/>
      <c r="D915" s="46" t="s">
        <v>311</v>
      </c>
      <c r="E915" s="46">
        <v>1</v>
      </c>
      <c r="F915" s="47">
        <v>52286</v>
      </c>
      <c r="G915" s="47">
        <v>0</v>
      </c>
      <c r="H915" s="47">
        <f t="shared" si="470"/>
        <v>52286</v>
      </c>
      <c r="I915" s="47">
        <f t="shared" si="471"/>
        <v>52286</v>
      </c>
      <c r="J915" s="47">
        <f t="shared" si="468"/>
        <v>0</v>
      </c>
      <c r="K915" s="49">
        <f t="shared" si="469"/>
        <v>52286</v>
      </c>
    </row>
    <row r="916" spans="1:11" ht="15" customHeight="1">
      <c r="A916" s="45">
        <v>904</v>
      </c>
      <c r="B916" s="218" t="s">
        <v>1421</v>
      </c>
      <c r="C916" s="163"/>
      <c r="D916" s="46"/>
      <c r="E916" s="46"/>
      <c r="F916" s="47"/>
      <c r="G916" s="47"/>
      <c r="H916" s="47"/>
      <c r="I916" s="47"/>
      <c r="J916" s="47"/>
      <c r="K916" s="49"/>
    </row>
    <row r="917" spans="1:11" ht="15" customHeight="1">
      <c r="A917" s="45">
        <v>905</v>
      </c>
      <c r="B917" s="218" t="s">
        <v>1422</v>
      </c>
      <c r="C917" s="163"/>
      <c r="D917" s="46"/>
      <c r="E917" s="46"/>
      <c r="F917" s="47"/>
      <c r="G917" s="47"/>
      <c r="H917" s="47"/>
      <c r="I917" s="47"/>
      <c r="J917" s="47"/>
      <c r="K917" s="49"/>
    </row>
    <row r="918" spans="1:11" ht="26.25" customHeight="1">
      <c r="A918" s="45">
        <v>906</v>
      </c>
      <c r="B918" s="164" t="s">
        <v>1423</v>
      </c>
      <c r="C918" s="241" t="s">
        <v>1424</v>
      </c>
      <c r="D918" s="46" t="s">
        <v>24</v>
      </c>
      <c r="E918" s="46">
        <v>1</v>
      </c>
      <c r="F918" s="47">
        <v>589021</v>
      </c>
      <c r="G918" s="47">
        <v>176706</v>
      </c>
      <c r="H918" s="47">
        <f t="shared" si="470"/>
        <v>765727</v>
      </c>
      <c r="I918" s="47">
        <f t="shared" si="471"/>
        <v>589021</v>
      </c>
      <c r="J918" s="47">
        <f t="shared" si="468"/>
        <v>176706</v>
      </c>
      <c r="K918" s="49">
        <f t="shared" si="469"/>
        <v>765727</v>
      </c>
    </row>
    <row r="919" spans="1:11" ht="26.25" customHeight="1">
      <c r="A919" s="45">
        <v>907</v>
      </c>
      <c r="B919" s="169" t="s">
        <v>1425</v>
      </c>
      <c r="C919" s="241" t="s">
        <v>1424</v>
      </c>
      <c r="D919" s="46" t="s">
        <v>24</v>
      </c>
      <c r="E919" s="46">
        <v>1</v>
      </c>
      <c r="F919" s="47">
        <v>93723</v>
      </c>
      <c r="G919" s="47">
        <v>28117</v>
      </c>
      <c r="H919" s="47">
        <f t="shared" si="470"/>
        <v>121840</v>
      </c>
      <c r="I919" s="47">
        <f t="shared" si="471"/>
        <v>93723</v>
      </c>
      <c r="J919" s="47">
        <f t="shared" si="468"/>
        <v>28117</v>
      </c>
      <c r="K919" s="49">
        <f t="shared" si="469"/>
        <v>121840</v>
      </c>
    </row>
    <row r="920" spans="1:11" ht="24.75" customHeight="1">
      <c r="A920" s="45">
        <v>908</v>
      </c>
      <c r="B920" s="164" t="s">
        <v>1426</v>
      </c>
      <c r="C920" s="163"/>
      <c r="D920" s="46" t="s">
        <v>24</v>
      </c>
      <c r="E920" s="46">
        <v>5</v>
      </c>
      <c r="F920" s="151" t="s">
        <v>641</v>
      </c>
      <c r="G920" s="47">
        <v>7500</v>
      </c>
      <c r="H920" s="47">
        <f>G920</f>
        <v>7500</v>
      </c>
      <c r="I920" s="47">
        <v>0</v>
      </c>
      <c r="J920" s="47">
        <f t="shared" si="468"/>
        <v>37500</v>
      </c>
      <c r="K920" s="49">
        <f t="shared" si="469"/>
        <v>37500</v>
      </c>
    </row>
    <row r="921" spans="1:11" ht="24.75" customHeight="1">
      <c r="A921" s="45">
        <v>909</v>
      </c>
      <c r="B921" s="164" t="s">
        <v>1427</v>
      </c>
      <c r="C921" s="163"/>
      <c r="D921" s="46" t="s">
        <v>24</v>
      </c>
      <c r="E921" s="46">
        <v>1</v>
      </c>
      <c r="F921" s="151" t="s">
        <v>641</v>
      </c>
      <c r="G921" s="47">
        <v>7500</v>
      </c>
      <c r="H921" s="47">
        <f>G921</f>
        <v>7500</v>
      </c>
      <c r="I921" s="47">
        <v>0</v>
      </c>
      <c r="J921" s="47">
        <f t="shared" si="468"/>
        <v>7500</v>
      </c>
      <c r="K921" s="49">
        <f t="shared" si="469"/>
        <v>7500</v>
      </c>
    </row>
    <row r="922" spans="1:11" ht="15" customHeight="1">
      <c r="A922" s="45">
        <v>910</v>
      </c>
      <c r="B922" s="164" t="s">
        <v>1428</v>
      </c>
      <c r="C922" s="163"/>
      <c r="D922" s="46" t="s">
        <v>24</v>
      </c>
      <c r="E922" s="46">
        <v>8</v>
      </c>
      <c r="F922" s="47">
        <v>5762</v>
      </c>
      <c r="G922" s="47">
        <v>2500</v>
      </c>
      <c r="H922" s="47">
        <f t="shared" si="470"/>
        <v>8262</v>
      </c>
      <c r="I922" s="47">
        <f t="shared" si="471"/>
        <v>46096</v>
      </c>
      <c r="J922" s="47">
        <f t="shared" si="468"/>
        <v>20000</v>
      </c>
      <c r="K922" s="49">
        <f t="shared" si="469"/>
        <v>66096</v>
      </c>
    </row>
    <row r="923" spans="1:11" ht="32.450000000000003" customHeight="1">
      <c r="A923" s="261">
        <v>911</v>
      </c>
      <c r="B923" s="282" t="s">
        <v>1429</v>
      </c>
      <c r="C923" s="264"/>
      <c r="D923" s="264" t="s">
        <v>27</v>
      </c>
      <c r="E923" s="283">
        <v>164.86</v>
      </c>
      <c r="F923" s="265">
        <v>2637</v>
      </c>
      <c r="G923" s="265">
        <v>4200</v>
      </c>
      <c r="H923" s="265">
        <f t="shared" si="470"/>
        <v>6837</v>
      </c>
      <c r="I923" s="265">
        <f t="shared" si="471"/>
        <v>434735.82</v>
      </c>
      <c r="J923" s="265">
        <f t="shared" si="468"/>
        <v>692412</v>
      </c>
      <c r="K923" s="266">
        <f t="shared" si="469"/>
        <v>1127147.82</v>
      </c>
    </row>
    <row r="924" spans="1:11" ht="29.45" customHeight="1">
      <c r="A924" s="45">
        <v>912</v>
      </c>
      <c r="B924" s="54" t="s">
        <v>328</v>
      </c>
      <c r="C924" s="46"/>
      <c r="D924" s="46" t="s">
        <v>27</v>
      </c>
      <c r="E924" s="226">
        <v>49.458000000000006</v>
      </c>
      <c r="F924" s="47">
        <v>4450</v>
      </c>
      <c r="G924" s="47">
        <v>4200</v>
      </c>
      <c r="H924" s="47">
        <f t="shared" si="470"/>
        <v>8650</v>
      </c>
      <c r="I924" s="47">
        <f t="shared" si="471"/>
        <v>220088.10000000003</v>
      </c>
      <c r="J924" s="47">
        <f t="shared" si="468"/>
        <v>207723.60000000003</v>
      </c>
      <c r="K924" s="49">
        <f t="shared" si="469"/>
        <v>427811.70000000007</v>
      </c>
    </row>
    <row r="925" spans="1:11" ht="30.6" customHeight="1">
      <c r="A925" s="45">
        <v>913</v>
      </c>
      <c r="B925" s="164" t="s">
        <v>1430</v>
      </c>
      <c r="C925" s="163"/>
      <c r="D925" s="46" t="s">
        <v>27</v>
      </c>
      <c r="E925" s="46">
        <v>191.44</v>
      </c>
      <c r="F925" s="47">
        <v>897</v>
      </c>
      <c r="G925" s="47">
        <v>1000</v>
      </c>
      <c r="H925" s="47">
        <f t="shared" si="470"/>
        <v>1897</v>
      </c>
      <c r="I925" s="47">
        <f t="shared" si="471"/>
        <v>171721.68</v>
      </c>
      <c r="J925" s="47">
        <f t="shared" si="468"/>
        <v>191440</v>
      </c>
      <c r="K925" s="49">
        <f t="shared" si="469"/>
        <v>363161.68</v>
      </c>
    </row>
    <row r="926" spans="1:11">
      <c r="A926" s="45">
        <v>914</v>
      </c>
      <c r="B926" s="51" t="s">
        <v>342</v>
      </c>
      <c r="C926" s="46"/>
      <c r="D926" s="46" t="s">
        <v>311</v>
      </c>
      <c r="E926" s="46">
        <v>1</v>
      </c>
      <c r="F926" s="47">
        <v>163706</v>
      </c>
      <c r="G926" s="47">
        <v>0</v>
      </c>
      <c r="H926" s="47">
        <f t="shared" si="470"/>
        <v>163706</v>
      </c>
      <c r="I926" s="47">
        <f t="shared" si="471"/>
        <v>163706</v>
      </c>
      <c r="J926" s="47">
        <f t="shared" si="468"/>
        <v>0</v>
      </c>
      <c r="K926" s="49">
        <f t="shared" si="469"/>
        <v>163706</v>
      </c>
    </row>
    <row r="927" spans="1:11" ht="15" customHeight="1">
      <c r="A927" s="45">
        <v>915</v>
      </c>
      <c r="B927" s="218" t="s">
        <v>1431</v>
      </c>
      <c r="C927" s="163"/>
      <c r="D927" s="46"/>
      <c r="E927" s="46"/>
      <c r="F927" s="47"/>
      <c r="G927" s="47"/>
      <c r="H927" s="47"/>
      <c r="I927" s="47"/>
      <c r="J927" s="47"/>
      <c r="K927" s="49"/>
    </row>
    <row r="928" spans="1:11" ht="49.15" customHeight="1">
      <c r="A928" s="45">
        <v>916</v>
      </c>
      <c r="B928" s="231" t="s">
        <v>1432</v>
      </c>
      <c r="C928" s="241" t="s">
        <v>1424</v>
      </c>
      <c r="D928" s="46" t="s">
        <v>24</v>
      </c>
      <c r="E928" s="46">
        <v>1</v>
      </c>
      <c r="F928" s="47">
        <v>249202</v>
      </c>
      <c r="G928" s="47">
        <v>124601</v>
      </c>
      <c r="H928" s="47">
        <f t="shared" ref="H928:H934" si="472">F928+G928</f>
        <v>373803</v>
      </c>
      <c r="I928" s="47">
        <f t="shared" ref="I928:I934" si="473">F928*E928</f>
        <v>249202</v>
      </c>
      <c r="J928" s="47">
        <f t="shared" ref="J928:J934" si="474">G928*E928</f>
        <v>124601</v>
      </c>
      <c r="K928" s="49">
        <f t="shared" ref="K928:K934" si="475">I928+J928</f>
        <v>373803</v>
      </c>
    </row>
    <row r="929" spans="1:11" ht="26.25" customHeight="1">
      <c r="A929" s="45">
        <v>917</v>
      </c>
      <c r="B929" s="164" t="s">
        <v>1426</v>
      </c>
      <c r="C929" s="163"/>
      <c r="D929" s="46" t="s">
        <v>24</v>
      </c>
      <c r="E929" s="46">
        <v>1</v>
      </c>
      <c r="F929" s="151" t="s">
        <v>641</v>
      </c>
      <c r="G929" s="47">
        <v>8500</v>
      </c>
      <c r="H929" s="47">
        <f>G929</f>
        <v>8500</v>
      </c>
      <c r="I929" s="47">
        <v>0</v>
      </c>
      <c r="J929" s="47">
        <f t="shared" si="474"/>
        <v>8500</v>
      </c>
      <c r="K929" s="49">
        <f t="shared" si="475"/>
        <v>8500</v>
      </c>
    </row>
    <row r="930" spans="1:11" ht="32.450000000000003" customHeight="1">
      <c r="A930" s="261">
        <v>918</v>
      </c>
      <c r="B930" s="282" t="s">
        <v>1429</v>
      </c>
      <c r="C930" s="264"/>
      <c r="D930" s="264" t="s">
        <v>27</v>
      </c>
      <c r="E930" s="283">
        <v>158.89599999999999</v>
      </c>
      <c r="F930" s="265">
        <v>2637</v>
      </c>
      <c r="G930" s="265">
        <v>4200</v>
      </c>
      <c r="H930" s="265">
        <f t="shared" si="472"/>
        <v>6837</v>
      </c>
      <c r="I930" s="265">
        <f t="shared" si="473"/>
        <v>419008.75199999998</v>
      </c>
      <c r="J930" s="265">
        <f t="shared" si="474"/>
        <v>667363.19999999995</v>
      </c>
      <c r="K930" s="266">
        <f t="shared" si="475"/>
        <v>1086371.952</v>
      </c>
    </row>
    <row r="931" spans="1:11" ht="29.45" customHeight="1">
      <c r="A931" s="45">
        <v>919</v>
      </c>
      <c r="B931" s="54" t="s">
        <v>328</v>
      </c>
      <c r="C931" s="46"/>
      <c r="D931" s="46" t="s">
        <v>27</v>
      </c>
      <c r="E931" s="226">
        <v>47.668799999999997</v>
      </c>
      <c r="F931" s="47">
        <v>4450</v>
      </c>
      <c r="G931" s="47">
        <v>4200</v>
      </c>
      <c r="H931" s="47">
        <f t="shared" si="472"/>
        <v>8650</v>
      </c>
      <c r="I931" s="47">
        <f t="shared" si="473"/>
        <v>212126.15999999997</v>
      </c>
      <c r="J931" s="47">
        <f t="shared" si="474"/>
        <v>200208.96</v>
      </c>
      <c r="K931" s="49">
        <f t="shared" si="475"/>
        <v>412335.12</v>
      </c>
    </row>
    <row r="932" spans="1:11" ht="30" customHeight="1">
      <c r="A932" s="45">
        <v>920</v>
      </c>
      <c r="B932" s="164" t="s">
        <v>1430</v>
      </c>
      <c r="C932" s="163"/>
      <c r="D932" s="46" t="s">
        <v>27</v>
      </c>
      <c r="E932" s="46">
        <v>184.25</v>
      </c>
      <c r="F932" s="47">
        <v>897</v>
      </c>
      <c r="G932" s="47">
        <v>1000</v>
      </c>
      <c r="H932" s="47">
        <f t="shared" si="472"/>
        <v>1897</v>
      </c>
      <c r="I932" s="47">
        <f t="shared" si="473"/>
        <v>165272.25</v>
      </c>
      <c r="J932" s="47">
        <f t="shared" si="474"/>
        <v>184250</v>
      </c>
      <c r="K932" s="49">
        <f t="shared" si="475"/>
        <v>349522.25</v>
      </c>
    </row>
    <row r="933" spans="1:11" ht="15" customHeight="1">
      <c r="A933" s="45">
        <v>921</v>
      </c>
      <c r="B933" s="164" t="s">
        <v>1433</v>
      </c>
      <c r="C933" s="163"/>
      <c r="D933" s="46" t="s">
        <v>24</v>
      </c>
      <c r="E933" s="46">
        <v>8</v>
      </c>
      <c r="F933" s="47">
        <v>5762</v>
      </c>
      <c r="G933" s="47">
        <v>2500</v>
      </c>
      <c r="H933" s="47">
        <f t="shared" si="472"/>
        <v>8262</v>
      </c>
      <c r="I933" s="47">
        <f t="shared" si="473"/>
        <v>46096</v>
      </c>
      <c r="J933" s="47">
        <f t="shared" si="474"/>
        <v>20000</v>
      </c>
      <c r="K933" s="49">
        <f t="shared" si="475"/>
        <v>66096</v>
      </c>
    </row>
    <row r="934" spans="1:11">
      <c r="A934" s="45">
        <v>922</v>
      </c>
      <c r="B934" s="51" t="s">
        <v>342</v>
      </c>
      <c r="C934" s="46"/>
      <c r="D934" s="46" t="s">
        <v>311</v>
      </c>
      <c r="E934" s="46">
        <v>1</v>
      </c>
      <c r="F934" s="47">
        <v>157784</v>
      </c>
      <c r="G934" s="47">
        <v>0</v>
      </c>
      <c r="H934" s="47">
        <f t="shared" si="472"/>
        <v>157784</v>
      </c>
      <c r="I934" s="47">
        <f t="shared" si="473"/>
        <v>157784</v>
      </c>
      <c r="J934" s="47">
        <f t="shared" si="474"/>
        <v>0</v>
      </c>
      <c r="K934" s="49">
        <f t="shared" si="475"/>
        <v>157784</v>
      </c>
    </row>
    <row r="935" spans="1:11" ht="15" customHeight="1">
      <c r="A935" s="45">
        <v>923</v>
      </c>
      <c r="B935" s="218" t="s">
        <v>1434</v>
      </c>
      <c r="C935" s="163"/>
      <c r="D935" s="46"/>
      <c r="E935" s="46"/>
      <c r="F935" s="47"/>
      <c r="G935" s="47"/>
      <c r="H935" s="47"/>
      <c r="I935" s="47"/>
      <c r="J935" s="47"/>
      <c r="K935" s="49"/>
    </row>
    <row r="936" spans="1:11" ht="64.150000000000006" customHeight="1">
      <c r="A936" s="45">
        <v>924</v>
      </c>
      <c r="B936" s="164" t="s">
        <v>1435</v>
      </c>
      <c r="C936" s="163"/>
      <c r="D936" s="46" t="s">
        <v>24</v>
      </c>
      <c r="E936" s="46">
        <v>1</v>
      </c>
      <c r="F936" s="151" t="s">
        <v>641</v>
      </c>
      <c r="G936" s="47">
        <v>220000</v>
      </c>
      <c r="H936" s="47">
        <f>G936</f>
        <v>220000</v>
      </c>
      <c r="I936" s="47">
        <v>0</v>
      </c>
      <c r="J936" s="47">
        <f t="shared" ref="J936:J937" si="476">G936*E936</f>
        <v>220000</v>
      </c>
      <c r="K936" s="49">
        <f t="shared" ref="K936:K937" si="477">I936+J936</f>
        <v>220000</v>
      </c>
    </row>
    <row r="937" spans="1:11" ht="26.25" customHeight="1">
      <c r="A937" s="45">
        <v>925</v>
      </c>
      <c r="B937" s="164" t="s">
        <v>1426</v>
      </c>
      <c r="C937" s="163"/>
      <c r="D937" s="46" t="s">
        <v>24</v>
      </c>
      <c r="E937" s="46">
        <v>5</v>
      </c>
      <c r="F937" s="151" t="s">
        <v>641</v>
      </c>
      <c r="G937" s="47">
        <v>8500</v>
      </c>
      <c r="H937" s="47">
        <f>G937</f>
        <v>8500</v>
      </c>
      <c r="I937" s="47">
        <v>0</v>
      </c>
      <c r="J937" s="47">
        <f t="shared" si="476"/>
        <v>42500</v>
      </c>
      <c r="K937" s="49">
        <f t="shared" si="477"/>
        <v>42500</v>
      </c>
    </row>
    <row r="938" spans="1:11" ht="18.75" customHeight="1">
      <c r="A938" s="45">
        <v>926</v>
      </c>
      <c r="B938" s="171" t="s">
        <v>1428</v>
      </c>
      <c r="C938" s="237"/>
      <c r="D938" s="46" t="s">
        <v>24</v>
      </c>
      <c r="E938" s="46">
        <v>4</v>
      </c>
      <c r="F938" s="47">
        <v>5762</v>
      </c>
      <c r="G938" s="47">
        <v>2500</v>
      </c>
      <c r="H938" s="47">
        <f t="shared" si="470"/>
        <v>8262</v>
      </c>
      <c r="I938" s="47">
        <f t="shared" si="471"/>
        <v>23048</v>
      </c>
      <c r="J938" s="47">
        <f t="shared" si="468"/>
        <v>10000</v>
      </c>
      <c r="K938" s="49">
        <f t="shared" si="469"/>
        <v>33048</v>
      </c>
    </row>
    <row r="939" spans="1:11" ht="32.450000000000003" customHeight="1">
      <c r="A939" s="45">
        <v>927</v>
      </c>
      <c r="B939" s="54" t="s">
        <v>1429</v>
      </c>
      <c r="C939" s="46"/>
      <c r="D939" s="46" t="s">
        <v>27</v>
      </c>
      <c r="E939" s="226">
        <v>205.64</v>
      </c>
      <c r="F939" s="47">
        <v>2637</v>
      </c>
      <c r="G939" s="47">
        <v>4200</v>
      </c>
      <c r="H939" s="47">
        <f t="shared" si="470"/>
        <v>6837</v>
      </c>
      <c r="I939" s="47">
        <f t="shared" si="471"/>
        <v>542272.67999999993</v>
      </c>
      <c r="J939" s="47">
        <f t="shared" si="468"/>
        <v>863688</v>
      </c>
      <c r="K939" s="49">
        <f t="shared" si="469"/>
        <v>1405960.68</v>
      </c>
    </row>
    <row r="940" spans="1:11" ht="29.45" customHeight="1">
      <c r="A940" s="45">
        <v>928</v>
      </c>
      <c r="B940" s="54" t="s">
        <v>328</v>
      </c>
      <c r="C940" s="46"/>
      <c r="D940" s="46" t="s">
        <v>27</v>
      </c>
      <c r="E940" s="226">
        <v>61.691999999999993</v>
      </c>
      <c r="F940" s="47">
        <v>4450</v>
      </c>
      <c r="G940" s="47">
        <v>4200</v>
      </c>
      <c r="H940" s="47">
        <f t="shared" si="470"/>
        <v>8650</v>
      </c>
      <c r="I940" s="47">
        <f t="shared" si="471"/>
        <v>274529.39999999997</v>
      </c>
      <c r="J940" s="47">
        <f t="shared" si="468"/>
        <v>259106.39999999997</v>
      </c>
      <c r="K940" s="49">
        <f t="shared" si="469"/>
        <v>533635.79999999993</v>
      </c>
    </row>
    <row r="941" spans="1:11" ht="27" customHeight="1">
      <c r="A941" s="45">
        <v>929</v>
      </c>
      <c r="B941" s="178" t="s">
        <v>1430</v>
      </c>
      <c r="C941" s="163"/>
      <c r="D941" s="46" t="s">
        <v>27</v>
      </c>
      <c r="E941" s="46">
        <v>246.31</v>
      </c>
      <c r="F941" s="47">
        <v>897</v>
      </c>
      <c r="G941" s="47">
        <v>1000</v>
      </c>
      <c r="H941" s="47">
        <f t="shared" si="470"/>
        <v>1897</v>
      </c>
      <c r="I941" s="47">
        <f t="shared" si="471"/>
        <v>220940.07</v>
      </c>
      <c r="J941" s="47">
        <f t="shared" si="468"/>
        <v>246310</v>
      </c>
      <c r="K941" s="49">
        <f t="shared" si="469"/>
        <v>467250.07</v>
      </c>
    </row>
    <row r="942" spans="1:11">
      <c r="A942" s="45">
        <v>930</v>
      </c>
      <c r="B942" s="51" t="s">
        <v>342</v>
      </c>
      <c r="C942" s="46"/>
      <c r="D942" s="46" t="s">
        <v>311</v>
      </c>
      <c r="E942" s="46">
        <v>1</v>
      </c>
      <c r="F942" s="47">
        <v>204201</v>
      </c>
      <c r="G942" s="47">
        <v>0</v>
      </c>
      <c r="H942" s="47">
        <f t="shared" si="470"/>
        <v>204201</v>
      </c>
      <c r="I942" s="47">
        <f t="shared" si="471"/>
        <v>204201</v>
      </c>
      <c r="J942" s="47">
        <f t="shared" si="468"/>
        <v>0</v>
      </c>
      <c r="K942" s="49">
        <f t="shared" si="469"/>
        <v>204201</v>
      </c>
    </row>
    <row r="943" spans="1:11" ht="15" customHeight="1">
      <c r="A943" s="45">
        <v>931</v>
      </c>
      <c r="B943" s="218" t="s">
        <v>1436</v>
      </c>
      <c r="C943" s="163"/>
      <c r="D943" s="46"/>
      <c r="E943" s="46"/>
      <c r="F943" s="47"/>
      <c r="G943" s="47"/>
      <c r="H943" s="47"/>
      <c r="I943" s="47"/>
      <c r="J943" s="47"/>
      <c r="K943" s="49"/>
    </row>
    <row r="944" spans="1:11" ht="61.15" customHeight="1">
      <c r="A944" s="45">
        <v>932</v>
      </c>
      <c r="B944" s="164" t="s">
        <v>1435</v>
      </c>
      <c r="C944" s="163"/>
      <c r="D944" s="46" t="s">
        <v>24</v>
      </c>
      <c r="E944" s="46">
        <v>1</v>
      </c>
      <c r="F944" s="151" t="s">
        <v>641</v>
      </c>
      <c r="G944" s="47">
        <v>220000</v>
      </c>
      <c r="H944" s="47">
        <f>G944</f>
        <v>220000</v>
      </c>
      <c r="I944" s="47">
        <v>0</v>
      </c>
      <c r="J944" s="47">
        <f t="shared" ref="J944:J950" si="478">G944*E944</f>
        <v>220000</v>
      </c>
      <c r="K944" s="49">
        <f t="shared" ref="K944:K950" si="479">I944+J944</f>
        <v>220000</v>
      </c>
    </row>
    <row r="945" spans="1:11" ht="26.25" customHeight="1">
      <c r="A945" s="45">
        <v>933</v>
      </c>
      <c r="B945" s="164" t="s">
        <v>1426</v>
      </c>
      <c r="C945" s="163"/>
      <c r="D945" s="46" t="s">
        <v>24</v>
      </c>
      <c r="E945" s="46">
        <v>4</v>
      </c>
      <c r="F945" s="151" t="s">
        <v>641</v>
      </c>
      <c r="G945" s="47">
        <v>8500</v>
      </c>
      <c r="H945" s="47">
        <f>G945</f>
        <v>8500</v>
      </c>
      <c r="I945" s="47">
        <v>0</v>
      </c>
      <c r="J945" s="47">
        <f t="shared" si="478"/>
        <v>34000</v>
      </c>
      <c r="K945" s="49">
        <f t="shared" si="479"/>
        <v>34000</v>
      </c>
    </row>
    <row r="946" spans="1:11" ht="18.75" customHeight="1">
      <c r="A946" s="45">
        <v>934</v>
      </c>
      <c r="B946" s="171" t="s">
        <v>1437</v>
      </c>
      <c r="C946" s="237"/>
      <c r="D946" s="46" t="s">
        <v>24</v>
      </c>
      <c r="E946" s="46">
        <v>3</v>
      </c>
      <c r="F946" s="47">
        <v>4825</v>
      </c>
      <c r="G946" s="47">
        <v>2500</v>
      </c>
      <c r="H946" s="47">
        <f t="shared" ref="H946:H950" si="480">F946+G946</f>
        <v>7325</v>
      </c>
      <c r="I946" s="47">
        <f t="shared" ref="I946:I950" si="481">F946*E946</f>
        <v>14475</v>
      </c>
      <c r="J946" s="47">
        <f t="shared" si="478"/>
        <v>7500</v>
      </c>
      <c r="K946" s="49">
        <f t="shared" si="479"/>
        <v>21975</v>
      </c>
    </row>
    <row r="947" spans="1:11" ht="32.450000000000003" customHeight="1">
      <c r="A947" s="45">
        <v>935</v>
      </c>
      <c r="B947" s="54" t="s">
        <v>1429</v>
      </c>
      <c r="C947" s="46"/>
      <c r="D947" s="46" t="s">
        <v>27</v>
      </c>
      <c r="E947" s="226">
        <v>104.67999999999999</v>
      </c>
      <c r="F947" s="47">
        <v>2637</v>
      </c>
      <c r="G947" s="47">
        <v>4200</v>
      </c>
      <c r="H947" s="47">
        <f t="shared" si="480"/>
        <v>6837</v>
      </c>
      <c r="I947" s="47">
        <f t="shared" si="481"/>
        <v>276041.15999999997</v>
      </c>
      <c r="J947" s="47">
        <f t="shared" si="478"/>
        <v>439655.99999999994</v>
      </c>
      <c r="K947" s="49">
        <f t="shared" si="479"/>
        <v>715697.15999999992</v>
      </c>
    </row>
    <row r="948" spans="1:11" ht="29.45" customHeight="1">
      <c r="A948" s="45">
        <v>936</v>
      </c>
      <c r="B948" s="54" t="s">
        <v>328</v>
      </c>
      <c r="C948" s="46"/>
      <c r="D948" s="46" t="s">
        <v>27</v>
      </c>
      <c r="E948" s="226">
        <v>31.403999999999996</v>
      </c>
      <c r="F948" s="47">
        <v>4450</v>
      </c>
      <c r="G948" s="47">
        <v>4200</v>
      </c>
      <c r="H948" s="47">
        <f t="shared" si="480"/>
        <v>8650</v>
      </c>
      <c r="I948" s="47">
        <f t="shared" si="481"/>
        <v>139747.79999999999</v>
      </c>
      <c r="J948" s="47">
        <f t="shared" si="478"/>
        <v>131896.79999999999</v>
      </c>
      <c r="K948" s="49">
        <f t="shared" si="479"/>
        <v>271644.59999999998</v>
      </c>
    </row>
    <row r="949" spans="1:11" ht="27" customHeight="1">
      <c r="A949" s="45">
        <v>937</v>
      </c>
      <c r="B949" s="178" t="s">
        <v>1430</v>
      </c>
      <c r="C949" s="163"/>
      <c r="D949" s="46" t="s">
        <v>27</v>
      </c>
      <c r="E949" s="46">
        <v>141.38999999999999</v>
      </c>
      <c r="F949" s="47">
        <v>897</v>
      </c>
      <c r="G949" s="47">
        <v>1000</v>
      </c>
      <c r="H949" s="47">
        <f t="shared" si="480"/>
        <v>1897</v>
      </c>
      <c r="I949" s="47">
        <f t="shared" si="481"/>
        <v>126826.82999999999</v>
      </c>
      <c r="J949" s="47">
        <f t="shared" si="478"/>
        <v>141390</v>
      </c>
      <c r="K949" s="49">
        <f t="shared" si="479"/>
        <v>268216.82999999996</v>
      </c>
    </row>
    <row r="950" spans="1:11">
      <c r="A950" s="45">
        <v>938</v>
      </c>
      <c r="B950" s="51" t="s">
        <v>342</v>
      </c>
      <c r="C950" s="46"/>
      <c r="D950" s="46" t="s">
        <v>311</v>
      </c>
      <c r="E950" s="46">
        <v>1</v>
      </c>
      <c r="F950" s="47">
        <v>103947</v>
      </c>
      <c r="G950" s="47">
        <v>0</v>
      </c>
      <c r="H950" s="47">
        <f t="shared" si="480"/>
        <v>103947</v>
      </c>
      <c r="I950" s="47">
        <f t="shared" si="481"/>
        <v>103947</v>
      </c>
      <c r="J950" s="47">
        <f t="shared" si="478"/>
        <v>0</v>
      </c>
      <c r="K950" s="49">
        <f t="shared" si="479"/>
        <v>103947</v>
      </c>
    </row>
    <row r="951" spans="1:11" ht="15" customHeight="1">
      <c r="A951" s="45">
        <v>939</v>
      </c>
      <c r="B951" s="242" t="s">
        <v>215</v>
      </c>
      <c r="C951" s="163"/>
      <c r="D951" s="46"/>
      <c r="E951" s="46"/>
      <c r="F951" s="47"/>
      <c r="G951" s="47"/>
      <c r="H951" s="47"/>
      <c r="I951" s="47"/>
      <c r="J951" s="47"/>
      <c r="K951" s="49"/>
    </row>
    <row r="952" spans="1:11" ht="30.75" customHeight="1">
      <c r="A952" s="45">
        <v>940</v>
      </c>
      <c r="B952" s="178" t="s">
        <v>1438</v>
      </c>
      <c r="C952" s="163"/>
      <c r="D952" s="46" t="s">
        <v>24</v>
      </c>
      <c r="E952" s="46">
        <v>1</v>
      </c>
      <c r="F952" s="151" t="s">
        <v>641</v>
      </c>
      <c r="G952" s="47">
        <v>214334</v>
      </c>
      <c r="H952" s="47">
        <f t="shared" ref="H952:H958" si="482">G952</f>
        <v>214334</v>
      </c>
      <c r="I952" s="47">
        <v>0</v>
      </c>
      <c r="J952" s="47">
        <f t="shared" ref="J952:J955" si="483">G952*E952</f>
        <v>214334</v>
      </c>
      <c r="K952" s="49">
        <f t="shared" ref="K952:K955" si="484">I952+J952</f>
        <v>214334</v>
      </c>
    </row>
    <row r="953" spans="1:11" ht="50.25" customHeight="1">
      <c r="A953" s="45">
        <v>941</v>
      </c>
      <c r="B953" s="178" t="s">
        <v>1439</v>
      </c>
      <c r="C953" s="163"/>
      <c r="D953" s="46" t="s">
        <v>24</v>
      </c>
      <c r="E953" s="46">
        <v>5</v>
      </c>
      <c r="F953" s="151" t="s">
        <v>641</v>
      </c>
      <c r="G953" s="47">
        <v>40146</v>
      </c>
      <c r="H953" s="47">
        <f t="shared" si="482"/>
        <v>40146</v>
      </c>
      <c r="I953" s="47">
        <v>0</v>
      </c>
      <c r="J953" s="47">
        <f t="shared" si="483"/>
        <v>200730</v>
      </c>
      <c r="K953" s="49">
        <f t="shared" si="484"/>
        <v>200730</v>
      </c>
    </row>
    <row r="954" spans="1:11" ht="50.25" customHeight="1">
      <c r="A954" s="45">
        <v>942</v>
      </c>
      <c r="B954" s="164" t="s">
        <v>1440</v>
      </c>
      <c r="C954" s="165"/>
      <c r="D954" s="46" t="s">
        <v>24</v>
      </c>
      <c r="E954" s="46">
        <v>1</v>
      </c>
      <c r="F954" s="151" t="s">
        <v>641</v>
      </c>
      <c r="G954" s="47">
        <v>36256</v>
      </c>
      <c r="H954" s="47">
        <f t="shared" si="482"/>
        <v>36256</v>
      </c>
      <c r="I954" s="47">
        <v>0</v>
      </c>
      <c r="J954" s="47">
        <f t="shared" si="483"/>
        <v>36256</v>
      </c>
      <c r="K954" s="49">
        <f t="shared" si="484"/>
        <v>36256</v>
      </c>
    </row>
    <row r="955" spans="1:11" ht="50.25" customHeight="1">
      <c r="A955" s="45">
        <v>943</v>
      </c>
      <c r="B955" s="164" t="s">
        <v>1441</v>
      </c>
      <c r="C955" s="165"/>
      <c r="D955" s="46" t="s">
        <v>24</v>
      </c>
      <c r="E955" s="46">
        <v>1</v>
      </c>
      <c r="F955" s="151" t="s">
        <v>641</v>
      </c>
      <c r="G955" s="47">
        <v>35922</v>
      </c>
      <c r="H955" s="47">
        <f t="shared" si="482"/>
        <v>35922</v>
      </c>
      <c r="I955" s="47">
        <v>0</v>
      </c>
      <c r="J955" s="47">
        <f t="shared" si="483"/>
        <v>35922</v>
      </c>
      <c r="K955" s="49">
        <f t="shared" si="484"/>
        <v>35922</v>
      </c>
    </row>
    <row r="956" spans="1:11" ht="15" customHeight="1">
      <c r="A956" s="45">
        <v>944</v>
      </c>
      <c r="B956" s="164" t="s">
        <v>696</v>
      </c>
      <c r="C956" s="165"/>
      <c r="D956" s="46" t="s">
        <v>24</v>
      </c>
      <c r="E956" s="46">
        <v>4</v>
      </c>
      <c r="F956" s="151" t="s">
        <v>641</v>
      </c>
      <c r="G956" s="47">
        <v>7500</v>
      </c>
      <c r="H956" s="47">
        <f t="shared" si="482"/>
        <v>7500</v>
      </c>
      <c r="I956" s="47">
        <v>0</v>
      </c>
      <c r="J956" s="47">
        <f t="shared" si="468"/>
        <v>30000</v>
      </c>
      <c r="K956" s="49">
        <f t="shared" si="469"/>
        <v>30000</v>
      </c>
    </row>
    <row r="957" spans="1:11" ht="15" customHeight="1">
      <c r="A957" s="45">
        <v>945</v>
      </c>
      <c r="B957" s="164" t="s">
        <v>1442</v>
      </c>
      <c r="C957" s="165"/>
      <c r="D957" s="46" t="s">
        <v>24</v>
      </c>
      <c r="E957" s="46">
        <v>1</v>
      </c>
      <c r="F957" s="151" t="s">
        <v>641</v>
      </c>
      <c r="G957" s="47">
        <v>8750</v>
      </c>
      <c r="H957" s="47">
        <f t="shared" si="482"/>
        <v>8750</v>
      </c>
      <c r="I957" s="47">
        <v>0</v>
      </c>
      <c r="J957" s="47">
        <f t="shared" si="468"/>
        <v>8750</v>
      </c>
      <c r="K957" s="49">
        <f t="shared" si="469"/>
        <v>8750</v>
      </c>
    </row>
    <row r="958" spans="1:11" ht="15.75" customHeight="1">
      <c r="A958" s="45">
        <v>946</v>
      </c>
      <c r="B958" s="164" t="s">
        <v>1443</v>
      </c>
      <c r="C958" s="165"/>
      <c r="D958" s="46" t="s">
        <v>24</v>
      </c>
      <c r="E958" s="46">
        <v>1</v>
      </c>
      <c r="F958" s="151" t="s">
        <v>641</v>
      </c>
      <c r="G958" s="47">
        <v>8750</v>
      </c>
      <c r="H958" s="47">
        <f t="shared" si="482"/>
        <v>8750</v>
      </c>
      <c r="I958" s="47">
        <v>0</v>
      </c>
      <c r="J958" s="47">
        <f t="shared" si="468"/>
        <v>8750</v>
      </c>
      <c r="K958" s="49">
        <f t="shared" si="469"/>
        <v>8750</v>
      </c>
    </row>
    <row r="959" spans="1:11" ht="15.75" customHeight="1">
      <c r="A959" s="45">
        <v>947</v>
      </c>
      <c r="B959" s="164" t="s">
        <v>1444</v>
      </c>
      <c r="C959" s="165"/>
      <c r="D959" s="46"/>
      <c r="E959" s="46"/>
      <c r="F959" s="47"/>
      <c r="G959" s="47"/>
      <c r="H959" s="47"/>
      <c r="I959" s="47"/>
      <c r="J959" s="47"/>
      <c r="K959" s="49"/>
    </row>
    <row r="960" spans="1:11" ht="14.45" customHeight="1">
      <c r="A960" s="45">
        <v>948</v>
      </c>
      <c r="B960" s="165" t="s">
        <v>1445</v>
      </c>
      <c r="C960" s="163"/>
      <c r="D960" s="46" t="s">
        <v>28</v>
      </c>
      <c r="E960" s="46">
        <v>17</v>
      </c>
      <c r="F960" s="47">
        <v>240</v>
      </c>
      <c r="G960" s="47">
        <v>875</v>
      </c>
      <c r="H960" s="47">
        <f t="shared" ref="H960:H966" si="485">F960+G960</f>
        <v>1115</v>
      </c>
      <c r="I960" s="47">
        <f t="shared" ref="I960:I966" si="486">F960*E960</f>
        <v>4080</v>
      </c>
      <c r="J960" s="47">
        <f t="shared" ref="J960:J966" si="487">G960*E960</f>
        <v>14875</v>
      </c>
      <c r="K960" s="49">
        <f t="shared" ref="K960:K966" si="488">I960+J960</f>
        <v>18955</v>
      </c>
    </row>
    <row r="961" spans="1:11" ht="14.45" customHeight="1">
      <c r="A961" s="45">
        <v>949</v>
      </c>
      <c r="B961" s="165" t="s">
        <v>1446</v>
      </c>
      <c r="C961" s="163"/>
      <c r="D961" s="46" t="s">
        <v>28</v>
      </c>
      <c r="E961" s="46">
        <v>9</v>
      </c>
      <c r="F961" s="47">
        <v>391</v>
      </c>
      <c r="G961" s="47">
        <v>875</v>
      </c>
      <c r="H961" s="47">
        <f t="shared" si="485"/>
        <v>1266</v>
      </c>
      <c r="I961" s="47">
        <f t="shared" si="486"/>
        <v>3519</v>
      </c>
      <c r="J961" s="47">
        <f t="shared" si="487"/>
        <v>7875</v>
      </c>
      <c r="K961" s="49">
        <f t="shared" si="488"/>
        <v>11394</v>
      </c>
    </row>
    <row r="962" spans="1:11" ht="14.45" customHeight="1">
      <c r="A962" s="45">
        <v>950</v>
      </c>
      <c r="B962" s="165" t="s">
        <v>1447</v>
      </c>
      <c r="C962" s="163"/>
      <c r="D962" s="46" t="s">
        <v>28</v>
      </c>
      <c r="E962" s="46">
        <v>20</v>
      </c>
      <c r="F962" s="47">
        <v>539</v>
      </c>
      <c r="G962" s="47">
        <v>875</v>
      </c>
      <c r="H962" s="47">
        <f t="shared" si="485"/>
        <v>1414</v>
      </c>
      <c r="I962" s="47">
        <f t="shared" si="486"/>
        <v>10780</v>
      </c>
      <c r="J962" s="47">
        <f t="shared" si="487"/>
        <v>17500</v>
      </c>
      <c r="K962" s="49">
        <f t="shared" si="488"/>
        <v>28280</v>
      </c>
    </row>
    <row r="963" spans="1:11" ht="14.45" customHeight="1">
      <c r="A963" s="45">
        <v>951</v>
      </c>
      <c r="B963" s="165" t="s">
        <v>1448</v>
      </c>
      <c r="C963" s="163"/>
      <c r="D963" s="46" t="s">
        <v>28</v>
      </c>
      <c r="E963" s="46">
        <v>31</v>
      </c>
      <c r="F963" s="47">
        <v>802</v>
      </c>
      <c r="G963" s="47">
        <v>875</v>
      </c>
      <c r="H963" s="47">
        <f t="shared" si="485"/>
        <v>1677</v>
      </c>
      <c r="I963" s="47">
        <f t="shared" si="486"/>
        <v>24862</v>
      </c>
      <c r="J963" s="47">
        <f t="shared" si="487"/>
        <v>27125</v>
      </c>
      <c r="K963" s="49">
        <f t="shared" si="488"/>
        <v>51987</v>
      </c>
    </row>
    <row r="964" spans="1:11" ht="14.45" customHeight="1">
      <c r="A964" s="45">
        <v>952</v>
      </c>
      <c r="B964" s="165" t="s">
        <v>1449</v>
      </c>
      <c r="C964" s="163"/>
      <c r="D964" s="46" t="s">
        <v>28</v>
      </c>
      <c r="E964" s="46">
        <v>6</v>
      </c>
      <c r="F964" s="47">
        <v>1474</v>
      </c>
      <c r="G964" s="47">
        <v>1188</v>
      </c>
      <c r="H964" s="47">
        <f t="shared" si="485"/>
        <v>2662</v>
      </c>
      <c r="I964" s="47">
        <f t="shared" si="486"/>
        <v>8844</v>
      </c>
      <c r="J964" s="47">
        <f t="shared" si="487"/>
        <v>7128</v>
      </c>
      <c r="K964" s="49">
        <f t="shared" si="488"/>
        <v>15972</v>
      </c>
    </row>
    <row r="965" spans="1:11" ht="14.45" customHeight="1">
      <c r="A965" s="45">
        <v>953</v>
      </c>
      <c r="B965" s="165" t="s">
        <v>1450</v>
      </c>
      <c r="C965" s="163"/>
      <c r="D965" s="46" t="s">
        <v>28</v>
      </c>
      <c r="E965" s="46">
        <v>24</v>
      </c>
      <c r="F965" s="47">
        <v>2402</v>
      </c>
      <c r="G965" s="47">
        <v>1188</v>
      </c>
      <c r="H965" s="47">
        <f t="shared" si="485"/>
        <v>3590</v>
      </c>
      <c r="I965" s="47">
        <f t="shared" si="486"/>
        <v>57648</v>
      </c>
      <c r="J965" s="47">
        <f t="shared" si="487"/>
        <v>28512</v>
      </c>
      <c r="K965" s="49">
        <f t="shared" si="488"/>
        <v>86160</v>
      </c>
    </row>
    <row r="966" spans="1:11" ht="14.45" customHeight="1">
      <c r="A966" s="45">
        <v>954</v>
      </c>
      <c r="B966" s="164" t="s">
        <v>1451</v>
      </c>
      <c r="C966" s="163"/>
      <c r="D966" s="46" t="s">
        <v>22</v>
      </c>
      <c r="E966" s="46">
        <v>1</v>
      </c>
      <c r="F966" s="47">
        <v>16459</v>
      </c>
      <c r="G966" s="47">
        <v>16459</v>
      </c>
      <c r="H966" s="47">
        <f t="shared" si="485"/>
        <v>32918</v>
      </c>
      <c r="I966" s="47">
        <f t="shared" si="486"/>
        <v>16459</v>
      </c>
      <c r="J966" s="47">
        <f t="shared" si="487"/>
        <v>16459</v>
      </c>
      <c r="K966" s="49">
        <f t="shared" si="488"/>
        <v>32918</v>
      </c>
    </row>
    <row r="967" spans="1:11" ht="27.75" customHeight="1">
      <c r="A967" s="45">
        <v>955</v>
      </c>
      <c r="B967" s="170" t="s">
        <v>1452</v>
      </c>
      <c r="C967" s="163"/>
      <c r="D967" s="46"/>
      <c r="E967" s="46"/>
      <c r="F967" s="47"/>
      <c r="G967" s="47"/>
      <c r="H967" s="47"/>
      <c r="I967" s="47"/>
      <c r="J967" s="47"/>
      <c r="K967" s="49"/>
    </row>
    <row r="968" spans="1:11" ht="14.45" customHeight="1">
      <c r="A968" s="45">
        <v>956</v>
      </c>
      <c r="B968" s="181" t="s">
        <v>1453</v>
      </c>
      <c r="C968" s="165"/>
      <c r="D968" s="46" t="s">
        <v>28</v>
      </c>
      <c r="E968" s="46">
        <v>17</v>
      </c>
      <c r="F968" s="47">
        <v>16</v>
      </c>
      <c r="G968" s="47">
        <v>438</v>
      </c>
      <c r="H968" s="47">
        <f t="shared" ref="H968:H974" si="489">F968+G968</f>
        <v>454</v>
      </c>
      <c r="I968" s="47">
        <f t="shared" ref="I968:I974" si="490">F968*E968</f>
        <v>272</v>
      </c>
      <c r="J968" s="47">
        <f t="shared" ref="J968:J974" si="491">G968*E968</f>
        <v>7446</v>
      </c>
      <c r="K968" s="49">
        <f t="shared" ref="K968:K974" si="492">I968+J968</f>
        <v>7718</v>
      </c>
    </row>
    <row r="969" spans="1:11" ht="14.45" customHeight="1">
      <c r="A969" s="45">
        <v>957</v>
      </c>
      <c r="B969" s="181" t="s">
        <v>1454</v>
      </c>
      <c r="C969" s="165"/>
      <c r="D969" s="46" t="s">
        <v>28</v>
      </c>
      <c r="E969" s="46">
        <v>9</v>
      </c>
      <c r="F969" s="47">
        <v>19</v>
      </c>
      <c r="G969" s="47">
        <v>438</v>
      </c>
      <c r="H969" s="47">
        <f t="shared" si="489"/>
        <v>457</v>
      </c>
      <c r="I969" s="47">
        <f t="shared" si="490"/>
        <v>171</v>
      </c>
      <c r="J969" s="47">
        <f t="shared" si="491"/>
        <v>3942</v>
      </c>
      <c r="K969" s="49">
        <f t="shared" si="492"/>
        <v>4113</v>
      </c>
    </row>
    <row r="970" spans="1:11" ht="14.45" customHeight="1">
      <c r="A970" s="45">
        <v>958</v>
      </c>
      <c r="B970" s="181" t="s">
        <v>1455</v>
      </c>
      <c r="C970" s="165"/>
      <c r="D970" s="46" t="s">
        <v>28</v>
      </c>
      <c r="E970" s="46">
        <v>20</v>
      </c>
      <c r="F970" s="47">
        <v>23</v>
      </c>
      <c r="G970" s="47">
        <v>438</v>
      </c>
      <c r="H970" s="47">
        <f t="shared" si="489"/>
        <v>461</v>
      </c>
      <c r="I970" s="47">
        <f t="shared" si="490"/>
        <v>460</v>
      </c>
      <c r="J970" s="47">
        <f t="shared" si="491"/>
        <v>8760</v>
      </c>
      <c r="K970" s="49">
        <f t="shared" si="492"/>
        <v>9220</v>
      </c>
    </row>
    <row r="971" spans="1:11" ht="14.45" customHeight="1">
      <c r="A971" s="45">
        <v>959</v>
      </c>
      <c r="B971" s="181" t="s">
        <v>1456</v>
      </c>
      <c r="C971" s="165"/>
      <c r="D971" s="46" t="s">
        <v>28</v>
      </c>
      <c r="E971" s="46">
        <v>31</v>
      </c>
      <c r="F971" s="47">
        <v>29</v>
      </c>
      <c r="G971" s="47">
        <v>438</v>
      </c>
      <c r="H971" s="47">
        <f t="shared" si="489"/>
        <v>467</v>
      </c>
      <c r="I971" s="47">
        <f t="shared" si="490"/>
        <v>899</v>
      </c>
      <c r="J971" s="47">
        <f t="shared" si="491"/>
        <v>13578</v>
      </c>
      <c r="K971" s="49">
        <f t="shared" si="492"/>
        <v>14477</v>
      </c>
    </row>
    <row r="972" spans="1:11" ht="14.45" customHeight="1">
      <c r="A972" s="45">
        <v>960</v>
      </c>
      <c r="B972" s="181" t="s">
        <v>1457</v>
      </c>
      <c r="C972" s="165"/>
      <c r="D972" s="46" t="s">
        <v>28</v>
      </c>
      <c r="E972" s="46">
        <v>6</v>
      </c>
      <c r="F972" s="47">
        <v>32</v>
      </c>
      <c r="G972" s="47">
        <v>438</v>
      </c>
      <c r="H972" s="47">
        <f t="shared" si="489"/>
        <v>470</v>
      </c>
      <c r="I972" s="47">
        <f t="shared" si="490"/>
        <v>192</v>
      </c>
      <c r="J972" s="47">
        <f t="shared" si="491"/>
        <v>2628</v>
      </c>
      <c r="K972" s="49">
        <f t="shared" si="492"/>
        <v>2820</v>
      </c>
    </row>
    <row r="973" spans="1:11" ht="14.45" customHeight="1">
      <c r="A973" s="45">
        <v>961</v>
      </c>
      <c r="B973" s="181" t="s">
        <v>1458</v>
      </c>
      <c r="C973" s="165"/>
      <c r="D973" s="46" t="s">
        <v>28</v>
      </c>
      <c r="E973" s="46">
        <v>24</v>
      </c>
      <c r="F973" s="47">
        <v>42</v>
      </c>
      <c r="G973" s="47">
        <v>438</v>
      </c>
      <c r="H973" s="47">
        <f t="shared" si="489"/>
        <v>480</v>
      </c>
      <c r="I973" s="47">
        <f t="shared" si="490"/>
        <v>1008</v>
      </c>
      <c r="J973" s="47">
        <f t="shared" si="491"/>
        <v>10512</v>
      </c>
      <c r="K973" s="49">
        <f t="shared" si="492"/>
        <v>11520</v>
      </c>
    </row>
    <row r="974" spans="1:11" ht="15.6" customHeight="1">
      <c r="A974" s="45">
        <v>962</v>
      </c>
      <c r="B974" s="51" t="s">
        <v>310</v>
      </c>
      <c r="C974" s="63"/>
      <c r="D974" s="46" t="s">
        <v>311</v>
      </c>
      <c r="E974" s="46">
        <v>1</v>
      </c>
      <c r="F974" s="47">
        <v>44167</v>
      </c>
      <c r="G974" s="47">
        <v>0</v>
      </c>
      <c r="H974" s="47">
        <f t="shared" si="489"/>
        <v>44167</v>
      </c>
      <c r="I974" s="47">
        <f t="shared" si="490"/>
        <v>44167</v>
      </c>
      <c r="J974" s="47">
        <f t="shared" si="491"/>
        <v>0</v>
      </c>
      <c r="K974" s="49">
        <f t="shared" si="492"/>
        <v>44167</v>
      </c>
    </row>
    <row r="975" spans="1:11" ht="14.45" customHeight="1">
      <c r="A975" s="45">
        <v>963</v>
      </c>
      <c r="B975" s="216" t="s">
        <v>1459</v>
      </c>
      <c r="C975" s="165"/>
      <c r="D975" s="46"/>
      <c r="E975" s="46"/>
      <c r="F975" s="47"/>
      <c r="G975" s="47"/>
      <c r="H975" s="47"/>
      <c r="I975" s="47"/>
      <c r="J975" s="47"/>
      <c r="K975" s="49"/>
    </row>
    <row r="976" spans="1:11" ht="28.5" customHeight="1">
      <c r="A976" s="45">
        <v>964</v>
      </c>
      <c r="B976" s="178" t="s">
        <v>1460</v>
      </c>
      <c r="C976" s="165"/>
      <c r="D976" s="46" t="s">
        <v>24</v>
      </c>
      <c r="E976" s="46">
        <v>1</v>
      </c>
      <c r="F976" s="151" t="s">
        <v>641</v>
      </c>
      <c r="G976" s="47">
        <v>295490</v>
      </c>
      <c r="H976" s="47">
        <f t="shared" ref="H976:H984" si="493">G976</f>
        <v>295490</v>
      </c>
      <c r="I976" s="47">
        <v>0</v>
      </c>
      <c r="J976" s="47">
        <f t="shared" ref="J976:J985" si="494">G976*E976</f>
        <v>295490</v>
      </c>
      <c r="K976" s="49">
        <f t="shared" ref="K976:K985" si="495">I976+J976</f>
        <v>295490</v>
      </c>
    </row>
    <row r="977" spans="1:11" ht="53.25" customHeight="1">
      <c r="A977" s="45">
        <v>965</v>
      </c>
      <c r="B977" s="178" t="s">
        <v>1461</v>
      </c>
      <c r="C977" s="165"/>
      <c r="D977" s="46" t="s">
        <v>24</v>
      </c>
      <c r="E977" s="46">
        <v>3</v>
      </c>
      <c r="F977" s="151" t="s">
        <v>641</v>
      </c>
      <c r="G977" s="47">
        <v>44310</v>
      </c>
      <c r="H977" s="47">
        <f t="shared" si="493"/>
        <v>44310</v>
      </c>
      <c r="I977" s="47">
        <v>0</v>
      </c>
      <c r="J977" s="47">
        <f t="shared" si="494"/>
        <v>132930</v>
      </c>
      <c r="K977" s="49">
        <f t="shared" si="495"/>
        <v>132930</v>
      </c>
    </row>
    <row r="978" spans="1:11" ht="53.25" customHeight="1">
      <c r="A978" s="45">
        <v>966</v>
      </c>
      <c r="B978" s="178" t="s">
        <v>1462</v>
      </c>
      <c r="C978" s="163"/>
      <c r="D978" s="46" t="s">
        <v>24</v>
      </c>
      <c r="E978" s="46">
        <v>1</v>
      </c>
      <c r="F978" s="151" t="s">
        <v>641</v>
      </c>
      <c r="G978" s="47">
        <v>40146</v>
      </c>
      <c r="H978" s="47">
        <f t="shared" si="493"/>
        <v>40146</v>
      </c>
      <c r="I978" s="47">
        <v>0</v>
      </c>
      <c r="J978" s="47">
        <f t="shared" si="494"/>
        <v>40146</v>
      </c>
      <c r="K978" s="49">
        <f t="shared" si="495"/>
        <v>40146</v>
      </c>
    </row>
    <row r="979" spans="1:11" ht="53.25" customHeight="1">
      <c r="A979" s="45">
        <v>967</v>
      </c>
      <c r="B979" s="178" t="s">
        <v>1463</v>
      </c>
      <c r="C979" s="163"/>
      <c r="D979" s="46" t="s">
        <v>24</v>
      </c>
      <c r="E979" s="46">
        <v>1</v>
      </c>
      <c r="F979" s="151" t="s">
        <v>641</v>
      </c>
      <c r="G979" s="47">
        <v>35922</v>
      </c>
      <c r="H979" s="47">
        <f t="shared" si="493"/>
        <v>35922</v>
      </c>
      <c r="I979" s="47">
        <v>0</v>
      </c>
      <c r="J979" s="47">
        <f t="shared" si="494"/>
        <v>35922</v>
      </c>
      <c r="K979" s="49">
        <f t="shared" si="495"/>
        <v>35922</v>
      </c>
    </row>
    <row r="980" spans="1:11" ht="53.25" customHeight="1">
      <c r="A980" s="45">
        <v>968</v>
      </c>
      <c r="B980" s="178" t="s">
        <v>1464</v>
      </c>
      <c r="C980" s="163"/>
      <c r="D980" s="46" t="s">
        <v>24</v>
      </c>
      <c r="E980" s="46">
        <v>4</v>
      </c>
      <c r="F980" s="151" t="s">
        <v>641</v>
      </c>
      <c r="G980" s="47">
        <v>36256</v>
      </c>
      <c r="H980" s="47">
        <f t="shared" si="493"/>
        <v>36256</v>
      </c>
      <c r="I980" s="47">
        <v>0</v>
      </c>
      <c r="J980" s="47">
        <f t="shared" si="494"/>
        <v>145024</v>
      </c>
      <c r="K980" s="49">
        <f t="shared" si="495"/>
        <v>145024</v>
      </c>
    </row>
    <row r="981" spans="1:11" ht="53.25" customHeight="1">
      <c r="A981" s="45">
        <v>969</v>
      </c>
      <c r="B981" s="170" t="s">
        <v>1465</v>
      </c>
      <c r="C981" s="177"/>
      <c r="D981" s="46" t="s">
        <v>24</v>
      </c>
      <c r="E981" s="46">
        <v>6</v>
      </c>
      <c r="F981" s="151" t="s">
        <v>641</v>
      </c>
      <c r="G981" s="47">
        <v>32731</v>
      </c>
      <c r="H981" s="47">
        <f t="shared" si="493"/>
        <v>32731</v>
      </c>
      <c r="I981" s="47">
        <v>0</v>
      </c>
      <c r="J981" s="47">
        <f t="shared" si="494"/>
        <v>196386</v>
      </c>
      <c r="K981" s="49">
        <f t="shared" si="495"/>
        <v>196386</v>
      </c>
    </row>
    <row r="982" spans="1:11" ht="15" customHeight="1">
      <c r="A982" s="45">
        <v>970</v>
      </c>
      <c r="B982" s="164" t="s">
        <v>696</v>
      </c>
      <c r="C982" s="163"/>
      <c r="D982" s="46" t="s">
        <v>24</v>
      </c>
      <c r="E982" s="46">
        <v>10</v>
      </c>
      <c r="F982" s="151" t="s">
        <v>641</v>
      </c>
      <c r="G982" s="47">
        <v>7500</v>
      </c>
      <c r="H982" s="47">
        <f t="shared" si="493"/>
        <v>7500</v>
      </c>
      <c r="I982" s="47">
        <v>0</v>
      </c>
      <c r="J982" s="47">
        <f t="shared" si="494"/>
        <v>75000</v>
      </c>
      <c r="K982" s="49">
        <f t="shared" si="495"/>
        <v>75000</v>
      </c>
    </row>
    <row r="983" spans="1:11" ht="15" customHeight="1">
      <c r="A983" s="45">
        <v>971</v>
      </c>
      <c r="B983" s="164" t="s">
        <v>1442</v>
      </c>
      <c r="C983" s="163"/>
      <c r="D983" s="46" t="s">
        <v>24</v>
      </c>
      <c r="E983" s="46">
        <v>2</v>
      </c>
      <c r="F983" s="151" t="s">
        <v>641</v>
      </c>
      <c r="G983" s="47">
        <v>8750</v>
      </c>
      <c r="H983" s="47">
        <f t="shared" si="493"/>
        <v>8750</v>
      </c>
      <c r="I983" s="47">
        <v>0</v>
      </c>
      <c r="J983" s="47">
        <f t="shared" si="494"/>
        <v>17500</v>
      </c>
      <c r="K983" s="49">
        <f t="shared" si="495"/>
        <v>17500</v>
      </c>
    </row>
    <row r="984" spans="1:11" ht="15" customHeight="1">
      <c r="A984" s="45">
        <v>972</v>
      </c>
      <c r="B984" s="164" t="s">
        <v>1443</v>
      </c>
      <c r="C984" s="163"/>
      <c r="D984" s="46" t="s">
        <v>24</v>
      </c>
      <c r="E984" s="46">
        <v>2</v>
      </c>
      <c r="F984" s="151" t="s">
        <v>641</v>
      </c>
      <c r="G984" s="47">
        <v>8750</v>
      </c>
      <c r="H984" s="47">
        <f t="shared" si="493"/>
        <v>8750</v>
      </c>
      <c r="I984" s="47">
        <v>0</v>
      </c>
      <c r="J984" s="47">
        <f t="shared" si="494"/>
        <v>17500</v>
      </c>
      <c r="K984" s="49">
        <f t="shared" si="495"/>
        <v>17500</v>
      </c>
    </row>
    <row r="985" spans="1:11" ht="15" customHeight="1">
      <c r="A985" s="45">
        <v>973</v>
      </c>
      <c r="B985" s="164" t="s">
        <v>1466</v>
      </c>
      <c r="C985" s="163"/>
      <c r="D985" s="46" t="s">
        <v>24</v>
      </c>
      <c r="E985" s="72">
        <v>0</v>
      </c>
      <c r="F985" s="47">
        <v>18349</v>
      </c>
      <c r="G985" s="47">
        <v>9750</v>
      </c>
      <c r="H985" s="47">
        <f t="shared" ref="H985" si="496">F985+G985</f>
        <v>28099</v>
      </c>
      <c r="I985" s="47">
        <f t="shared" ref="I985" si="497">F985*E985</f>
        <v>0</v>
      </c>
      <c r="J985" s="47">
        <f t="shared" si="494"/>
        <v>0</v>
      </c>
      <c r="K985" s="49">
        <f t="shared" si="495"/>
        <v>0</v>
      </c>
    </row>
    <row r="986" spans="1:11" ht="15.75" customHeight="1">
      <c r="A986" s="45">
        <v>974</v>
      </c>
      <c r="B986" s="164" t="s">
        <v>1444</v>
      </c>
      <c r="C986" s="165"/>
      <c r="D986" s="46"/>
      <c r="E986" s="46"/>
      <c r="F986" s="47"/>
      <c r="G986" s="47"/>
      <c r="H986" s="47"/>
      <c r="I986" s="47"/>
      <c r="J986" s="47"/>
      <c r="K986" s="49"/>
    </row>
    <row r="987" spans="1:11" ht="14.45" customHeight="1">
      <c r="A987" s="45">
        <v>975</v>
      </c>
      <c r="B987" s="165" t="s">
        <v>1445</v>
      </c>
      <c r="C987" s="163"/>
      <c r="D987" s="46" t="s">
        <v>28</v>
      </c>
      <c r="E987" s="46">
        <v>36</v>
      </c>
      <c r="F987" s="47">
        <v>240</v>
      </c>
      <c r="G987" s="47">
        <v>875</v>
      </c>
      <c r="H987" s="47">
        <f t="shared" ref="H987:H995" si="498">F987+G987</f>
        <v>1115</v>
      </c>
      <c r="I987" s="47">
        <f t="shared" ref="I987:I995" si="499">F987*E987</f>
        <v>8640</v>
      </c>
      <c r="J987" s="47">
        <f t="shared" ref="J987:J995" si="500">G987*E987</f>
        <v>31500</v>
      </c>
      <c r="K987" s="49">
        <f t="shared" ref="K987:K995" si="501">I987+J987</f>
        <v>40140</v>
      </c>
    </row>
    <row r="988" spans="1:11" ht="14.45" customHeight="1">
      <c r="A988" s="45">
        <v>976</v>
      </c>
      <c r="B988" s="165" t="s">
        <v>1446</v>
      </c>
      <c r="C988" s="163"/>
      <c r="D988" s="46" t="s">
        <v>28</v>
      </c>
      <c r="E988" s="46">
        <v>63</v>
      </c>
      <c r="F988" s="47">
        <v>391</v>
      </c>
      <c r="G988" s="47">
        <v>875</v>
      </c>
      <c r="H988" s="47">
        <f t="shared" si="498"/>
        <v>1266</v>
      </c>
      <c r="I988" s="47">
        <f t="shared" si="499"/>
        <v>24633</v>
      </c>
      <c r="J988" s="47">
        <f t="shared" si="500"/>
        <v>55125</v>
      </c>
      <c r="K988" s="49">
        <f t="shared" si="501"/>
        <v>79758</v>
      </c>
    </row>
    <row r="989" spans="1:11" ht="14.45" customHeight="1">
      <c r="A989" s="45">
        <v>977</v>
      </c>
      <c r="B989" s="165" t="s">
        <v>1447</v>
      </c>
      <c r="C989" s="163"/>
      <c r="D989" s="46" t="s">
        <v>28</v>
      </c>
      <c r="E989" s="46">
        <v>21</v>
      </c>
      <c r="F989" s="47">
        <v>539</v>
      </c>
      <c r="G989" s="47">
        <v>875</v>
      </c>
      <c r="H989" s="47">
        <f t="shared" si="498"/>
        <v>1414</v>
      </c>
      <c r="I989" s="47">
        <f t="shared" si="499"/>
        <v>11319</v>
      </c>
      <c r="J989" s="47">
        <f t="shared" si="500"/>
        <v>18375</v>
      </c>
      <c r="K989" s="49">
        <f t="shared" si="501"/>
        <v>29694</v>
      </c>
    </row>
    <row r="990" spans="1:11" ht="14.45" customHeight="1">
      <c r="A990" s="45">
        <v>978</v>
      </c>
      <c r="B990" s="165" t="s">
        <v>1448</v>
      </c>
      <c r="C990" s="163"/>
      <c r="D990" s="46" t="s">
        <v>28</v>
      </c>
      <c r="E990" s="46">
        <v>40</v>
      </c>
      <c r="F990" s="47">
        <v>802</v>
      </c>
      <c r="G990" s="47">
        <v>875</v>
      </c>
      <c r="H990" s="47">
        <f t="shared" si="498"/>
        <v>1677</v>
      </c>
      <c r="I990" s="47">
        <f t="shared" si="499"/>
        <v>32080</v>
      </c>
      <c r="J990" s="47">
        <f t="shared" si="500"/>
        <v>35000</v>
      </c>
      <c r="K990" s="49">
        <f t="shared" si="501"/>
        <v>67080</v>
      </c>
    </row>
    <row r="991" spans="1:11" ht="14.45" customHeight="1">
      <c r="A991" s="45">
        <v>979</v>
      </c>
      <c r="B991" s="165" t="s">
        <v>1467</v>
      </c>
      <c r="C991" s="163"/>
      <c r="D991" s="46" t="s">
        <v>28</v>
      </c>
      <c r="E991" s="46">
        <v>3</v>
      </c>
      <c r="F991" s="47">
        <v>970</v>
      </c>
      <c r="G991" s="47">
        <v>1188</v>
      </c>
      <c r="H991" s="47">
        <f t="shared" si="498"/>
        <v>2158</v>
      </c>
      <c r="I991" s="47">
        <f t="shared" si="499"/>
        <v>2910</v>
      </c>
      <c r="J991" s="47">
        <f t="shared" si="500"/>
        <v>3564</v>
      </c>
      <c r="K991" s="49">
        <f t="shared" si="501"/>
        <v>6474</v>
      </c>
    </row>
    <row r="992" spans="1:11" ht="14.45" customHeight="1">
      <c r="A992" s="45">
        <v>980</v>
      </c>
      <c r="B992" s="165" t="s">
        <v>1449</v>
      </c>
      <c r="C992" s="163"/>
      <c r="D992" s="46" t="s">
        <v>28</v>
      </c>
      <c r="E992" s="46">
        <v>6</v>
      </c>
      <c r="F992" s="47">
        <v>1474</v>
      </c>
      <c r="G992" s="47">
        <v>1188</v>
      </c>
      <c r="H992" s="47">
        <f t="shared" si="498"/>
        <v>2662</v>
      </c>
      <c r="I992" s="47">
        <f t="shared" si="499"/>
        <v>8844</v>
      </c>
      <c r="J992" s="47">
        <f t="shared" si="500"/>
        <v>7128</v>
      </c>
      <c r="K992" s="49">
        <f t="shared" si="501"/>
        <v>15972</v>
      </c>
    </row>
    <row r="993" spans="1:11" ht="14.45" customHeight="1">
      <c r="A993" s="45">
        <v>981</v>
      </c>
      <c r="B993" s="165" t="s">
        <v>1450</v>
      </c>
      <c r="C993" s="163"/>
      <c r="D993" s="46" t="s">
        <v>28</v>
      </c>
      <c r="E993" s="46">
        <v>4</v>
      </c>
      <c r="F993" s="47">
        <v>2402</v>
      </c>
      <c r="G993" s="47">
        <v>1188</v>
      </c>
      <c r="H993" s="47">
        <f t="shared" si="498"/>
        <v>3590</v>
      </c>
      <c r="I993" s="47">
        <f t="shared" si="499"/>
        <v>9608</v>
      </c>
      <c r="J993" s="47">
        <f t="shared" si="500"/>
        <v>4752</v>
      </c>
      <c r="K993" s="49">
        <f t="shared" si="501"/>
        <v>14360</v>
      </c>
    </row>
    <row r="994" spans="1:11" ht="14.45" customHeight="1">
      <c r="A994" s="45">
        <v>982</v>
      </c>
      <c r="B994" s="165" t="s">
        <v>1468</v>
      </c>
      <c r="C994" s="163"/>
      <c r="D994" s="46" t="s">
        <v>28</v>
      </c>
      <c r="E994" s="46">
        <v>3</v>
      </c>
      <c r="F994" s="47">
        <v>1796</v>
      </c>
      <c r="G994" s="47">
        <v>1390</v>
      </c>
      <c r="H994" s="47">
        <f t="shared" si="498"/>
        <v>3186</v>
      </c>
      <c r="I994" s="47">
        <f t="shared" si="499"/>
        <v>5388</v>
      </c>
      <c r="J994" s="47">
        <f t="shared" si="500"/>
        <v>4170</v>
      </c>
      <c r="K994" s="49">
        <f t="shared" si="501"/>
        <v>9558</v>
      </c>
    </row>
    <row r="995" spans="1:11" ht="14.45" customHeight="1">
      <c r="A995" s="45">
        <v>983</v>
      </c>
      <c r="B995" s="164" t="s">
        <v>1451</v>
      </c>
      <c r="C995" s="163"/>
      <c r="D995" s="46" t="s">
        <v>22</v>
      </c>
      <c r="E995" s="46">
        <v>1</v>
      </c>
      <c r="F995" s="47">
        <v>15513</v>
      </c>
      <c r="G995" s="47">
        <v>15513</v>
      </c>
      <c r="H995" s="47">
        <f t="shared" si="498"/>
        <v>31026</v>
      </c>
      <c r="I995" s="47">
        <f t="shared" si="499"/>
        <v>15513</v>
      </c>
      <c r="J995" s="47">
        <f t="shared" si="500"/>
        <v>15513</v>
      </c>
      <c r="K995" s="49">
        <f t="shared" si="501"/>
        <v>31026</v>
      </c>
    </row>
    <row r="996" spans="1:11" ht="27.75" customHeight="1">
      <c r="A996" s="45">
        <v>984</v>
      </c>
      <c r="B996" s="170" t="s">
        <v>1469</v>
      </c>
      <c r="C996" s="163"/>
      <c r="D996" s="46"/>
      <c r="E996" s="46"/>
      <c r="F996" s="47"/>
      <c r="G996" s="47"/>
      <c r="H996" s="47"/>
      <c r="I996" s="47"/>
      <c r="J996" s="47"/>
      <c r="K996" s="49"/>
    </row>
    <row r="997" spans="1:11" ht="14.45" customHeight="1">
      <c r="A997" s="45">
        <v>985</v>
      </c>
      <c r="B997" s="181" t="s">
        <v>1453</v>
      </c>
      <c r="C997" s="165"/>
      <c r="D997" s="46" t="s">
        <v>28</v>
      </c>
      <c r="E997" s="46">
        <v>23</v>
      </c>
      <c r="F997" s="47">
        <v>16</v>
      </c>
      <c r="G997" s="47">
        <v>438</v>
      </c>
      <c r="H997" s="47">
        <f t="shared" ref="H997:H1003" si="502">F997+G997</f>
        <v>454</v>
      </c>
      <c r="I997" s="47">
        <f t="shared" ref="I997:I1003" si="503">F997*E997</f>
        <v>368</v>
      </c>
      <c r="J997" s="47">
        <f t="shared" ref="J997:J1003" si="504">G997*E997</f>
        <v>10074</v>
      </c>
      <c r="K997" s="49">
        <f t="shared" ref="K997:K1003" si="505">I997+J997</f>
        <v>10442</v>
      </c>
    </row>
    <row r="998" spans="1:11" ht="14.45" customHeight="1">
      <c r="A998" s="45">
        <v>986</v>
      </c>
      <c r="B998" s="181" t="s">
        <v>1454</v>
      </c>
      <c r="C998" s="165"/>
      <c r="D998" s="46" t="s">
        <v>28</v>
      </c>
      <c r="E998" s="46">
        <v>63</v>
      </c>
      <c r="F998" s="47">
        <v>19</v>
      </c>
      <c r="G998" s="47">
        <v>438</v>
      </c>
      <c r="H998" s="47">
        <f t="shared" si="502"/>
        <v>457</v>
      </c>
      <c r="I998" s="47">
        <f t="shared" si="503"/>
        <v>1197</v>
      </c>
      <c r="J998" s="47">
        <f t="shared" si="504"/>
        <v>27594</v>
      </c>
      <c r="K998" s="49">
        <f t="shared" si="505"/>
        <v>28791</v>
      </c>
    </row>
    <row r="999" spans="1:11" ht="14.45" customHeight="1">
      <c r="A999" s="45">
        <v>987</v>
      </c>
      <c r="B999" s="181" t="s">
        <v>1455</v>
      </c>
      <c r="C999" s="165"/>
      <c r="D999" s="46" t="s">
        <v>28</v>
      </c>
      <c r="E999" s="46">
        <v>21</v>
      </c>
      <c r="F999" s="47">
        <v>23</v>
      </c>
      <c r="G999" s="47">
        <v>438</v>
      </c>
      <c r="H999" s="47">
        <f t="shared" si="502"/>
        <v>461</v>
      </c>
      <c r="I999" s="47">
        <f t="shared" si="503"/>
        <v>483</v>
      </c>
      <c r="J999" s="47">
        <f t="shared" si="504"/>
        <v>9198</v>
      </c>
      <c r="K999" s="49">
        <f t="shared" si="505"/>
        <v>9681</v>
      </c>
    </row>
    <row r="1000" spans="1:11" ht="14.45" customHeight="1">
      <c r="A1000" s="45">
        <v>988</v>
      </c>
      <c r="B1000" s="181" t="s">
        <v>1456</v>
      </c>
      <c r="C1000" s="165"/>
      <c r="D1000" s="46" t="s">
        <v>28</v>
      </c>
      <c r="E1000" s="46">
        <v>40</v>
      </c>
      <c r="F1000" s="47">
        <v>29</v>
      </c>
      <c r="G1000" s="47">
        <v>438</v>
      </c>
      <c r="H1000" s="47">
        <f t="shared" si="502"/>
        <v>467</v>
      </c>
      <c r="I1000" s="47">
        <f t="shared" si="503"/>
        <v>1160</v>
      </c>
      <c r="J1000" s="47">
        <f t="shared" si="504"/>
        <v>17520</v>
      </c>
      <c r="K1000" s="49">
        <f t="shared" si="505"/>
        <v>18680</v>
      </c>
    </row>
    <row r="1001" spans="1:11" ht="14.45" customHeight="1">
      <c r="A1001" s="45">
        <v>989</v>
      </c>
      <c r="B1001" s="181" t="s">
        <v>1470</v>
      </c>
      <c r="C1001" s="165"/>
      <c r="D1001" s="46" t="s">
        <v>28</v>
      </c>
      <c r="E1001" s="46">
        <v>3</v>
      </c>
      <c r="F1001" s="47">
        <v>30</v>
      </c>
      <c r="G1001" s="47">
        <v>438</v>
      </c>
      <c r="H1001" s="47">
        <f t="shared" si="502"/>
        <v>468</v>
      </c>
      <c r="I1001" s="47">
        <f t="shared" si="503"/>
        <v>90</v>
      </c>
      <c r="J1001" s="47">
        <f t="shared" si="504"/>
        <v>1314</v>
      </c>
      <c r="K1001" s="49">
        <f t="shared" si="505"/>
        <v>1404</v>
      </c>
    </row>
    <row r="1002" spans="1:11" ht="14.45" customHeight="1">
      <c r="A1002" s="45">
        <v>990</v>
      </c>
      <c r="B1002" s="181" t="s">
        <v>1457</v>
      </c>
      <c r="C1002" s="165"/>
      <c r="D1002" s="46" t="s">
        <v>28</v>
      </c>
      <c r="E1002" s="46">
        <v>6</v>
      </c>
      <c r="F1002" s="47">
        <v>32</v>
      </c>
      <c r="G1002" s="47">
        <v>438</v>
      </c>
      <c r="H1002" s="47">
        <f t="shared" si="502"/>
        <v>470</v>
      </c>
      <c r="I1002" s="47">
        <f t="shared" si="503"/>
        <v>192</v>
      </c>
      <c r="J1002" s="47">
        <f t="shared" si="504"/>
        <v>2628</v>
      </c>
      <c r="K1002" s="49">
        <f t="shared" si="505"/>
        <v>2820</v>
      </c>
    </row>
    <row r="1003" spans="1:11" ht="14.25" customHeight="1">
      <c r="A1003" s="45">
        <v>991</v>
      </c>
      <c r="B1003" s="181" t="s">
        <v>1458</v>
      </c>
      <c r="C1003" s="165"/>
      <c r="D1003" s="46" t="s">
        <v>28</v>
      </c>
      <c r="E1003" s="46">
        <v>4</v>
      </c>
      <c r="F1003" s="47">
        <v>42</v>
      </c>
      <c r="G1003" s="47">
        <v>438</v>
      </c>
      <c r="H1003" s="47">
        <f t="shared" si="502"/>
        <v>480</v>
      </c>
      <c r="I1003" s="47">
        <f t="shared" si="503"/>
        <v>168</v>
      </c>
      <c r="J1003" s="47">
        <f t="shared" si="504"/>
        <v>1752</v>
      </c>
      <c r="K1003" s="49">
        <f t="shared" si="505"/>
        <v>1920</v>
      </c>
    </row>
    <row r="1004" spans="1:11" ht="18.600000000000001" customHeight="1">
      <c r="A1004" s="45">
        <v>992</v>
      </c>
      <c r="B1004" s="170" t="s">
        <v>1471</v>
      </c>
      <c r="C1004" s="163"/>
      <c r="D1004" s="46"/>
      <c r="E1004" s="46"/>
      <c r="F1004" s="47"/>
      <c r="G1004" s="47"/>
      <c r="H1004" s="47"/>
      <c r="I1004" s="47"/>
      <c r="J1004" s="47"/>
      <c r="K1004" s="49"/>
    </row>
    <row r="1005" spans="1:11" ht="14.25" customHeight="1">
      <c r="A1005" s="45">
        <v>993</v>
      </c>
      <c r="B1005" s="181" t="s">
        <v>1472</v>
      </c>
      <c r="C1005" s="165"/>
      <c r="D1005" s="46" t="s">
        <v>28</v>
      </c>
      <c r="E1005" s="46">
        <v>3</v>
      </c>
      <c r="F1005" s="47">
        <v>88</v>
      </c>
      <c r="G1005" s="47">
        <v>438</v>
      </c>
      <c r="H1005" s="47">
        <f t="shared" ref="H1005:H1006" si="506">F1005+G1005</f>
        <v>526</v>
      </c>
      <c r="I1005" s="47">
        <f t="shared" ref="I1005:I1006" si="507">F1005*E1005</f>
        <v>264</v>
      </c>
      <c r="J1005" s="47">
        <f t="shared" ref="J1005:J1006" si="508">G1005*E1005</f>
        <v>1314</v>
      </c>
      <c r="K1005" s="49">
        <f t="shared" ref="K1005:K1006" si="509">I1005+J1005</f>
        <v>1578</v>
      </c>
    </row>
    <row r="1006" spans="1:11" ht="15.6" customHeight="1">
      <c r="A1006" s="45">
        <v>994</v>
      </c>
      <c r="B1006" s="51" t="s">
        <v>310</v>
      </c>
      <c r="C1006" s="63"/>
      <c r="D1006" s="46" t="s">
        <v>311</v>
      </c>
      <c r="E1006" s="46">
        <v>1</v>
      </c>
      <c r="F1006" s="47">
        <v>41627</v>
      </c>
      <c r="G1006" s="47">
        <v>0</v>
      </c>
      <c r="H1006" s="47">
        <f t="shared" si="506"/>
        <v>41627</v>
      </c>
      <c r="I1006" s="47">
        <f t="shared" si="507"/>
        <v>41627</v>
      </c>
      <c r="J1006" s="47">
        <f t="shared" si="508"/>
        <v>0</v>
      </c>
      <c r="K1006" s="49">
        <f t="shared" si="509"/>
        <v>41627</v>
      </c>
    </row>
    <row r="1007" spans="1:11" ht="14.25" customHeight="1">
      <c r="A1007" s="45">
        <v>995</v>
      </c>
      <c r="B1007" s="216" t="s">
        <v>1473</v>
      </c>
      <c r="C1007" s="165"/>
      <c r="D1007" s="46"/>
      <c r="E1007" s="46"/>
      <c r="F1007" s="47"/>
      <c r="G1007" s="47"/>
      <c r="H1007" s="47"/>
      <c r="I1007" s="47"/>
      <c r="J1007" s="47"/>
      <c r="K1007" s="49"/>
    </row>
    <row r="1008" spans="1:11" ht="28.5" customHeight="1">
      <c r="A1008" s="45">
        <v>996</v>
      </c>
      <c r="B1008" s="164" t="s">
        <v>1474</v>
      </c>
      <c r="C1008" s="163"/>
      <c r="D1008" s="46" t="s">
        <v>24</v>
      </c>
      <c r="E1008" s="46">
        <v>1</v>
      </c>
      <c r="F1008" s="151" t="s">
        <v>641</v>
      </c>
      <c r="G1008" s="47">
        <v>81992</v>
      </c>
      <c r="H1008" s="47">
        <f>G1008</f>
        <v>81992</v>
      </c>
      <c r="I1008" s="47">
        <v>0</v>
      </c>
      <c r="J1008" s="47">
        <f t="shared" ref="J1008:J1009" si="510">G1008*E1008</f>
        <v>81992</v>
      </c>
      <c r="K1008" s="49">
        <f t="shared" ref="K1008:K1009" si="511">I1008+J1008</f>
        <v>81992</v>
      </c>
    </row>
    <row r="1009" spans="1:11" ht="36.75" customHeight="1">
      <c r="A1009" s="45">
        <v>997</v>
      </c>
      <c r="B1009" s="164" t="s">
        <v>1475</v>
      </c>
      <c r="C1009" s="163"/>
      <c r="D1009" s="46" t="s">
        <v>24</v>
      </c>
      <c r="E1009" s="46">
        <v>5</v>
      </c>
      <c r="F1009" s="151" t="s">
        <v>641</v>
      </c>
      <c r="G1009" s="47">
        <v>21274</v>
      </c>
      <c r="H1009" s="47">
        <f>G1009</f>
        <v>21274</v>
      </c>
      <c r="I1009" s="47">
        <v>0</v>
      </c>
      <c r="J1009" s="47">
        <f t="shared" si="510"/>
        <v>106370</v>
      </c>
      <c r="K1009" s="49">
        <f t="shared" si="511"/>
        <v>106370</v>
      </c>
    </row>
    <row r="1010" spans="1:11" ht="15.75" customHeight="1">
      <c r="A1010" s="45">
        <v>998</v>
      </c>
      <c r="B1010" s="164" t="s">
        <v>1444</v>
      </c>
      <c r="C1010" s="165"/>
      <c r="D1010" s="46"/>
      <c r="E1010" s="46"/>
      <c r="F1010" s="47"/>
      <c r="G1010" s="47"/>
      <c r="H1010" s="47"/>
      <c r="I1010" s="47"/>
      <c r="J1010" s="47"/>
      <c r="K1010" s="49"/>
    </row>
    <row r="1011" spans="1:11" ht="14.45" customHeight="1">
      <c r="A1011" s="45">
        <v>999</v>
      </c>
      <c r="B1011" s="165" t="s">
        <v>1445</v>
      </c>
      <c r="C1011" s="163"/>
      <c r="D1011" s="46" t="s">
        <v>28</v>
      </c>
      <c r="E1011" s="46">
        <v>38</v>
      </c>
      <c r="F1011" s="47">
        <v>240</v>
      </c>
      <c r="G1011" s="47">
        <v>875</v>
      </c>
      <c r="H1011" s="47">
        <f t="shared" ref="H1011:H1016" si="512">F1011+G1011</f>
        <v>1115</v>
      </c>
      <c r="I1011" s="47">
        <f t="shared" ref="I1011:I1016" si="513">F1011*E1011</f>
        <v>9120</v>
      </c>
      <c r="J1011" s="47">
        <f t="shared" ref="J1011:J1016" si="514">G1011*E1011</f>
        <v>33250</v>
      </c>
      <c r="K1011" s="49">
        <f t="shared" ref="K1011:K1016" si="515">I1011+J1011</f>
        <v>42370</v>
      </c>
    </row>
    <row r="1012" spans="1:11" ht="14.45" customHeight="1">
      <c r="A1012" s="45">
        <v>1000</v>
      </c>
      <c r="B1012" s="165" t="s">
        <v>1446</v>
      </c>
      <c r="C1012" s="163"/>
      <c r="D1012" s="46" t="s">
        <v>28</v>
      </c>
      <c r="E1012" s="46">
        <v>44</v>
      </c>
      <c r="F1012" s="47">
        <v>391</v>
      </c>
      <c r="G1012" s="47">
        <v>875</v>
      </c>
      <c r="H1012" s="47">
        <f t="shared" si="512"/>
        <v>1266</v>
      </c>
      <c r="I1012" s="47">
        <f t="shared" si="513"/>
        <v>17204</v>
      </c>
      <c r="J1012" s="47">
        <f t="shared" si="514"/>
        <v>38500</v>
      </c>
      <c r="K1012" s="49">
        <f t="shared" si="515"/>
        <v>55704</v>
      </c>
    </row>
    <row r="1013" spans="1:11" ht="14.45" customHeight="1">
      <c r="A1013" s="45">
        <v>1001</v>
      </c>
      <c r="B1013" s="165" t="s">
        <v>1447</v>
      </c>
      <c r="C1013" s="163"/>
      <c r="D1013" s="46" t="s">
        <v>28</v>
      </c>
      <c r="E1013" s="46">
        <v>37</v>
      </c>
      <c r="F1013" s="47">
        <v>539</v>
      </c>
      <c r="G1013" s="47">
        <v>875</v>
      </c>
      <c r="H1013" s="47">
        <f t="shared" si="512"/>
        <v>1414</v>
      </c>
      <c r="I1013" s="47">
        <f t="shared" si="513"/>
        <v>19943</v>
      </c>
      <c r="J1013" s="47">
        <f t="shared" si="514"/>
        <v>32375</v>
      </c>
      <c r="K1013" s="49">
        <f t="shared" si="515"/>
        <v>52318</v>
      </c>
    </row>
    <row r="1014" spans="1:11" ht="14.45" customHeight="1">
      <c r="A1014" s="45">
        <v>1002</v>
      </c>
      <c r="B1014" s="165" t="s">
        <v>1448</v>
      </c>
      <c r="C1014" s="163"/>
      <c r="D1014" s="46" t="s">
        <v>28</v>
      </c>
      <c r="E1014" s="46">
        <v>11</v>
      </c>
      <c r="F1014" s="47">
        <v>802</v>
      </c>
      <c r="G1014" s="47">
        <v>875</v>
      </c>
      <c r="H1014" s="47">
        <f t="shared" si="512"/>
        <v>1677</v>
      </c>
      <c r="I1014" s="47">
        <f t="shared" si="513"/>
        <v>8822</v>
      </c>
      <c r="J1014" s="47">
        <f t="shared" si="514"/>
        <v>9625</v>
      </c>
      <c r="K1014" s="49">
        <f t="shared" si="515"/>
        <v>18447</v>
      </c>
    </row>
    <row r="1015" spans="1:11" ht="14.45" customHeight="1">
      <c r="A1015" s="45">
        <v>1003</v>
      </c>
      <c r="B1015" s="165" t="s">
        <v>1467</v>
      </c>
      <c r="C1015" s="163"/>
      <c r="D1015" s="46" t="s">
        <v>28</v>
      </c>
      <c r="E1015" s="46">
        <v>32</v>
      </c>
      <c r="F1015" s="47">
        <v>970</v>
      </c>
      <c r="G1015" s="47">
        <v>1188</v>
      </c>
      <c r="H1015" s="47">
        <f t="shared" si="512"/>
        <v>2158</v>
      </c>
      <c r="I1015" s="47">
        <f t="shared" si="513"/>
        <v>31040</v>
      </c>
      <c r="J1015" s="47">
        <f t="shared" si="514"/>
        <v>38016</v>
      </c>
      <c r="K1015" s="49">
        <f t="shared" si="515"/>
        <v>69056</v>
      </c>
    </row>
    <row r="1016" spans="1:11" ht="14.45" customHeight="1">
      <c r="A1016" s="45">
        <v>1004</v>
      </c>
      <c r="B1016" s="164" t="s">
        <v>1451</v>
      </c>
      <c r="C1016" s="163"/>
      <c r="D1016" s="46" t="s">
        <v>22</v>
      </c>
      <c r="E1016" s="46">
        <v>1</v>
      </c>
      <c r="F1016" s="47">
        <v>12919</v>
      </c>
      <c r="G1016" s="47">
        <v>12919</v>
      </c>
      <c r="H1016" s="47">
        <f t="shared" si="512"/>
        <v>25838</v>
      </c>
      <c r="I1016" s="47">
        <f t="shared" si="513"/>
        <v>12919</v>
      </c>
      <c r="J1016" s="47">
        <f t="shared" si="514"/>
        <v>12919</v>
      </c>
      <c r="K1016" s="49">
        <f t="shared" si="515"/>
        <v>25838</v>
      </c>
    </row>
    <row r="1017" spans="1:11" ht="27.75" customHeight="1">
      <c r="A1017" s="45">
        <v>1005</v>
      </c>
      <c r="B1017" s="170" t="s">
        <v>1469</v>
      </c>
      <c r="C1017" s="163"/>
      <c r="D1017" s="46"/>
      <c r="E1017" s="46"/>
      <c r="F1017" s="47"/>
      <c r="G1017" s="47"/>
      <c r="H1017" s="47"/>
      <c r="I1017" s="47"/>
      <c r="J1017" s="47"/>
      <c r="K1017" s="49"/>
    </row>
    <row r="1018" spans="1:11" ht="14.45" customHeight="1">
      <c r="A1018" s="45">
        <v>1006</v>
      </c>
      <c r="B1018" s="181" t="s">
        <v>1453</v>
      </c>
      <c r="C1018" s="165"/>
      <c r="D1018" s="46" t="s">
        <v>28</v>
      </c>
      <c r="E1018" s="46">
        <v>38</v>
      </c>
      <c r="F1018" s="47">
        <v>16</v>
      </c>
      <c r="G1018" s="47">
        <v>438</v>
      </c>
      <c r="H1018" s="47">
        <f t="shared" ref="H1018:H1024" si="516">F1018+G1018</f>
        <v>454</v>
      </c>
      <c r="I1018" s="47">
        <f t="shared" ref="I1018:I1024" si="517">F1018*E1018</f>
        <v>608</v>
      </c>
      <c r="J1018" s="47">
        <f t="shared" ref="J1018:J1024" si="518">G1018*E1018</f>
        <v>16644</v>
      </c>
      <c r="K1018" s="49">
        <f t="shared" ref="K1018:K1024" si="519">I1018+J1018</f>
        <v>17252</v>
      </c>
    </row>
    <row r="1019" spans="1:11" ht="14.45" customHeight="1">
      <c r="A1019" s="45">
        <v>1007</v>
      </c>
      <c r="B1019" s="181" t="s">
        <v>1454</v>
      </c>
      <c r="C1019" s="165"/>
      <c r="D1019" s="46" t="s">
        <v>28</v>
      </c>
      <c r="E1019" s="46">
        <v>44</v>
      </c>
      <c r="F1019" s="47">
        <v>19</v>
      </c>
      <c r="G1019" s="47">
        <v>438</v>
      </c>
      <c r="H1019" s="47">
        <f t="shared" si="516"/>
        <v>457</v>
      </c>
      <c r="I1019" s="47">
        <f t="shared" si="517"/>
        <v>836</v>
      </c>
      <c r="J1019" s="47">
        <f t="shared" si="518"/>
        <v>19272</v>
      </c>
      <c r="K1019" s="49">
        <f t="shared" si="519"/>
        <v>20108</v>
      </c>
    </row>
    <row r="1020" spans="1:11" ht="14.45" customHeight="1">
      <c r="A1020" s="45">
        <v>1008</v>
      </c>
      <c r="B1020" s="181" t="s">
        <v>1455</v>
      </c>
      <c r="C1020" s="165"/>
      <c r="D1020" s="46" t="s">
        <v>28</v>
      </c>
      <c r="E1020" s="46">
        <v>37</v>
      </c>
      <c r="F1020" s="47">
        <v>23</v>
      </c>
      <c r="G1020" s="47">
        <v>438</v>
      </c>
      <c r="H1020" s="47">
        <f t="shared" si="516"/>
        <v>461</v>
      </c>
      <c r="I1020" s="47">
        <f t="shared" si="517"/>
        <v>851</v>
      </c>
      <c r="J1020" s="47">
        <f t="shared" si="518"/>
        <v>16206</v>
      </c>
      <c r="K1020" s="49">
        <f t="shared" si="519"/>
        <v>17057</v>
      </c>
    </row>
    <row r="1021" spans="1:11" ht="14.45" customHeight="1">
      <c r="A1021" s="45">
        <v>1009</v>
      </c>
      <c r="B1021" s="181" t="s">
        <v>1456</v>
      </c>
      <c r="C1021" s="165"/>
      <c r="D1021" s="46" t="s">
        <v>28</v>
      </c>
      <c r="E1021" s="46">
        <v>11</v>
      </c>
      <c r="F1021" s="47">
        <v>29</v>
      </c>
      <c r="G1021" s="47">
        <v>438</v>
      </c>
      <c r="H1021" s="47">
        <f t="shared" si="516"/>
        <v>467</v>
      </c>
      <c r="I1021" s="47">
        <f t="shared" si="517"/>
        <v>319</v>
      </c>
      <c r="J1021" s="47">
        <f t="shared" si="518"/>
        <v>4818</v>
      </c>
      <c r="K1021" s="49">
        <f t="shared" si="519"/>
        <v>5137</v>
      </c>
    </row>
    <row r="1022" spans="1:11" ht="14.45" customHeight="1">
      <c r="A1022" s="45">
        <v>1010</v>
      </c>
      <c r="B1022" s="181" t="s">
        <v>1476</v>
      </c>
      <c r="C1022" s="165"/>
      <c r="D1022" s="46" t="s">
        <v>28</v>
      </c>
      <c r="E1022" s="46">
        <v>32</v>
      </c>
      <c r="F1022" s="47">
        <v>30</v>
      </c>
      <c r="G1022" s="47">
        <v>438</v>
      </c>
      <c r="H1022" s="47">
        <f t="shared" si="516"/>
        <v>468</v>
      </c>
      <c r="I1022" s="47">
        <f t="shared" si="517"/>
        <v>960</v>
      </c>
      <c r="J1022" s="47">
        <f t="shared" si="518"/>
        <v>14016</v>
      </c>
      <c r="K1022" s="49">
        <f t="shared" si="519"/>
        <v>14976</v>
      </c>
    </row>
    <row r="1023" spans="1:11" ht="15" customHeight="1">
      <c r="A1023" s="45">
        <v>1011</v>
      </c>
      <c r="B1023" s="164" t="s">
        <v>696</v>
      </c>
      <c r="C1023" s="163"/>
      <c r="D1023" s="46" t="s">
        <v>24</v>
      </c>
      <c r="E1023" s="46">
        <v>4</v>
      </c>
      <c r="F1023" s="151" t="s">
        <v>641</v>
      </c>
      <c r="G1023" s="47">
        <v>7500</v>
      </c>
      <c r="H1023" s="47">
        <f>G1023</f>
        <v>7500</v>
      </c>
      <c r="I1023" s="47">
        <v>0</v>
      </c>
      <c r="J1023" s="47">
        <f t="shared" si="518"/>
        <v>30000</v>
      </c>
      <c r="K1023" s="49">
        <f t="shared" si="519"/>
        <v>30000</v>
      </c>
    </row>
    <row r="1024" spans="1:11" ht="15.6" customHeight="1">
      <c r="A1024" s="45">
        <v>1012</v>
      </c>
      <c r="B1024" s="51" t="s">
        <v>310</v>
      </c>
      <c r="C1024" s="63"/>
      <c r="D1024" s="46" t="s">
        <v>311</v>
      </c>
      <c r="E1024" s="46">
        <v>1</v>
      </c>
      <c r="F1024" s="47">
        <v>34667</v>
      </c>
      <c r="G1024" s="47">
        <v>0</v>
      </c>
      <c r="H1024" s="47">
        <f t="shared" si="516"/>
        <v>34667</v>
      </c>
      <c r="I1024" s="47">
        <f t="shared" si="517"/>
        <v>34667</v>
      </c>
      <c r="J1024" s="47">
        <f t="shared" si="518"/>
        <v>0</v>
      </c>
      <c r="K1024" s="49">
        <f t="shared" si="519"/>
        <v>34667</v>
      </c>
    </row>
    <row r="1025" spans="1:11" ht="15" customHeight="1">
      <c r="A1025" s="45">
        <v>1013</v>
      </c>
      <c r="B1025" s="218" t="s">
        <v>1477</v>
      </c>
      <c r="C1025" s="163"/>
      <c r="D1025" s="46"/>
      <c r="E1025" s="46"/>
      <c r="F1025" s="151"/>
      <c r="G1025" s="47"/>
      <c r="H1025" s="47"/>
      <c r="I1025" s="47">
        <v>0</v>
      </c>
      <c r="J1025" s="47"/>
      <c r="K1025" s="49"/>
    </row>
    <row r="1026" spans="1:11" ht="32.450000000000003" customHeight="1">
      <c r="A1026" s="45">
        <v>1014</v>
      </c>
      <c r="B1026" s="171" t="s">
        <v>1478</v>
      </c>
      <c r="C1026" s="163"/>
      <c r="D1026" s="46" t="s">
        <v>24</v>
      </c>
      <c r="E1026" s="46">
        <v>1</v>
      </c>
      <c r="F1026" s="47"/>
      <c r="G1026" s="47"/>
      <c r="H1026" s="47"/>
      <c r="I1026" s="47">
        <v>0</v>
      </c>
      <c r="J1026" s="47"/>
      <c r="K1026" s="49"/>
    </row>
    <row r="1027" spans="1:11" ht="32.450000000000003" customHeight="1">
      <c r="A1027" s="45">
        <v>1015</v>
      </c>
      <c r="B1027" s="171" t="s">
        <v>1479</v>
      </c>
      <c r="C1027" s="163"/>
      <c r="D1027" s="46" t="s">
        <v>24</v>
      </c>
      <c r="E1027" s="46">
        <v>2</v>
      </c>
      <c r="F1027" s="151" t="s">
        <v>641</v>
      </c>
      <c r="G1027" s="47">
        <v>304677</v>
      </c>
      <c r="H1027" s="47">
        <f t="shared" ref="H1027:H1035" si="520">G1027</f>
        <v>304677</v>
      </c>
      <c r="I1027" s="47">
        <v>0</v>
      </c>
      <c r="J1027" s="47">
        <f t="shared" ref="J1027:J1078" si="521">G1027*E1027</f>
        <v>609354</v>
      </c>
      <c r="K1027" s="49">
        <f t="shared" ref="K1027:K1078" si="522">I1027+J1027</f>
        <v>609354</v>
      </c>
    </row>
    <row r="1028" spans="1:11" ht="51.75" customHeight="1">
      <c r="A1028" s="45">
        <v>1016</v>
      </c>
      <c r="B1028" s="171" t="s">
        <v>1480</v>
      </c>
      <c r="C1028" s="163"/>
      <c r="D1028" s="46" t="s">
        <v>24</v>
      </c>
      <c r="E1028" s="46">
        <v>10</v>
      </c>
      <c r="F1028" s="151" t="s">
        <v>641</v>
      </c>
      <c r="G1028" s="47">
        <v>32731</v>
      </c>
      <c r="H1028" s="47">
        <f t="shared" si="520"/>
        <v>32731</v>
      </c>
      <c r="I1028" s="47">
        <v>0</v>
      </c>
      <c r="J1028" s="47">
        <f t="shared" si="521"/>
        <v>327310</v>
      </c>
      <c r="K1028" s="49">
        <f t="shared" si="522"/>
        <v>327310</v>
      </c>
    </row>
    <row r="1029" spans="1:11" ht="53.25" customHeight="1">
      <c r="A1029" s="45">
        <v>1017</v>
      </c>
      <c r="B1029" s="170" t="s">
        <v>1481</v>
      </c>
      <c r="C1029" s="163"/>
      <c r="D1029" s="46" t="s">
        <v>24</v>
      </c>
      <c r="E1029" s="46">
        <v>4</v>
      </c>
      <c r="F1029" s="151" t="s">
        <v>641</v>
      </c>
      <c r="G1029" s="47">
        <v>44310</v>
      </c>
      <c r="H1029" s="47">
        <f t="shared" si="520"/>
        <v>44310</v>
      </c>
      <c r="I1029" s="47">
        <v>0</v>
      </c>
      <c r="J1029" s="47">
        <f t="shared" si="521"/>
        <v>177240</v>
      </c>
      <c r="K1029" s="49">
        <f t="shared" si="522"/>
        <v>177240</v>
      </c>
    </row>
    <row r="1030" spans="1:11" ht="53.25" customHeight="1">
      <c r="A1030" s="45">
        <v>1018</v>
      </c>
      <c r="B1030" s="170" t="s">
        <v>1482</v>
      </c>
      <c r="C1030" s="163"/>
      <c r="D1030" s="46" t="s">
        <v>24</v>
      </c>
      <c r="E1030" s="46">
        <v>4</v>
      </c>
      <c r="F1030" s="151" t="s">
        <v>641</v>
      </c>
      <c r="G1030" s="47">
        <v>34159</v>
      </c>
      <c r="H1030" s="47">
        <f t="shared" si="520"/>
        <v>34159</v>
      </c>
      <c r="I1030" s="47">
        <v>0</v>
      </c>
      <c r="J1030" s="47">
        <f t="shared" si="521"/>
        <v>136636</v>
      </c>
      <c r="K1030" s="49">
        <f t="shared" si="522"/>
        <v>136636</v>
      </c>
    </row>
    <row r="1031" spans="1:11" ht="57" customHeight="1">
      <c r="A1031" s="45">
        <v>1019</v>
      </c>
      <c r="B1031" s="179" t="s">
        <v>1483</v>
      </c>
      <c r="C1031" s="165"/>
      <c r="D1031" s="46" t="s">
        <v>24</v>
      </c>
      <c r="E1031" s="46">
        <v>1</v>
      </c>
      <c r="F1031" s="151" t="s">
        <v>641</v>
      </c>
      <c r="G1031" s="47">
        <v>40146</v>
      </c>
      <c r="H1031" s="47">
        <f t="shared" si="520"/>
        <v>40146</v>
      </c>
      <c r="I1031" s="47">
        <v>0</v>
      </c>
      <c r="J1031" s="47">
        <f t="shared" si="521"/>
        <v>40146</v>
      </c>
      <c r="K1031" s="49">
        <f t="shared" si="522"/>
        <v>40146</v>
      </c>
    </row>
    <row r="1032" spans="1:11" ht="53.25" customHeight="1">
      <c r="A1032" s="45">
        <v>1020</v>
      </c>
      <c r="B1032" s="178" t="s">
        <v>1484</v>
      </c>
      <c r="C1032" s="165"/>
      <c r="D1032" s="46" t="s">
        <v>24</v>
      </c>
      <c r="E1032" s="46">
        <v>2</v>
      </c>
      <c r="F1032" s="151" t="s">
        <v>641</v>
      </c>
      <c r="G1032" s="47">
        <v>35922</v>
      </c>
      <c r="H1032" s="47">
        <f t="shared" si="520"/>
        <v>35922</v>
      </c>
      <c r="I1032" s="47">
        <v>0</v>
      </c>
      <c r="J1032" s="47">
        <f t="shared" si="521"/>
        <v>71844</v>
      </c>
      <c r="K1032" s="49">
        <f t="shared" si="522"/>
        <v>71844</v>
      </c>
    </row>
    <row r="1033" spans="1:11" ht="52.5" customHeight="1">
      <c r="A1033" s="45">
        <v>1021</v>
      </c>
      <c r="B1033" s="178" t="s">
        <v>1485</v>
      </c>
      <c r="C1033" s="163"/>
      <c r="D1033" s="46" t="s">
        <v>24</v>
      </c>
      <c r="E1033" s="46">
        <v>4</v>
      </c>
      <c r="F1033" s="151" t="s">
        <v>641</v>
      </c>
      <c r="G1033" s="47">
        <v>36256</v>
      </c>
      <c r="H1033" s="47">
        <f t="shared" si="520"/>
        <v>36256</v>
      </c>
      <c r="I1033" s="47">
        <v>0</v>
      </c>
      <c r="J1033" s="47">
        <f t="shared" si="521"/>
        <v>145024</v>
      </c>
      <c r="K1033" s="49">
        <f t="shared" si="522"/>
        <v>145024</v>
      </c>
    </row>
    <row r="1034" spans="1:11" ht="52.5" customHeight="1">
      <c r="A1034" s="45">
        <v>1022</v>
      </c>
      <c r="B1034" s="170" t="s">
        <v>1486</v>
      </c>
      <c r="C1034" s="177"/>
      <c r="D1034" s="46" t="s">
        <v>24</v>
      </c>
      <c r="E1034" s="46">
        <v>3</v>
      </c>
      <c r="F1034" s="151" t="s">
        <v>641</v>
      </c>
      <c r="G1034" s="47">
        <v>49841</v>
      </c>
      <c r="H1034" s="47">
        <f t="shared" si="520"/>
        <v>49841</v>
      </c>
      <c r="I1034" s="47">
        <v>0</v>
      </c>
      <c r="J1034" s="47">
        <f t="shared" si="521"/>
        <v>149523</v>
      </c>
      <c r="K1034" s="49">
        <f t="shared" si="522"/>
        <v>149523</v>
      </c>
    </row>
    <row r="1035" spans="1:11" ht="60" customHeight="1">
      <c r="A1035" s="45">
        <v>1023</v>
      </c>
      <c r="B1035" s="169" t="s">
        <v>1487</v>
      </c>
      <c r="C1035" s="163"/>
      <c r="D1035" s="46" t="s">
        <v>24</v>
      </c>
      <c r="E1035" s="46">
        <v>3</v>
      </c>
      <c r="F1035" s="151" t="s">
        <v>641</v>
      </c>
      <c r="G1035" s="47">
        <v>53214</v>
      </c>
      <c r="H1035" s="47">
        <f t="shared" si="520"/>
        <v>53214</v>
      </c>
      <c r="I1035" s="47">
        <v>0</v>
      </c>
      <c r="J1035" s="47">
        <f t="shared" si="521"/>
        <v>159642</v>
      </c>
      <c r="K1035" s="49">
        <f t="shared" si="522"/>
        <v>159642</v>
      </c>
    </row>
    <row r="1036" spans="1:11" ht="15" customHeight="1">
      <c r="A1036" s="45">
        <v>1024</v>
      </c>
      <c r="B1036" s="164" t="s">
        <v>1466</v>
      </c>
      <c r="C1036" s="163"/>
      <c r="D1036" s="46" t="s">
        <v>24</v>
      </c>
      <c r="E1036" s="72">
        <v>1</v>
      </c>
      <c r="F1036" s="47">
        <v>18349</v>
      </c>
      <c r="G1036" s="47">
        <v>9750</v>
      </c>
      <c r="H1036" s="47">
        <f t="shared" ref="H1036:H1078" si="523">F1036+G1036</f>
        <v>28099</v>
      </c>
      <c r="I1036" s="47">
        <f t="shared" ref="I1036:I1078" si="524">F1036*E1036</f>
        <v>18349</v>
      </c>
      <c r="J1036" s="47">
        <f t="shared" si="521"/>
        <v>9750</v>
      </c>
      <c r="K1036" s="49">
        <f t="shared" si="522"/>
        <v>28099</v>
      </c>
    </row>
    <row r="1037" spans="1:11" ht="15" customHeight="1">
      <c r="A1037" s="45">
        <v>1025</v>
      </c>
      <c r="B1037" s="164" t="s">
        <v>696</v>
      </c>
      <c r="C1037" s="163"/>
      <c r="D1037" s="46" t="s">
        <v>24</v>
      </c>
      <c r="E1037" s="46">
        <v>14</v>
      </c>
      <c r="F1037" s="151" t="s">
        <v>641</v>
      </c>
      <c r="G1037" s="47">
        <v>7500</v>
      </c>
      <c r="H1037" s="47">
        <f>G1037</f>
        <v>7500</v>
      </c>
      <c r="I1037" s="47">
        <v>0</v>
      </c>
      <c r="J1037" s="47">
        <f t="shared" si="521"/>
        <v>105000</v>
      </c>
      <c r="K1037" s="49">
        <f t="shared" si="522"/>
        <v>105000</v>
      </c>
    </row>
    <row r="1038" spans="1:11" ht="15" customHeight="1">
      <c r="A1038" s="45">
        <v>1026</v>
      </c>
      <c r="B1038" s="164" t="s">
        <v>1442</v>
      </c>
      <c r="C1038" s="163"/>
      <c r="D1038" s="46" t="s">
        <v>24</v>
      </c>
      <c r="E1038" s="46">
        <v>1</v>
      </c>
      <c r="F1038" s="151" t="s">
        <v>641</v>
      </c>
      <c r="G1038" s="47">
        <v>8750</v>
      </c>
      <c r="H1038" s="47">
        <f>G1038</f>
        <v>8750</v>
      </c>
      <c r="I1038" s="47">
        <v>0</v>
      </c>
      <c r="J1038" s="47">
        <f t="shared" si="521"/>
        <v>8750</v>
      </c>
      <c r="K1038" s="49">
        <f t="shared" si="522"/>
        <v>8750</v>
      </c>
    </row>
    <row r="1039" spans="1:11" ht="15" customHeight="1">
      <c r="A1039" s="45">
        <v>1027</v>
      </c>
      <c r="B1039" s="164" t="s">
        <v>1443</v>
      </c>
      <c r="C1039" s="163"/>
      <c r="D1039" s="46" t="s">
        <v>24</v>
      </c>
      <c r="E1039" s="46">
        <v>10</v>
      </c>
      <c r="F1039" s="151" t="s">
        <v>641</v>
      </c>
      <c r="G1039" s="47">
        <v>8750</v>
      </c>
      <c r="H1039" s="47">
        <f>G1039</f>
        <v>8750</v>
      </c>
      <c r="I1039" s="47">
        <v>0</v>
      </c>
      <c r="J1039" s="47">
        <f t="shared" si="521"/>
        <v>87500</v>
      </c>
      <c r="K1039" s="49">
        <f t="shared" si="522"/>
        <v>87500</v>
      </c>
    </row>
    <row r="1040" spans="1:11" ht="15" customHeight="1">
      <c r="A1040" s="45">
        <v>1028</v>
      </c>
      <c r="B1040" s="164" t="s">
        <v>1488</v>
      </c>
      <c r="C1040" s="163"/>
      <c r="D1040" s="46" t="s">
        <v>24</v>
      </c>
      <c r="E1040" s="46">
        <v>3</v>
      </c>
      <c r="F1040" s="151" t="s">
        <v>641</v>
      </c>
      <c r="G1040" s="47">
        <v>9750</v>
      </c>
      <c r="H1040" s="47">
        <f>G1040</f>
        <v>9750</v>
      </c>
      <c r="I1040" s="47">
        <v>0</v>
      </c>
      <c r="J1040" s="47">
        <f t="shared" si="521"/>
        <v>29250</v>
      </c>
      <c r="K1040" s="49">
        <f t="shared" si="522"/>
        <v>29250</v>
      </c>
    </row>
    <row r="1041" spans="1:11" ht="15.75" customHeight="1">
      <c r="A1041" s="45">
        <v>1029</v>
      </c>
      <c r="B1041" s="164" t="s">
        <v>1444</v>
      </c>
      <c r="C1041" s="165"/>
      <c r="D1041" s="46"/>
      <c r="E1041" s="46"/>
      <c r="F1041" s="47"/>
      <c r="G1041" s="47"/>
      <c r="H1041" s="47"/>
      <c r="I1041" s="47"/>
      <c r="J1041" s="47"/>
      <c r="K1041" s="49"/>
    </row>
    <row r="1042" spans="1:11" ht="14.45" customHeight="1">
      <c r="A1042" s="45">
        <v>1030</v>
      </c>
      <c r="B1042" s="165" t="s">
        <v>1445</v>
      </c>
      <c r="C1042" s="163"/>
      <c r="D1042" s="46" t="s">
        <v>28</v>
      </c>
      <c r="E1042" s="46">
        <v>55</v>
      </c>
      <c r="F1042" s="47">
        <v>240</v>
      </c>
      <c r="G1042" s="47">
        <v>875</v>
      </c>
      <c r="H1042" s="47">
        <f t="shared" ref="H1042:H1051" si="525">F1042+G1042</f>
        <v>1115</v>
      </c>
      <c r="I1042" s="47">
        <f t="shared" ref="I1042:I1051" si="526">F1042*E1042</f>
        <v>13200</v>
      </c>
      <c r="J1042" s="47">
        <f t="shared" ref="J1042:J1051" si="527">G1042*E1042</f>
        <v>48125</v>
      </c>
      <c r="K1042" s="49">
        <f t="shared" ref="K1042:K1051" si="528">I1042+J1042</f>
        <v>61325</v>
      </c>
    </row>
    <row r="1043" spans="1:11" ht="14.45" customHeight="1">
      <c r="A1043" s="45">
        <v>1031</v>
      </c>
      <c r="B1043" s="165" t="s">
        <v>1446</v>
      </c>
      <c r="C1043" s="163"/>
      <c r="D1043" s="46" t="s">
        <v>28</v>
      </c>
      <c r="E1043" s="46">
        <v>51</v>
      </c>
      <c r="F1043" s="47">
        <v>391</v>
      </c>
      <c r="G1043" s="47">
        <v>875</v>
      </c>
      <c r="H1043" s="47">
        <f t="shared" si="525"/>
        <v>1266</v>
      </c>
      <c r="I1043" s="47">
        <f t="shared" si="526"/>
        <v>19941</v>
      </c>
      <c r="J1043" s="47">
        <f t="shared" si="527"/>
        <v>44625</v>
      </c>
      <c r="K1043" s="49">
        <f t="shared" si="528"/>
        <v>64566</v>
      </c>
    </row>
    <row r="1044" spans="1:11" ht="14.45" customHeight="1">
      <c r="A1044" s="45">
        <v>1032</v>
      </c>
      <c r="B1044" s="165" t="s">
        <v>1447</v>
      </c>
      <c r="C1044" s="163"/>
      <c r="D1044" s="46" t="s">
        <v>28</v>
      </c>
      <c r="E1044" s="46">
        <v>68</v>
      </c>
      <c r="F1044" s="47">
        <v>539</v>
      </c>
      <c r="G1044" s="47">
        <v>875</v>
      </c>
      <c r="H1044" s="47">
        <f t="shared" si="525"/>
        <v>1414</v>
      </c>
      <c r="I1044" s="47">
        <f t="shared" si="526"/>
        <v>36652</v>
      </c>
      <c r="J1044" s="47">
        <f t="shared" si="527"/>
        <v>59500</v>
      </c>
      <c r="K1044" s="49">
        <f t="shared" si="528"/>
        <v>96152</v>
      </c>
    </row>
    <row r="1045" spans="1:11" ht="14.45" customHeight="1">
      <c r="A1045" s="45">
        <v>1033</v>
      </c>
      <c r="B1045" s="165" t="s">
        <v>1448</v>
      </c>
      <c r="C1045" s="163"/>
      <c r="D1045" s="46" t="s">
        <v>28</v>
      </c>
      <c r="E1045" s="46">
        <v>60</v>
      </c>
      <c r="F1045" s="47">
        <v>802</v>
      </c>
      <c r="G1045" s="47">
        <v>875</v>
      </c>
      <c r="H1045" s="47">
        <f t="shared" si="525"/>
        <v>1677</v>
      </c>
      <c r="I1045" s="47">
        <f t="shared" si="526"/>
        <v>48120</v>
      </c>
      <c r="J1045" s="47">
        <f t="shared" si="527"/>
        <v>52500</v>
      </c>
      <c r="K1045" s="49">
        <f t="shared" si="528"/>
        <v>100620</v>
      </c>
    </row>
    <row r="1046" spans="1:11" ht="14.45" customHeight="1">
      <c r="A1046" s="45">
        <v>1034</v>
      </c>
      <c r="B1046" s="165" t="s">
        <v>1467</v>
      </c>
      <c r="C1046" s="163"/>
      <c r="D1046" s="46" t="s">
        <v>28</v>
      </c>
      <c r="E1046" s="46">
        <v>34</v>
      </c>
      <c r="F1046" s="47">
        <v>970</v>
      </c>
      <c r="G1046" s="47">
        <v>1188</v>
      </c>
      <c r="H1046" s="47">
        <f t="shared" si="525"/>
        <v>2158</v>
      </c>
      <c r="I1046" s="47">
        <f t="shared" si="526"/>
        <v>32980</v>
      </c>
      <c r="J1046" s="47">
        <f t="shared" si="527"/>
        <v>40392</v>
      </c>
      <c r="K1046" s="49">
        <f t="shared" si="528"/>
        <v>73372</v>
      </c>
    </row>
    <row r="1047" spans="1:11" ht="14.45" customHeight="1">
      <c r="A1047" s="45">
        <v>1035</v>
      </c>
      <c r="B1047" s="165" t="s">
        <v>1450</v>
      </c>
      <c r="C1047" s="163"/>
      <c r="D1047" s="46" t="s">
        <v>28</v>
      </c>
      <c r="E1047" s="46">
        <v>32</v>
      </c>
      <c r="F1047" s="47">
        <v>2402</v>
      </c>
      <c r="G1047" s="47">
        <v>1188</v>
      </c>
      <c r="H1047" s="47">
        <f t="shared" si="525"/>
        <v>3590</v>
      </c>
      <c r="I1047" s="47">
        <f t="shared" si="526"/>
        <v>76864</v>
      </c>
      <c r="J1047" s="47">
        <f t="shared" si="527"/>
        <v>38016</v>
      </c>
      <c r="K1047" s="49">
        <f t="shared" si="528"/>
        <v>114880</v>
      </c>
    </row>
    <row r="1048" spans="1:11" ht="14.25" customHeight="1">
      <c r="A1048" s="45">
        <v>1036</v>
      </c>
      <c r="B1048" s="165" t="s">
        <v>1468</v>
      </c>
      <c r="C1048" s="163"/>
      <c r="D1048" s="46" t="s">
        <v>28</v>
      </c>
      <c r="E1048" s="46">
        <v>7</v>
      </c>
      <c r="F1048" s="47">
        <v>1796</v>
      </c>
      <c r="G1048" s="47">
        <v>1390</v>
      </c>
      <c r="H1048" s="47">
        <f t="shared" si="525"/>
        <v>3186</v>
      </c>
      <c r="I1048" s="47">
        <f t="shared" si="526"/>
        <v>12572</v>
      </c>
      <c r="J1048" s="47">
        <f t="shared" si="527"/>
        <v>9730</v>
      </c>
      <c r="K1048" s="49">
        <f t="shared" si="528"/>
        <v>22302</v>
      </c>
    </row>
    <row r="1049" spans="1:11" ht="14.45" customHeight="1">
      <c r="A1049" s="45">
        <v>1037</v>
      </c>
      <c r="B1049" s="165" t="s">
        <v>1489</v>
      </c>
      <c r="C1049" s="163"/>
      <c r="D1049" s="46" t="s">
        <v>28</v>
      </c>
      <c r="E1049" s="46">
        <v>2</v>
      </c>
      <c r="F1049" s="47">
        <v>2869</v>
      </c>
      <c r="G1049" s="47">
        <v>1390</v>
      </c>
      <c r="H1049" s="47">
        <f t="shared" si="525"/>
        <v>4259</v>
      </c>
      <c r="I1049" s="47">
        <f t="shared" si="526"/>
        <v>5738</v>
      </c>
      <c r="J1049" s="47">
        <f t="shared" si="527"/>
        <v>2780</v>
      </c>
      <c r="K1049" s="49">
        <f t="shared" si="528"/>
        <v>8518</v>
      </c>
    </row>
    <row r="1050" spans="1:11" ht="14.45" customHeight="1">
      <c r="A1050" s="45">
        <v>1038</v>
      </c>
      <c r="B1050" s="165" t="s">
        <v>1490</v>
      </c>
      <c r="C1050" s="163"/>
      <c r="D1050" s="46" t="s">
        <v>28</v>
      </c>
      <c r="E1050" s="46">
        <v>16</v>
      </c>
      <c r="F1050" s="47">
        <v>2869</v>
      </c>
      <c r="G1050" s="47">
        <v>1590</v>
      </c>
      <c r="H1050" s="47">
        <f t="shared" si="525"/>
        <v>4459</v>
      </c>
      <c r="I1050" s="47">
        <f t="shared" si="526"/>
        <v>45904</v>
      </c>
      <c r="J1050" s="47">
        <f t="shared" si="527"/>
        <v>25440</v>
      </c>
      <c r="K1050" s="49">
        <f t="shared" si="528"/>
        <v>71344</v>
      </c>
    </row>
    <row r="1051" spans="1:11" ht="14.45" customHeight="1">
      <c r="A1051" s="45">
        <v>1039</v>
      </c>
      <c r="B1051" s="164" t="s">
        <v>1451</v>
      </c>
      <c r="C1051" s="163"/>
      <c r="D1051" s="46" t="s">
        <v>22</v>
      </c>
      <c r="E1051" s="46">
        <v>1</v>
      </c>
      <c r="F1051" s="47">
        <v>43795</v>
      </c>
      <c r="G1051" s="47">
        <v>43795</v>
      </c>
      <c r="H1051" s="47">
        <f t="shared" si="525"/>
        <v>87590</v>
      </c>
      <c r="I1051" s="47">
        <f t="shared" si="526"/>
        <v>43795</v>
      </c>
      <c r="J1051" s="47">
        <f t="shared" si="527"/>
        <v>43795</v>
      </c>
      <c r="K1051" s="49">
        <f t="shared" si="528"/>
        <v>87590</v>
      </c>
    </row>
    <row r="1052" spans="1:11" ht="27.75" customHeight="1">
      <c r="A1052" s="45">
        <v>1040</v>
      </c>
      <c r="B1052" s="170" t="s">
        <v>1469</v>
      </c>
      <c r="C1052" s="163"/>
      <c r="D1052" s="46"/>
      <c r="E1052" s="46"/>
      <c r="F1052" s="47"/>
      <c r="G1052" s="47"/>
      <c r="H1052" s="47"/>
      <c r="I1052" s="47"/>
      <c r="J1052" s="47"/>
      <c r="K1052" s="49"/>
    </row>
    <row r="1053" spans="1:11" ht="14.45" customHeight="1">
      <c r="A1053" s="45">
        <v>1041</v>
      </c>
      <c r="B1053" s="181" t="s">
        <v>1453</v>
      </c>
      <c r="C1053" s="165"/>
      <c r="D1053" s="46" t="s">
        <v>28</v>
      </c>
      <c r="E1053" s="46">
        <v>55</v>
      </c>
      <c r="F1053" s="47">
        <v>16</v>
      </c>
      <c r="G1053" s="47">
        <v>438</v>
      </c>
      <c r="H1053" s="47">
        <f t="shared" ref="H1053:H1058" si="529">F1053+G1053</f>
        <v>454</v>
      </c>
      <c r="I1053" s="47">
        <f t="shared" ref="I1053:I1058" si="530">F1053*E1053</f>
        <v>880</v>
      </c>
      <c r="J1053" s="47">
        <f t="shared" ref="J1053:J1058" si="531">G1053*E1053</f>
        <v>24090</v>
      </c>
      <c r="K1053" s="49">
        <f t="shared" ref="K1053:K1058" si="532">I1053+J1053</f>
        <v>24970</v>
      </c>
    </row>
    <row r="1054" spans="1:11" ht="14.45" customHeight="1">
      <c r="A1054" s="45">
        <v>1042</v>
      </c>
      <c r="B1054" s="181" t="s">
        <v>1454</v>
      </c>
      <c r="C1054" s="165"/>
      <c r="D1054" s="46" t="s">
        <v>28</v>
      </c>
      <c r="E1054" s="46">
        <v>51</v>
      </c>
      <c r="F1054" s="47">
        <v>19</v>
      </c>
      <c r="G1054" s="47">
        <v>438</v>
      </c>
      <c r="H1054" s="47">
        <f t="shared" si="529"/>
        <v>457</v>
      </c>
      <c r="I1054" s="47">
        <f t="shared" si="530"/>
        <v>969</v>
      </c>
      <c r="J1054" s="47">
        <f t="shared" si="531"/>
        <v>22338</v>
      </c>
      <c r="K1054" s="49">
        <f t="shared" si="532"/>
        <v>23307</v>
      </c>
    </row>
    <row r="1055" spans="1:11" ht="14.45" customHeight="1">
      <c r="A1055" s="45">
        <v>1043</v>
      </c>
      <c r="B1055" s="181" t="s">
        <v>1455</v>
      </c>
      <c r="C1055" s="165"/>
      <c r="D1055" s="46" t="s">
        <v>28</v>
      </c>
      <c r="E1055" s="46">
        <v>68</v>
      </c>
      <c r="F1055" s="47">
        <v>23</v>
      </c>
      <c r="G1055" s="47">
        <v>438</v>
      </c>
      <c r="H1055" s="47">
        <f t="shared" si="529"/>
        <v>461</v>
      </c>
      <c r="I1055" s="47">
        <f t="shared" si="530"/>
        <v>1564</v>
      </c>
      <c r="J1055" s="47">
        <f t="shared" si="531"/>
        <v>29784</v>
      </c>
      <c r="K1055" s="49">
        <f t="shared" si="532"/>
        <v>31348</v>
      </c>
    </row>
    <row r="1056" spans="1:11" ht="14.45" customHeight="1">
      <c r="A1056" s="45">
        <v>1044</v>
      </c>
      <c r="B1056" s="181" t="s">
        <v>1491</v>
      </c>
      <c r="C1056" s="165"/>
      <c r="D1056" s="46" t="s">
        <v>28</v>
      </c>
      <c r="E1056" s="46">
        <v>60</v>
      </c>
      <c r="F1056" s="47">
        <v>29</v>
      </c>
      <c r="G1056" s="47">
        <v>438</v>
      </c>
      <c r="H1056" s="47">
        <f t="shared" si="529"/>
        <v>467</v>
      </c>
      <c r="I1056" s="47">
        <f t="shared" si="530"/>
        <v>1740</v>
      </c>
      <c r="J1056" s="47">
        <f t="shared" si="531"/>
        <v>26280</v>
      </c>
      <c r="K1056" s="49">
        <f t="shared" si="532"/>
        <v>28020</v>
      </c>
    </row>
    <row r="1057" spans="1:11" ht="14.45" customHeight="1">
      <c r="A1057" s="45">
        <v>1045</v>
      </c>
      <c r="B1057" s="181" t="s">
        <v>1470</v>
      </c>
      <c r="C1057" s="165"/>
      <c r="D1057" s="46" t="s">
        <v>28</v>
      </c>
      <c r="E1057" s="46">
        <v>34</v>
      </c>
      <c r="F1057" s="47">
        <v>30</v>
      </c>
      <c r="G1057" s="47">
        <v>438</v>
      </c>
      <c r="H1057" s="47">
        <f t="shared" si="529"/>
        <v>468</v>
      </c>
      <c r="I1057" s="47">
        <f t="shared" si="530"/>
        <v>1020</v>
      </c>
      <c r="J1057" s="47">
        <f t="shared" si="531"/>
        <v>14892</v>
      </c>
      <c r="K1057" s="49">
        <f t="shared" si="532"/>
        <v>15912</v>
      </c>
    </row>
    <row r="1058" spans="1:11" ht="14.45" customHeight="1">
      <c r="A1058" s="45">
        <v>1046</v>
      </c>
      <c r="B1058" s="181" t="s">
        <v>1458</v>
      </c>
      <c r="C1058" s="165"/>
      <c r="D1058" s="46" t="s">
        <v>28</v>
      </c>
      <c r="E1058" s="46">
        <v>32</v>
      </c>
      <c r="F1058" s="47">
        <v>42</v>
      </c>
      <c r="G1058" s="47">
        <v>438</v>
      </c>
      <c r="H1058" s="47">
        <f t="shared" si="529"/>
        <v>480</v>
      </c>
      <c r="I1058" s="47">
        <f t="shared" si="530"/>
        <v>1344</v>
      </c>
      <c r="J1058" s="47">
        <f t="shared" si="531"/>
        <v>14016</v>
      </c>
      <c r="K1058" s="49">
        <f t="shared" si="532"/>
        <v>15360</v>
      </c>
    </row>
    <row r="1059" spans="1:11" ht="18.600000000000001" customHeight="1">
      <c r="A1059" s="45">
        <v>1047</v>
      </c>
      <c r="B1059" s="170" t="s">
        <v>1471</v>
      </c>
      <c r="C1059" s="163"/>
      <c r="D1059" s="46"/>
      <c r="E1059" s="46"/>
      <c r="F1059" s="47"/>
      <c r="G1059" s="47"/>
      <c r="H1059" s="47"/>
      <c r="I1059" s="47"/>
      <c r="J1059" s="47"/>
      <c r="K1059" s="49"/>
    </row>
    <row r="1060" spans="1:11" ht="14.25" customHeight="1">
      <c r="A1060" s="45">
        <v>1048</v>
      </c>
      <c r="B1060" s="181" t="s">
        <v>1472</v>
      </c>
      <c r="C1060" s="165"/>
      <c r="D1060" s="46" t="s">
        <v>28</v>
      </c>
      <c r="E1060" s="46">
        <v>7</v>
      </c>
      <c r="F1060" s="47">
        <v>88</v>
      </c>
      <c r="G1060" s="47">
        <v>438</v>
      </c>
      <c r="H1060" s="47">
        <f t="shared" ref="H1060:H1063" si="533">F1060+G1060</f>
        <v>526</v>
      </c>
      <c r="I1060" s="47">
        <f t="shared" ref="I1060:I1063" si="534">F1060*E1060</f>
        <v>616</v>
      </c>
      <c r="J1060" s="47">
        <f t="shared" ref="J1060:J1063" si="535">G1060*E1060</f>
        <v>3066</v>
      </c>
      <c r="K1060" s="49">
        <f t="shared" ref="K1060:K1063" si="536">I1060+J1060</f>
        <v>3682</v>
      </c>
    </row>
    <row r="1061" spans="1:11" ht="14.25" customHeight="1">
      <c r="A1061" s="45">
        <v>1049</v>
      </c>
      <c r="B1061" s="181" t="s">
        <v>1492</v>
      </c>
      <c r="C1061" s="165"/>
      <c r="D1061" s="46" t="s">
        <v>28</v>
      </c>
      <c r="E1061" s="46">
        <v>2</v>
      </c>
      <c r="F1061" s="47">
        <v>103</v>
      </c>
      <c r="G1061" s="47">
        <v>438</v>
      </c>
      <c r="H1061" s="47">
        <f t="shared" si="533"/>
        <v>541</v>
      </c>
      <c r="I1061" s="47">
        <f t="shared" si="534"/>
        <v>206</v>
      </c>
      <c r="J1061" s="47">
        <f t="shared" si="535"/>
        <v>876</v>
      </c>
      <c r="K1061" s="49">
        <f t="shared" si="536"/>
        <v>1082</v>
      </c>
    </row>
    <row r="1062" spans="1:11" ht="14.25" customHeight="1">
      <c r="A1062" s="45">
        <v>1050</v>
      </c>
      <c r="B1062" s="181" t="s">
        <v>1493</v>
      </c>
      <c r="C1062" s="165"/>
      <c r="D1062" s="46" t="s">
        <v>28</v>
      </c>
      <c r="E1062" s="46">
        <v>16</v>
      </c>
      <c r="F1062" s="47">
        <v>103</v>
      </c>
      <c r="G1062" s="47">
        <v>438</v>
      </c>
      <c r="H1062" s="47">
        <f t="shared" si="533"/>
        <v>541</v>
      </c>
      <c r="I1062" s="47">
        <f t="shared" si="534"/>
        <v>1648</v>
      </c>
      <c r="J1062" s="47">
        <f t="shared" si="535"/>
        <v>7008</v>
      </c>
      <c r="K1062" s="49">
        <f t="shared" si="536"/>
        <v>8656</v>
      </c>
    </row>
    <row r="1063" spans="1:11" ht="15.6" customHeight="1">
      <c r="A1063" s="45">
        <v>1051</v>
      </c>
      <c r="B1063" s="51" t="s">
        <v>310</v>
      </c>
      <c r="C1063" s="63"/>
      <c r="D1063" s="46" t="s">
        <v>311</v>
      </c>
      <c r="E1063" s="46">
        <v>1</v>
      </c>
      <c r="F1063" s="47">
        <v>117518</v>
      </c>
      <c r="G1063" s="47">
        <v>0</v>
      </c>
      <c r="H1063" s="47">
        <f t="shared" si="533"/>
        <v>117518</v>
      </c>
      <c r="I1063" s="47">
        <f t="shared" si="534"/>
        <v>117518</v>
      </c>
      <c r="J1063" s="47">
        <f t="shared" si="535"/>
        <v>0</v>
      </c>
      <c r="K1063" s="49">
        <f t="shared" si="536"/>
        <v>117518</v>
      </c>
    </row>
    <row r="1064" spans="1:11" ht="14.25" customHeight="1">
      <c r="A1064" s="45">
        <v>1052</v>
      </c>
      <c r="B1064" s="216" t="s">
        <v>1494</v>
      </c>
      <c r="C1064" s="165"/>
      <c r="D1064" s="46"/>
      <c r="E1064" s="46"/>
      <c r="F1064" s="47"/>
      <c r="G1064" s="47"/>
      <c r="H1064" s="47"/>
      <c r="I1064" s="47">
        <v>0</v>
      </c>
      <c r="J1064" s="47"/>
      <c r="K1064" s="49"/>
    </row>
    <row r="1065" spans="1:11" ht="26.25" customHeight="1">
      <c r="A1065" s="45">
        <v>1053</v>
      </c>
      <c r="B1065" s="164" t="s">
        <v>1495</v>
      </c>
      <c r="C1065" s="163"/>
      <c r="D1065" s="46" t="s">
        <v>24</v>
      </c>
      <c r="E1065" s="46">
        <v>1</v>
      </c>
      <c r="F1065" s="47"/>
      <c r="G1065" s="47"/>
      <c r="H1065" s="47"/>
      <c r="I1065" s="47">
        <v>0</v>
      </c>
      <c r="J1065" s="47"/>
      <c r="K1065" s="49"/>
    </row>
    <row r="1066" spans="1:11" ht="26.25" customHeight="1">
      <c r="A1066" s="45">
        <v>1054</v>
      </c>
      <c r="B1066" s="171" t="s">
        <v>1496</v>
      </c>
      <c r="C1066" s="163"/>
      <c r="D1066" s="46" t="s">
        <v>24</v>
      </c>
      <c r="E1066" s="46">
        <v>1</v>
      </c>
      <c r="F1066" s="151" t="s">
        <v>641</v>
      </c>
      <c r="G1066" s="47">
        <v>281368</v>
      </c>
      <c r="H1066" s="47">
        <f t="shared" ref="H1066:H1077" si="537">G1066</f>
        <v>281368</v>
      </c>
      <c r="I1066" s="47">
        <v>0</v>
      </c>
      <c r="J1066" s="47">
        <f t="shared" ref="J1066" si="538">G1066*E1066</f>
        <v>281368</v>
      </c>
      <c r="K1066" s="49">
        <f t="shared" ref="K1066" si="539">I1066+J1066</f>
        <v>281368</v>
      </c>
    </row>
    <row r="1067" spans="1:11" ht="26.25" customHeight="1">
      <c r="A1067" s="45">
        <v>1055</v>
      </c>
      <c r="B1067" s="178" t="s">
        <v>1497</v>
      </c>
      <c r="C1067" s="163"/>
      <c r="D1067" s="46" t="s">
        <v>24</v>
      </c>
      <c r="E1067" s="46">
        <v>1</v>
      </c>
      <c r="F1067" s="151" t="s">
        <v>641</v>
      </c>
      <c r="G1067" s="47">
        <v>304677</v>
      </c>
      <c r="H1067" s="47">
        <f t="shared" si="537"/>
        <v>304677</v>
      </c>
      <c r="I1067" s="47">
        <v>0</v>
      </c>
      <c r="J1067" s="47">
        <f t="shared" si="521"/>
        <v>304677</v>
      </c>
      <c r="K1067" s="49">
        <f t="shared" si="522"/>
        <v>304677</v>
      </c>
    </row>
    <row r="1068" spans="1:11" ht="53.25" customHeight="1">
      <c r="A1068" s="45">
        <v>1056</v>
      </c>
      <c r="B1068" s="179" t="s">
        <v>1498</v>
      </c>
      <c r="C1068" s="163"/>
      <c r="D1068" s="46" t="s">
        <v>24</v>
      </c>
      <c r="E1068" s="46">
        <v>2</v>
      </c>
      <c r="F1068" s="151" t="s">
        <v>641</v>
      </c>
      <c r="G1068" s="47">
        <v>40146</v>
      </c>
      <c r="H1068" s="47">
        <f t="shared" si="537"/>
        <v>40146</v>
      </c>
      <c r="I1068" s="47">
        <v>0</v>
      </c>
      <c r="J1068" s="47">
        <f t="shared" si="521"/>
        <v>80292</v>
      </c>
      <c r="K1068" s="49">
        <f t="shared" si="522"/>
        <v>80292</v>
      </c>
    </row>
    <row r="1069" spans="1:11" ht="53.25" customHeight="1">
      <c r="A1069" s="45">
        <v>1057</v>
      </c>
      <c r="B1069" s="169" t="s">
        <v>1499</v>
      </c>
      <c r="C1069" s="165"/>
      <c r="D1069" s="46" t="s">
        <v>24</v>
      </c>
      <c r="E1069" s="46">
        <v>7</v>
      </c>
      <c r="F1069" s="151" t="s">
        <v>641</v>
      </c>
      <c r="G1069" s="47">
        <v>36256</v>
      </c>
      <c r="H1069" s="47">
        <f t="shared" si="537"/>
        <v>36256</v>
      </c>
      <c r="I1069" s="47">
        <v>0</v>
      </c>
      <c r="J1069" s="47">
        <f t="shared" si="521"/>
        <v>253792</v>
      </c>
      <c r="K1069" s="49">
        <f t="shared" si="522"/>
        <v>253792</v>
      </c>
    </row>
    <row r="1070" spans="1:11" ht="53.25" customHeight="1">
      <c r="A1070" s="45">
        <v>1058</v>
      </c>
      <c r="B1070" s="169" t="s">
        <v>1500</v>
      </c>
      <c r="C1070" s="163"/>
      <c r="D1070" s="46" t="s">
        <v>24</v>
      </c>
      <c r="E1070" s="46">
        <v>5</v>
      </c>
      <c r="F1070" s="151" t="s">
        <v>641</v>
      </c>
      <c r="G1070" s="47">
        <v>35922</v>
      </c>
      <c r="H1070" s="47">
        <f t="shared" si="537"/>
        <v>35922</v>
      </c>
      <c r="I1070" s="47">
        <v>0</v>
      </c>
      <c r="J1070" s="47">
        <f t="shared" si="521"/>
        <v>179610</v>
      </c>
      <c r="K1070" s="49">
        <f t="shared" si="522"/>
        <v>179610</v>
      </c>
    </row>
    <row r="1071" spans="1:11" ht="53.25" customHeight="1">
      <c r="A1071" s="45">
        <v>1059</v>
      </c>
      <c r="B1071" s="169" t="s">
        <v>1501</v>
      </c>
      <c r="C1071" s="163"/>
      <c r="D1071" s="46" t="s">
        <v>24</v>
      </c>
      <c r="E1071" s="46">
        <v>4</v>
      </c>
      <c r="F1071" s="151" t="s">
        <v>641</v>
      </c>
      <c r="G1071" s="47">
        <v>44310</v>
      </c>
      <c r="H1071" s="47">
        <f t="shared" si="537"/>
        <v>44310</v>
      </c>
      <c r="I1071" s="47">
        <v>0</v>
      </c>
      <c r="J1071" s="47">
        <f t="shared" si="521"/>
        <v>177240</v>
      </c>
      <c r="K1071" s="49">
        <f t="shared" si="522"/>
        <v>177240</v>
      </c>
    </row>
    <row r="1072" spans="1:11" ht="53.25" customHeight="1">
      <c r="A1072" s="45">
        <v>1060</v>
      </c>
      <c r="B1072" s="171" t="s">
        <v>1502</v>
      </c>
      <c r="C1072" s="163"/>
      <c r="D1072" s="46" t="s">
        <v>24</v>
      </c>
      <c r="E1072" s="46">
        <v>6</v>
      </c>
      <c r="F1072" s="151" t="s">
        <v>641</v>
      </c>
      <c r="G1072" s="47">
        <v>34159</v>
      </c>
      <c r="H1072" s="47">
        <f t="shared" si="537"/>
        <v>34159</v>
      </c>
      <c r="I1072" s="47">
        <v>0</v>
      </c>
      <c r="J1072" s="47">
        <f t="shared" si="521"/>
        <v>204954</v>
      </c>
      <c r="K1072" s="49">
        <f t="shared" si="522"/>
        <v>204954</v>
      </c>
    </row>
    <row r="1073" spans="1:11" ht="53.25" customHeight="1">
      <c r="A1073" s="45">
        <v>1061</v>
      </c>
      <c r="B1073" s="169" t="s">
        <v>1503</v>
      </c>
      <c r="C1073" s="165"/>
      <c r="D1073" s="46" t="s">
        <v>24</v>
      </c>
      <c r="E1073" s="46">
        <v>5</v>
      </c>
      <c r="F1073" s="151" t="s">
        <v>641</v>
      </c>
      <c r="G1073" s="47">
        <v>32731</v>
      </c>
      <c r="H1073" s="47">
        <f t="shared" si="537"/>
        <v>32731</v>
      </c>
      <c r="I1073" s="47">
        <v>0</v>
      </c>
      <c r="J1073" s="47">
        <f t="shared" si="521"/>
        <v>163655</v>
      </c>
      <c r="K1073" s="49">
        <f t="shared" si="522"/>
        <v>163655</v>
      </c>
    </row>
    <row r="1074" spans="1:11" ht="16.5" customHeight="1">
      <c r="A1074" s="45">
        <v>1062</v>
      </c>
      <c r="B1074" s="170" t="s">
        <v>696</v>
      </c>
      <c r="C1074" s="163"/>
      <c r="D1074" s="46" t="s">
        <v>24</v>
      </c>
      <c r="E1074" s="46">
        <v>16</v>
      </c>
      <c r="F1074" s="151" t="s">
        <v>641</v>
      </c>
      <c r="G1074" s="47">
        <v>7500</v>
      </c>
      <c r="H1074" s="47">
        <f t="shared" si="537"/>
        <v>7500</v>
      </c>
      <c r="I1074" s="47">
        <v>0</v>
      </c>
      <c r="J1074" s="47">
        <f t="shared" si="521"/>
        <v>120000</v>
      </c>
      <c r="K1074" s="49">
        <f t="shared" si="522"/>
        <v>120000</v>
      </c>
    </row>
    <row r="1075" spans="1:11" ht="16.5" customHeight="1">
      <c r="A1075" s="45">
        <v>1063</v>
      </c>
      <c r="B1075" s="170" t="s">
        <v>1442</v>
      </c>
      <c r="C1075" s="165"/>
      <c r="D1075" s="46" t="s">
        <v>24</v>
      </c>
      <c r="E1075" s="46">
        <v>3</v>
      </c>
      <c r="F1075" s="151" t="s">
        <v>641</v>
      </c>
      <c r="G1075" s="47">
        <v>8750</v>
      </c>
      <c r="H1075" s="47">
        <f t="shared" si="537"/>
        <v>8750</v>
      </c>
      <c r="I1075" s="47">
        <v>0</v>
      </c>
      <c r="J1075" s="47">
        <f t="shared" si="521"/>
        <v>26250</v>
      </c>
      <c r="K1075" s="49">
        <f t="shared" si="522"/>
        <v>26250</v>
      </c>
    </row>
    <row r="1076" spans="1:11" ht="16.5" customHeight="1">
      <c r="A1076" s="45">
        <v>1064</v>
      </c>
      <c r="B1076" s="164" t="s">
        <v>1443</v>
      </c>
      <c r="C1076" s="163"/>
      <c r="D1076" s="46" t="s">
        <v>28</v>
      </c>
      <c r="E1076" s="46">
        <v>8</v>
      </c>
      <c r="F1076" s="151" t="s">
        <v>641</v>
      </c>
      <c r="G1076" s="47">
        <v>8750</v>
      </c>
      <c r="H1076" s="47">
        <f t="shared" si="537"/>
        <v>8750</v>
      </c>
      <c r="I1076" s="47">
        <v>0</v>
      </c>
      <c r="J1076" s="47">
        <f t="shared" si="521"/>
        <v>70000</v>
      </c>
      <c r="K1076" s="49">
        <f t="shared" si="522"/>
        <v>70000</v>
      </c>
    </row>
    <row r="1077" spans="1:11" ht="16.5" customHeight="1">
      <c r="A1077" s="45">
        <v>1065</v>
      </c>
      <c r="B1077" s="164" t="s">
        <v>1488</v>
      </c>
      <c r="C1077" s="163"/>
      <c r="D1077" s="46" t="s">
        <v>28</v>
      </c>
      <c r="E1077" s="46">
        <v>1</v>
      </c>
      <c r="F1077" s="151" t="s">
        <v>641</v>
      </c>
      <c r="G1077" s="47">
        <v>9750</v>
      </c>
      <c r="H1077" s="47">
        <f t="shared" si="537"/>
        <v>9750</v>
      </c>
      <c r="I1077" s="47">
        <v>0</v>
      </c>
      <c r="J1077" s="47">
        <f t="shared" si="521"/>
        <v>9750</v>
      </c>
      <c r="K1077" s="49">
        <f t="shared" si="522"/>
        <v>9750</v>
      </c>
    </row>
    <row r="1078" spans="1:11" ht="15" customHeight="1">
      <c r="A1078" s="45">
        <v>1066</v>
      </c>
      <c r="B1078" s="164" t="s">
        <v>1466</v>
      </c>
      <c r="C1078" s="163"/>
      <c r="D1078" s="46" t="s">
        <v>24</v>
      </c>
      <c r="E1078" s="72">
        <v>1</v>
      </c>
      <c r="F1078" s="47">
        <v>18349</v>
      </c>
      <c r="G1078" s="47">
        <v>9750</v>
      </c>
      <c r="H1078" s="47">
        <f t="shared" si="523"/>
        <v>28099</v>
      </c>
      <c r="I1078" s="47">
        <f t="shared" si="524"/>
        <v>18349</v>
      </c>
      <c r="J1078" s="47">
        <f t="shared" si="521"/>
        <v>9750</v>
      </c>
      <c r="K1078" s="49">
        <f t="shared" si="522"/>
        <v>28099</v>
      </c>
    </row>
    <row r="1079" spans="1:11" ht="15.75" customHeight="1">
      <c r="A1079" s="45">
        <v>1067</v>
      </c>
      <c r="B1079" s="164" t="s">
        <v>1444</v>
      </c>
      <c r="C1079" s="165"/>
      <c r="D1079" s="46"/>
      <c r="E1079" s="46"/>
      <c r="F1079" s="47"/>
      <c r="G1079" s="47"/>
      <c r="H1079" s="47"/>
      <c r="I1079" s="47"/>
      <c r="J1079" s="47"/>
      <c r="K1079" s="49"/>
    </row>
    <row r="1080" spans="1:11" ht="14.45" customHeight="1">
      <c r="A1080" s="45">
        <v>1068</v>
      </c>
      <c r="B1080" s="165" t="s">
        <v>1504</v>
      </c>
      <c r="C1080" s="163"/>
      <c r="D1080" s="46" t="s">
        <v>28</v>
      </c>
      <c r="E1080" s="46">
        <v>75</v>
      </c>
      <c r="F1080" s="47">
        <v>240</v>
      </c>
      <c r="G1080" s="47">
        <v>875</v>
      </c>
      <c r="H1080" s="47">
        <f t="shared" ref="H1080:H1089" si="540">F1080+G1080</f>
        <v>1115</v>
      </c>
      <c r="I1080" s="47">
        <f t="shared" ref="I1080:I1089" si="541">F1080*E1080</f>
        <v>18000</v>
      </c>
      <c r="J1080" s="47">
        <f t="shared" ref="J1080:J1089" si="542">G1080*E1080</f>
        <v>65625</v>
      </c>
      <c r="K1080" s="49">
        <f t="shared" ref="K1080:K1089" si="543">I1080+J1080</f>
        <v>83625</v>
      </c>
    </row>
    <row r="1081" spans="1:11" ht="14.45" customHeight="1">
      <c r="A1081" s="45">
        <v>1069</v>
      </c>
      <c r="B1081" s="165" t="s">
        <v>1505</v>
      </c>
      <c r="C1081" s="163"/>
      <c r="D1081" s="46" t="s">
        <v>28</v>
      </c>
      <c r="E1081" s="46">
        <v>102</v>
      </c>
      <c r="F1081" s="47">
        <v>391</v>
      </c>
      <c r="G1081" s="47">
        <v>875</v>
      </c>
      <c r="H1081" s="47">
        <f t="shared" si="540"/>
        <v>1266</v>
      </c>
      <c r="I1081" s="47">
        <f t="shared" si="541"/>
        <v>39882</v>
      </c>
      <c r="J1081" s="47">
        <f t="shared" si="542"/>
        <v>89250</v>
      </c>
      <c r="K1081" s="49">
        <f t="shared" si="543"/>
        <v>129132</v>
      </c>
    </row>
    <row r="1082" spans="1:11" ht="14.45" customHeight="1">
      <c r="A1082" s="45">
        <v>1070</v>
      </c>
      <c r="B1082" s="165" t="s">
        <v>1447</v>
      </c>
      <c r="C1082" s="163"/>
      <c r="D1082" s="46" t="s">
        <v>28</v>
      </c>
      <c r="E1082" s="46">
        <v>40</v>
      </c>
      <c r="F1082" s="47">
        <v>539</v>
      </c>
      <c r="G1082" s="47">
        <v>875</v>
      </c>
      <c r="H1082" s="47">
        <f t="shared" si="540"/>
        <v>1414</v>
      </c>
      <c r="I1082" s="47">
        <f t="shared" si="541"/>
        <v>21560</v>
      </c>
      <c r="J1082" s="47">
        <f t="shared" si="542"/>
        <v>35000</v>
      </c>
      <c r="K1082" s="49">
        <f t="shared" si="543"/>
        <v>56560</v>
      </c>
    </row>
    <row r="1083" spans="1:11" ht="14.45" customHeight="1">
      <c r="A1083" s="45">
        <v>1071</v>
      </c>
      <c r="B1083" s="165" t="s">
        <v>1506</v>
      </c>
      <c r="C1083" s="163"/>
      <c r="D1083" s="46" t="s">
        <v>28</v>
      </c>
      <c r="E1083" s="46">
        <v>65</v>
      </c>
      <c r="F1083" s="47">
        <v>802</v>
      </c>
      <c r="G1083" s="47">
        <v>875</v>
      </c>
      <c r="H1083" s="47">
        <f t="shared" si="540"/>
        <v>1677</v>
      </c>
      <c r="I1083" s="47">
        <f t="shared" si="541"/>
        <v>52130</v>
      </c>
      <c r="J1083" s="47">
        <f t="shared" si="542"/>
        <v>56875</v>
      </c>
      <c r="K1083" s="49">
        <f t="shared" si="543"/>
        <v>109005</v>
      </c>
    </row>
    <row r="1084" spans="1:11" ht="14.45" customHeight="1">
      <c r="A1084" s="45">
        <v>1072</v>
      </c>
      <c r="B1084" s="165" t="s">
        <v>1507</v>
      </c>
      <c r="C1084" s="163"/>
      <c r="D1084" s="46" t="s">
        <v>28</v>
      </c>
      <c r="E1084" s="46">
        <v>15</v>
      </c>
      <c r="F1084" s="47">
        <v>970</v>
      </c>
      <c r="G1084" s="47">
        <v>1188</v>
      </c>
      <c r="H1084" s="47">
        <f t="shared" si="540"/>
        <v>2158</v>
      </c>
      <c r="I1084" s="47">
        <f t="shared" si="541"/>
        <v>14550</v>
      </c>
      <c r="J1084" s="47">
        <f t="shared" si="542"/>
        <v>17820</v>
      </c>
      <c r="K1084" s="49">
        <f t="shared" si="543"/>
        <v>32370</v>
      </c>
    </row>
    <row r="1085" spans="1:11" ht="14.45" customHeight="1">
      <c r="A1085" s="45">
        <v>1073</v>
      </c>
      <c r="B1085" s="165" t="s">
        <v>1449</v>
      </c>
      <c r="C1085" s="163"/>
      <c r="D1085" s="46" t="s">
        <v>28</v>
      </c>
      <c r="E1085" s="46">
        <v>12</v>
      </c>
      <c r="F1085" s="47">
        <v>1474</v>
      </c>
      <c r="G1085" s="47">
        <v>1188</v>
      </c>
      <c r="H1085" s="47">
        <f t="shared" si="540"/>
        <v>2662</v>
      </c>
      <c r="I1085" s="47">
        <f t="shared" si="541"/>
        <v>17688</v>
      </c>
      <c r="J1085" s="47">
        <f t="shared" si="542"/>
        <v>14256</v>
      </c>
      <c r="K1085" s="49">
        <f t="shared" si="543"/>
        <v>31944</v>
      </c>
    </row>
    <row r="1086" spans="1:11" ht="14.45" customHeight="1">
      <c r="A1086" s="45">
        <v>1074</v>
      </c>
      <c r="B1086" s="165" t="s">
        <v>1450</v>
      </c>
      <c r="C1086" s="163"/>
      <c r="D1086" s="46" t="s">
        <v>28</v>
      </c>
      <c r="E1086" s="46">
        <v>18</v>
      </c>
      <c r="F1086" s="47">
        <v>2402</v>
      </c>
      <c r="G1086" s="47">
        <v>1188</v>
      </c>
      <c r="H1086" s="47">
        <f t="shared" si="540"/>
        <v>3590</v>
      </c>
      <c r="I1086" s="47">
        <f t="shared" si="541"/>
        <v>43236</v>
      </c>
      <c r="J1086" s="47">
        <f t="shared" si="542"/>
        <v>21384</v>
      </c>
      <c r="K1086" s="49">
        <f t="shared" si="543"/>
        <v>64620</v>
      </c>
    </row>
    <row r="1087" spans="1:11" ht="14.25" customHeight="1">
      <c r="A1087" s="45">
        <v>1075</v>
      </c>
      <c r="B1087" s="165" t="s">
        <v>1468</v>
      </c>
      <c r="C1087" s="163"/>
      <c r="D1087" s="46" t="s">
        <v>28</v>
      </c>
      <c r="E1087" s="46">
        <v>8</v>
      </c>
      <c r="F1087" s="47">
        <v>1796</v>
      </c>
      <c r="G1087" s="47">
        <v>1390</v>
      </c>
      <c r="H1087" s="47">
        <f t="shared" si="540"/>
        <v>3186</v>
      </c>
      <c r="I1087" s="47">
        <f t="shared" si="541"/>
        <v>14368</v>
      </c>
      <c r="J1087" s="47">
        <f t="shared" si="542"/>
        <v>11120</v>
      </c>
      <c r="K1087" s="49">
        <f t="shared" si="543"/>
        <v>25488</v>
      </c>
    </row>
    <row r="1088" spans="1:11" ht="14.45" customHeight="1">
      <c r="A1088" s="45">
        <v>1076</v>
      </c>
      <c r="B1088" s="165" t="s">
        <v>1490</v>
      </c>
      <c r="C1088" s="163"/>
      <c r="D1088" s="46" t="s">
        <v>28</v>
      </c>
      <c r="E1088" s="46">
        <v>15</v>
      </c>
      <c r="F1088" s="47">
        <v>2869</v>
      </c>
      <c r="G1088" s="47">
        <v>1590</v>
      </c>
      <c r="H1088" s="47">
        <f t="shared" si="540"/>
        <v>4459</v>
      </c>
      <c r="I1088" s="47">
        <f t="shared" si="541"/>
        <v>43035</v>
      </c>
      <c r="J1088" s="47">
        <f t="shared" si="542"/>
        <v>23850</v>
      </c>
      <c r="K1088" s="49">
        <f t="shared" si="543"/>
        <v>66885</v>
      </c>
    </row>
    <row r="1089" spans="1:11" ht="14.45" customHeight="1">
      <c r="A1089" s="45">
        <v>1077</v>
      </c>
      <c r="B1089" s="164" t="s">
        <v>1451</v>
      </c>
      <c r="C1089" s="163"/>
      <c r="D1089" s="46" t="s">
        <v>22</v>
      </c>
      <c r="E1089" s="46">
        <v>1</v>
      </c>
      <c r="F1089" s="47">
        <v>39667</v>
      </c>
      <c r="G1089" s="47">
        <v>39667</v>
      </c>
      <c r="H1089" s="47">
        <f t="shared" si="540"/>
        <v>79334</v>
      </c>
      <c r="I1089" s="47">
        <f t="shared" si="541"/>
        <v>39667</v>
      </c>
      <c r="J1089" s="47">
        <f t="shared" si="542"/>
        <v>39667</v>
      </c>
      <c r="K1089" s="49">
        <f t="shared" si="543"/>
        <v>79334</v>
      </c>
    </row>
    <row r="1090" spans="1:11" ht="27.75" customHeight="1">
      <c r="A1090" s="45">
        <v>1078</v>
      </c>
      <c r="B1090" s="170" t="s">
        <v>1469</v>
      </c>
      <c r="C1090" s="163"/>
      <c r="D1090" s="46"/>
      <c r="E1090" s="46"/>
      <c r="F1090" s="47"/>
      <c r="G1090" s="47"/>
      <c r="H1090" s="47"/>
      <c r="I1090" s="47"/>
      <c r="J1090" s="47"/>
      <c r="K1090" s="49"/>
    </row>
    <row r="1091" spans="1:11" ht="14.45" customHeight="1">
      <c r="A1091" s="45">
        <v>1079</v>
      </c>
      <c r="B1091" s="181" t="s">
        <v>1508</v>
      </c>
      <c r="C1091" s="165"/>
      <c r="D1091" s="46" t="s">
        <v>28</v>
      </c>
      <c r="E1091" s="46">
        <v>75</v>
      </c>
      <c r="F1091" s="47">
        <v>16</v>
      </c>
      <c r="G1091" s="47">
        <v>438</v>
      </c>
      <c r="H1091" s="47">
        <f t="shared" ref="H1091:H1097" si="544">F1091+G1091</f>
        <v>454</v>
      </c>
      <c r="I1091" s="47">
        <f t="shared" ref="I1091:I1097" si="545">F1091*E1091</f>
        <v>1200</v>
      </c>
      <c r="J1091" s="47">
        <f t="shared" ref="J1091:J1097" si="546">G1091*E1091</f>
        <v>32850</v>
      </c>
      <c r="K1091" s="49">
        <f t="shared" ref="K1091:K1097" si="547">I1091+J1091</f>
        <v>34050</v>
      </c>
    </row>
    <row r="1092" spans="1:11" ht="14.45" customHeight="1">
      <c r="A1092" s="45">
        <v>1080</v>
      </c>
      <c r="B1092" s="181" t="s">
        <v>1509</v>
      </c>
      <c r="C1092" s="165"/>
      <c r="D1092" s="46" t="s">
        <v>28</v>
      </c>
      <c r="E1092" s="46">
        <v>102</v>
      </c>
      <c r="F1092" s="47">
        <v>19</v>
      </c>
      <c r="G1092" s="47">
        <v>438</v>
      </c>
      <c r="H1092" s="47">
        <f t="shared" si="544"/>
        <v>457</v>
      </c>
      <c r="I1092" s="47">
        <f t="shared" si="545"/>
        <v>1938</v>
      </c>
      <c r="J1092" s="47">
        <f t="shared" si="546"/>
        <v>44676</v>
      </c>
      <c r="K1092" s="49">
        <f t="shared" si="547"/>
        <v>46614</v>
      </c>
    </row>
    <row r="1093" spans="1:11" ht="14.45" customHeight="1">
      <c r="A1093" s="45">
        <v>1081</v>
      </c>
      <c r="B1093" s="181" t="s">
        <v>1455</v>
      </c>
      <c r="C1093" s="165"/>
      <c r="D1093" s="46" t="s">
        <v>28</v>
      </c>
      <c r="E1093" s="46">
        <v>40</v>
      </c>
      <c r="F1093" s="47">
        <v>23</v>
      </c>
      <c r="G1093" s="47">
        <v>438</v>
      </c>
      <c r="H1093" s="47">
        <f t="shared" si="544"/>
        <v>461</v>
      </c>
      <c r="I1093" s="47">
        <f t="shared" si="545"/>
        <v>920</v>
      </c>
      <c r="J1093" s="47">
        <f t="shared" si="546"/>
        <v>17520</v>
      </c>
      <c r="K1093" s="49">
        <f t="shared" si="547"/>
        <v>18440</v>
      </c>
    </row>
    <row r="1094" spans="1:11" ht="14.45" customHeight="1">
      <c r="A1094" s="45">
        <v>1082</v>
      </c>
      <c r="B1094" s="181" t="s">
        <v>1491</v>
      </c>
      <c r="C1094" s="165"/>
      <c r="D1094" s="46" t="s">
        <v>28</v>
      </c>
      <c r="E1094" s="46">
        <v>65</v>
      </c>
      <c r="F1094" s="47">
        <v>29</v>
      </c>
      <c r="G1094" s="47">
        <v>438</v>
      </c>
      <c r="H1094" s="47">
        <f t="shared" si="544"/>
        <v>467</v>
      </c>
      <c r="I1094" s="47">
        <f t="shared" si="545"/>
        <v>1885</v>
      </c>
      <c r="J1094" s="47">
        <f t="shared" si="546"/>
        <v>28470</v>
      </c>
      <c r="K1094" s="49">
        <f t="shared" si="547"/>
        <v>30355</v>
      </c>
    </row>
    <row r="1095" spans="1:11" ht="14.45" customHeight="1">
      <c r="A1095" s="45">
        <v>1083</v>
      </c>
      <c r="B1095" s="181" t="s">
        <v>1470</v>
      </c>
      <c r="C1095" s="165"/>
      <c r="D1095" s="46" t="s">
        <v>28</v>
      </c>
      <c r="E1095" s="46">
        <v>15</v>
      </c>
      <c r="F1095" s="47">
        <v>30</v>
      </c>
      <c r="G1095" s="47">
        <v>438</v>
      </c>
      <c r="H1095" s="47">
        <f t="shared" si="544"/>
        <v>468</v>
      </c>
      <c r="I1095" s="47">
        <f t="shared" si="545"/>
        <v>450</v>
      </c>
      <c r="J1095" s="47">
        <f t="shared" si="546"/>
        <v>6570</v>
      </c>
      <c r="K1095" s="49">
        <f t="shared" si="547"/>
        <v>7020</v>
      </c>
    </row>
    <row r="1096" spans="1:11" ht="14.45" customHeight="1">
      <c r="A1096" s="45">
        <v>1084</v>
      </c>
      <c r="B1096" s="181" t="s">
        <v>1457</v>
      </c>
      <c r="C1096" s="165"/>
      <c r="D1096" s="46" t="s">
        <v>28</v>
      </c>
      <c r="E1096" s="46">
        <v>12</v>
      </c>
      <c r="F1096" s="47">
        <v>32</v>
      </c>
      <c r="G1096" s="47">
        <v>438</v>
      </c>
      <c r="H1096" s="47">
        <f t="shared" si="544"/>
        <v>470</v>
      </c>
      <c r="I1096" s="47">
        <f t="shared" si="545"/>
        <v>384</v>
      </c>
      <c r="J1096" s="47">
        <f t="shared" si="546"/>
        <v>5256</v>
      </c>
      <c r="K1096" s="49">
        <f t="shared" si="547"/>
        <v>5640</v>
      </c>
    </row>
    <row r="1097" spans="1:11" ht="14.25" customHeight="1">
      <c r="A1097" s="45">
        <v>1085</v>
      </c>
      <c r="B1097" s="181" t="s">
        <v>1458</v>
      </c>
      <c r="C1097" s="165"/>
      <c r="D1097" s="46" t="s">
        <v>28</v>
      </c>
      <c r="E1097" s="46">
        <v>18</v>
      </c>
      <c r="F1097" s="47">
        <v>42</v>
      </c>
      <c r="G1097" s="47">
        <v>438</v>
      </c>
      <c r="H1097" s="47">
        <f t="shared" si="544"/>
        <v>480</v>
      </c>
      <c r="I1097" s="47">
        <f t="shared" si="545"/>
        <v>756</v>
      </c>
      <c r="J1097" s="47">
        <f t="shared" si="546"/>
        <v>7884</v>
      </c>
      <c r="K1097" s="49">
        <f t="shared" si="547"/>
        <v>8640</v>
      </c>
    </row>
    <row r="1098" spans="1:11" ht="18.600000000000001" customHeight="1">
      <c r="A1098" s="45">
        <v>1086</v>
      </c>
      <c r="B1098" s="170" t="s">
        <v>1471</v>
      </c>
      <c r="C1098" s="163"/>
      <c r="D1098" s="46"/>
      <c r="E1098" s="46"/>
      <c r="F1098" s="47"/>
      <c r="G1098" s="47"/>
      <c r="H1098" s="47"/>
      <c r="I1098" s="47"/>
      <c r="J1098" s="47"/>
      <c r="K1098" s="49"/>
    </row>
    <row r="1099" spans="1:11" ht="14.25" customHeight="1">
      <c r="A1099" s="45">
        <v>1087</v>
      </c>
      <c r="B1099" s="181" t="s">
        <v>1472</v>
      </c>
      <c r="C1099" s="165"/>
      <c r="D1099" s="46" t="s">
        <v>28</v>
      </c>
      <c r="E1099" s="46">
        <v>8</v>
      </c>
      <c r="F1099" s="47">
        <v>88</v>
      </c>
      <c r="G1099" s="47">
        <v>438</v>
      </c>
      <c r="H1099" s="47">
        <f t="shared" ref="H1099:H1101" si="548">F1099+G1099</f>
        <v>526</v>
      </c>
      <c r="I1099" s="47">
        <f t="shared" ref="I1099:I1101" si="549">F1099*E1099</f>
        <v>704</v>
      </c>
      <c r="J1099" s="47">
        <f t="shared" ref="J1099:J1101" si="550">G1099*E1099</f>
        <v>3504</v>
      </c>
      <c r="K1099" s="49">
        <f t="shared" ref="K1099:K1101" si="551">I1099+J1099</f>
        <v>4208</v>
      </c>
    </row>
    <row r="1100" spans="1:11" ht="14.25" customHeight="1">
      <c r="A1100" s="45">
        <v>1088</v>
      </c>
      <c r="B1100" s="181" t="s">
        <v>1493</v>
      </c>
      <c r="C1100" s="165"/>
      <c r="D1100" s="46" t="s">
        <v>28</v>
      </c>
      <c r="E1100" s="46">
        <v>15</v>
      </c>
      <c r="F1100" s="47">
        <v>103</v>
      </c>
      <c r="G1100" s="47">
        <v>438</v>
      </c>
      <c r="H1100" s="47">
        <f t="shared" si="548"/>
        <v>541</v>
      </c>
      <c r="I1100" s="47">
        <f t="shared" si="549"/>
        <v>1545</v>
      </c>
      <c r="J1100" s="47">
        <f t="shared" si="550"/>
        <v>6570</v>
      </c>
      <c r="K1100" s="49">
        <f t="shared" si="551"/>
        <v>8115</v>
      </c>
    </row>
    <row r="1101" spans="1:11" ht="15.6" customHeight="1">
      <c r="A1101" s="45">
        <v>1089</v>
      </c>
      <c r="B1101" s="51" t="s">
        <v>310</v>
      </c>
      <c r="C1101" s="63"/>
      <c r="D1101" s="46" t="s">
        <v>311</v>
      </c>
      <c r="E1101" s="46">
        <v>1</v>
      </c>
      <c r="F1101" s="47">
        <v>106441</v>
      </c>
      <c r="G1101" s="47">
        <v>0</v>
      </c>
      <c r="H1101" s="47">
        <f t="shared" si="548"/>
        <v>106441</v>
      </c>
      <c r="I1101" s="47">
        <f t="shared" si="549"/>
        <v>106441</v>
      </c>
      <c r="J1101" s="47">
        <f t="shared" si="550"/>
        <v>0</v>
      </c>
      <c r="K1101" s="49">
        <f t="shared" si="551"/>
        <v>106441</v>
      </c>
    </row>
    <row r="1102" spans="1:11" ht="14.25" customHeight="1">
      <c r="A1102" s="45">
        <v>1090</v>
      </c>
      <c r="B1102" s="216" t="s">
        <v>1510</v>
      </c>
      <c r="C1102" s="165"/>
      <c r="D1102" s="46"/>
      <c r="E1102" s="46"/>
      <c r="F1102" s="47"/>
      <c r="G1102" s="47"/>
      <c r="H1102" s="47"/>
      <c r="I1102" s="47"/>
      <c r="J1102" s="47"/>
      <c r="K1102" s="49"/>
    </row>
    <row r="1103" spans="1:11" ht="33" customHeight="1">
      <c r="A1103" s="45">
        <v>1091</v>
      </c>
      <c r="B1103" s="169" t="s">
        <v>1511</v>
      </c>
      <c r="C1103" s="163"/>
      <c r="D1103" s="46" t="s">
        <v>24</v>
      </c>
      <c r="E1103" s="46">
        <v>1</v>
      </c>
      <c r="F1103" s="151" t="s">
        <v>641</v>
      </c>
      <c r="G1103" s="47">
        <v>350957</v>
      </c>
      <c r="H1103" s="47">
        <f t="shared" ref="H1103:H1112" si="552">G1103</f>
        <v>350957</v>
      </c>
      <c r="I1103" s="47">
        <v>0</v>
      </c>
      <c r="J1103" s="47">
        <f t="shared" ref="J1103:J1108" si="553">G1103*E1103</f>
        <v>350957</v>
      </c>
      <c r="K1103" s="49">
        <f t="shared" ref="K1103:K1108" si="554">I1103+J1103</f>
        <v>350957</v>
      </c>
    </row>
    <row r="1104" spans="1:11" ht="52.5" customHeight="1">
      <c r="A1104" s="45">
        <v>1092</v>
      </c>
      <c r="B1104" s="179" t="s">
        <v>1499</v>
      </c>
      <c r="C1104" s="163"/>
      <c r="D1104" s="46" t="s">
        <v>24</v>
      </c>
      <c r="E1104" s="46">
        <v>4</v>
      </c>
      <c r="F1104" s="151" t="s">
        <v>641</v>
      </c>
      <c r="G1104" s="47">
        <v>36256</v>
      </c>
      <c r="H1104" s="47">
        <f t="shared" si="552"/>
        <v>36256</v>
      </c>
      <c r="I1104" s="47">
        <v>0</v>
      </c>
      <c r="J1104" s="47">
        <f t="shared" si="553"/>
        <v>145024</v>
      </c>
      <c r="K1104" s="49">
        <f t="shared" si="554"/>
        <v>145024</v>
      </c>
    </row>
    <row r="1105" spans="1:11" ht="52.5" customHeight="1">
      <c r="A1105" s="45">
        <v>1093</v>
      </c>
      <c r="B1105" s="169" t="s">
        <v>1500</v>
      </c>
      <c r="C1105" s="163"/>
      <c r="D1105" s="46" t="s">
        <v>24</v>
      </c>
      <c r="E1105" s="46">
        <v>3</v>
      </c>
      <c r="F1105" s="151" t="s">
        <v>641</v>
      </c>
      <c r="G1105" s="47">
        <v>35922</v>
      </c>
      <c r="H1105" s="47">
        <f t="shared" si="552"/>
        <v>35922</v>
      </c>
      <c r="I1105" s="47">
        <v>0</v>
      </c>
      <c r="J1105" s="47">
        <f t="shared" si="553"/>
        <v>107766</v>
      </c>
      <c r="K1105" s="49">
        <f t="shared" si="554"/>
        <v>107766</v>
      </c>
    </row>
    <row r="1106" spans="1:11" ht="52.5" customHeight="1">
      <c r="A1106" s="45">
        <v>1094</v>
      </c>
      <c r="B1106" s="169" t="s">
        <v>1512</v>
      </c>
      <c r="C1106" s="163"/>
      <c r="D1106" s="46" t="s">
        <v>24</v>
      </c>
      <c r="E1106" s="46">
        <v>7</v>
      </c>
      <c r="F1106" s="151" t="s">
        <v>641</v>
      </c>
      <c r="G1106" s="47">
        <v>40146</v>
      </c>
      <c r="H1106" s="47">
        <f t="shared" si="552"/>
        <v>40146</v>
      </c>
      <c r="I1106" s="47">
        <v>0</v>
      </c>
      <c r="J1106" s="47">
        <f t="shared" si="553"/>
        <v>281022</v>
      </c>
      <c r="K1106" s="49">
        <f t="shared" si="554"/>
        <v>281022</v>
      </c>
    </row>
    <row r="1107" spans="1:11" ht="52.5" customHeight="1">
      <c r="A1107" s="45">
        <v>1095</v>
      </c>
      <c r="B1107" s="169" t="s">
        <v>1513</v>
      </c>
      <c r="C1107" s="177"/>
      <c r="D1107" s="46" t="s">
        <v>24</v>
      </c>
      <c r="E1107" s="46">
        <v>3</v>
      </c>
      <c r="F1107" s="151" t="s">
        <v>641</v>
      </c>
      <c r="G1107" s="47">
        <v>44310</v>
      </c>
      <c r="H1107" s="47">
        <f t="shared" si="552"/>
        <v>44310</v>
      </c>
      <c r="I1107" s="47">
        <v>0</v>
      </c>
      <c r="J1107" s="47">
        <f t="shared" si="553"/>
        <v>132930</v>
      </c>
      <c r="K1107" s="49">
        <f t="shared" si="554"/>
        <v>132930</v>
      </c>
    </row>
    <row r="1108" spans="1:11" ht="52.5" customHeight="1">
      <c r="A1108" s="45">
        <v>1096</v>
      </c>
      <c r="B1108" s="179" t="s">
        <v>1514</v>
      </c>
      <c r="C1108" s="165"/>
      <c r="D1108" s="46" t="s">
        <v>24</v>
      </c>
      <c r="E1108" s="46">
        <v>1</v>
      </c>
      <c r="F1108" s="151" t="s">
        <v>641</v>
      </c>
      <c r="G1108" s="47">
        <v>32731</v>
      </c>
      <c r="H1108" s="47">
        <f t="shared" si="552"/>
        <v>32731</v>
      </c>
      <c r="I1108" s="47">
        <v>0</v>
      </c>
      <c r="J1108" s="47">
        <f t="shared" si="553"/>
        <v>32731</v>
      </c>
      <c r="K1108" s="49">
        <f t="shared" si="554"/>
        <v>32731</v>
      </c>
    </row>
    <row r="1109" spans="1:11" ht="16.5" customHeight="1">
      <c r="A1109" s="45">
        <v>1097</v>
      </c>
      <c r="B1109" s="170" t="s">
        <v>696</v>
      </c>
      <c r="C1109" s="163"/>
      <c r="D1109" s="46" t="s">
        <v>24</v>
      </c>
      <c r="E1109" s="46">
        <v>9</v>
      </c>
      <c r="F1109" s="151" t="s">
        <v>641</v>
      </c>
      <c r="G1109" s="47">
        <v>7500</v>
      </c>
      <c r="H1109" s="47">
        <f t="shared" si="552"/>
        <v>7500</v>
      </c>
      <c r="I1109" s="47">
        <v>0</v>
      </c>
      <c r="J1109" s="47">
        <f t="shared" si="438"/>
        <v>67500</v>
      </c>
      <c r="K1109" s="49">
        <f t="shared" si="439"/>
        <v>67500</v>
      </c>
    </row>
    <row r="1110" spans="1:11" ht="16.5" customHeight="1">
      <c r="A1110" s="45">
        <v>1098</v>
      </c>
      <c r="B1110" s="170" t="s">
        <v>1442</v>
      </c>
      <c r="C1110" s="165"/>
      <c r="D1110" s="46" t="s">
        <v>24</v>
      </c>
      <c r="E1110" s="46">
        <v>4</v>
      </c>
      <c r="F1110" s="151" t="s">
        <v>641</v>
      </c>
      <c r="G1110" s="47">
        <v>8750</v>
      </c>
      <c r="H1110" s="47">
        <f t="shared" si="552"/>
        <v>8750</v>
      </c>
      <c r="I1110" s="47">
        <v>0</v>
      </c>
      <c r="J1110" s="47">
        <f t="shared" si="438"/>
        <v>35000</v>
      </c>
      <c r="K1110" s="49">
        <f t="shared" si="439"/>
        <v>35000</v>
      </c>
    </row>
    <row r="1111" spans="1:11" ht="16.5" customHeight="1">
      <c r="A1111" s="45">
        <v>1099</v>
      </c>
      <c r="B1111" s="164" t="s">
        <v>1443</v>
      </c>
      <c r="C1111" s="163"/>
      <c r="D1111" s="46" t="s">
        <v>28</v>
      </c>
      <c r="E1111" s="46">
        <v>3</v>
      </c>
      <c r="F1111" s="151" t="s">
        <v>641</v>
      </c>
      <c r="G1111" s="47">
        <v>8750</v>
      </c>
      <c r="H1111" s="47">
        <f t="shared" si="552"/>
        <v>8750</v>
      </c>
      <c r="I1111" s="47">
        <v>0</v>
      </c>
      <c r="J1111" s="47">
        <f t="shared" si="438"/>
        <v>26250</v>
      </c>
      <c r="K1111" s="49">
        <f t="shared" si="439"/>
        <v>26250</v>
      </c>
    </row>
    <row r="1112" spans="1:11" ht="16.5" customHeight="1">
      <c r="A1112" s="45">
        <v>1100</v>
      </c>
      <c r="B1112" s="164" t="s">
        <v>1488</v>
      </c>
      <c r="C1112" s="163"/>
      <c r="D1112" s="46" t="s">
        <v>28</v>
      </c>
      <c r="E1112" s="46">
        <v>1</v>
      </c>
      <c r="F1112" s="151" t="s">
        <v>641</v>
      </c>
      <c r="G1112" s="47">
        <v>9750</v>
      </c>
      <c r="H1112" s="47">
        <f t="shared" si="552"/>
        <v>9750</v>
      </c>
      <c r="I1112" s="47">
        <v>0</v>
      </c>
      <c r="J1112" s="47">
        <f t="shared" si="438"/>
        <v>9750</v>
      </c>
      <c r="K1112" s="49">
        <f t="shared" si="439"/>
        <v>9750</v>
      </c>
    </row>
    <row r="1113" spans="1:11" ht="15.75" customHeight="1">
      <c r="A1113" s="45">
        <v>1101</v>
      </c>
      <c r="B1113" s="164" t="s">
        <v>1444</v>
      </c>
      <c r="C1113" s="165"/>
      <c r="D1113" s="46"/>
      <c r="E1113" s="46"/>
      <c r="F1113" s="47"/>
      <c r="G1113" s="47"/>
      <c r="H1113" s="47"/>
      <c r="I1113" s="47"/>
      <c r="J1113" s="47"/>
      <c r="K1113" s="49"/>
    </row>
    <row r="1114" spans="1:11" ht="14.45" customHeight="1">
      <c r="A1114" s="45">
        <v>1102</v>
      </c>
      <c r="B1114" s="165" t="s">
        <v>1504</v>
      </c>
      <c r="C1114" s="163"/>
      <c r="D1114" s="46" t="s">
        <v>28</v>
      </c>
      <c r="E1114" s="46">
        <v>46</v>
      </c>
      <c r="F1114" s="47">
        <v>240</v>
      </c>
      <c r="G1114" s="47">
        <v>875</v>
      </c>
      <c r="H1114" s="47">
        <f t="shared" ref="H1114:H1123" si="555">F1114+G1114</f>
        <v>1115</v>
      </c>
      <c r="I1114" s="47">
        <f t="shared" ref="I1114:I1123" si="556">F1114*E1114</f>
        <v>11040</v>
      </c>
      <c r="J1114" s="47">
        <f t="shared" ref="J1114:J1123" si="557">G1114*E1114</f>
        <v>40250</v>
      </c>
      <c r="K1114" s="49">
        <f t="shared" ref="K1114:K1123" si="558">I1114+J1114</f>
        <v>51290</v>
      </c>
    </row>
    <row r="1115" spans="1:11" ht="14.45" customHeight="1">
      <c r="A1115" s="45">
        <v>1103</v>
      </c>
      <c r="B1115" s="165" t="s">
        <v>1505</v>
      </c>
      <c r="C1115" s="163"/>
      <c r="D1115" s="46" t="s">
        <v>28</v>
      </c>
      <c r="E1115" s="46">
        <v>65</v>
      </c>
      <c r="F1115" s="47">
        <v>391</v>
      </c>
      <c r="G1115" s="47">
        <v>875</v>
      </c>
      <c r="H1115" s="47">
        <f t="shared" si="555"/>
        <v>1266</v>
      </c>
      <c r="I1115" s="47">
        <f t="shared" si="556"/>
        <v>25415</v>
      </c>
      <c r="J1115" s="47">
        <f t="shared" si="557"/>
        <v>56875</v>
      </c>
      <c r="K1115" s="49">
        <f t="shared" si="558"/>
        <v>82290</v>
      </c>
    </row>
    <row r="1116" spans="1:11" ht="14.45" customHeight="1">
      <c r="A1116" s="45">
        <v>1104</v>
      </c>
      <c r="B1116" s="165" t="s">
        <v>1447</v>
      </c>
      <c r="C1116" s="163"/>
      <c r="D1116" s="46" t="s">
        <v>28</v>
      </c>
      <c r="E1116" s="46">
        <v>51</v>
      </c>
      <c r="F1116" s="47">
        <v>539</v>
      </c>
      <c r="G1116" s="47">
        <v>875</v>
      </c>
      <c r="H1116" s="47">
        <f t="shared" si="555"/>
        <v>1414</v>
      </c>
      <c r="I1116" s="47">
        <f t="shared" si="556"/>
        <v>27489</v>
      </c>
      <c r="J1116" s="47">
        <f t="shared" si="557"/>
        <v>44625</v>
      </c>
      <c r="K1116" s="49">
        <f t="shared" si="558"/>
        <v>72114</v>
      </c>
    </row>
    <row r="1117" spans="1:11" ht="14.45" customHeight="1">
      <c r="A1117" s="45">
        <v>1105</v>
      </c>
      <c r="B1117" s="165" t="s">
        <v>1506</v>
      </c>
      <c r="C1117" s="163"/>
      <c r="D1117" s="46" t="s">
        <v>28</v>
      </c>
      <c r="E1117" s="46">
        <v>31</v>
      </c>
      <c r="F1117" s="47">
        <v>802</v>
      </c>
      <c r="G1117" s="47">
        <v>875</v>
      </c>
      <c r="H1117" s="47">
        <f t="shared" si="555"/>
        <v>1677</v>
      </c>
      <c r="I1117" s="47">
        <f t="shared" si="556"/>
        <v>24862</v>
      </c>
      <c r="J1117" s="47">
        <f t="shared" si="557"/>
        <v>27125</v>
      </c>
      <c r="K1117" s="49">
        <f t="shared" si="558"/>
        <v>51987</v>
      </c>
    </row>
    <row r="1118" spans="1:11" ht="14.45" customHeight="1">
      <c r="A1118" s="45">
        <v>1106</v>
      </c>
      <c r="B1118" s="165" t="s">
        <v>1507</v>
      </c>
      <c r="C1118" s="163"/>
      <c r="D1118" s="46" t="s">
        <v>28</v>
      </c>
      <c r="E1118" s="46">
        <v>13</v>
      </c>
      <c r="F1118" s="47">
        <v>970</v>
      </c>
      <c r="G1118" s="47">
        <v>1188</v>
      </c>
      <c r="H1118" s="47">
        <f t="shared" si="555"/>
        <v>2158</v>
      </c>
      <c r="I1118" s="47">
        <f t="shared" si="556"/>
        <v>12610</v>
      </c>
      <c r="J1118" s="47">
        <f t="shared" si="557"/>
        <v>15444</v>
      </c>
      <c r="K1118" s="49">
        <f t="shared" si="558"/>
        <v>28054</v>
      </c>
    </row>
    <row r="1119" spans="1:11" ht="14.45" customHeight="1">
      <c r="A1119" s="45">
        <v>1107</v>
      </c>
      <c r="B1119" s="165" t="s">
        <v>1449</v>
      </c>
      <c r="C1119" s="163"/>
      <c r="D1119" s="46" t="s">
        <v>28</v>
      </c>
      <c r="E1119" s="46">
        <v>16</v>
      </c>
      <c r="F1119" s="47">
        <v>1474</v>
      </c>
      <c r="G1119" s="47">
        <v>1188</v>
      </c>
      <c r="H1119" s="47">
        <f t="shared" si="555"/>
        <v>2662</v>
      </c>
      <c r="I1119" s="47">
        <f t="shared" si="556"/>
        <v>23584</v>
      </c>
      <c r="J1119" s="47">
        <f t="shared" si="557"/>
        <v>19008</v>
      </c>
      <c r="K1119" s="49">
        <f t="shared" si="558"/>
        <v>42592</v>
      </c>
    </row>
    <row r="1120" spans="1:11" ht="14.45" customHeight="1">
      <c r="A1120" s="45">
        <v>1108</v>
      </c>
      <c r="B1120" s="165" t="s">
        <v>1450</v>
      </c>
      <c r="C1120" s="163"/>
      <c r="D1120" s="46" t="s">
        <v>28</v>
      </c>
      <c r="E1120" s="46">
        <v>7</v>
      </c>
      <c r="F1120" s="47">
        <v>2402</v>
      </c>
      <c r="G1120" s="47">
        <v>1188</v>
      </c>
      <c r="H1120" s="47">
        <f t="shared" si="555"/>
        <v>3590</v>
      </c>
      <c r="I1120" s="47">
        <f t="shared" si="556"/>
        <v>16814</v>
      </c>
      <c r="J1120" s="47">
        <f t="shared" si="557"/>
        <v>8316</v>
      </c>
      <c r="K1120" s="49">
        <f t="shared" si="558"/>
        <v>25130</v>
      </c>
    </row>
    <row r="1121" spans="1:11" ht="14.25" customHeight="1">
      <c r="A1121" s="45">
        <v>1109</v>
      </c>
      <c r="B1121" s="165" t="s">
        <v>1468</v>
      </c>
      <c r="C1121" s="163"/>
      <c r="D1121" s="46" t="s">
        <v>28</v>
      </c>
      <c r="E1121" s="46">
        <v>11</v>
      </c>
      <c r="F1121" s="47">
        <v>1796</v>
      </c>
      <c r="G1121" s="47">
        <v>1390</v>
      </c>
      <c r="H1121" s="47">
        <f t="shared" si="555"/>
        <v>3186</v>
      </c>
      <c r="I1121" s="47">
        <f t="shared" si="556"/>
        <v>19756</v>
      </c>
      <c r="J1121" s="47">
        <f t="shared" si="557"/>
        <v>15290</v>
      </c>
      <c r="K1121" s="49">
        <f t="shared" si="558"/>
        <v>35046</v>
      </c>
    </row>
    <row r="1122" spans="1:11" ht="14.45" customHeight="1">
      <c r="A1122" s="45">
        <v>1110</v>
      </c>
      <c r="B1122" s="165" t="s">
        <v>1489</v>
      </c>
      <c r="C1122" s="163"/>
      <c r="D1122" s="46" t="s">
        <v>28</v>
      </c>
      <c r="E1122" s="46">
        <v>3</v>
      </c>
      <c r="F1122" s="47">
        <v>2869</v>
      </c>
      <c r="G1122" s="47">
        <v>1390</v>
      </c>
      <c r="H1122" s="47">
        <f t="shared" si="555"/>
        <v>4259</v>
      </c>
      <c r="I1122" s="47">
        <f t="shared" si="556"/>
        <v>8607</v>
      </c>
      <c r="J1122" s="47">
        <f t="shared" si="557"/>
        <v>4170</v>
      </c>
      <c r="K1122" s="49">
        <f t="shared" si="558"/>
        <v>12777</v>
      </c>
    </row>
    <row r="1123" spans="1:11" ht="14.45" customHeight="1">
      <c r="A1123" s="45">
        <v>1111</v>
      </c>
      <c r="B1123" s="164" t="s">
        <v>1451</v>
      </c>
      <c r="C1123" s="163"/>
      <c r="D1123" s="46" t="s">
        <v>22</v>
      </c>
      <c r="E1123" s="46">
        <v>1</v>
      </c>
      <c r="F1123" s="47">
        <v>25526</v>
      </c>
      <c r="G1123" s="47">
        <v>25526</v>
      </c>
      <c r="H1123" s="47">
        <f t="shared" si="555"/>
        <v>51052</v>
      </c>
      <c r="I1123" s="47">
        <f t="shared" si="556"/>
        <v>25526</v>
      </c>
      <c r="J1123" s="47">
        <f t="shared" si="557"/>
        <v>25526</v>
      </c>
      <c r="K1123" s="49">
        <f t="shared" si="558"/>
        <v>51052</v>
      </c>
    </row>
    <row r="1124" spans="1:11" ht="27.75" customHeight="1">
      <c r="A1124" s="45">
        <v>1112</v>
      </c>
      <c r="B1124" s="170" t="s">
        <v>1469</v>
      </c>
      <c r="C1124" s="163"/>
      <c r="D1124" s="46"/>
      <c r="E1124" s="46"/>
      <c r="F1124" s="47"/>
      <c r="G1124" s="47"/>
      <c r="H1124" s="47"/>
      <c r="I1124" s="47"/>
      <c r="J1124" s="47"/>
      <c r="K1124" s="49"/>
    </row>
    <row r="1125" spans="1:11" ht="14.45" customHeight="1">
      <c r="A1125" s="45">
        <v>1113</v>
      </c>
      <c r="B1125" s="181" t="s">
        <v>1508</v>
      </c>
      <c r="C1125" s="165"/>
      <c r="D1125" s="46" t="s">
        <v>28</v>
      </c>
      <c r="E1125" s="46">
        <v>43</v>
      </c>
      <c r="F1125" s="47">
        <v>16</v>
      </c>
      <c r="G1125" s="47">
        <v>438</v>
      </c>
      <c r="H1125" s="47">
        <f t="shared" ref="H1125:H1133" si="559">F1125+G1125</f>
        <v>454</v>
      </c>
      <c r="I1125" s="47">
        <f t="shared" ref="I1125:I1133" si="560">F1125*E1125</f>
        <v>688</v>
      </c>
      <c r="J1125" s="47">
        <f t="shared" ref="J1125:J1133" si="561">G1125*E1125</f>
        <v>18834</v>
      </c>
      <c r="K1125" s="49">
        <f t="shared" ref="K1125:K1133" si="562">I1125+J1125</f>
        <v>19522</v>
      </c>
    </row>
    <row r="1126" spans="1:11" ht="14.45" customHeight="1">
      <c r="A1126" s="45">
        <v>1114</v>
      </c>
      <c r="B1126" s="181" t="s">
        <v>1509</v>
      </c>
      <c r="C1126" s="165"/>
      <c r="D1126" s="46" t="s">
        <v>28</v>
      </c>
      <c r="E1126" s="46">
        <v>63</v>
      </c>
      <c r="F1126" s="47">
        <v>19</v>
      </c>
      <c r="G1126" s="47">
        <v>438</v>
      </c>
      <c r="H1126" s="47">
        <f t="shared" si="559"/>
        <v>457</v>
      </c>
      <c r="I1126" s="47">
        <f t="shared" si="560"/>
        <v>1197</v>
      </c>
      <c r="J1126" s="47">
        <f t="shared" si="561"/>
        <v>27594</v>
      </c>
      <c r="K1126" s="49">
        <f t="shared" si="562"/>
        <v>28791</v>
      </c>
    </row>
    <row r="1127" spans="1:11" ht="14.45" customHeight="1">
      <c r="A1127" s="45">
        <v>1115</v>
      </c>
      <c r="B1127" s="181" t="s">
        <v>1455</v>
      </c>
      <c r="C1127" s="165"/>
      <c r="D1127" s="46" t="s">
        <v>28</v>
      </c>
      <c r="E1127" s="46">
        <v>48</v>
      </c>
      <c r="F1127" s="47">
        <v>23</v>
      </c>
      <c r="G1127" s="47">
        <v>438</v>
      </c>
      <c r="H1127" s="47">
        <f t="shared" si="559"/>
        <v>461</v>
      </c>
      <c r="I1127" s="47">
        <f t="shared" si="560"/>
        <v>1104</v>
      </c>
      <c r="J1127" s="47">
        <f t="shared" si="561"/>
        <v>21024</v>
      </c>
      <c r="K1127" s="49">
        <f t="shared" si="562"/>
        <v>22128</v>
      </c>
    </row>
    <row r="1128" spans="1:11" ht="14.45" customHeight="1">
      <c r="A1128" s="45">
        <v>1116</v>
      </c>
      <c r="B1128" s="181" t="s">
        <v>1491</v>
      </c>
      <c r="C1128" s="165"/>
      <c r="D1128" s="46" t="s">
        <v>28</v>
      </c>
      <c r="E1128" s="46">
        <v>30</v>
      </c>
      <c r="F1128" s="47">
        <v>29</v>
      </c>
      <c r="G1128" s="47">
        <v>438</v>
      </c>
      <c r="H1128" s="47">
        <f t="shared" si="559"/>
        <v>467</v>
      </c>
      <c r="I1128" s="47">
        <f t="shared" si="560"/>
        <v>870</v>
      </c>
      <c r="J1128" s="47">
        <f t="shared" si="561"/>
        <v>13140</v>
      </c>
      <c r="K1128" s="49">
        <f t="shared" si="562"/>
        <v>14010</v>
      </c>
    </row>
    <row r="1129" spans="1:11" ht="14.45" customHeight="1">
      <c r="A1129" s="45">
        <v>1117</v>
      </c>
      <c r="B1129" s="181" t="s">
        <v>1470</v>
      </c>
      <c r="C1129" s="165"/>
      <c r="D1129" s="46" t="s">
        <v>28</v>
      </c>
      <c r="E1129" s="46">
        <v>23</v>
      </c>
      <c r="F1129" s="47">
        <v>30</v>
      </c>
      <c r="G1129" s="47">
        <v>438</v>
      </c>
      <c r="H1129" s="47">
        <f t="shared" si="559"/>
        <v>468</v>
      </c>
      <c r="I1129" s="47">
        <f t="shared" si="560"/>
        <v>690</v>
      </c>
      <c r="J1129" s="47">
        <f t="shared" si="561"/>
        <v>10074</v>
      </c>
      <c r="K1129" s="49">
        <f t="shared" si="562"/>
        <v>10764</v>
      </c>
    </row>
    <row r="1130" spans="1:11" ht="14.45" customHeight="1">
      <c r="A1130" s="45">
        <v>1118</v>
      </c>
      <c r="B1130" s="181" t="s">
        <v>1457</v>
      </c>
      <c r="C1130" s="165"/>
      <c r="D1130" s="46" t="s">
        <v>28</v>
      </c>
      <c r="E1130" s="46">
        <v>22</v>
      </c>
      <c r="F1130" s="47">
        <v>32</v>
      </c>
      <c r="G1130" s="47">
        <v>438</v>
      </c>
      <c r="H1130" s="47">
        <f t="shared" si="559"/>
        <v>470</v>
      </c>
      <c r="I1130" s="47">
        <f t="shared" si="560"/>
        <v>704</v>
      </c>
      <c r="J1130" s="47">
        <f t="shared" si="561"/>
        <v>9636</v>
      </c>
      <c r="K1130" s="49">
        <f t="shared" si="562"/>
        <v>10340</v>
      </c>
    </row>
    <row r="1131" spans="1:11" ht="14.25" customHeight="1">
      <c r="A1131" s="45">
        <v>1119</v>
      </c>
      <c r="B1131" s="181" t="s">
        <v>1458</v>
      </c>
      <c r="C1131" s="165"/>
      <c r="D1131" s="46" t="s">
        <v>28</v>
      </c>
      <c r="E1131" s="46">
        <v>6</v>
      </c>
      <c r="F1131" s="47">
        <v>42</v>
      </c>
      <c r="G1131" s="47">
        <v>438</v>
      </c>
      <c r="H1131" s="47">
        <f t="shared" si="559"/>
        <v>480</v>
      </c>
      <c r="I1131" s="47">
        <f t="shared" si="560"/>
        <v>252</v>
      </c>
      <c r="J1131" s="47">
        <f t="shared" si="561"/>
        <v>2628</v>
      </c>
      <c r="K1131" s="49">
        <f t="shared" si="562"/>
        <v>2880</v>
      </c>
    </row>
    <row r="1132" spans="1:11" ht="14.25" customHeight="1">
      <c r="A1132" s="45">
        <v>1120</v>
      </c>
      <c r="B1132" s="181" t="s">
        <v>1515</v>
      </c>
      <c r="C1132" s="165"/>
      <c r="D1132" s="46" t="s">
        <v>28</v>
      </c>
      <c r="E1132" s="46">
        <v>10</v>
      </c>
      <c r="F1132" s="47">
        <v>88</v>
      </c>
      <c r="G1132" s="47">
        <v>438</v>
      </c>
      <c r="H1132" s="47">
        <f t="shared" si="559"/>
        <v>526</v>
      </c>
      <c r="I1132" s="47">
        <f t="shared" si="560"/>
        <v>880</v>
      </c>
      <c r="J1132" s="47">
        <f t="shared" si="561"/>
        <v>4380</v>
      </c>
      <c r="K1132" s="49">
        <f t="shared" si="562"/>
        <v>5260</v>
      </c>
    </row>
    <row r="1133" spans="1:11" ht="15.6" customHeight="1">
      <c r="A1133" s="45">
        <v>1121</v>
      </c>
      <c r="B1133" s="51" t="s">
        <v>310</v>
      </c>
      <c r="C1133" s="63"/>
      <c r="D1133" s="46" t="s">
        <v>311</v>
      </c>
      <c r="E1133" s="46">
        <v>1</v>
      </c>
      <c r="F1133" s="47">
        <v>68496</v>
      </c>
      <c r="G1133" s="47">
        <v>0</v>
      </c>
      <c r="H1133" s="47">
        <f t="shared" si="559"/>
        <v>68496</v>
      </c>
      <c r="I1133" s="47">
        <f t="shared" si="560"/>
        <v>68496</v>
      </c>
      <c r="J1133" s="47">
        <f t="shared" si="561"/>
        <v>0</v>
      </c>
      <c r="K1133" s="49">
        <f t="shared" si="562"/>
        <v>68496</v>
      </c>
    </row>
    <row r="1134" spans="1:11" ht="14.25" customHeight="1">
      <c r="A1134" s="45">
        <v>1122</v>
      </c>
      <c r="B1134" s="216" t="s">
        <v>1516</v>
      </c>
      <c r="C1134" s="165"/>
      <c r="D1134" s="46"/>
      <c r="E1134" s="46"/>
      <c r="F1134" s="47"/>
      <c r="G1134" s="47"/>
      <c r="H1134" s="47"/>
      <c r="I1134" s="47">
        <v>0</v>
      </c>
      <c r="J1134" s="47"/>
      <c r="K1134" s="49"/>
    </row>
    <row r="1135" spans="1:11" ht="28.5" customHeight="1">
      <c r="A1135" s="45">
        <v>1123</v>
      </c>
      <c r="B1135" s="179" t="s">
        <v>1517</v>
      </c>
      <c r="C1135" s="163"/>
      <c r="D1135" s="46" t="s">
        <v>24</v>
      </c>
      <c r="E1135" s="46">
        <v>2</v>
      </c>
      <c r="F1135" s="151" t="s">
        <v>641</v>
      </c>
      <c r="G1135" s="47">
        <v>81992</v>
      </c>
      <c r="H1135" s="47">
        <f>G1135</f>
        <v>81992</v>
      </c>
      <c r="I1135" s="47">
        <v>0</v>
      </c>
      <c r="J1135" s="47">
        <f t="shared" ref="J1135:J1137" si="563">G1135*E1135</f>
        <v>163984</v>
      </c>
      <c r="K1135" s="49">
        <f t="shared" ref="K1135:K1137" si="564">I1135+J1135</f>
        <v>163984</v>
      </c>
    </row>
    <row r="1136" spans="1:11" ht="39.75" customHeight="1">
      <c r="A1136" s="45">
        <v>1124</v>
      </c>
      <c r="B1136" s="179" t="s">
        <v>1518</v>
      </c>
      <c r="C1136" s="163"/>
      <c r="D1136" s="46" t="s">
        <v>24</v>
      </c>
      <c r="E1136" s="46">
        <v>2</v>
      </c>
      <c r="F1136" s="151" t="s">
        <v>641</v>
      </c>
      <c r="G1136" s="47">
        <v>44310</v>
      </c>
      <c r="H1136" s="47">
        <f>G1136</f>
        <v>44310</v>
      </c>
      <c r="I1136" s="47">
        <v>0</v>
      </c>
      <c r="J1136" s="47">
        <f t="shared" si="563"/>
        <v>88620</v>
      </c>
      <c r="K1136" s="49">
        <f t="shared" si="564"/>
        <v>88620</v>
      </c>
    </row>
    <row r="1137" spans="1:11" ht="39.75" customHeight="1">
      <c r="A1137" s="45">
        <v>1125</v>
      </c>
      <c r="B1137" s="179" t="s">
        <v>1519</v>
      </c>
      <c r="C1137" s="163"/>
      <c r="D1137" s="46" t="s">
        <v>24</v>
      </c>
      <c r="E1137" s="46">
        <v>2</v>
      </c>
      <c r="F1137" s="151" t="s">
        <v>641</v>
      </c>
      <c r="G1137" s="47">
        <v>34159</v>
      </c>
      <c r="H1137" s="47">
        <f>G1137</f>
        <v>34159</v>
      </c>
      <c r="I1137" s="47">
        <v>0</v>
      </c>
      <c r="J1137" s="47">
        <f t="shared" si="563"/>
        <v>68318</v>
      </c>
      <c r="K1137" s="49">
        <f t="shared" si="564"/>
        <v>68318</v>
      </c>
    </row>
    <row r="1138" spans="1:11" ht="15.75" customHeight="1">
      <c r="A1138" s="45">
        <v>1126</v>
      </c>
      <c r="B1138" s="164" t="s">
        <v>1444</v>
      </c>
      <c r="C1138" s="165"/>
      <c r="D1138" s="46"/>
      <c r="E1138" s="46"/>
      <c r="F1138" s="47"/>
      <c r="G1138" s="47"/>
      <c r="H1138" s="47"/>
      <c r="I1138" s="47"/>
      <c r="J1138" s="47"/>
      <c r="K1138" s="49"/>
    </row>
    <row r="1139" spans="1:11" ht="14.45" customHeight="1">
      <c r="A1139" s="45">
        <v>1127</v>
      </c>
      <c r="B1139" s="165" t="s">
        <v>1504</v>
      </c>
      <c r="C1139" s="163"/>
      <c r="D1139" s="46" t="s">
        <v>28</v>
      </c>
      <c r="E1139" s="46">
        <v>2</v>
      </c>
      <c r="F1139" s="47">
        <v>240</v>
      </c>
      <c r="G1139" s="47">
        <v>875</v>
      </c>
      <c r="H1139" s="47">
        <f t="shared" ref="H1139:H1143" si="565">F1139+G1139</f>
        <v>1115</v>
      </c>
      <c r="I1139" s="47">
        <f t="shared" ref="I1139:I1143" si="566">F1139*E1139</f>
        <v>480</v>
      </c>
      <c r="J1139" s="47">
        <f t="shared" ref="J1139:J1144" si="567">G1139*E1139</f>
        <v>1750</v>
      </c>
      <c r="K1139" s="49">
        <f t="shared" ref="K1139:K1144" si="568">I1139+J1139</f>
        <v>2230</v>
      </c>
    </row>
    <row r="1140" spans="1:11" ht="14.45" customHeight="1">
      <c r="A1140" s="45">
        <v>1128</v>
      </c>
      <c r="B1140" s="165" t="s">
        <v>1505</v>
      </c>
      <c r="C1140" s="163"/>
      <c r="D1140" s="46" t="s">
        <v>28</v>
      </c>
      <c r="E1140" s="46">
        <v>62</v>
      </c>
      <c r="F1140" s="47">
        <v>391</v>
      </c>
      <c r="G1140" s="47">
        <v>875</v>
      </c>
      <c r="H1140" s="47">
        <f t="shared" si="565"/>
        <v>1266</v>
      </c>
      <c r="I1140" s="47">
        <f t="shared" si="566"/>
        <v>24242</v>
      </c>
      <c r="J1140" s="47">
        <f t="shared" si="567"/>
        <v>54250</v>
      </c>
      <c r="K1140" s="49">
        <f t="shared" si="568"/>
        <v>78492</v>
      </c>
    </row>
    <row r="1141" spans="1:11" ht="14.45" customHeight="1">
      <c r="A1141" s="45">
        <v>1129</v>
      </c>
      <c r="B1141" s="165" t="s">
        <v>1506</v>
      </c>
      <c r="C1141" s="163"/>
      <c r="D1141" s="46" t="s">
        <v>28</v>
      </c>
      <c r="E1141" s="46">
        <v>6</v>
      </c>
      <c r="F1141" s="47">
        <v>802</v>
      </c>
      <c r="G1141" s="47">
        <v>875</v>
      </c>
      <c r="H1141" s="47">
        <f t="shared" si="565"/>
        <v>1677</v>
      </c>
      <c r="I1141" s="47">
        <f t="shared" si="566"/>
        <v>4812</v>
      </c>
      <c r="J1141" s="47">
        <f t="shared" si="567"/>
        <v>5250</v>
      </c>
      <c r="K1141" s="49">
        <f t="shared" si="568"/>
        <v>10062</v>
      </c>
    </row>
    <row r="1142" spans="1:11" ht="14.45" customHeight="1">
      <c r="A1142" s="45">
        <v>1130</v>
      </c>
      <c r="B1142" s="165" t="s">
        <v>1507</v>
      </c>
      <c r="C1142" s="163"/>
      <c r="D1142" s="46" t="s">
        <v>28</v>
      </c>
      <c r="E1142" s="46">
        <v>64</v>
      </c>
      <c r="F1142" s="47">
        <v>970</v>
      </c>
      <c r="G1142" s="47">
        <v>1188</v>
      </c>
      <c r="H1142" s="47">
        <f t="shared" si="565"/>
        <v>2158</v>
      </c>
      <c r="I1142" s="47">
        <f t="shared" si="566"/>
        <v>62080</v>
      </c>
      <c r="J1142" s="47">
        <f t="shared" si="567"/>
        <v>76032</v>
      </c>
      <c r="K1142" s="49">
        <f t="shared" si="568"/>
        <v>138112</v>
      </c>
    </row>
    <row r="1143" spans="1:11" ht="14.45" customHeight="1">
      <c r="A1143" s="45">
        <v>1131</v>
      </c>
      <c r="B1143" s="164" t="s">
        <v>1451</v>
      </c>
      <c r="C1143" s="163"/>
      <c r="D1143" s="46" t="s">
        <v>22</v>
      </c>
      <c r="E1143" s="46">
        <v>1</v>
      </c>
      <c r="F1143" s="47">
        <v>13742</v>
      </c>
      <c r="G1143" s="47">
        <v>13742</v>
      </c>
      <c r="H1143" s="47">
        <f t="shared" si="565"/>
        <v>27484</v>
      </c>
      <c r="I1143" s="47">
        <f t="shared" si="566"/>
        <v>13742</v>
      </c>
      <c r="J1143" s="47">
        <f t="shared" si="567"/>
        <v>13742</v>
      </c>
      <c r="K1143" s="49">
        <f t="shared" si="568"/>
        <v>27484</v>
      </c>
    </row>
    <row r="1144" spans="1:11" ht="15" customHeight="1">
      <c r="A1144" s="45">
        <v>1132</v>
      </c>
      <c r="B1144" s="173" t="s">
        <v>696</v>
      </c>
      <c r="C1144" s="163"/>
      <c r="D1144" s="46" t="s">
        <v>24</v>
      </c>
      <c r="E1144" s="46">
        <v>2</v>
      </c>
      <c r="F1144" s="151" t="s">
        <v>641</v>
      </c>
      <c r="G1144" s="47">
        <v>7500</v>
      </c>
      <c r="H1144" s="47">
        <f>G1144</f>
        <v>7500</v>
      </c>
      <c r="I1144" s="47">
        <v>0</v>
      </c>
      <c r="J1144" s="47">
        <f t="shared" si="567"/>
        <v>15000</v>
      </c>
      <c r="K1144" s="49">
        <f t="shared" si="568"/>
        <v>15000</v>
      </c>
    </row>
    <row r="1145" spans="1:11" ht="27.75" customHeight="1">
      <c r="A1145" s="45">
        <v>1133</v>
      </c>
      <c r="B1145" s="170" t="s">
        <v>1469</v>
      </c>
      <c r="C1145" s="163"/>
      <c r="D1145" s="46"/>
      <c r="E1145" s="46"/>
      <c r="F1145" s="47"/>
      <c r="G1145" s="47"/>
      <c r="H1145" s="47"/>
      <c r="I1145" s="47"/>
      <c r="J1145" s="47"/>
      <c r="K1145" s="49"/>
    </row>
    <row r="1146" spans="1:11" ht="14.45" customHeight="1">
      <c r="A1146" s="45">
        <v>1134</v>
      </c>
      <c r="B1146" s="181" t="s">
        <v>1520</v>
      </c>
      <c r="C1146" s="165"/>
      <c r="D1146" s="46" t="s">
        <v>28</v>
      </c>
      <c r="E1146" s="46">
        <v>2</v>
      </c>
      <c r="F1146" s="47">
        <v>16</v>
      </c>
      <c r="G1146" s="47">
        <v>438</v>
      </c>
      <c r="H1146" s="47">
        <f t="shared" ref="H1146:H1150" si="569">F1146+G1146</f>
        <v>454</v>
      </c>
      <c r="I1146" s="47">
        <f t="shared" ref="I1146:I1150" si="570">F1146*E1146</f>
        <v>32</v>
      </c>
      <c r="J1146" s="47">
        <f t="shared" ref="J1146:J1150" si="571">G1146*E1146</f>
        <v>876</v>
      </c>
      <c r="K1146" s="49">
        <f t="shared" ref="K1146:K1150" si="572">I1146+J1146</f>
        <v>908</v>
      </c>
    </row>
    <row r="1147" spans="1:11" ht="14.45" customHeight="1">
      <c r="A1147" s="45">
        <v>1135</v>
      </c>
      <c r="B1147" s="181" t="s">
        <v>1521</v>
      </c>
      <c r="C1147" s="165"/>
      <c r="D1147" s="46" t="s">
        <v>28</v>
      </c>
      <c r="E1147" s="46">
        <v>62</v>
      </c>
      <c r="F1147" s="47">
        <v>19</v>
      </c>
      <c r="G1147" s="47">
        <v>438</v>
      </c>
      <c r="H1147" s="47">
        <f t="shared" si="569"/>
        <v>457</v>
      </c>
      <c r="I1147" s="47">
        <f t="shared" si="570"/>
        <v>1178</v>
      </c>
      <c r="J1147" s="47">
        <f t="shared" si="571"/>
        <v>27156</v>
      </c>
      <c r="K1147" s="49">
        <f t="shared" si="572"/>
        <v>28334</v>
      </c>
    </row>
    <row r="1148" spans="1:11" ht="14.45" customHeight="1">
      <c r="A1148" s="45">
        <v>1136</v>
      </c>
      <c r="B1148" s="181" t="s">
        <v>1522</v>
      </c>
      <c r="C1148" s="165"/>
      <c r="D1148" s="46" t="s">
        <v>28</v>
      </c>
      <c r="E1148" s="46">
        <v>6</v>
      </c>
      <c r="F1148" s="47">
        <v>29</v>
      </c>
      <c r="G1148" s="47">
        <v>438</v>
      </c>
      <c r="H1148" s="47">
        <f t="shared" si="569"/>
        <v>467</v>
      </c>
      <c r="I1148" s="47">
        <f t="shared" si="570"/>
        <v>174</v>
      </c>
      <c r="J1148" s="47">
        <f t="shared" si="571"/>
        <v>2628</v>
      </c>
      <c r="K1148" s="49">
        <f t="shared" si="572"/>
        <v>2802</v>
      </c>
    </row>
    <row r="1149" spans="1:11" ht="14.45" customHeight="1">
      <c r="A1149" s="45">
        <v>1137</v>
      </c>
      <c r="B1149" s="181" t="s">
        <v>1476</v>
      </c>
      <c r="C1149" s="165"/>
      <c r="D1149" s="46" t="s">
        <v>28</v>
      </c>
      <c r="E1149" s="46">
        <v>64</v>
      </c>
      <c r="F1149" s="47">
        <v>30</v>
      </c>
      <c r="G1149" s="47">
        <v>438</v>
      </c>
      <c r="H1149" s="47">
        <f t="shared" si="569"/>
        <v>468</v>
      </c>
      <c r="I1149" s="47">
        <f t="shared" si="570"/>
        <v>1920</v>
      </c>
      <c r="J1149" s="47">
        <f t="shared" si="571"/>
        <v>28032</v>
      </c>
      <c r="K1149" s="49">
        <f t="shared" si="572"/>
        <v>29952</v>
      </c>
    </row>
    <row r="1150" spans="1:11" ht="15.6" customHeight="1">
      <c r="A1150" s="45">
        <v>1138</v>
      </c>
      <c r="B1150" s="51" t="s">
        <v>310</v>
      </c>
      <c r="C1150" s="63"/>
      <c r="D1150" s="46" t="s">
        <v>311</v>
      </c>
      <c r="E1150" s="46">
        <v>1</v>
      </c>
      <c r="F1150" s="47">
        <v>36875</v>
      </c>
      <c r="G1150" s="47">
        <v>0</v>
      </c>
      <c r="H1150" s="47">
        <f t="shared" si="569"/>
        <v>36875</v>
      </c>
      <c r="I1150" s="47">
        <f t="shared" si="570"/>
        <v>36875</v>
      </c>
      <c r="J1150" s="47">
        <f t="shared" si="571"/>
        <v>0</v>
      </c>
      <c r="K1150" s="49">
        <f t="shared" si="572"/>
        <v>36875</v>
      </c>
    </row>
    <row r="1151" spans="1:11" ht="14.45" customHeight="1">
      <c r="A1151" s="45">
        <v>1139</v>
      </c>
      <c r="B1151" s="243" t="s">
        <v>1523</v>
      </c>
      <c r="C1151" s="165"/>
      <c r="D1151" s="46"/>
      <c r="E1151" s="46"/>
      <c r="F1151" s="47"/>
      <c r="G1151" s="47"/>
      <c r="H1151" s="47"/>
      <c r="I1151" s="47"/>
      <c r="J1151" s="47"/>
      <c r="K1151" s="49"/>
    </row>
    <row r="1152" spans="1:11" ht="30.6" customHeight="1">
      <c r="A1152" s="45">
        <v>1140</v>
      </c>
      <c r="B1152" s="178" t="s">
        <v>1524</v>
      </c>
      <c r="C1152" s="163"/>
      <c r="D1152" s="46" t="s">
        <v>24</v>
      </c>
      <c r="E1152" s="46">
        <v>1</v>
      </c>
      <c r="F1152" s="151" t="s">
        <v>641</v>
      </c>
      <c r="G1152" s="47">
        <v>81992</v>
      </c>
      <c r="H1152" s="47">
        <f>G1152</f>
        <v>81992</v>
      </c>
      <c r="I1152" s="47">
        <v>0</v>
      </c>
      <c r="J1152" s="47">
        <f t="shared" ref="J1152:J1153" si="573">G1152*E1152</f>
        <v>81992</v>
      </c>
      <c r="K1152" s="49">
        <f t="shared" ref="K1152:K1153" si="574">I1152+J1152</f>
        <v>81992</v>
      </c>
    </row>
    <row r="1153" spans="1:11" ht="42" customHeight="1">
      <c r="A1153" s="45">
        <v>1141</v>
      </c>
      <c r="B1153" s="178" t="s">
        <v>1525</v>
      </c>
      <c r="C1153" s="177"/>
      <c r="D1153" s="46" t="s">
        <v>24</v>
      </c>
      <c r="E1153" s="46">
        <v>1</v>
      </c>
      <c r="F1153" s="151" t="s">
        <v>641</v>
      </c>
      <c r="G1153" s="47">
        <v>46219</v>
      </c>
      <c r="H1153" s="47">
        <f>G1153</f>
        <v>46219</v>
      </c>
      <c r="I1153" s="47">
        <v>0</v>
      </c>
      <c r="J1153" s="47">
        <f t="shared" si="573"/>
        <v>46219</v>
      </c>
      <c r="K1153" s="49">
        <f t="shared" si="574"/>
        <v>46219</v>
      </c>
    </row>
    <row r="1154" spans="1:11" ht="15.75" customHeight="1">
      <c r="A1154" s="45">
        <v>1142</v>
      </c>
      <c r="B1154" s="164" t="s">
        <v>1444</v>
      </c>
      <c r="C1154" s="165"/>
      <c r="D1154" s="46"/>
      <c r="E1154" s="46"/>
      <c r="F1154" s="47"/>
      <c r="G1154" s="47"/>
      <c r="H1154" s="47"/>
      <c r="I1154" s="47"/>
      <c r="J1154" s="47"/>
      <c r="K1154" s="49"/>
    </row>
    <row r="1155" spans="1:11" ht="14.45" customHeight="1">
      <c r="A1155" s="45">
        <v>1143</v>
      </c>
      <c r="B1155" s="165" t="s">
        <v>1447</v>
      </c>
      <c r="C1155" s="163"/>
      <c r="D1155" s="46" t="s">
        <v>28</v>
      </c>
      <c r="E1155" s="46">
        <v>8</v>
      </c>
      <c r="F1155" s="47">
        <v>539</v>
      </c>
      <c r="G1155" s="47">
        <v>875</v>
      </c>
      <c r="H1155" s="47">
        <f t="shared" ref="H1155:H1157" si="575">F1155+G1155</f>
        <v>1414</v>
      </c>
      <c r="I1155" s="47">
        <f t="shared" ref="I1155:I1157" si="576">F1155*E1155</f>
        <v>4312</v>
      </c>
      <c r="J1155" s="47">
        <f t="shared" ref="J1155:J1157" si="577">G1155*E1155</f>
        <v>7000</v>
      </c>
      <c r="K1155" s="49">
        <f t="shared" ref="K1155:K1157" si="578">I1155+J1155</f>
        <v>11312</v>
      </c>
    </row>
    <row r="1156" spans="1:11" ht="14.45" customHeight="1">
      <c r="A1156" s="45">
        <v>1144</v>
      </c>
      <c r="B1156" s="165" t="s">
        <v>1507</v>
      </c>
      <c r="C1156" s="163"/>
      <c r="D1156" s="46" t="s">
        <v>28</v>
      </c>
      <c r="E1156" s="46">
        <v>7</v>
      </c>
      <c r="F1156" s="47">
        <v>970</v>
      </c>
      <c r="G1156" s="47">
        <v>1188</v>
      </c>
      <c r="H1156" s="47">
        <f t="shared" si="575"/>
        <v>2158</v>
      </c>
      <c r="I1156" s="47">
        <f t="shared" si="576"/>
        <v>6790</v>
      </c>
      <c r="J1156" s="47">
        <f t="shared" si="577"/>
        <v>8316</v>
      </c>
      <c r="K1156" s="49">
        <f t="shared" si="578"/>
        <v>15106</v>
      </c>
    </row>
    <row r="1157" spans="1:11" ht="14.45" customHeight="1">
      <c r="A1157" s="45">
        <v>1145</v>
      </c>
      <c r="B1157" s="164" t="s">
        <v>1451</v>
      </c>
      <c r="C1157" s="163"/>
      <c r="D1157" s="46" t="s">
        <v>22</v>
      </c>
      <c r="E1157" s="46">
        <v>1</v>
      </c>
      <c r="F1157" s="47">
        <v>1665</v>
      </c>
      <c r="G1157" s="47">
        <v>1665</v>
      </c>
      <c r="H1157" s="47">
        <f t="shared" si="575"/>
        <v>3330</v>
      </c>
      <c r="I1157" s="47">
        <f t="shared" si="576"/>
        <v>1665</v>
      </c>
      <c r="J1157" s="47">
        <f t="shared" si="577"/>
        <v>1665</v>
      </c>
      <c r="K1157" s="49">
        <f t="shared" si="578"/>
        <v>3330</v>
      </c>
    </row>
    <row r="1158" spans="1:11" ht="27.75" customHeight="1">
      <c r="A1158" s="45">
        <v>1146</v>
      </c>
      <c r="B1158" s="170" t="s">
        <v>1469</v>
      </c>
      <c r="C1158" s="163"/>
      <c r="D1158" s="46"/>
      <c r="E1158" s="46"/>
      <c r="F1158" s="47"/>
      <c r="G1158" s="47"/>
      <c r="H1158" s="47"/>
      <c r="I1158" s="47"/>
      <c r="J1158" s="47"/>
      <c r="K1158" s="49"/>
    </row>
    <row r="1159" spans="1:11" ht="14.45" customHeight="1">
      <c r="A1159" s="45">
        <v>1147</v>
      </c>
      <c r="B1159" s="181" t="s">
        <v>1454</v>
      </c>
      <c r="C1159" s="165"/>
      <c r="D1159" s="46" t="s">
        <v>28</v>
      </c>
      <c r="E1159" s="46">
        <v>7</v>
      </c>
      <c r="F1159" s="47">
        <v>19</v>
      </c>
      <c r="G1159" s="47">
        <v>438</v>
      </c>
      <c r="H1159" s="47">
        <f t="shared" ref="H1159:H1161" si="579">F1159+G1159</f>
        <v>457</v>
      </c>
      <c r="I1159" s="47">
        <f t="shared" ref="I1159:I1161" si="580">F1159*E1159</f>
        <v>133</v>
      </c>
      <c r="J1159" s="47">
        <f t="shared" ref="J1159:J1161" si="581">G1159*E1159</f>
        <v>3066</v>
      </c>
      <c r="K1159" s="49">
        <f t="shared" ref="K1159:K1161" si="582">I1159+J1159</f>
        <v>3199</v>
      </c>
    </row>
    <row r="1160" spans="1:11" ht="14.45" customHeight="1">
      <c r="A1160" s="45">
        <v>1148</v>
      </c>
      <c r="B1160" s="181" t="s">
        <v>1476</v>
      </c>
      <c r="C1160" s="165"/>
      <c r="D1160" s="46" t="s">
        <v>28</v>
      </c>
      <c r="E1160" s="46">
        <v>7</v>
      </c>
      <c r="F1160" s="47">
        <v>30</v>
      </c>
      <c r="G1160" s="47">
        <v>438</v>
      </c>
      <c r="H1160" s="47">
        <f t="shared" si="579"/>
        <v>468</v>
      </c>
      <c r="I1160" s="47">
        <f t="shared" si="580"/>
        <v>210</v>
      </c>
      <c r="J1160" s="47">
        <f t="shared" si="581"/>
        <v>3066</v>
      </c>
      <c r="K1160" s="49">
        <f t="shared" si="582"/>
        <v>3276</v>
      </c>
    </row>
    <row r="1161" spans="1:11" ht="15.6" customHeight="1">
      <c r="A1161" s="45">
        <v>1149</v>
      </c>
      <c r="B1161" s="51" t="s">
        <v>310</v>
      </c>
      <c r="C1161" s="63"/>
      <c r="D1161" s="46" t="s">
        <v>311</v>
      </c>
      <c r="E1161" s="46">
        <v>1</v>
      </c>
      <c r="F1161" s="47">
        <v>4468</v>
      </c>
      <c r="G1161" s="47">
        <v>0</v>
      </c>
      <c r="H1161" s="47">
        <f t="shared" si="579"/>
        <v>4468</v>
      </c>
      <c r="I1161" s="47">
        <f t="shared" si="580"/>
        <v>4468</v>
      </c>
      <c r="J1161" s="47">
        <f t="shared" si="581"/>
        <v>0</v>
      </c>
      <c r="K1161" s="49">
        <f t="shared" si="582"/>
        <v>4468</v>
      </c>
    </row>
    <row r="1162" spans="1:11" ht="15" customHeight="1">
      <c r="A1162" s="45">
        <v>1150</v>
      </c>
      <c r="B1162" s="242" t="s">
        <v>1526</v>
      </c>
      <c r="C1162" s="169"/>
      <c r="D1162" s="46"/>
      <c r="E1162" s="46"/>
      <c r="F1162" s="47"/>
      <c r="G1162" s="47"/>
      <c r="H1162" s="47"/>
      <c r="I1162" s="47"/>
      <c r="J1162" s="47"/>
      <c r="K1162" s="49"/>
    </row>
    <row r="1163" spans="1:11" ht="27" customHeight="1">
      <c r="A1163" s="45">
        <v>1151</v>
      </c>
      <c r="B1163" s="169" t="s">
        <v>1527</v>
      </c>
      <c r="C1163" s="165"/>
      <c r="D1163" s="46" t="s">
        <v>24</v>
      </c>
      <c r="E1163" s="46">
        <v>1</v>
      </c>
      <c r="F1163" s="151" t="s">
        <v>641</v>
      </c>
      <c r="G1163" s="47">
        <v>81992</v>
      </c>
      <c r="H1163" s="47">
        <f>G1163</f>
        <v>81992</v>
      </c>
      <c r="I1163" s="47">
        <v>0</v>
      </c>
      <c r="J1163" s="47">
        <f t="shared" ref="J1163:J1164" si="583">G1163*E1163</f>
        <v>81992</v>
      </c>
      <c r="K1163" s="49">
        <f t="shared" ref="K1163:K1164" si="584">I1163+J1163</f>
        <v>81992</v>
      </c>
    </row>
    <row r="1164" spans="1:11" ht="42.6" customHeight="1">
      <c r="A1164" s="45">
        <v>1152</v>
      </c>
      <c r="B1164" s="178" t="s">
        <v>1525</v>
      </c>
      <c r="C1164" s="177"/>
      <c r="D1164" s="46" t="s">
        <v>24</v>
      </c>
      <c r="E1164" s="46">
        <v>1</v>
      </c>
      <c r="F1164" s="151" t="s">
        <v>641</v>
      </c>
      <c r="G1164" s="47">
        <v>46219</v>
      </c>
      <c r="H1164" s="47">
        <f>G1164</f>
        <v>46219</v>
      </c>
      <c r="I1164" s="47">
        <v>0</v>
      </c>
      <c r="J1164" s="47">
        <f t="shared" si="583"/>
        <v>46219</v>
      </c>
      <c r="K1164" s="49">
        <f t="shared" si="584"/>
        <v>46219</v>
      </c>
    </row>
    <row r="1165" spans="1:11" ht="15.75" customHeight="1">
      <c r="A1165" s="45">
        <v>1153</v>
      </c>
      <c r="B1165" s="164" t="s">
        <v>1444</v>
      </c>
      <c r="C1165" s="165"/>
      <c r="D1165" s="46"/>
      <c r="E1165" s="46"/>
      <c r="F1165" s="47"/>
      <c r="G1165" s="47"/>
      <c r="H1165" s="47"/>
      <c r="I1165" s="47"/>
      <c r="J1165" s="47"/>
      <c r="K1165" s="49"/>
    </row>
    <row r="1166" spans="1:11" ht="14.45" customHeight="1">
      <c r="A1166" s="45">
        <v>1154</v>
      </c>
      <c r="B1166" s="165" t="s">
        <v>1447</v>
      </c>
      <c r="C1166" s="163"/>
      <c r="D1166" s="46" t="s">
        <v>28</v>
      </c>
      <c r="E1166" s="46">
        <v>12</v>
      </c>
      <c r="F1166" s="47">
        <v>539</v>
      </c>
      <c r="G1166" s="47">
        <v>875</v>
      </c>
      <c r="H1166" s="47">
        <f t="shared" ref="H1166:H1168" si="585">F1166+G1166</f>
        <v>1414</v>
      </c>
      <c r="I1166" s="47">
        <f t="shared" ref="I1166:I1168" si="586">F1166*E1166</f>
        <v>6468</v>
      </c>
      <c r="J1166" s="47">
        <f t="shared" ref="J1166:J1168" si="587">G1166*E1166</f>
        <v>10500</v>
      </c>
      <c r="K1166" s="49">
        <f t="shared" ref="K1166:K1168" si="588">I1166+J1166</f>
        <v>16968</v>
      </c>
    </row>
    <row r="1167" spans="1:11" ht="14.45" customHeight="1">
      <c r="A1167" s="45">
        <v>1155</v>
      </c>
      <c r="B1167" s="165" t="s">
        <v>1507</v>
      </c>
      <c r="C1167" s="163"/>
      <c r="D1167" s="46" t="s">
        <v>28</v>
      </c>
      <c r="E1167" s="46">
        <v>12</v>
      </c>
      <c r="F1167" s="47">
        <v>970</v>
      </c>
      <c r="G1167" s="47">
        <v>1188</v>
      </c>
      <c r="H1167" s="47">
        <f t="shared" si="585"/>
        <v>2158</v>
      </c>
      <c r="I1167" s="47">
        <f t="shared" si="586"/>
        <v>11640</v>
      </c>
      <c r="J1167" s="47">
        <f t="shared" si="587"/>
        <v>14256</v>
      </c>
      <c r="K1167" s="49">
        <f t="shared" si="588"/>
        <v>25896</v>
      </c>
    </row>
    <row r="1168" spans="1:11" ht="14.45" customHeight="1">
      <c r="A1168" s="45">
        <v>1156</v>
      </c>
      <c r="B1168" s="164" t="s">
        <v>1451</v>
      </c>
      <c r="C1168" s="163"/>
      <c r="D1168" s="46" t="s">
        <v>22</v>
      </c>
      <c r="E1168" s="46">
        <v>1</v>
      </c>
      <c r="F1168" s="47">
        <v>2716</v>
      </c>
      <c r="G1168" s="47">
        <v>2716</v>
      </c>
      <c r="H1168" s="47">
        <f t="shared" si="585"/>
        <v>5432</v>
      </c>
      <c r="I1168" s="47">
        <f t="shared" si="586"/>
        <v>2716</v>
      </c>
      <c r="J1168" s="47">
        <f t="shared" si="587"/>
        <v>2716</v>
      </c>
      <c r="K1168" s="49">
        <f t="shared" si="588"/>
        <v>5432</v>
      </c>
    </row>
    <row r="1169" spans="1:11" ht="27.75" customHeight="1">
      <c r="A1169" s="45">
        <v>1157</v>
      </c>
      <c r="B1169" s="170" t="s">
        <v>1469</v>
      </c>
      <c r="C1169" s="163"/>
      <c r="D1169" s="46"/>
      <c r="E1169" s="46"/>
      <c r="F1169" s="47"/>
      <c r="G1169" s="47"/>
      <c r="H1169" s="47"/>
      <c r="I1169" s="47"/>
      <c r="J1169" s="47"/>
      <c r="K1169" s="49"/>
    </row>
    <row r="1170" spans="1:11" ht="14.45" customHeight="1">
      <c r="A1170" s="45">
        <v>1158</v>
      </c>
      <c r="B1170" s="181" t="s">
        <v>1454</v>
      </c>
      <c r="C1170" s="165"/>
      <c r="D1170" s="46" t="s">
        <v>28</v>
      </c>
      <c r="E1170" s="46">
        <v>12</v>
      </c>
      <c r="F1170" s="47">
        <v>19</v>
      </c>
      <c r="G1170" s="47">
        <v>438</v>
      </c>
      <c r="H1170" s="47">
        <f t="shared" ref="H1170:H1172" si="589">F1170+G1170</f>
        <v>457</v>
      </c>
      <c r="I1170" s="47">
        <f t="shared" ref="I1170:I1172" si="590">F1170*E1170</f>
        <v>228</v>
      </c>
      <c r="J1170" s="47">
        <f t="shared" ref="J1170:J1172" si="591">G1170*E1170</f>
        <v>5256</v>
      </c>
      <c r="K1170" s="49">
        <f t="shared" ref="K1170:K1172" si="592">I1170+J1170</f>
        <v>5484</v>
      </c>
    </row>
    <row r="1171" spans="1:11" ht="14.45" customHeight="1">
      <c r="A1171" s="45">
        <v>1159</v>
      </c>
      <c r="B1171" s="181" t="s">
        <v>1476</v>
      </c>
      <c r="C1171" s="165"/>
      <c r="D1171" s="46" t="s">
        <v>28</v>
      </c>
      <c r="E1171" s="46">
        <v>5</v>
      </c>
      <c r="F1171" s="47">
        <v>30</v>
      </c>
      <c r="G1171" s="47">
        <v>438</v>
      </c>
      <c r="H1171" s="47">
        <f t="shared" si="589"/>
        <v>468</v>
      </c>
      <c r="I1171" s="47">
        <f t="shared" si="590"/>
        <v>150</v>
      </c>
      <c r="J1171" s="47">
        <f t="shared" si="591"/>
        <v>2190</v>
      </c>
      <c r="K1171" s="49">
        <f t="shared" si="592"/>
        <v>2340</v>
      </c>
    </row>
    <row r="1172" spans="1:11" ht="15.6" customHeight="1">
      <c r="A1172" s="45">
        <v>1160</v>
      </c>
      <c r="B1172" s="51" t="s">
        <v>310</v>
      </c>
      <c r="C1172" s="63"/>
      <c r="D1172" s="46" t="s">
        <v>311</v>
      </c>
      <c r="E1172" s="46">
        <v>1</v>
      </c>
      <c r="F1172" s="47">
        <v>7288</v>
      </c>
      <c r="G1172" s="47">
        <v>0</v>
      </c>
      <c r="H1172" s="47">
        <f t="shared" si="589"/>
        <v>7288</v>
      </c>
      <c r="I1172" s="47">
        <f t="shared" si="590"/>
        <v>7288</v>
      </c>
      <c r="J1172" s="47">
        <f t="shared" si="591"/>
        <v>0</v>
      </c>
      <c r="K1172" s="49">
        <f t="shared" si="592"/>
        <v>7288</v>
      </c>
    </row>
    <row r="1173" spans="1:11" ht="14.45" customHeight="1">
      <c r="A1173" s="45">
        <v>1161</v>
      </c>
      <c r="B1173" s="243" t="s">
        <v>1528</v>
      </c>
      <c r="C1173" s="165"/>
      <c r="D1173" s="46"/>
      <c r="E1173" s="46"/>
      <c r="F1173" s="47"/>
      <c r="G1173" s="47"/>
      <c r="H1173" s="47"/>
      <c r="I1173" s="47"/>
      <c r="J1173" s="47"/>
      <c r="K1173" s="49"/>
    </row>
    <row r="1174" spans="1:11" ht="27" customHeight="1">
      <c r="A1174" s="45">
        <v>1162</v>
      </c>
      <c r="B1174" s="164" t="s">
        <v>1529</v>
      </c>
      <c r="C1174" s="163"/>
      <c r="D1174" s="46" t="s">
        <v>24</v>
      </c>
      <c r="E1174" s="46">
        <v>1</v>
      </c>
      <c r="F1174" s="151" t="s">
        <v>641</v>
      </c>
      <c r="G1174" s="47">
        <v>214334</v>
      </c>
      <c r="H1174" s="47">
        <f>G1174</f>
        <v>214334</v>
      </c>
      <c r="I1174" s="47">
        <v>0</v>
      </c>
      <c r="J1174" s="47">
        <f t="shared" ref="J1174:J1175" si="593">G1174*E1174</f>
        <v>214334</v>
      </c>
      <c r="K1174" s="49">
        <f t="shared" ref="K1174:K1175" si="594">I1174+J1174</f>
        <v>214334</v>
      </c>
    </row>
    <row r="1175" spans="1:11" ht="39.6" customHeight="1">
      <c r="A1175" s="45">
        <v>1163</v>
      </c>
      <c r="B1175" s="164" t="s">
        <v>1530</v>
      </c>
      <c r="C1175" s="163"/>
      <c r="D1175" s="46" t="s">
        <v>24</v>
      </c>
      <c r="E1175" s="46">
        <v>2</v>
      </c>
      <c r="F1175" s="151" t="s">
        <v>641</v>
      </c>
      <c r="G1175" s="47">
        <v>50746</v>
      </c>
      <c r="H1175" s="47">
        <f>G1175</f>
        <v>50746</v>
      </c>
      <c r="I1175" s="47">
        <v>0</v>
      </c>
      <c r="J1175" s="47">
        <f t="shared" si="593"/>
        <v>101492</v>
      </c>
      <c r="K1175" s="49">
        <f t="shared" si="594"/>
        <v>101492</v>
      </c>
    </row>
    <row r="1176" spans="1:11" ht="15.75" customHeight="1">
      <c r="A1176" s="45">
        <v>1164</v>
      </c>
      <c r="B1176" s="164" t="s">
        <v>1444</v>
      </c>
      <c r="C1176" s="165"/>
      <c r="D1176" s="46"/>
      <c r="E1176" s="46"/>
      <c r="F1176" s="47"/>
      <c r="G1176" s="47"/>
      <c r="H1176" s="47"/>
      <c r="I1176" s="47"/>
      <c r="J1176" s="47"/>
      <c r="K1176" s="49"/>
    </row>
    <row r="1177" spans="1:11" ht="14.45" customHeight="1">
      <c r="A1177" s="45">
        <v>1165</v>
      </c>
      <c r="B1177" s="165" t="s">
        <v>1505</v>
      </c>
      <c r="C1177" s="163"/>
      <c r="D1177" s="46" t="s">
        <v>28</v>
      </c>
      <c r="E1177" s="46">
        <v>20</v>
      </c>
      <c r="F1177" s="47">
        <v>391</v>
      </c>
      <c r="G1177" s="47">
        <v>875</v>
      </c>
      <c r="H1177" s="47">
        <f t="shared" ref="H1177:H1181" si="595">F1177+G1177</f>
        <v>1266</v>
      </c>
      <c r="I1177" s="47">
        <f t="shared" ref="I1177:I1181" si="596">F1177*E1177</f>
        <v>7820</v>
      </c>
      <c r="J1177" s="47">
        <f t="shared" ref="J1177:J1181" si="597">G1177*E1177</f>
        <v>17500</v>
      </c>
      <c r="K1177" s="49">
        <f t="shared" ref="K1177:K1181" si="598">I1177+J1177</f>
        <v>25320</v>
      </c>
    </row>
    <row r="1178" spans="1:11" ht="14.45" customHeight="1">
      <c r="A1178" s="45">
        <v>1166</v>
      </c>
      <c r="B1178" s="165" t="s">
        <v>1447</v>
      </c>
      <c r="C1178" s="163"/>
      <c r="D1178" s="46" t="s">
        <v>28</v>
      </c>
      <c r="E1178" s="46">
        <v>15</v>
      </c>
      <c r="F1178" s="47">
        <v>539</v>
      </c>
      <c r="G1178" s="47">
        <v>875</v>
      </c>
      <c r="H1178" s="47">
        <f t="shared" si="595"/>
        <v>1414</v>
      </c>
      <c r="I1178" s="47">
        <f t="shared" si="596"/>
        <v>8085</v>
      </c>
      <c r="J1178" s="47">
        <f t="shared" si="597"/>
        <v>13125</v>
      </c>
      <c r="K1178" s="49">
        <f t="shared" si="598"/>
        <v>21210</v>
      </c>
    </row>
    <row r="1179" spans="1:11" ht="14.45" customHeight="1">
      <c r="A1179" s="45">
        <v>1167</v>
      </c>
      <c r="B1179" s="165" t="s">
        <v>1506</v>
      </c>
      <c r="C1179" s="163"/>
      <c r="D1179" s="46" t="s">
        <v>28</v>
      </c>
      <c r="E1179" s="46">
        <v>20</v>
      </c>
      <c r="F1179" s="47">
        <v>802</v>
      </c>
      <c r="G1179" s="47">
        <v>875</v>
      </c>
      <c r="H1179" s="47">
        <f t="shared" si="595"/>
        <v>1677</v>
      </c>
      <c r="I1179" s="47">
        <f t="shared" si="596"/>
        <v>16040</v>
      </c>
      <c r="J1179" s="47">
        <f t="shared" si="597"/>
        <v>17500</v>
      </c>
      <c r="K1179" s="49">
        <f t="shared" si="598"/>
        <v>33540</v>
      </c>
    </row>
    <row r="1180" spans="1:11" ht="14.45" customHeight="1">
      <c r="A1180" s="45">
        <v>1168</v>
      </c>
      <c r="B1180" s="165" t="s">
        <v>1507</v>
      </c>
      <c r="C1180" s="163"/>
      <c r="D1180" s="46" t="s">
        <v>28</v>
      </c>
      <c r="E1180" s="46">
        <v>15</v>
      </c>
      <c r="F1180" s="47">
        <v>970</v>
      </c>
      <c r="G1180" s="47">
        <v>1188</v>
      </c>
      <c r="H1180" s="47">
        <f t="shared" si="595"/>
        <v>2158</v>
      </c>
      <c r="I1180" s="47">
        <f t="shared" si="596"/>
        <v>14550</v>
      </c>
      <c r="J1180" s="47">
        <f t="shared" si="597"/>
        <v>17820</v>
      </c>
      <c r="K1180" s="49">
        <f t="shared" si="598"/>
        <v>32370</v>
      </c>
    </row>
    <row r="1181" spans="1:11" ht="14.45" customHeight="1">
      <c r="A1181" s="45">
        <v>1169</v>
      </c>
      <c r="B1181" s="164" t="s">
        <v>1451</v>
      </c>
      <c r="C1181" s="163"/>
      <c r="D1181" s="46" t="s">
        <v>22</v>
      </c>
      <c r="E1181" s="46">
        <v>1</v>
      </c>
      <c r="F1181" s="47">
        <v>6974</v>
      </c>
      <c r="G1181" s="47">
        <v>6974</v>
      </c>
      <c r="H1181" s="47">
        <f t="shared" si="595"/>
        <v>13948</v>
      </c>
      <c r="I1181" s="47">
        <f t="shared" si="596"/>
        <v>6974</v>
      </c>
      <c r="J1181" s="47">
        <f t="shared" si="597"/>
        <v>6974</v>
      </c>
      <c r="K1181" s="49">
        <f t="shared" si="598"/>
        <v>13948</v>
      </c>
    </row>
    <row r="1182" spans="1:11" ht="27.75" customHeight="1">
      <c r="A1182" s="45">
        <v>1170</v>
      </c>
      <c r="B1182" s="170" t="s">
        <v>1469</v>
      </c>
      <c r="C1182" s="163"/>
      <c r="D1182" s="46"/>
      <c r="E1182" s="46"/>
      <c r="F1182" s="47"/>
      <c r="G1182" s="47"/>
      <c r="H1182" s="47"/>
      <c r="I1182" s="47"/>
      <c r="J1182" s="47"/>
      <c r="K1182" s="49"/>
    </row>
    <row r="1183" spans="1:11" ht="16.5" customHeight="1">
      <c r="A1183" s="45">
        <v>1171</v>
      </c>
      <c r="B1183" s="181" t="s">
        <v>1509</v>
      </c>
      <c r="C1183" s="165"/>
      <c r="D1183" s="46" t="s">
        <v>28</v>
      </c>
      <c r="E1183" s="46">
        <v>20</v>
      </c>
      <c r="F1183" s="47">
        <v>19</v>
      </c>
      <c r="G1183" s="47">
        <v>438</v>
      </c>
      <c r="H1183" s="47">
        <f t="shared" ref="H1183:H1246" si="599">F1183+G1183</f>
        <v>457</v>
      </c>
      <c r="I1183" s="47">
        <f t="shared" ref="I1183:I1246" si="600">F1183*E1183</f>
        <v>380</v>
      </c>
      <c r="J1183" s="47">
        <f t="shared" ref="J1183:J1246" si="601">G1183*E1183</f>
        <v>8760</v>
      </c>
      <c r="K1183" s="49">
        <f t="shared" ref="K1183:K1246" si="602">I1183+J1183</f>
        <v>9140</v>
      </c>
    </row>
    <row r="1184" spans="1:11" ht="14.45" customHeight="1">
      <c r="A1184" s="45">
        <v>1172</v>
      </c>
      <c r="B1184" s="181" t="s">
        <v>1455</v>
      </c>
      <c r="C1184" s="165"/>
      <c r="D1184" s="46" t="s">
        <v>28</v>
      </c>
      <c r="E1184" s="46">
        <v>15</v>
      </c>
      <c r="F1184" s="47">
        <v>23</v>
      </c>
      <c r="G1184" s="47">
        <v>438</v>
      </c>
      <c r="H1184" s="47">
        <f t="shared" si="599"/>
        <v>461</v>
      </c>
      <c r="I1184" s="47">
        <f t="shared" si="600"/>
        <v>345</v>
      </c>
      <c r="J1184" s="47">
        <f t="shared" si="601"/>
        <v>6570</v>
      </c>
      <c r="K1184" s="49">
        <f t="shared" si="602"/>
        <v>6915</v>
      </c>
    </row>
    <row r="1185" spans="1:11" ht="16.5" customHeight="1">
      <c r="A1185" s="45">
        <v>1173</v>
      </c>
      <c r="B1185" s="181" t="s">
        <v>1491</v>
      </c>
      <c r="C1185" s="165"/>
      <c r="D1185" s="46" t="s">
        <v>28</v>
      </c>
      <c r="E1185" s="46">
        <v>20</v>
      </c>
      <c r="F1185" s="47">
        <v>29</v>
      </c>
      <c r="G1185" s="47">
        <v>438</v>
      </c>
      <c r="H1185" s="47">
        <f t="shared" si="599"/>
        <v>467</v>
      </c>
      <c r="I1185" s="47">
        <f t="shared" si="600"/>
        <v>580</v>
      </c>
      <c r="J1185" s="47">
        <f t="shared" si="601"/>
        <v>8760</v>
      </c>
      <c r="K1185" s="49">
        <f t="shared" si="602"/>
        <v>9340</v>
      </c>
    </row>
    <row r="1186" spans="1:11" ht="14.45" customHeight="1">
      <c r="A1186" s="45">
        <v>1174</v>
      </c>
      <c r="B1186" s="181" t="s">
        <v>1531</v>
      </c>
      <c r="C1186" s="165"/>
      <c r="D1186" s="46" t="s">
        <v>28</v>
      </c>
      <c r="E1186" s="46">
        <v>15</v>
      </c>
      <c r="F1186" s="47">
        <v>32</v>
      </c>
      <c r="G1186" s="47">
        <v>438</v>
      </c>
      <c r="H1186" s="47">
        <f t="shared" si="599"/>
        <v>470</v>
      </c>
      <c r="I1186" s="47">
        <f t="shared" si="600"/>
        <v>480</v>
      </c>
      <c r="J1186" s="47">
        <f t="shared" si="601"/>
        <v>6570</v>
      </c>
      <c r="K1186" s="49">
        <f t="shared" si="602"/>
        <v>7050</v>
      </c>
    </row>
    <row r="1187" spans="1:11" ht="15" customHeight="1">
      <c r="A1187" s="45">
        <v>1175</v>
      </c>
      <c r="B1187" s="164" t="s">
        <v>1443</v>
      </c>
      <c r="C1187" s="163"/>
      <c r="D1187" s="46" t="s">
        <v>24</v>
      </c>
      <c r="E1187" s="46">
        <v>1</v>
      </c>
      <c r="F1187" s="151" t="s">
        <v>641</v>
      </c>
      <c r="G1187" s="47">
        <v>8750</v>
      </c>
      <c r="H1187" s="47">
        <f>G1187</f>
        <v>8750</v>
      </c>
      <c r="I1187" s="47">
        <v>0</v>
      </c>
      <c r="J1187" s="47">
        <f t="shared" si="601"/>
        <v>8750</v>
      </c>
      <c r="K1187" s="49">
        <f t="shared" si="602"/>
        <v>8750</v>
      </c>
    </row>
    <row r="1188" spans="1:11" ht="24.6" customHeight="1">
      <c r="A1188" s="45">
        <v>1176</v>
      </c>
      <c r="B1188" s="164" t="s">
        <v>1532</v>
      </c>
      <c r="C1188" s="163"/>
      <c r="D1188" s="46" t="s">
        <v>28</v>
      </c>
      <c r="E1188" s="46">
        <v>9</v>
      </c>
      <c r="F1188" s="47">
        <v>2817</v>
      </c>
      <c r="G1188" s="47">
        <v>625</v>
      </c>
      <c r="H1188" s="47">
        <f t="shared" si="599"/>
        <v>3442</v>
      </c>
      <c r="I1188" s="47">
        <f t="shared" si="600"/>
        <v>25353</v>
      </c>
      <c r="J1188" s="47">
        <f t="shared" si="601"/>
        <v>5625</v>
      </c>
      <c r="K1188" s="49">
        <f t="shared" si="602"/>
        <v>30978</v>
      </c>
    </row>
    <row r="1189" spans="1:11" ht="24.6" customHeight="1">
      <c r="A1189" s="45">
        <v>1177</v>
      </c>
      <c r="B1189" s="164" t="s">
        <v>1533</v>
      </c>
      <c r="C1189" s="163"/>
      <c r="D1189" s="46" t="s">
        <v>28</v>
      </c>
      <c r="E1189" s="46">
        <v>4</v>
      </c>
      <c r="F1189" s="47">
        <v>7122</v>
      </c>
      <c r="G1189" s="47">
        <v>2000</v>
      </c>
      <c r="H1189" s="47">
        <f t="shared" si="599"/>
        <v>9122</v>
      </c>
      <c r="I1189" s="47">
        <f t="shared" si="600"/>
        <v>28488</v>
      </c>
      <c r="J1189" s="47">
        <f t="shared" si="601"/>
        <v>8000</v>
      </c>
      <c r="K1189" s="49">
        <f t="shared" si="602"/>
        <v>36488</v>
      </c>
    </row>
    <row r="1190" spans="1:11" ht="22.15" customHeight="1">
      <c r="A1190" s="45">
        <v>1178</v>
      </c>
      <c r="B1190" s="178" t="s">
        <v>1534</v>
      </c>
      <c r="C1190" s="163"/>
      <c r="D1190" s="46" t="s">
        <v>28</v>
      </c>
      <c r="E1190" s="46">
        <v>4</v>
      </c>
      <c r="F1190" s="47">
        <v>3922</v>
      </c>
      <c r="G1190" s="47">
        <v>2500</v>
      </c>
      <c r="H1190" s="47">
        <f t="shared" si="599"/>
        <v>6422</v>
      </c>
      <c r="I1190" s="47">
        <f t="shared" si="600"/>
        <v>15688</v>
      </c>
      <c r="J1190" s="47">
        <f t="shared" si="601"/>
        <v>10000</v>
      </c>
      <c r="K1190" s="49">
        <f t="shared" si="602"/>
        <v>25688</v>
      </c>
    </row>
    <row r="1191" spans="1:11" ht="24.6" customHeight="1">
      <c r="A1191" s="45">
        <v>1179</v>
      </c>
      <c r="B1191" s="164" t="s">
        <v>1535</v>
      </c>
      <c r="C1191" s="163"/>
      <c r="D1191" s="46" t="s">
        <v>18</v>
      </c>
      <c r="E1191" s="46">
        <v>1</v>
      </c>
      <c r="F1191" s="47">
        <v>27768.571999999996</v>
      </c>
      <c r="G1191" s="47">
        <v>30772.559999999994</v>
      </c>
      <c r="H1191" s="47">
        <f t="shared" si="599"/>
        <v>58541.131999999991</v>
      </c>
      <c r="I1191" s="47">
        <f t="shared" si="600"/>
        <v>27768.571999999996</v>
      </c>
      <c r="J1191" s="47">
        <f t="shared" si="601"/>
        <v>30772.559999999994</v>
      </c>
      <c r="K1191" s="49">
        <f t="shared" si="602"/>
        <v>58541.131999999991</v>
      </c>
    </row>
    <row r="1192" spans="1:11" ht="15" customHeight="1">
      <c r="A1192" s="45">
        <v>1180</v>
      </c>
      <c r="B1192" s="164" t="s">
        <v>1536</v>
      </c>
      <c r="C1192" s="163"/>
      <c r="D1192" s="46" t="s">
        <v>18</v>
      </c>
      <c r="E1192" s="46">
        <v>1</v>
      </c>
      <c r="F1192" s="47">
        <v>14979.596</v>
      </c>
      <c r="G1192" s="47">
        <v>16600.079999999998</v>
      </c>
      <c r="H1192" s="47">
        <f t="shared" si="599"/>
        <v>31579.675999999999</v>
      </c>
      <c r="I1192" s="47">
        <f t="shared" si="600"/>
        <v>14979.596</v>
      </c>
      <c r="J1192" s="47">
        <f t="shared" si="601"/>
        <v>16600.079999999998</v>
      </c>
      <c r="K1192" s="49">
        <f t="shared" si="602"/>
        <v>31579.675999999999</v>
      </c>
    </row>
    <row r="1193" spans="1:11" ht="15" customHeight="1">
      <c r="A1193" s="45">
        <v>1181</v>
      </c>
      <c r="B1193" s="164" t="s">
        <v>1537</v>
      </c>
      <c r="C1193" s="163"/>
      <c r="D1193" s="46" t="s">
        <v>18</v>
      </c>
      <c r="E1193" s="46">
        <v>2</v>
      </c>
      <c r="F1193" s="47">
        <v>12513.400000000001</v>
      </c>
      <c r="G1193" s="47">
        <v>11810.400000000001</v>
      </c>
      <c r="H1193" s="47">
        <f t="shared" si="599"/>
        <v>24323.800000000003</v>
      </c>
      <c r="I1193" s="47">
        <f t="shared" si="600"/>
        <v>25026.800000000003</v>
      </c>
      <c r="J1193" s="47">
        <f t="shared" si="601"/>
        <v>23620.800000000003</v>
      </c>
      <c r="K1193" s="49">
        <f t="shared" si="602"/>
        <v>48647.600000000006</v>
      </c>
    </row>
    <row r="1194" spans="1:11" ht="15.6" customHeight="1">
      <c r="A1194" s="45">
        <v>1182</v>
      </c>
      <c r="B1194" s="51" t="s">
        <v>310</v>
      </c>
      <c r="C1194" s="63"/>
      <c r="D1194" s="46" t="s">
        <v>311</v>
      </c>
      <c r="E1194" s="46">
        <v>1</v>
      </c>
      <c r="F1194" s="47">
        <v>18714</v>
      </c>
      <c r="G1194" s="47">
        <v>0</v>
      </c>
      <c r="H1194" s="47">
        <f t="shared" si="599"/>
        <v>18714</v>
      </c>
      <c r="I1194" s="47">
        <f t="shared" si="600"/>
        <v>18714</v>
      </c>
      <c r="J1194" s="47">
        <f t="shared" si="601"/>
        <v>0</v>
      </c>
      <c r="K1194" s="49">
        <f t="shared" si="602"/>
        <v>18714</v>
      </c>
    </row>
    <row r="1195" spans="1:11" ht="15" customHeight="1">
      <c r="A1195" s="45">
        <v>1183</v>
      </c>
      <c r="B1195" s="218" t="s">
        <v>1538</v>
      </c>
      <c r="C1195" s="163"/>
      <c r="D1195" s="46"/>
      <c r="E1195" s="46"/>
      <c r="F1195" s="47"/>
      <c r="G1195" s="47"/>
      <c r="H1195" s="47"/>
      <c r="I1195" s="47"/>
      <c r="J1195" s="47"/>
      <c r="K1195" s="49"/>
    </row>
    <row r="1196" spans="1:11" ht="26.25" customHeight="1">
      <c r="A1196" s="45">
        <v>1184</v>
      </c>
      <c r="B1196" s="164" t="s">
        <v>1539</v>
      </c>
      <c r="C1196" s="163"/>
      <c r="D1196" s="46" t="s">
        <v>24</v>
      </c>
      <c r="E1196" s="46">
        <v>1</v>
      </c>
      <c r="F1196" s="47">
        <v>459155</v>
      </c>
      <c r="G1196" s="47">
        <v>81992</v>
      </c>
      <c r="H1196" s="47">
        <f t="shared" ref="H1196:H1197" si="603">F1196+G1196</f>
        <v>541147</v>
      </c>
      <c r="I1196" s="47">
        <f t="shared" ref="I1196:I1197" si="604">F1196*E1196</f>
        <v>459155</v>
      </c>
      <c r="J1196" s="47">
        <f t="shared" ref="J1196:J1197" si="605">G1196*E1196</f>
        <v>81992</v>
      </c>
      <c r="K1196" s="49">
        <f t="shared" ref="K1196:K1197" si="606">I1196+J1196</f>
        <v>541147</v>
      </c>
    </row>
    <row r="1197" spans="1:11" ht="36.6" customHeight="1">
      <c r="A1197" s="45">
        <v>1185</v>
      </c>
      <c r="B1197" s="164" t="s">
        <v>1540</v>
      </c>
      <c r="C1197" s="163"/>
      <c r="D1197" s="46" t="s">
        <v>24</v>
      </c>
      <c r="E1197" s="46">
        <v>1</v>
      </c>
      <c r="F1197" s="47">
        <v>129414</v>
      </c>
      <c r="G1197" s="47">
        <v>46219</v>
      </c>
      <c r="H1197" s="47">
        <f t="shared" si="603"/>
        <v>175633</v>
      </c>
      <c r="I1197" s="47">
        <f t="shared" si="604"/>
        <v>129414</v>
      </c>
      <c r="J1197" s="47">
        <f t="shared" si="605"/>
        <v>46219</v>
      </c>
      <c r="K1197" s="49">
        <f t="shared" si="606"/>
        <v>175633</v>
      </c>
    </row>
    <row r="1198" spans="1:11" ht="15.75" customHeight="1">
      <c r="A1198" s="45">
        <v>1186</v>
      </c>
      <c r="B1198" s="164" t="s">
        <v>1444</v>
      </c>
      <c r="C1198" s="165"/>
      <c r="D1198" s="46"/>
      <c r="E1198" s="46"/>
      <c r="F1198" s="47"/>
      <c r="G1198" s="47"/>
      <c r="H1198" s="47"/>
      <c r="I1198" s="47"/>
      <c r="J1198" s="47"/>
      <c r="K1198" s="49"/>
    </row>
    <row r="1199" spans="1:11" ht="14.45" customHeight="1">
      <c r="A1199" s="45">
        <v>1187</v>
      </c>
      <c r="B1199" s="165" t="s">
        <v>1505</v>
      </c>
      <c r="C1199" s="163"/>
      <c r="D1199" s="46" t="s">
        <v>28</v>
      </c>
      <c r="E1199" s="46">
        <v>25</v>
      </c>
      <c r="F1199" s="47">
        <v>391</v>
      </c>
      <c r="G1199" s="47">
        <v>875</v>
      </c>
      <c r="H1199" s="47">
        <f t="shared" ref="H1199:H1203" si="607">F1199+G1199</f>
        <v>1266</v>
      </c>
      <c r="I1199" s="47">
        <f t="shared" ref="I1199:I1203" si="608">F1199*E1199</f>
        <v>9775</v>
      </c>
      <c r="J1199" s="47">
        <f t="shared" ref="J1199:J1203" si="609">G1199*E1199</f>
        <v>21875</v>
      </c>
      <c r="K1199" s="49">
        <f t="shared" ref="K1199:K1203" si="610">I1199+J1199</f>
        <v>31650</v>
      </c>
    </row>
    <row r="1200" spans="1:11" ht="14.45" customHeight="1">
      <c r="A1200" s="45">
        <v>1188</v>
      </c>
      <c r="B1200" s="165" t="s">
        <v>1447</v>
      </c>
      <c r="C1200" s="163"/>
      <c r="D1200" s="46" t="s">
        <v>28</v>
      </c>
      <c r="E1200" s="46">
        <v>15</v>
      </c>
      <c r="F1200" s="47">
        <v>539</v>
      </c>
      <c r="G1200" s="47">
        <v>875</v>
      </c>
      <c r="H1200" s="47">
        <f t="shared" si="607"/>
        <v>1414</v>
      </c>
      <c r="I1200" s="47">
        <f t="shared" si="608"/>
        <v>8085</v>
      </c>
      <c r="J1200" s="47">
        <f t="shared" si="609"/>
        <v>13125</v>
      </c>
      <c r="K1200" s="49">
        <f t="shared" si="610"/>
        <v>21210</v>
      </c>
    </row>
    <row r="1201" spans="1:11" ht="14.45" customHeight="1">
      <c r="A1201" s="45">
        <v>1189</v>
      </c>
      <c r="B1201" s="165" t="s">
        <v>1506</v>
      </c>
      <c r="C1201" s="163"/>
      <c r="D1201" s="46" t="s">
        <v>28</v>
      </c>
      <c r="E1201" s="46">
        <v>25</v>
      </c>
      <c r="F1201" s="47">
        <v>802</v>
      </c>
      <c r="G1201" s="47">
        <v>875</v>
      </c>
      <c r="H1201" s="47">
        <f t="shared" si="607"/>
        <v>1677</v>
      </c>
      <c r="I1201" s="47">
        <f t="shared" si="608"/>
        <v>20050</v>
      </c>
      <c r="J1201" s="47">
        <f t="shared" si="609"/>
        <v>21875</v>
      </c>
      <c r="K1201" s="49">
        <f t="shared" si="610"/>
        <v>41925</v>
      </c>
    </row>
    <row r="1202" spans="1:11" ht="14.45" customHeight="1">
      <c r="A1202" s="45">
        <v>1190</v>
      </c>
      <c r="B1202" s="165" t="s">
        <v>1507</v>
      </c>
      <c r="C1202" s="163"/>
      <c r="D1202" s="46" t="s">
        <v>28</v>
      </c>
      <c r="E1202" s="46">
        <v>25</v>
      </c>
      <c r="F1202" s="47">
        <v>970</v>
      </c>
      <c r="G1202" s="47">
        <v>1188</v>
      </c>
      <c r="H1202" s="47">
        <f t="shared" si="607"/>
        <v>2158</v>
      </c>
      <c r="I1202" s="47">
        <f t="shared" si="608"/>
        <v>24250</v>
      </c>
      <c r="J1202" s="47">
        <f t="shared" si="609"/>
        <v>29700</v>
      </c>
      <c r="K1202" s="49">
        <f t="shared" si="610"/>
        <v>53950</v>
      </c>
    </row>
    <row r="1203" spans="1:11" ht="14.45" customHeight="1">
      <c r="A1203" s="45">
        <v>1191</v>
      </c>
      <c r="B1203" s="164" t="s">
        <v>1451</v>
      </c>
      <c r="C1203" s="163"/>
      <c r="D1203" s="46" t="s">
        <v>22</v>
      </c>
      <c r="E1203" s="46">
        <v>1</v>
      </c>
      <c r="F1203" s="47">
        <v>9324</v>
      </c>
      <c r="G1203" s="47">
        <v>9324</v>
      </c>
      <c r="H1203" s="47">
        <f t="shared" si="607"/>
        <v>18648</v>
      </c>
      <c r="I1203" s="47">
        <f t="shared" si="608"/>
        <v>9324</v>
      </c>
      <c r="J1203" s="47">
        <f t="shared" si="609"/>
        <v>9324</v>
      </c>
      <c r="K1203" s="49">
        <f t="shared" si="610"/>
        <v>18648</v>
      </c>
    </row>
    <row r="1204" spans="1:11" ht="27.75" customHeight="1">
      <c r="A1204" s="45">
        <v>1192</v>
      </c>
      <c r="B1204" s="170" t="s">
        <v>1469</v>
      </c>
      <c r="C1204" s="163"/>
      <c r="D1204" s="46"/>
      <c r="E1204" s="46"/>
      <c r="F1204" s="47"/>
      <c r="G1204" s="47"/>
      <c r="H1204" s="47"/>
      <c r="I1204" s="47"/>
      <c r="J1204" s="47"/>
      <c r="K1204" s="49"/>
    </row>
    <row r="1205" spans="1:11" ht="16.5" customHeight="1">
      <c r="A1205" s="45">
        <v>1193</v>
      </c>
      <c r="B1205" s="181" t="s">
        <v>1509</v>
      </c>
      <c r="C1205" s="165"/>
      <c r="D1205" s="46" t="s">
        <v>28</v>
      </c>
      <c r="E1205" s="46">
        <v>25</v>
      </c>
      <c r="F1205" s="47">
        <v>19</v>
      </c>
      <c r="G1205" s="47">
        <v>438</v>
      </c>
      <c r="H1205" s="47">
        <f t="shared" ref="H1205:H1211" si="611">F1205+G1205</f>
        <v>457</v>
      </c>
      <c r="I1205" s="47">
        <f t="shared" ref="I1205:I1211" si="612">F1205*E1205</f>
        <v>475</v>
      </c>
      <c r="J1205" s="47">
        <f t="shared" ref="J1205:J1211" si="613">G1205*E1205</f>
        <v>10950</v>
      </c>
      <c r="K1205" s="49">
        <f t="shared" ref="K1205:K1211" si="614">I1205+J1205</f>
        <v>11425</v>
      </c>
    </row>
    <row r="1206" spans="1:11" ht="14.45" customHeight="1">
      <c r="A1206" s="45">
        <v>1194</v>
      </c>
      <c r="B1206" s="181" t="s">
        <v>1455</v>
      </c>
      <c r="C1206" s="165"/>
      <c r="D1206" s="46" t="s">
        <v>28</v>
      </c>
      <c r="E1206" s="46">
        <v>15</v>
      </c>
      <c r="F1206" s="47">
        <v>23</v>
      </c>
      <c r="G1206" s="47">
        <v>438</v>
      </c>
      <c r="H1206" s="47">
        <f t="shared" si="611"/>
        <v>461</v>
      </c>
      <c r="I1206" s="47">
        <f t="shared" si="612"/>
        <v>345</v>
      </c>
      <c r="J1206" s="47">
        <f t="shared" si="613"/>
        <v>6570</v>
      </c>
      <c r="K1206" s="49">
        <f t="shared" si="614"/>
        <v>6915</v>
      </c>
    </row>
    <row r="1207" spans="1:11" ht="16.5" customHeight="1">
      <c r="A1207" s="45">
        <v>1195</v>
      </c>
      <c r="B1207" s="181" t="s">
        <v>1491</v>
      </c>
      <c r="C1207" s="165"/>
      <c r="D1207" s="46" t="s">
        <v>28</v>
      </c>
      <c r="E1207" s="46">
        <v>25</v>
      </c>
      <c r="F1207" s="47">
        <v>29</v>
      </c>
      <c r="G1207" s="47">
        <v>438</v>
      </c>
      <c r="H1207" s="47">
        <f t="shared" si="611"/>
        <v>467</v>
      </c>
      <c r="I1207" s="47">
        <f t="shared" si="612"/>
        <v>725</v>
      </c>
      <c r="J1207" s="47">
        <f t="shared" si="613"/>
        <v>10950</v>
      </c>
      <c r="K1207" s="49">
        <f t="shared" si="614"/>
        <v>11675</v>
      </c>
    </row>
    <row r="1208" spans="1:11" ht="14.45" customHeight="1">
      <c r="A1208" s="45">
        <v>1196</v>
      </c>
      <c r="B1208" s="181" t="s">
        <v>1531</v>
      </c>
      <c r="C1208" s="165"/>
      <c r="D1208" s="46" t="s">
        <v>28</v>
      </c>
      <c r="E1208" s="46">
        <v>15</v>
      </c>
      <c r="F1208" s="47">
        <v>32</v>
      </c>
      <c r="G1208" s="47">
        <v>438</v>
      </c>
      <c r="H1208" s="47">
        <f t="shared" si="611"/>
        <v>470</v>
      </c>
      <c r="I1208" s="47">
        <f t="shared" si="612"/>
        <v>480</v>
      </c>
      <c r="J1208" s="47">
        <f t="shared" si="613"/>
        <v>6570</v>
      </c>
      <c r="K1208" s="49">
        <f t="shared" si="614"/>
        <v>7050</v>
      </c>
    </row>
    <row r="1209" spans="1:11" ht="27" customHeight="1">
      <c r="A1209" s="45">
        <v>1197</v>
      </c>
      <c r="B1209" s="170" t="s">
        <v>1532</v>
      </c>
      <c r="C1209" s="163"/>
      <c r="D1209" s="46" t="s">
        <v>28</v>
      </c>
      <c r="E1209" s="46">
        <v>6</v>
      </c>
      <c r="F1209" s="47">
        <v>2817</v>
      </c>
      <c r="G1209" s="47">
        <v>625</v>
      </c>
      <c r="H1209" s="47">
        <f t="shared" si="611"/>
        <v>3442</v>
      </c>
      <c r="I1209" s="47">
        <f t="shared" si="612"/>
        <v>16902</v>
      </c>
      <c r="J1209" s="47">
        <f t="shared" si="613"/>
        <v>3750</v>
      </c>
      <c r="K1209" s="49">
        <f t="shared" si="614"/>
        <v>20652</v>
      </c>
    </row>
    <row r="1210" spans="1:11" ht="15.6" customHeight="1">
      <c r="A1210" s="45">
        <v>1198</v>
      </c>
      <c r="B1210" s="170" t="s">
        <v>1533</v>
      </c>
      <c r="C1210" s="163"/>
      <c r="D1210" s="46" t="s">
        <v>24</v>
      </c>
      <c r="E1210" s="46">
        <v>4</v>
      </c>
      <c r="F1210" s="47">
        <v>7122</v>
      </c>
      <c r="G1210" s="47">
        <v>2000</v>
      </c>
      <c r="H1210" s="47">
        <f t="shared" si="611"/>
        <v>9122</v>
      </c>
      <c r="I1210" s="47">
        <f t="shared" si="612"/>
        <v>28488</v>
      </c>
      <c r="J1210" s="47">
        <f t="shared" si="613"/>
        <v>8000</v>
      </c>
      <c r="K1210" s="49">
        <f t="shared" si="614"/>
        <v>36488</v>
      </c>
    </row>
    <row r="1211" spans="1:11" ht="15.6" customHeight="1">
      <c r="A1211" s="45">
        <v>1199</v>
      </c>
      <c r="B1211" s="178" t="s">
        <v>1534</v>
      </c>
      <c r="C1211" s="163"/>
      <c r="D1211" s="46" t="s">
        <v>28</v>
      </c>
      <c r="E1211" s="46">
        <v>4</v>
      </c>
      <c r="F1211" s="47">
        <v>3922</v>
      </c>
      <c r="G1211" s="47">
        <v>2500</v>
      </c>
      <c r="H1211" s="47">
        <f t="shared" si="611"/>
        <v>6422</v>
      </c>
      <c r="I1211" s="47">
        <f t="shared" si="612"/>
        <v>15688</v>
      </c>
      <c r="J1211" s="47">
        <f t="shared" si="613"/>
        <v>10000</v>
      </c>
      <c r="K1211" s="49">
        <f t="shared" si="614"/>
        <v>25688</v>
      </c>
    </row>
    <row r="1212" spans="1:11" ht="15.6" customHeight="1">
      <c r="A1212" s="45">
        <v>1200</v>
      </c>
      <c r="B1212" s="178" t="s">
        <v>1535</v>
      </c>
      <c r="C1212" s="163"/>
      <c r="D1212" s="46" t="s">
        <v>28</v>
      </c>
      <c r="E1212" s="46">
        <v>2</v>
      </c>
      <c r="F1212" s="47">
        <v>27768.571999999996</v>
      </c>
      <c r="G1212" s="47">
        <v>30772.559999999994</v>
      </c>
      <c r="H1212" s="47">
        <f t="shared" si="599"/>
        <v>58541.131999999991</v>
      </c>
      <c r="I1212" s="47">
        <f t="shared" si="600"/>
        <v>55537.143999999993</v>
      </c>
      <c r="J1212" s="47">
        <f t="shared" si="601"/>
        <v>61545.119999999988</v>
      </c>
      <c r="K1212" s="49">
        <f t="shared" si="602"/>
        <v>117082.26399999998</v>
      </c>
    </row>
    <row r="1213" spans="1:11" ht="15.6" customHeight="1">
      <c r="A1213" s="45">
        <v>1201</v>
      </c>
      <c r="B1213" s="178" t="s">
        <v>1537</v>
      </c>
      <c r="C1213" s="163"/>
      <c r="D1213" s="46" t="s">
        <v>28</v>
      </c>
      <c r="E1213" s="46">
        <v>2</v>
      </c>
      <c r="F1213" s="47">
        <v>12513.400000000001</v>
      </c>
      <c r="G1213" s="47">
        <v>11810.400000000001</v>
      </c>
      <c r="H1213" s="47">
        <f t="shared" si="599"/>
        <v>24323.800000000003</v>
      </c>
      <c r="I1213" s="47">
        <f t="shared" si="600"/>
        <v>25026.800000000003</v>
      </c>
      <c r="J1213" s="47">
        <f t="shared" si="601"/>
        <v>23620.800000000003</v>
      </c>
      <c r="K1213" s="49">
        <f t="shared" si="602"/>
        <v>48647.600000000006</v>
      </c>
    </row>
    <row r="1214" spans="1:11" ht="15.6" customHeight="1">
      <c r="A1214" s="45">
        <v>1202</v>
      </c>
      <c r="B1214" s="178" t="s">
        <v>1541</v>
      </c>
      <c r="C1214" s="163"/>
      <c r="D1214" s="46" t="s">
        <v>28</v>
      </c>
      <c r="E1214" s="46">
        <v>0.5</v>
      </c>
      <c r="F1214" s="47">
        <v>12513.400000000001</v>
      </c>
      <c r="G1214" s="47">
        <v>11810.400000000001</v>
      </c>
      <c r="H1214" s="47">
        <f t="shared" si="599"/>
        <v>24323.800000000003</v>
      </c>
      <c r="I1214" s="47">
        <f t="shared" si="600"/>
        <v>6256.7000000000007</v>
      </c>
      <c r="J1214" s="47">
        <f t="shared" si="601"/>
        <v>5905.2000000000007</v>
      </c>
      <c r="K1214" s="49">
        <f t="shared" si="602"/>
        <v>12161.900000000001</v>
      </c>
    </row>
    <row r="1215" spans="1:11" ht="15.6" customHeight="1">
      <c r="A1215" s="45">
        <v>1203</v>
      </c>
      <c r="B1215" s="51" t="s">
        <v>310</v>
      </c>
      <c r="C1215" s="63"/>
      <c r="D1215" s="46" t="s">
        <v>311</v>
      </c>
      <c r="E1215" s="46">
        <v>1</v>
      </c>
      <c r="F1215" s="47">
        <v>25019</v>
      </c>
      <c r="G1215" s="47">
        <v>0</v>
      </c>
      <c r="H1215" s="47">
        <f t="shared" si="599"/>
        <v>25019</v>
      </c>
      <c r="I1215" s="47">
        <f t="shared" si="600"/>
        <v>25019</v>
      </c>
      <c r="J1215" s="47">
        <f t="shared" si="601"/>
        <v>0</v>
      </c>
      <c r="K1215" s="49">
        <f t="shared" si="602"/>
        <v>25019</v>
      </c>
    </row>
    <row r="1216" spans="1:11" ht="15.6" customHeight="1">
      <c r="A1216" s="45">
        <v>1204</v>
      </c>
      <c r="B1216" s="242" t="s">
        <v>1542</v>
      </c>
      <c r="C1216" s="163"/>
      <c r="D1216" s="46"/>
      <c r="E1216" s="46"/>
      <c r="F1216" s="47"/>
      <c r="G1216" s="47"/>
      <c r="H1216" s="47"/>
      <c r="I1216" s="47">
        <v>0</v>
      </c>
      <c r="J1216" s="47"/>
      <c r="K1216" s="49"/>
    </row>
    <row r="1217" spans="1:11" ht="38.450000000000003" customHeight="1">
      <c r="A1217" s="45">
        <v>1205</v>
      </c>
      <c r="B1217" s="178" t="s">
        <v>1543</v>
      </c>
      <c r="C1217" s="163"/>
      <c r="D1217" s="46" t="s">
        <v>24</v>
      </c>
      <c r="E1217" s="46">
        <v>1</v>
      </c>
      <c r="F1217" s="151" t="s">
        <v>641</v>
      </c>
      <c r="G1217" s="47">
        <v>95906</v>
      </c>
      <c r="H1217" s="47">
        <f>G1217</f>
        <v>95906</v>
      </c>
      <c r="I1217" s="47">
        <v>0</v>
      </c>
      <c r="J1217" s="47">
        <f t="shared" ref="J1217" si="615">G1217*E1217</f>
        <v>95906</v>
      </c>
      <c r="K1217" s="49">
        <f t="shared" ref="K1217" si="616">I1217+J1217</f>
        <v>95906</v>
      </c>
    </row>
    <row r="1218" spans="1:11" ht="17.45" customHeight="1">
      <c r="A1218" s="45">
        <v>1206</v>
      </c>
      <c r="B1218" s="164" t="s">
        <v>1544</v>
      </c>
      <c r="C1218" s="165"/>
      <c r="D1218" s="46" t="s">
        <v>28</v>
      </c>
      <c r="E1218" s="46">
        <v>8</v>
      </c>
      <c r="F1218" s="47">
        <v>391</v>
      </c>
      <c r="G1218" s="47">
        <v>875</v>
      </c>
      <c r="H1218" s="47">
        <f t="shared" si="599"/>
        <v>1266</v>
      </c>
      <c r="I1218" s="47">
        <f t="shared" si="600"/>
        <v>3128</v>
      </c>
      <c r="J1218" s="47">
        <f t="shared" si="601"/>
        <v>7000</v>
      </c>
      <c r="K1218" s="49">
        <f t="shared" si="602"/>
        <v>10128</v>
      </c>
    </row>
    <row r="1219" spans="1:11" ht="15" customHeight="1">
      <c r="A1219" s="45">
        <v>1207</v>
      </c>
      <c r="B1219" s="164" t="s">
        <v>1545</v>
      </c>
      <c r="C1219" s="165"/>
      <c r="D1219" s="46" t="s">
        <v>28</v>
      </c>
      <c r="E1219" s="46">
        <v>8</v>
      </c>
      <c r="F1219" s="47">
        <v>802</v>
      </c>
      <c r="G1219" s="47">
        <v>875</v>
      </c>
      <c r="H1219" s="47">
        <f t="shared" si="599"/>
        <v>1677</v>
      </c>
      <c r="I1219" s="47">
        <f t="shared" si="600"/>
        <v>6416</v>
      </c>
      <c r="J1219" s="47">
        <f t="shared" si="601"/>
        <v>7000</v>
      </c>
      <c r="K1219" s="49">
        <f t="shared" si="602"/>
        <v>13416</v>
      </c>
    </row>
    <row r="1220" spans="1:11" ht="14.45" customHeight="1">
      <c r="A1220" s="45">
        <v>1208</v>
      </c>
      <c r="B1220" s="164" t="s">
        <v>1451</v>
      </c>
      <c r="C1220" s="163"/>
      <c r="D1220" s="46" t="s">
        <v>22</v>
      </c>
      <c r="E1220" s="46">
        <v>1</v>
      </c>
      <c r="F1220" s="47">
        <v>1431</v>
      </c>
      <c r="G1220" s="47">
        <v>1431</v>
      </c>
      <c r="H1220" s="47">
        <f t="shared" si="599"/>
        <v>2862</v>
      </c>
      <c r="I1220" s="47">
        <f t="shared" si="600"/>
        <v>1431</v>
      </c>
      <c r="J1220" s="47">
        <f t="shared" si="601"/>
        <v>1431</v>
      </c>
      <c r="K1220" s="49">
        <f t="shared" si="602"/>
        <v>2862</v>
      </c>
    </row>
    <row r="1221" spans="1:11" ht="18" customHeight="1">
      <c r="A1221" s="45">
        <v>1209</v>
      </c>
      <c r="B1221" s="169" t="s">
        <v>1546</v>
      </c>
      <c r="C1221" s="165"/>
      <c r="D1221" s="46" t="s">
        <v>28</v>
      </c>
      <c r="E1221" s="46">
        <v>7</v>
      </c>
      <c r="F1221" s="47">
        <v>19</v>
      </c>
      <c r="G1221" s="47">
        <v>438</v>
      </c>
      <c r="H1221" s="47">
        <f t="shared" si="599"/>
        <v>457</v>
      </c>
      <c r="I1221" s="47">
        <f t="shared" si="600"/>
        <v>133</v>
      </c>
      <c r="J1221" s="47">
        <f t="shared" si="601"/>
        <v>3066</v>
      </c>
      <c r="K1221" s="49">
        <f t="shared" si="602"/>
        <v>3199</v>
      </c>
    </row>
    <row r="1222" spans="1:11" ht="25.5" customHeight="1">
      <c r="A1222" s="45">
        <v>1210</v>
      </c>
      <c r="B1222" s="164" t="s">
        <v>1547</v>
      </c>
      <c r="C1222" s="165"/>
      <c r="D1222" s="46" t="s">
        <v>28</v>
      </c>
      <c r="E1222" s="46">
        <v>7</v>
      </c>
      <c r="F1222" s="47">
        <v>29</v>
      </c>
      <c r="G1222" s="47">
        <v>438</v>
      </c>
      <c r="H1222" s="47">
        <f t="shared" si="599"/>
        <v>467</v>
      </c>
      <c r="I1222" s="47">
        <f t="shared" si="600"/>
        <v>203</v>
      </c>
      <c r="J1222" s="47">
        <f t="shared" si="601"/>
        <v>3066</v>
      </c>
      <c r="K1222" s="49">
        <f t="shared" si="602"/>
        <v>3269</v>
      </c>
    </row>
    <row r="1223" spans="1:11" ht="15.6" customHeight="1">
      <c r="A1223" s="45">
        <v>1211</v>
      </c>
      <c r="B1223" s="51" t="s">
        <v>310</v>
      </c>
      <c r="C1223" s="63"/>
      <c r="D1223" s="46" t="s">
        <v>311</v>
      </c>
      <c r="E1223" s="46">
        <v>1</v>
      </c>
      <c r="F1223" s="47">
        <v>3841</v>
      </c>
      <c r="G1223" s="47">
        <v>0</v>
      </c>
      <c r="H1223" s="47">
        <f t="shared" si="599"/>
        <v>3841</v>
      </c>
      <c r="I1223" s="47">
        <f t="shared" si="600"/>
        <v>3841</v>
      </c>
      <c r="J1223" s="47">
        <f t="shared" si="601"/>
        <v>0</v>
      </c>
      <c r="K1223" s="49">
        <f t="shared" si="602"/>
        <v>3841</v>
      </c>
    </row>
    <row r="1224" spans="1:11" ht="18" customHeight="1">
      <c r="A1224" s="45">
        <v>1212</v>
      </c>
      <c r="B1224" s="242" t="s">
        <v>1548</v>
      </c>
      <c r="C1224" s="165"/>
      <c r="D1224" s="46"/>
      <c r="E1224" s="46"/>
      <c r="F1224" s="47"/>
      <c r="G1224" s="47"/>
      <c r="H1224" s="47"/>
      <c r="I1224" s="47">
        <v>0</v>
      </c>
      <c r="J1224" s="47"/>
      <c r="K1224" s="49"/>
    </row>
    <row r="1225" spans="1:11" ht="40.15" customHeight="1">
      <c r="A1225" s="45">
        <v>1213</v>
      </c>
      <c r="B1225" s="164" t="s">
        <v>1549</v>
      </c>
      <c r="C1225" s="165"/>
      <c r="D1225" s="46" t="s">
        <v>24</v>
      </c>
      <c r="E1225" s="46">
        <v>1</v>
      </c>
      <c r="F1225" s="151" t="s">
        <v>641</v>
      </c>
      <c r="G1225" s="47">
        <v>77122</v>
      </c>
      <c r="H1225" s="47">
        <f>G1225</f>
        <v>77122</v>
      </c>
      <c r="I1225" s="47">
        <v>0</v>
      </c>
      <c r="J1225" s="47">
        <f t="shared" ref="J1225" si="617">G1225*E1225</f>
        <v>77122</v>
      </c>
      <c r="K1225" s="49">
        <f t="shared" ref="K1225" si="618">I1225+J1225</f>
        <v>77122</v>
      </c>
    </row>
    <row r="1226" spans="1:11" ht="14.45" customHeight="1">
      <c r="A1226" s="45">
        <v>1214</v>
      </c>
      <c r="B1226" s="170" t="s">
        <v>1550</v>
      </c>
      <c r="C1226" s="163"/>
      <c r="D1226" s="46" t="s">
        <v>24</v>
      </c>
      <c r="E1226" s="46">
        <v>6</v>
      </c>
      <c r="F1226" s="47">
        <v>240</v>
      </c>
      <c r="G1226" s="47">
        <v>875</v>
      </c>
      <c r="H1226" s="47">
        <f t="shared" si="599"/>
        <v>1115</v>
      </c>
      <c r="I1226" s="47">
        <f t="shared" si="600"/>
        <v>1440</v>
      </c>
      <c r="J1226" s="47">
        <f t="shared" si="601"/>
        <v>5250</v>
      </c>
      <c r="K1226" s="49">
        <f t="shared" si="602"/>
        <v>6690</v>
      </c>
    </row>
    <row r="1227" spans="1:11" ht="14.45" customHeight="1">
      <c r="A1227" s="45">
        <v>1215</v>
      </c>
      <c r="B1227" s="170" t="s">
        <v>1544</v>
      </c>
      <c r="C1227" s="163"/>
      <c r="D1227" s="46" t="s">
        <v>28</v>
      </c>
      <c r="E1227" s="46">
        <v>6</v>
      </c>
      <c r="F1227" s="47">
        <v>391</v>
      </c>
      <c r="G1227" s="47">
        <v>875</v>
      </c>
      <c r="H1227" s="47">
        <f t="shared" si="599"/>
        <v>1266</v>
      </c>
      <c r="I1227" s="47">
        <f t="shared" si="600"/>
        <v>2346</v>
      </c>
      <c r="J1227" s="47">
        <f t="shared" si="601"/>
        <v>5250</v>
      </c>
      <c r="K1227" s="49">
        <f t="shared" si="602"/>
        <v>7596</v>
      </c>
    </row>
    <row r="1228" spans="1:11" ht="14.45" customHeight="1">
      <c r="A1228" s="45">
        <v>1216</v>
      </c>
      <c r="B1228" s="164" t="s">
        <v>1451</v>
      </c>
      <c r="C1228" s="163"/>
      <c r="D1228" s="46" t="s">
        <v>22</v>
      </c>
      <c r="E1228" s="46">
        <v>1</v>
      </c>
      <c r="F1228" s="47">
        <v>567</v>
      </c>
      <c r="G1228" s="47">
        <v>567</v>
      </c>
      <c r="H1228" s="47">
        <f t="shared" si="599"/>
        <v>1134</v>
      </c>
      <c r="I1228" s="47">
        <f t="shared" si="600"/>
        <v>567</v>
      </c>
      <c r="J1228" s="47">
        <f t="shared" si="601"/>
        <v>567</v>
      </c>
      <c r="K1228" s="49">
        <f t="shared" si="602"/>
        <v>1134</v>
      </c>
    </row>
    <row r="1229" spans="1:11" ht="16.899999999999999" customHeight="1">
      <c r="A1229" s="45">
        <v>1217</v>
      </c>
      <c r="B1229" s="171" t="s">
        <v>1551</v>
      </c>
      <c r="C1229" s="163"/>
      <c r="D1229" s="46" t="s">
        <v>28</v>
      </c>
      <c r="E1229" s="46">
        <v>5</v>
      </c>
      <c r="F1229" s="47">
        <v>16</v>
      </c>
      <c r="G1229" s="47">
        <v>438</v>
      </c>
      <c r="H1229" s="47">
        <f t="shared" si="599"/>
        <v>454</v>
      </c>
      <c r="I1229" s="47">
        <f t="shared" si="600"/>
        <v>80</v>
      </c>
      <c r="J1229" s="47">
        <f t="shared" si="601"/>
        <v>2190</v>
      </c>
      <c r="K1229" s="49">
        <f t="shared" si="602"/>
        <v>2270</v>
      </c>
    </row>
    <row r="1230" spans="1:11" ht="26.45" customHeight="1">
      <c r="A1230" s="45">
        <v>1218</v>
      </c>
      <c r="B1230" s="171" t="s">
        <v>1546</v>
      </c>
      <c r="C1230" s="163"/>
      <c r="D1230" s="46" t="s">
        <v>28</v>
      </c>
      <c r="E1230" s="46">
        <v>5</v>
      </c>
      <c r="F1230" s="47">
        <v>19</v>
      </c>
      <c r="G1230" s="47">
        <v>438</v>
      </c>
      <c r="H1230" s="47">
        <f t="shared" si="599"/>
        <v>457</v>
      </c>
      <c r="I1230" s="47">
        <f t="shared" si="600"/>
        <v>95</v>
      </c>
      <c r="J1230" s="47">
        <f t="shared" si="601"/>
        <v>2190</v>
      </c>
      <c r="K1230" s="49">
        <f t="shared" si="602"/>
        <v>2285</v>
      </c>
    </row>
    <row r="1231" spans="1:11" ht="15.6" customHeight="1">
      <c r="A1231" s="45">
        <v>1219</v>
      </c>
      <c r="B1231" s="51" t="s">
        <v>310</v>
      </c>
      <c r="C1231" s="63"/>
      <c r="D1231" s="46" t="s">
        <v>311</v>
      </c>
      <c r="E1231" s="46">
        <v>1</v>
      </c>
      <c r="F1231" s="47">
        <v>1524</v>
      </c>
      <c r="G1231" s="47">
        <v>0</v>
      </c>
      <c r="H1231" s="47">
        <f t="shared" si="599"/>
        <v>1524</v>
      </c>
      <c r="I1231" s="47">
        <f t="shared" si="600"/>
        <v>1524</v>
      </c>
      <c r="J1231" s="47">
        <f t="shared" si="601"/>
        <v>0</v>
      </c>
      <c r="K1231" s="49">
        <f t="shared" si="602"/>
        <v>1524</v>
      </c>
    </row>
    <row r="1232" spans="1:11" ht="17.25" customHeight="1">
      <c r="A1232" s="45">
        <v>1220</v>
      </c>
      <c r="B1232" s="242" t="s">
        <v>1552</v>
      </c>
      <c r="C1232" s="163"/>
      <c r="D1232" s="46"/>
      <c r="E1232" s="46"/>
      <c r="F1232" s="47"/>
      <c r="G1232" s="47"/>
      <c r="H1232" s="47"/>
      <c r="I1232" s="47">
        <v>0</v>
      </c>
      <c r="J1232" s="47"/>
      <c r="K1232" s="49"/>
    </row>
    <row r="1233" spans="1:11" ht="42" customHeight="1">
      <c r="A1233" s="45">
        <v>1221</v>
      </c>
      <c r="B1233" s="170" t="s">
        <v>1553</v>
      </c>
      <c r="C1233" s="163"/>
      <c r="D1233" s="46" t="s">
        <v>24</v>
      </c>
      <c r="E1233" s="46">
        <v>1</v>
      </c>
      <c r="F1233" s="151" t="s">
        <v>641</v>
      </c>
      <c r="G1233" s="47">
        <v>86351</v>
      </c>
      <c r="H1233" s="47">
        <f>G1233</f>
        <v>86351</v>
      </c>
      <c r="I1233" s="47">
        <v>0</v>
      </c>
      <c r="J1233" s="47">
        <f t="shared" ref="J1233:J1239" si="619">G1233*E1233</f>
        <v>86351</v>
      </c>
      <c r="K1233" s="49">
        <f t="shared" ref="K1233:K1239" si="620">I1233+J1233</f>
        <v>86351</v>
      </c>
    </row>
    <row r="1234" spans="1:11" ht="16.5" customHeight="1">
      <c r="A1234" s="45">
        <v>1222</v>
      </c>
      <c r="B1234" s="170" t="s">
        <v>1544</v>
      </c>
      <c r="C1234" s="163"/>
      <c r="D1234" s="46" t="s">
        <v>28</v>
      </c>
      <c r="E1234" s="46">
        <v>7</v>
      </c>
      <c r="F1234" s="47">
        <v>391</v>
      </c>
      <c r="G1234" s="47">
        <v>875</v>
      </c>
      <c r="H1234" s="47">
        <f t="shared" ref="H1234:H1239" si="621">F1234+G1234</f>
        <v>1266</v>
      </c>
      <c r="I1234" s="47">
        <f t="shared" ref="I1234:I1239" si="622">F1234*E1234</f>
        <v>2737</v>
      </c>
      <c r="J1234" s="47">
        <f t="shared" si="619"/>
        <v>6125</v>
      </c>
      <c r="K1234" s="49">
        <f t="shared" si="620"/>
        <v>8862</v>
      </c>
    </row>
    <row r="1235" spans="1:11" ht="16.5" customHeight="1">
      <c r="A1235" s="45">
        <v>1223</v>
      </c>
      <c r="B1235" s="170" t="s">
        <v>1554</v>
      </c>
      <c r="C1235" s="163"/>
      <c r="D1235" s="46" t="s">
        <v>28</v>
      </c>
      <c r="E1235" s="46">
        <v>7</v>
      </c>
      <c r="F1235" s="47">
        <v>539</v>
      </c>
      <c r="G1235" s="47">
        <v>875</v>
      </c>
      <c r="H1235" s="47">
        <f t="shared" si="621"/>
        <v>1414</v>
      </c>
      <c r="I1235" s="47">
        <f t="shared" si="622"/>
        <v>3773</v>
      </c>
      <c r="J1235" s="47">
        <f t="shared" si="619"/>
        <v>6125</v>
      </c>
      <c r="K1235" s="49">
        <f t="shared" si="620"/>
        <v>9898</v>
      </c>
    </row>
    <row r="1236" spans="1:11" ht="14.45" customHeight="1">
      <c r="A1236" s="45">
        <v>1224</v>
      </c>
      <c r="B1236" s="164" t="s">
        <v>1451</v>
      </c>
      <c r="C1236" s="163"/>
      <c r="D1236" s="46" t="s">
        <v>22</v>
      </c>
      <c r="E1236" s="46">
        <v>1</v>
      </c>
      <c r="F1236" s="47">
        <v>976</v>
      </c>
      <c r="G1236" s="47">
        <v>976</v>
      </c>
      <c r="H1236" s="47">
        <f t="shared" si="621"/>
        <v>1952</v>
      </c>
      <c r="I1236" s="47">
        <f t="shared" si="622"/>
        <v>976</v>
      </c>
      <c r="J1236" s="47">
        <f t="shared" si="619"/>
        <v>976</v>
      </c>
      <c r="K1236" s="49">
        <f t="shared" si="620"/>
        <v>1952</v>
      </c>
    </row>
    <row r="1237" spans="1:11" ht="19.5" customHeight="1">
      <c r="A1237" s="45">
        <v>1225</v>
      </c>
      <c r="B1237" s="171" t="s">
        <v>1546</v>
      </c>
      <c r="C1237" s="163"/>
      <c r="D1237" s="46" t="s">
        <v>28</v>
      </c>
      <c r="E1237" s="46">
        <v>6</v>
      </c>
      <c r="F1237" s="47">
        <v>19</v>
      </c>
      <c r="G1237" s="47">
        <v>438</v>
      </c>
      <c r="H1237" s="47">
        <f t="shared" si="621"/>
        <v>457</v>
      </c>
      <c r="I1237" s="47">
        <f t="shared" si="622"/>
        <v>114</v>
      </c>
      <c r="J1237" s="47">
        <f t="shared" si="619"/>
        <v>2628</v>
      </c>
      <c r="K1237" s="49">
        <f t="shared" si="620"/>
        <v>2742</v>
      </c>
    </row>
    <row r="1238" spans="1:11" ht="27.75" customHeight="1">
      <c r="A1238" s="45">
        <v>1226</v>
      </c>
      <c r="B1238" s="171" t="s">
        <v>1555</v>
      </c>
      <c r="C1238" s="165"/>
      <c r="D1238" s="46" t="s">
        <v>28</v>
      </c>
      <c r="E1238" s="46">
        <v>6</v>
      </c>
      <c r="F1238" s="47">
        <v>23</v>
      </c>
      <c r="G1238" s="47">
        <v>438</v>
      </c>
      <c r="H1238" s="47">
        <f t="shared" si="621"/>
        <v>461</v>
      </c>
      <c r="I1238" s="47">
        <f t="shared" si="622"/>
        <v>138</v>
      </c>
      <c r="J1238" s="47">
        <f t="shared" si="619"/>
        <v>2628</v>
      </c>
      <c r="K1238" s="49">
        <f t="shared" si="620"/>
        <v>2766</v>
      </c>
    </row>
    <row r="1239" spans="1:11" ht="15.6" customHeight="1">
      <c r="A1239" s="45">
        <v>1227</v>
      </c>
      <c r="B1239" s="51" t="s">
        <v>310</v>
      </c>
      <c r="C1239" s="63"/>
      <c r="D1239" s="46" t="s">
        <v>311</v>
      </c>
      <c r="E1239" s="46">
        <v>1</v>
      </c>
      <c r="F1239" s="47">
        <v>2620</v>
      </c>
      <c r="G1239" s="47">
        <v>0</v>
      </c>
      <c r="H1239" s="47">
        <f t="shared" si="621"/>
        <v>2620</v>
      </c>
      <c r="I1239" s="47">
        <f t="shared" si="622"/>
        <v>2620</v>
      </c>
      <c r="J1239" s="47">
        <f t="shared" si="619"/>
        <v>0</v>
      </c>
      <c r="K1239" s="49">
        <f t="shared" si="620"/>
        <v>2620</v>
      </c>
    </row>
    <row r="1240" spans="1:11" ht="14.45" customHeight="1">
      <c r="A1240" s="45">
        <v>1228</v>
      </c>
      <c r="B1240" s="242" t="s">
        <v>1556</v>
      </c>
      <c r="C1240" s="165"/>
      <c r="D1240" s="46"/>
      <c r="E1240" s="46"/>
      <c r="F1240" s="47"/>
      <c r="G1240" s="47"/>
      <c r="H1240" s="47"/>
      <c r="I1240" s="47">
        <v>0</v>
      </c>
      <c r="J1240" s="47"/>
      <c r="K1240" s="49"/>
    </row>
    <row r="1241" spans="1:11" ht="39.6" customHeight="1">
      <c r="A1241" s="45">
        <v>1229</v>
      </c>
      <c r="B1241" s="170" t="s">
        <v>1553</v>
      </c>
      <c r="C1241" s="169"/>
      <c r="D1241" s="46" t="s">
        <v>24</v>
      </c>
      <c r="E1241" s="46">
        <v>1</v>
      </c>
      <c r="F1241" s="151" t="s">
        <v>641</v>
      </c>
      <c r="G1241" s="47">
        <v>86351</v>
      </c>
      <c r="H1241" s="47">
        <f>G1241</f>
        <v>86351</v>
      </c>
      <c r="I1241" s="47">
        <v>0</v>
      </c>
      <c r="J1241" s="47">
        <f t="shared" ref="J1241" si="623">G1241*E1241</f>
        <v>86351</v>
      </c>
      <c r="K1241" s="49">
        <f t="shared" ref="K1241" si="624">I1241+J1241</f>
        <v>86351</v>
      </c>
    </row>
    <row r="1242" spans="1:11" ht="14.45" customHeight="1">
      <c r="A1242" s="45">
        <v>1230</v>
      </c>
      <c r="B1242" s="178" t="s">
        <v>1544</v>
      </c>
      <c r="C1242" s="169"/>
      <c r="D1242" s="46" t="s">
        <v>24</v>
      </c>
      <c r="E1242" s="46">
        <v>8</v>
      </c>
      <c r="F1242" s="47">
        <v>391</v>
      </c>
      <c r="G1242" s="47">
        <v>875</v>
      </c>
      <c r="H1242" s="47">
        <f t="shared" si="599"/>
        <v>1266</v>
      </c>
      <c r="I1242" s="47">
        <f t="shared" si="600"/>
        <v>3128</v>
      </c>
      <c r="J1242" s="47">
        <f t="shared" si="601"/>
        <v>7000</v>
      </c>
      <c r="K1242" s="49">
        <f t="shared" si="602"/>
        <v>10128</v>
      </c>
    </row>
    <row r="1243" spans="1:11" ht="14.45" customHeight="1">
      <c r="A1243" s="45">
        <v>1231</v>
      </c>
      <c r="B1243" s="178" t="s">
        <v>1554</v>
      </c>
      <c r="C1243" s="169"/>
      <c r="D1243" s="46" t="s">
        <v>24</v>
      </c>
      <c r="E1243" s="46">
        <v>8</v>
      </c>
      <c r="F1243" s="47">
        <v>539</v>
      </c>
      <c r="G1243" s="47">
        <v>875</v>
      </c>
      <c r="H1243" s="47">
        <f t="shared" si="599"/>
        <v>1414</v>
      </c>
      <c r="I1243" s="47">
        <f t="shared" si="600"/>
        <v>4312</v>
      </c>
      <c r="J1243" s="47">
        <f t="shared" si="601"/>
        <v>7000</v>
      </c>
      <c r="K1243" s="49">
        <f t="shared" si="602"/>
        <v>11312</v>
      </c>
    </row>
    <row r="1244" spans="1:11" ht="14.45" customHeight="1">
      <c r="A1244" s="45">
        <v>1232</v>
      </c>
      <c r="B1244" s="164" t="s">
        <v>1451</v>
      </c>
      <c r="C1244" s="163"/>
      <c r="D1244" s="46" t="s">
        <v>22</v>
      </c>
      <c r="E1244" s="46">
        <v>1</v>
      </c>
      <c r="F1244" s="47">
        <v>1116</v>
      </c>
      <c r="G1244" s="47">
        <v>1116</v>
      </c>
      <c r="H1244" s="47">
        <f t="shared" si="599"/>
        <v>2232</v>
      </c>
      <c r="I1244" s="47">
        <f t="shared" si="600"/>
        <v>1116</v>
      </c>
      <c r="J1244" s="47">
        <f t="shared" si="601"/>
        <v>1116</v>
      </c>
      <c r="K1244" s="49">
        <f t="shared" si="602"/>
        <v>2232</v>
      </c>
    </row>
    <row r="1245" spans="1:11" ht="16.149999999999999" customHeight="1">
      <c r="A1245" s="45">
        <v>1233</v>
      </c>
      <c r="B1245" s="178" t="s">
        <v>1546</v>
      </c>
      <c r="C1245" s="165"/>
      <c r="D1245" s="46" t="s">
        <v>28</v>
      </c>
      <c r="E1245" s="46">
        <v>8</v>
      </c>
      <c r="F1245" s="47">
        <v>19</v>
      </c>
      <c r="G1245" s="47">
        <v>438</v>
      </c>
      <c r="H1245" s="47">
        <f t="shared" si="599"/>
        <v>457</v>
      </c>
      <c r="I1245" s="47">
        <f t="shared" si="600"/>
        <v>152</v>
      </c>
      <c r="J1245" s="47">
        <f t="shared" si="601"/>
        <v>3504</v>
      </c>
      <c r="K1245" s="49">
        <f t="shared" si="602"/>
        <v>3656</v>
      </c>
    </row>
    <row r="1246" spans="1:11" ht="24.75" customHeight="1">
      <c r="A1246" s="45">
        <v>1234</v>
      </c>
      <c r="B1246" s="178" t="s">
        <v>1555</v>
      </c>
      <c r="C1246" s="163"/>
      <c r="D1246" s="46" t="s">
        <v>28</v>
      </c>
      <c r="E1246" s="46">
        <v>8</v>
      </c>
      <c r="F1246" s="47">
        <v>23</v>
      </c>
      <c r="G1246" s="47">
        <v>438</v>
      </c>
      <c r="H1246" s="47">
        <f t="shared" si="599"/>
        <v>461</v>
      </c>
      <c r="I1246" s="47">
        <f t="shared" si="600"/>
        <v>184</v>
      </c>
      <c r="J1246" s="47">
        <f t="shared" si="601"/>
        <v>3504</v>
      </c>
      <c r="K1246" s="49">
        <f t="shared" si="602"/>
        <v>3688</v>
      </c>
    </row>
    <row r="1247" spans="1:11" ht="15.6" customHeight="1">
      <c r="A1247" s="45">
        <v>1235</v>
      </c>
      <c r="B1247" s="51" t="s">
        <v>310</v>
      </c>
      <c r="C1247" s="63"/>
      <c r="D1247" s="46" t="s">
        <v>311</v>
      </c>
      <c r="E1247" s="46">
        <v>1</v>
      </c>
      <c r="F1247" s="47">
        <v>2995</v>
      </c>
      <c r="G1247" s="47">
        <v>0</v>
      </c>
      <c r="H1247" s="47">
        <f t="shared" ref="H1247" si="625">F1247+G1247</f>
        <v>2995</v>
      </c>
      <c r="I1247" s="47">
        <f t="shared" ref="I1247" si="626">F1247*E1247</f>
        <v>2995</v>
      </c>
      <c r="J1247" s="47">
        <f t="shared" ref="J1247" si="627">G1247*E1247</f>
        <v>0</v>
      </c>
      <c r="K1247" s="49">
        <f t="shared" ref="K1247" si="628">I1247+J1247</f>
        <v>2995</v>
      </c>
    </row>
    <row r="1248" spans="1:11" ht="16.149999999999999" customHeight="1">
      <c r="A1248" s="45">
        <v>1236</v>
      </c>
      <c r="B1248" s="244" t="s">
        <v>1557</v>
      </c>
      <c r="C1248" s="163"/>
      <c r="D1248" s="46"/>
      <c r="E1248" s="46"/>
      <c r="F1248" s="47"/>
      <c r="G1248" s="47"/>
      <c r="H1248" s="47"/>
      <c r="I1248" s="47">
        <v>0</v>
      </c>
      <c r="J1248" s="47"/>
      <c r="K1248" s="49"/>
    </row>
    <row r="1249" spans="1:11" ht="37.9" customHeight="1">
      <c r="A1249" s="284">
        <v>1237</v>
      </c>
      <c r="B1249" s="285" t="s">
        <v>1558</v>
      </c>
      <c r="C1249" s="286"/>
      <c r="D1249" s="287" t="s">
        <v>28</v>
      </c>
      <c r="E1249" s="287">
        <v>16.5</v>
      </c>
      <c r="F1249" s="288" t="s">
        <v>641</v>
      </c>
      <c r="G1249" s="289">
        <v>99362</v>
      </c>
      <c r="H1249" s="289">
        <f>G1249</f>
        <v>99362</v>
      </c>
      <c r="I1249" s="289">
        <v>0</v>
      </c>
      <c r="J1249" s="289">
        <f>G1249*E1249</f>
        <v>1639473</v>
      </c>
      <c r="K1249" s="290">
        <f t="shared" ref="K1249:K1255" si="629">I1249+J1249</f>
        <v>1639473</v>
      </c>
    </row>
    <row r="1250" spans="1:11" ht="16.149999999999999" customHeight="1">
      <c r="A1250" s="45">
        <v>1238</v>
      </c>
      <c r="B1250" s="178" t="s">
        <v>1544</v>
      </c>
      <c r="C1250" s="169"/>
      <c r="D1250" s="46" t="s">
        <v>24</v>
      </c>
      <c r="E1250" s="46">
        <v>8</v>
      </c>
      <c r="F1250" s="47">
        <v>391</v>
      </c>
      <c r="G1250" s="47">
        <v>875</v>
      </c>
      <c r="H1250" s="47">
        <f t="shared" ref="H1250:H1255" si="630">F1250+G1250</f>
        <v>1266</v>
      </c>
      <c r="I1250" s="47">
        <f t="shared" ref="I1250:I1255" si="631">F1250*E1250</f>
        <v>3128</v>
      </c>
      <c r="J1250" s="47">
        <f t="shared" ref="J1249:J1255" si="632">G1250*E1250</f>
        <v>7000</v>
      </c>
      <c r="K1250" s="49">
        <f t="shared" si="629"/>
        <v>10128</v>
      </c>
    </row>
    <row r="1251" spans="1:11" ht="16.149999999999999" customHeight="1">
      <c r="A1251" s="45">
        <v>1239</v>
      </c>
      <c r="B1251" s="178" t="s">
        <v>1554</v>
      </c>
      <c r="C1251" s="169"/>
      <c r="D1251" s="46" t="s">
        <v>24</v>
      </c>
      <c r="E1251" s="46">
        <v>8</v>
      </c>
      <c r="F1251" s="47">
        <v>539</v>
      </c>
      <c r="G1251" s="47">
        <v>875</v>
      </c>
      <c r="H1251" s="47">
        <f t="shared" si="630"/>
        <v>1414</v>
      </c>
      <c r="I1251" s="47">
        <f t="shared" si="631"/>
        <v>4312</v>
      </c>
      <c r="J1251" s="47">
        <f t="shared" si="632"/>
        <v>7000</v>
      </c>
      <c r="K1251" s="49">
        <f t="shared" si="629"/>
        <v>11312</v>
      </c>
    </row>
    <row r="1252" spans="1:11" ht="14.45" customHeight="1">
      <c r="A1252" s="45">
        <v>1240</v>
      </c>
      <c r="B1252" s="164" t="s">
        <v>1451</v>
      </c>
      <c r="C1252" s="163"/>
      <c r="D1252" s="46" t="s">
        <v>22</v>
      </c>
      <c r="E1252" s="46">
        <v>1</v>
      </c>
      <c r="F1252" s="47">
        <v>1116</v>
      </c>
      <c r="G1252" s="47">
        <v>1116</v>
      </c>
      <c r="H1252" s="47">
        <f t="shared" si="630"/>
        <v>2232</v>
      </c>
      <c r="I1252" s="47">
        <f t="shared" si="631"/>
        <v>1116</v>
      </c>
      <c r="J1252" s="47">
        <f t="shared" si="632"/>
        <v>1116</v>
      </c>
      <c r="K1252" s="49">
        <f t="shared" si="629"/>
        <v>2232</v>
      </c>
    </row>
    <row r="1253" spans="1:11" ht="16.149999999999999" customHeight="1">
      <c r="A1253" s="45">
        <v>1241</v>
      </c>
      <c r="B1253" s="178" t="s">
        <v>1546</v>
      </c>
      <c r="C1253" s="165"/>
      <c r="D1253" s="46" t="s">
        <v>28</v>
      </c>
      <c r="E1253" s="46">
        <v>8</v>
      </c>
      <c r="F1253" s="47">
        <v>19</v>
      </c>
      <c r="G1253" s="47">
        <v>438</v>
      </c>
      <c r="H1253" s="47">
        <f t="shared" si="630"/>
        <v>457</v>
      </c>
      <c r="I1253" s="47">
        <f t="shared" si="631"/>
        <v>152</v>
      </c>
      <c r="J1253" s="47">
        <f t="shared" si="632"/>
        <v>3504</v>
      </c>
      <c r="K1253" s="49">
        <f t="shared" si="629"/>
        <v>3656</v>
      </c>
    </row>
    <row r="1254" spans="1:11" ht="26.25" customHeight="1">
      <c r="A1254" s="45">
        <v>1242</v>
      </c>
      <c r="B1254" s="178" t="s">
        <v>1555</v>
      </c>
      <c r="C1254" s="163"/>
      <c r="D1254" s="46" t="s">
        <v>28</v>
      </c>
      <c r="E1254" s="46">
        <v>8</v>
      </c>
      <c r="F1254" s="47">
        <v>23</v>
      </c>
      <c r="G1254" s="47">
        <v>438</v>
      </c>
      <c r="H1254" s="47">
        <f t="shared" si="630"/>
        <v>461</v>
      </c>
      <c r="I1254" s="47">
        <f t="shared" si="631"/>
        <v>184</v>
      </c>
      <c r="J1254" s="47">
        <f t="shared" si="632"/>
        <v>3504</v>
      </c>
      <c r="K1254" s="49">
        <f t="shared" si="629"/>
        <v>3688</v>
      </c>
    </row>
    <row r="1255" spans="1:11" ht="15.6" customHeight="1">
      <c r="A1255" s="45">
        <v>1243</v>
      </c>
      <c r="B1255" s="51" t="s">
        <v>310</v>
      </c>
      <c r="C1255" s="63"/>
      <c r="D1255" s="46" t="s">
        <v>311</v>
      </c>
      <c r="E1255" s="46">
        <v>1</v>
      </c>
      <c r="F1255" s="47">
        <v>2995</v>
      </c>
      <c r="G1255" s="47">
        <v>0</v>
      </c>
      <c r="H1255" s="47">
        <f t="shared" si="630"/>
        <v>2995</v>
      </c>
      <c r="I1255" s="47">
        <f t="shared" si="631"/>
        <v>2995</v>
      </c>
      <c r="J1255" s="47">
        <f t="shared" si="632"/>
        <v>0</v>
      </c>
      <c r="K1255" s="49">
        <f t="shared" si="629"/>
        <v>2995</v>
      </c>
    </row>
    <row r="1256" spans="1:11" ht="16.149999999999999" customHeight="1">
      <c r="A1256" s="45">
        <v>1244</v>
      </c>
      <c r="B1256" s="215" t="s">
        <v>1559</v>
      </c>
      <c r="C1256" s="177"/>
      <c r="D1256" s="46"/>
      <c r="E1256" s="46"/>
      <c r="F1256" s="47"/>
      <c r="G1256" s="47"/>
      <c r="H1256" s="47"/>
      <c r="I1256" s="47">
        <v>0</v>
      </c>
      <c r="J1256" s="47"/>
      <c r="K1256" s="49"/>
    </row>
    <row r="1257" spans="1:11" ht="44.45" customHeight="1">
      <c r="A1257" s="45">
        <v>1245</v>
      </c>
      <c r="B1257" s="164" t="s">
        <v>1560</v>
      </c>
      <c r="C1257" s="163"/>
      <c r="D1257" s="46" t="s">
        <v>24</v>
      </c>
      <c r="E1257" s="46">
        <v>1</v>
      </c>
      <c r="F1257" s="151" t="s">
        <v>641</v>
      </c>
      <c r="G1257" s="47">
        <v>73624</v>
      </c>
      <c r="H1257" s="47">
        <f>G1257</f>
        <v>73624</v>
      </c>
      <c r="I1257" s="47">
        <v>0</v>
      </c>
      <c r="J1257" s="47">
        <f t="shared" ref="J1257:J1315" si="633">G1257*E1257</f>
        <v>73624</v>
      </c>
      <c r="K1257" s="49">
        <f t="shared" ref="K1257:K1315" si="634">I1257+J1257</f>
        <v>73624</v>
      </c>
    </row>
    <row r="1258" spans="1:11" ht="16.149999999999999" customHeight="1">
      <c r="A1258" s="45">
        <v>1246</v>
      </c>
      <c r="B1258" s="164" t="s">
        <v>1550</v>
      </c>
      <c r="C1258" s="163"/>
      <c r="D1258" s="46" t="s">
        <v>28</v>
      </c>
      <c r="E1258" s="46">
        <v>5</v>
      </c>
      <c r="F1258" s="47">
        <v>240</v>
      </c>
      <c r="G1258" s="47">
        <v>875</v>
      </c>
      <c r="H1258" s="47">
        <f t="shared" ref="H1258:H1315" si="635">F1258+G1258</f>
        <v>1115</v>
      </c>
      <c r="I1258" s="47">
        <f t="shared" ref="I1258:I1315" si="636">F1258*E1258</f>
        <v>1200</v>
      </c>
      <c r="J1258" s="47">
        <f t="shared" si="633"/>
        <v>4375</v>
      </c>
      <c r="K1258" s="49">
        <f t="shared" si="634"/>
        <v>5575</v>
      </c>
    </row>
    <row r="1259" spans="1:11" ht="16.149999999999999" customHeight="1">
      <c r="A1259" s="45">
        <v>1247</v>
      </c>
      <c r="B1259" s="164" t="s">
        <v>1544</v>
      </c>
      <c r="C1259" s="163"/>
      <c r="D1259" s="46" t="s">
        <v>28</v>
      </c>
      <c r="E1259" s="46">
        <v>5</v>
      </c>
      <c r="F1259" s="47">
        <v>391</v>
      </c>
      <c r="G1259" s="47">
        <v>875</v>
      </c>
      <c r="H1259" s="47">
        <f t="shared" si="635"/>
        <v>1266</v>
      </c>
      <c r="I1259" s="47">
        <f t="shared" si="636"/>
        <v>1955</v>
      </c>
      <c r="J1259" s="47">
        <f t="shared" si="633"/>
        <v>4375</v>
      </c>
      <c r="K1259" s="49">
        <f t="shared" si="634"/>
        <v>6330</v>
      </c>
    </row>
    <row r="1260" spans="1:11" ht="14.45" customHeight="1">
      <c r="A1260" s="45">
        <v>1248</v>
      </c>
      <c r="B1260" s="164" t="s">
        <v>1451</v>
      </c>
      <c r="C1260" s="163"/>
      <c r="D1260" s="46" t="s">
        <v>22</v>
      </c>
      <c r="E1260" s="46">
        <v>1</v>
      </c>
      <c r="F1260" s="47">
        <v>473</v>
      </c>
      <c r="G1260" s="47">
        <v>473</v>
      </c>
      <c r="H1260" s="47">
        <f t="shared" si="635"/>
        <v>946</v>
      </c>
      <c r="I1260" s="47">
        <f t="shared" si="636"/>
        <v>473</v>
      </c>
      <c r="J1260" s="47">
        <f t="shared" si="633"/>
        <v>473</v>
      </c>
      <c r="K1260" s="49">
        <f t="shared" si="634"/>
        <v>946</v>
      </c>
    </row>
    <row r="1261" spans="1:11" ht="18" customHeight="1">
      <c r="A1261" s="45">
        <v>1249</v>
      </c>
      <c r="B1261" s="169" t="s">
        <v>1551</v>
      </c>
      <c r="C1261" s="163"/>
      <c r="D1261" s="46" t="s">
        <v>28</v>
      </c>
      <c r="E1261" s="46">
        <v>5</v>
      </c>
      <c r="F1261" s="47">
        <v>16</v>
      </c>
      <c r="G1261" s="47">
        <v>438</v>
      </c>
      <c r="H1261" s="47">
        <f t="shared" si="635"/>
        <v>454</v>
      </c>
      <c r="I1261" s="47">
        <f t="shared" si="636"/>
        <v>80</v>
      </c>
      <c r="J1261" s="47">
        <f t="shared" si="633"/>
        <v>2190</v>
      </c>
      <c r="K1261" s="49">
        <f t="shared" si="634"/>
        <v>2270</v>
      </c>
    </row>
    <row r="1262" spans="1:11" ht="15" customHeight="1">
      <c r="A1262" s="45">
        <v>1250</v>
      </c>
      <c r="B1262" s="169" t="s">
        <v>1546</v>
      </c>
      <c r="C1262" s="163"/>
      <c r="D1262" s="46" t="s">
        <v>28</v>
      </c>
      <c r="E1262" s="46">
        <v>5</v>
      </c>
      <c r="F1262" s="47">
        <v>19</v>
      </c>
      <c r="G1262" s="47">
        <v>438</v>
      </c>
      <c r="H1262" s="47">
        <f t="shared" si="635"/>
        <v>457</v>
      </c>
      <c r="I1262" s="47">
        <f t="shared" si="636"/>
        <v>95</v>
      </c>
      <c r="J1262" s="47">
        <f t="shared" si="633"/>
        <v>2190</v>
      </c>
      <c r="K1262" s="49">
        <f t="shared" si="634"/>
        <v>2285</v>
      </c>
    </row>
    <row r="1263" spans="1:11" ht="15.6" customHeight="1">
      <c r="A1263" s="45">
        <v>1251</v>
      </c>
      <c r="B1263" s="51" t="s">
        <v>310</v>
      </c>
      <c r="C1263" s="63"/>
      <c r="D1263" s="46" t="s">
        <v>311</v>
      </c>
      <c r="E1263" s="46">
        <v>1</v>
      </c>
      <c r="F1263" s="47">
        <v>1270</v>
      </c>
      <c r="G1263" s="47">
        <v>0</v>
      </c>
      <c r="H1263" s="47">
        <f t="shared" si="635"/>
        <v>1270</v>
      </c>
      <c r="I1263" s="47">
        <f t="shared" si="636"/>
        <v>1270</v>
      </c>
      <c r="J1263" s="47">
        <f t="shared" si="633"/>
        <v>0</v>
      </c>
      <c r="K1263" s="49">
        <f t="shared" si="634"/>
        <v>1270</v>
      </c>
    </row>
    <row r="1264" spans="1:11" ht="15" customHeight="1">
      <c r="A1264" s="45">
        <v>1252</v>
      </c>
      <c r="B1264" s="218" t="s">
        <v>1561</v>
      </c>
      <c r="C1264" s="163"/>
      <c r="D1264" s="46"/>
      <c r="E1264" s="46"/>
      <c r="F1264" s="47"/>
      <c r="G1264" s="47"/>
      <c r="H1264" s="47"/>
      <c r="I1264" s="47">
        <v>0</v>
      </c>
      <c r="J1264" s="47"/>
      <c r="K1264" s="49"/>
    </row>
    <row r="1265" spans="1:11" ht="40.9" customHeight="1">
      <c r="A1265" s="45">
        <v>1253</v>
      </c>
      <c r="B1265" s="164" t="s">
        <v>1549</v>
      </c>
      <c r="C1265" s="163"/>
      <c r="D1265" s="46" t="s">
        <v>24</v>
      </c>
      <c r="E1265" s="46">
        <v>1</v>
      </c>
      <c r="F1265" s="151" t="s">
        <v>641</v>
      </c>
      <c r="G1265" s="47">
        <v>77122</v>
      </c>
      <c r="H1265" s="47">
        <f>G1265</f>
        <v>77122</v>
      </c>
      <c r="I1265" s="47">
        <v>0</v>
      </c>
      <c r="J1265" s="47">
        <f t="shared" ref="J1265" si="637">G1265*E1265</f>
        <v>77122</v>
      </c>
      <c r="K1265" s="49">
        <f t="shared" ref="K1265" si="638">I1265+J1265</f>
        <v>77122</v>
      </c>
    </row>
    <row r="1266" spans="1:11" ht="15" customHeight="1">
      <c r="A1266" s="45">
        <v>1254</v>
      </c>
      <c r="B1266" s="164" t="s">
        <v>1544</v>
      </c>
      <c r="C1266" s="163"/>
      <c r="D1266" s="46" t="s">
        <v>28</v>
      </c>
      <c r="E1266" s="46">
        <v>10</v>
      </c>
      <c r="F1266" s="47">
        <v>391</v>
      </c>
      <c r="G1266" s="47">
        <v>875</v>
      </c>
      <c r="H1266" s="47">
        <f t="shared" si="635"/>
        <v>1266</v>
      </c>
      <c r="I1266" s="47">
        <f t="shared" si="636"/>
        <v>3910</v>
      </c>
      <c r="J1266" s="47">
        <f t="shared" si="633"/>
        <v>8750</v>
      </c>
      <c r="K1266" s="49">
        <f t="shared" si="634"/>
        <v>12660</v>
      </c>
    </row>
    <row r="1267" spans="1:11" ht="14.45" customHeight="1">
      <c r="A1267" s="45">
        <v>1255</v>
      </c>
      <c r="B1267" s="164" t="s">
        <v>1451</v>
      </c>
      <c r="C1267" s="163"/>
      <c r="D1267" s="46" t="s">
        <v>22</v>
      </c>
      <c r="E1267" s="46">
        <v>1</v>
      </c>
      <c r="F1267" s="47">
        <v>586</v>
      </c>
      <c r="G1267" s="47">
        <v>586</v>
      </c>
      <c r="H1267" s="47">
        <f t="shared" si="635"/>
        <v>1172</v>
      </c>
      <c r="I1267" s="47">
        <f t="shared" si="636"/>
        <v>586</v>
      </c>
      <c r="J1267" s="47">
        <f t="shared" si="633"/>
        <v>586</v>
      </c>
      <c r="K1267" s="49">
        <f t="shared" si="634"/>
        <v>1172</v>
      </c>
    </row>
    <row r="1268" spans="1:11" ht="16.5" customHeight="1">
      <c r="A1268" s="45">
        <v>1256</v>
      </c>
      <c r="B1268" s="169" t="s">
        <v>1546</v>
      </c>
      <c r="C1268" s="163"/>
      <c r="D1268" s="46" t="s">
        <v>28</v>
      </c>
      <c r="E1268" s="46">
        <v>10</v>
      </c>
      <c r="F1268" s="47">
        <v>19</v>
      </c>
      <c r="G1268" s="47">
        <v>438</v>
      </c>
      <c r="H1268" s="47">
        <f t="shared" si="635"/>
        <v>457</v>
      </c>
      <c r="I1268" s="47">
        <f t="shared" si="636"/>
        <v>190</v>
      </c>
      <c r="J1268" s="47">
        <f t="shared" si="633"/>
        <v>4380</v>
      </c>
      <c r="K1268" s="49">
        <f t="shared" si="634"/>
        <v>4570</v>
      </c>
    </row>
    <row r="1269" spans="1:11" ht="15" customHeight="1">
      <c r="A1269" s="45">
        <v>1257</v>
      </c>
      <c r="B1269" s="218" t="s">
        <v>1562</v>
      </c>
      <c r="C1269" s="163"/>
      <c r="D1269" s="46"/>
      <c r="E1269" s="46"/>
      <c r="F1269" s="47"/>
      <c r="G1269" s="47"/>
      <c r="H1269" s="47"/>
      <c r="I1269" s="47">
        <v>0</v>
      </c>
      <c r="J1269" s="47"/>
      <c r="K1269" s="49"/>
    </row>
    <row r="1270" spans="1:11" ht="40.9" customHeight="1">
      <c r="A1270" s="45">
        <v>1258</v>
      </c>
      <c r="B1270" s="164" t="s">
        <v>1549</v>
      </c>
      <c r="C1270" s="163"/>
      <c r="D1270" s="46" t="s">
        <v>24</v>
      </c>
      <c r="E1270" s="46">
        <v>1</v>
      </c>
      <c r="F1270" s="151" t="s">
        <v>641</v>
      </c>
      <c r="G1270" s="47">
        <v>77122</v>
      </c>
      <c r="H1270" s="47">
        <f>G1270</f>
        <v>77122</v>
      </c>
      <c r="I1270" s="47">
        <v>0</v>
      </c>
      <c r="J1270" s="47">
        <f t="shared" ref="J1270:J1274" si="639">G1270*E1270</f>
        <v>77122</v>
      </c>
      <c r="K1270" s="49">
        <f t="shared" ref="K1270:K1274" si="640">I1270+J1270</f>
        <v>77122</v>
      </c>
    </row>
    <row r="1271" spans="1:11" ht="15" customHeight="1">
      <c r="A1271" s="45">
        <v>1259</v>
      </c>
      <c r="B1271" s="164" t="s">
        <v>1544</v>
      </c>
      <c r="C1271" s="163"/>
      <c r="D1271" s="46" t="s">
        <v>28</v>
      </c>
      <c r="E1271" s="46">
        <v>11</v>
      </c>
      <c r="F1271" s="47">
        <v>391</v>
      </c>
      <c r="G1271" s="47">
        <v>875</v>
      </c>
      <c r="H1271" s="47">
        <f t="shared" ref="H1271:H1274" si="641">F1271+G1271</f>
        <v>1266</v>
      </c>
      <c r="I1271" s="47">
        <f t="shared" ref="I1271:I1274" si="642">F1271*E1271</f>
        <v>4301</v>
      </c>
      <c r="J1271" s="47">
        <f t="shared" si="639"/>
        <v>9625</v>
      </c>
      <c r="K1271" s="49">
        <f t="shared" si="640"/>
        <v>13926</v>
      </c>
    </row>
    <row r="1272" spans="1:11" ht="14.45" customHeight="1">
      <c r="A1272" s="45">
        <v>1260</v>
      </c>
      <c r="B1272" s="164" t="s">
        <v>1451</v>
      </c>
      <c r="C1272" s="163"/>
      <c r="D1272" s="46" t="s">
        <v>22</v>
      </c>
      <c r="E1272" s="46">
        <v>1</v>
      </c>
      <c r="F1272" s="47">
        <v>645</v>
      </c>
      <c r="G1272" s="47">
        <v>645</v>
      </c>
      <c r="H1272" s="47">
        <f t="shared" si="641"/>
        <v>1290</v>
      </c>
      <c r="I1272" s="47">
        <f t="shared" si="642"/>
        <v>645</v>
      </c>
      <c r="J1272" s="47">
        <f t="shared" si="639"/>
        <v>645</v>
      </c>
      <c r="K1272" s="49">
        <f t="shared" si="640"/>
        <v>1290</v>
      </c>
    </row>
    <row r="1273" spans="1:11" ht="17.25" customHeight="1">
      <c r="A1273" s="45">
        <v>1261</v>
      </c>
      <c r="B1273" s="169" t="s">
        <v>1546</v>
      </c>
      <c r="C1273" s="163"/>
      <c r="D1273" s="46" t="s">
        <v>28</v>
      </c>
      <c r="E1273" s="46">
        <v>11</v>
      </c>
      <c r="F1273" s="47">
        <v>19</v>
      </c>
      <c r="G1273" s="47">
        <v>438</v>
      </c>
      <c r="H1273" s="47">
        <f t="shared" si="641"/>
        <v>457</v>
      </c>
      <c r="I1273" s="47">
        <f t="shared" si="642"/>
        <v>209</v>
      </c>
      <c r="J1273" s="47">
        <f t="shared" si="639"/>
        <v>4818</v>
      </c>
      <c r="K1273" s="49">
        <f t="shared" si="640"/>
        <v>5027</v>
      </c>
    </row>
    <row r="1274" spans="1:11" ht="15.6" customHeight="1">
      <c r="A1274" s="45">
        <v>1262</v>
      </c>
      <c r="B1274" s="51" t="s">
        <v>310</v>
      </c>
      <c r="C1274" s="63"/>
      <c r="D1274" s="46" t="s">
        <v>311</v>
      </c>
      <c r="E1274" s="46">
        <v>1</v>
      </c>
      <c r="F1274" s="47">
        <v>1731</v>
      </c>
      <c r="G1274" s="47">
        <v>0</v>
      </c>
      <c r="H1274" s="47">
        <f t="shared" si="641"/>
        <v>1731</v>
      </c>
      <c r="I1274" s="47">
        <f t="shared" si="642"/>
        <v>1731</v>
      </c>
      <c r="J1274" s="47">
        <f t="shared" si="639"/>
        <v>0</v>
      </c>
      <c r="K1274" s="49">
        <f t="shared" si="640"/>
        <v>1731</v>
      </c>
    </row>
    <row r="1275" spans="1:11" ht="17.25" customHeight="1">
      <c r="A1275" s="45">
        <v>1263</v>
      </c>
      <c r="B1275" s="218" t="s">
        <v>1563</v>
      </c>
      <c r="C1275" s="163"/>
      <c r="D1275" s="46"/>
      <c r="E1275" s="46"/>
      <c r="F1275" s="47"/>
      <c r="G1275" s="47"/>
      <c r="H1275" s="47"/>
      <c r="I1275" s="47">
        <v>0</v>
      </c>
      <c r="J1275" s="47"/>
      <c r="K1275" s="49"/>
    </row>
    <row r="1276" spans="1:11" ht="43.9" customHeight="1">
      <c r="A1276" s="45">
        <v>1264</v>
      </c>
      <c r="B1276" s="164" t="s">
        <v>1564</v>
      </c>
      <c r="C1276" s="163"/>
      <c r="D1276" s="46" t="s">
        <v>24</v>
      </c>
      <c r="E1276" s="46">
        <v>1</v>
      </c>
      <c r="F1276" s="151" t="s">
        <v>641</v>
      </c>
      <c r="G1276" s="47">
        <v>99336</v>
      </c>
      <c r="H1276" s="47">
        <f>G1276</f>
        <v>99336</v>
      </c>
      <c r="I1276" s="47">
        <v>0</v>
      </c>
      <c r="J1276" s="47">
        <f t="shared" ref="J1276" si="643">G1276*E1276</f>
        <v>99336</v>
      </c>
      <c r="K1276" s="49">
        <f t="shared" ref="K1276" si="644">I1276+J1276</f>
        <v>99336</v>
      </c>
    </row>
    <row r="1277" spans="1:11" ht="15" customHeight="1">
      <c r="A1277" s="45">
        <v>1265</v>
      </c>
      <c r="B1277" s="164" t="s">
        <v>1544</v>
      </c>
      <c r="C1277" s="163"/>
      <c r="D1277" s="46" t="s">
        <v>28</v>
      </c>
      <c r="E1277" s="46">
        <v>6</v>
      </c>
      <c r="F1277" s="47">
        <v>391</v>
      </c>
      <c r="G1277" s="47">
        <v>875</v>
      </c>
      <c r="H1277" s="47">
        <f t="shared" si="635"/>
        <v>1266</v>
      </c>
      <c r="I1277" s="47">
        <f t="shared" si="636"/>
        <v>2346</v>
      </c>
      <c r="J1277" s="47">
        <f t="shared" si="633"/>
        <v>5250</v>
      </c>
      <c r="K1277" s="49">
        <f t="shared" si="634"/>
        <v>7596</v>
      </c>
    </row>
    <row r="1278" spans="1:11" ht="15" customHeight="1">
      <c r="A1278" s="45">
        <v>1266</v>
      </c>
      <c r="B1278" s="164" t="s">
        <v>1545</v>
      </c>
      <c r="C1278" s="163"/>
      <c r="D1278" s="46" t="s">
        <v>28</v>
      </c>
      <c r="E1278" s="46">
        <v>6</v>
      </c>
      <c r="F1278" s="47">
        <v>802</v>
      </c>
      <c r="G1278" s="47">
        <v>875</v>
      </c>
      <c r="H1278" s="47">
        <f t="shared" si="635"/>
        <v>1677</v>
      </c>
      <c r="I1278" s="47">
        <f t="shared" si="636"/>
        <v>4812</v>
      </c>
      <c r="J1278" s="47">
        <f t="shared" si="633"/>
        <v>5250</v>
      </c>
      <c r="K1278" s="49">
        <f t="shared" si="634"/>
        <v>10062</v>
      </c>
    </row>
    <row r="1279" spans="1:11" ht="14.45" customHeight="1">
      <c r="A1279" s="45">
        <v>1267</v>
      </c>
      <c r="B1279" s="164" t="s">
        <v>1451</v>
      </c>
      <c r="C1279" s="163"/>
      <c r="D1279" s="46" t="s">
        <v>22</v>
      </c>
      <c r="E1279" s="46">
        <v>1</v>
      </c>
      <c r="F1279" s="47">
        <v>1073</v>
      </c>
      <c r="G1279" s="47">
        <v>1073</v>
      </c>
      <c r="H1279" s="47">
        <f t="shared" si="635"/>
        <v>2146</v>
      </c>
      <c r="I1279" s="47">
        <f t="shared" si="636"/>
        <v>1073</v>
      </c>
      <c r="J1279" s="47">
        <f t="shared" si="633"/>
        <v>1073</v>
      </c>
      <c r="K1279" s="49">
        <f t="shared" si="634"/>
        <v>2146</v>
      </c>
    </row>
    <row r="1280" spans="1:11" ht="17.25" customHeight="1">
      <c r="A1280" s="45">
        <v>1268</v>
      </c>
      <c r="B1280" s="171" t="s">
        <v>1546</v>
      </c>
      <c r="C1280" s="163"/>
      <c r="D1280" s="46" t="s">
        <v>28</v>
      </c>
      <c r="E1280" s="46">
        <v>6</v>
      </c>
      <c r="F1280" s="47">
        <v>19</v>
      </c>
      <c r="G1280" s="47">
        <v>438</v>
      </c>
      <c r="H1280" s="47">
        <f t="shared" si="635"/>
        <v>457</v>
      </c>
      <c r="I1280" s="47">
        <f t="shared" si="636"/>
        <v>114</v>
      </c>
      <c r="J1280" s="47">
        <f t="shared" si="633"/>
        <v>2628</v>
      </c>
      <c r="K1280" s="49">
        <f t="shared" si="634"/>
        <v>2742</v>
      </c>
    </row>
    <row r="1281" spans="1:11" ht="26.25" customHeight="1">
      <c r="A1281" s="45">
        <v>1269</v>
      </c>
      <c r="B1281" s="170" t="s">
        <v>1547</v>
      </c>
      <c r="C1281" s="163"/>
      <c r="D1281" s="46" t="s">
        <v>28</v>
      </c>
      <c r="E1281" s="46">
        <v>6</v>
      </c>
      <c r="F1281" s="47">
        <v>29</v>
      </c>
      <c r="G1281" s="47">
        <v>438</v>
      </c>
      <c r="H1281" s="47">
        <f t="shared" si="635"/>
        <v>467</v>
      </c>
      <c r="I1281" s="47">
        <f t="shared" si="636"/>
        <v>174</v>
      </c>
      <c r="J1281" s="47">
        <f t="shared" si="633"/>
        <v>2628</v>
      </c>
      <c r="K1281" s="49">
        <f t="shared" si="634"/>
        <v>2802</v>
      </c>
    </row>
    <row r="1282" spans="1:11" ht="15.6" customHeight="1">
      <c r="A1282" s="45">
        <v>1270</v>
      </c>
      <c r="B1282" s="51" t="s">
        <v>310</v>
      </c>
      <c r="C1282" s="63"/>
      <c r="D1282" s="46" t="s">
        <v>311</v>
      </c>
      <c r="E1282" s="46">
        <v>1</v>
      </c>
      <c r="F1282" s="47">
        <v>2881</v>
      </c>
      <c r="G1282" s="47">
        <v>0</v>
      </c>
      <c r="H1282" s="47">
        <f t="shared" si="635"/>
        <v>2881</v>
      </c>
      <c r="I1282" s="47">
        <f t="shared" si="636"/>
        <v>2881</v>
      </c>
      <c r="J1282" s="47">
        <f t="shared" si="633"/>
        <v>0</v>
      </c>
      <c r="K1282" s="49">
        <f t="shared" si="634"/>
        <v>2881</v>
      </c>
    </row>
    <row r="1283" spans="1:11" ht="17.25" customHeight="1">
      <c r="A1283" s="45">
        <v>1271</v>
      </c>
      <c r="B1283" s="218" t="s">
        <v>1565</v>
      </c>
      <c r="C1283" s="163"/>
      <c r="D1283" s="46"/>
      <c r="E1283" s="46"/>
      <c r="F1283" s="47"/>
      <c r="G1283" s="47"/>
      <c r="H1283" s="47"/>
      <c r="I1283" s="47">
        <v>0</v>
      </c>
      <c r="J1283" s="47"/>
      <c r="K1283" s="49"/>
    </row>
    <row r="1284" spans="1:11" ht="40.15" customHeight="1">
      <c r="A1284" s="45">
        <v>1272</v>
      </c>
      <c r="B1284" s="169" t="s">
        <v>1566</v>
      </c>
      <c r="C1284" s="163"/>
      <c r="D1284" s="46" t="s">
        <v>24</v>
      </c>
      <c r="E1284" s="46">
        <v>1</v>
      </c>
      <c r="F1284" s="151" t="s">
        <v>641</v>
      </c>
      <c r="G1284" s="47">
        <v>86351</v>
      </c>
      <c r="H1284" s="47">
        <f>G1284</f>
        <v>86351</v>
      </c>
      <c r="I1284" s="47">
        <v>0</v>
      </c>
      <c r="J1284" s="47">
        <f t="shared" ref="J1284:J1290" si="645">G1284*E1284</f>
        <v>86351</v>
      </c>
      <c r="K1284" s="49">
        <f t="shared" ref="K1284:K1290" si="646">I1284+J1284</f>
        <v>86351</v>
      </c>
    </row>
    <row r="1285" spans="1:11" ht="15" customHeight="1">
      <c r="A1285" s="45">
        <v>1273</v>
      </c>
      <c r="B1285" s="164" t="s">
        <v>1544</v>
      </c>
      <c r="C1285" s="163"/>
      <c r="D1285" s="46" t="s">
        <v>28</v>
      </c>
      <c r="E1285" s="46">
        <v>6</v>
      </c>
      <c r="F1285" s="47">
        <v>391</v>
      </c>
      <c r="G1285" s="47">
        <v>875</v>
      </c>
      <c r="H1285" s="47">
        <f t="shared" ref="H1285:H1290" si="647">F1285+G1285</f>
        <v>1266</v>
      </c>
      <c r="I1285" s="47">
        <f t="shared" ref="I1285:I1290" si="648">F1285*E1285</f>
        <v>2346</v>
      </c>
      <c r="J1285" s="47">
        <f t="shared" si="645"/>
        <v>5250</v>
      </c>
      <c r="K1285" s="49">
        <f t="shared" si="646"/>
        <v>7596</v>
      </c>
    </row>
    <row r="1286" spans="1:11" ht="15" customHeight="1">
      <c r="A1286" s="45">
        <v>1274</v>
      </c>
      <c r="B1286" s="164" t="s">
        <v>1554</v>
      </c>
      <c r="C1286" s="163"/>
      <c r="D1286" s="46" t="s">
        <v>28</v>
      </c>
      <c r="E1286" s="46">
        <v>6</v>
      </c>
      <c r="F1286" s="47">
        <v>539</v>
      </c>
      <c r="G1286" s="47">
        <v>875</v>
      </c>
      <c r="H1286" s="47">
        <f t="shared" si="647"/>
        <v>1414</v>
      </c>
      <c r="I1286" s="47">
        <f t="shared" si="648"/>
        <v>3234</v>
      </c>
      <c r="J1286" s="47">
        <f t="shared" si="645"/>
        <v>5250</v>
      </c>
      <c r="K1286" s="49">
        <f t="shared" si="646"/>
        <v>8484</v>
      </c>
    </row>
    <row r="1287" spans="1:11" ht="14.45" customHeight="1">
      <c r="A1287" s="45">
        <v>1275</v>
      </c>
      <c r="B1287" s="164" t="s">
        <v>1451</v>
      </c>
      <c r="C1287" s="163"/>
      <c r="D1287" s="46" t="s">
        <v>22</v>
      </c>
      <c r="E1287" s="46">
        <v>1</v>
      </c>
      <c r="F1287" s="47">
        <v>837</v>
      </c>
      <c r="G1287" s="47">
        <v>837</v>
      </c>
      <c r="H1287" s="47">
        <f t="shared" si="647"/>
        <v>1674</v>
      </c>
      <c r="I1287" s="47">
        <f t="shared" si="648"/>
        <v>837</v>
      </c>
      <c r="J1287" s="47">
        <f t="shared" si="645"/>
        <v>837</v>
      </c>
      <c r="K1287" s="49">
        <f t="shared" si="646"/>
        <v>1674</v>
      </c>
    </row>
    <row r="1288" spans="1:11" ht="15.75" customHeight="1">
      <c r="A1288" s="45">
        <v>1276</v>
      </c>
      <c r="B1288" s="171" t="s">
        <v>1546</v>
      </c>
      <c r="C1288" s="163"/>
      <c r="D1288" s="46" t="s">
        <v>28</v>
      </c>
      <c r="E1288" s="46">
        <v>6</v>
      </c>
      <c r="F1288" s="47">
        <v>19</v>
      </c>
      <c r="G1288" s="47">
        <v>438</v>
      </c>
      <c r="H1288" s="47">
        <f t="shared" si="647"/>
        <v>457</v>
      </c>
      <c r="I1288" s="47">
        <f t="shared" si="648"/>
        <v>114</v>
      </c>
      <c r="J1288" s="47">
        <f t="shared" si="645"/>
        <v>2628</v>
      </c>
      <c r="K1288" s="49">
        <f t="shared" si="646"/>
        <v>2742</v>
      </c>
    </row>
    <row r="1289" spans="1:11" ht="26.25" customHeight="1">
      <c r="A1289" s="45">
        <v>1277</v>
      </c>
      <c r="B1289" s="170" t="s">
        <v>1555</v>
      </c>
      <c r="C1289" s="163"/>
      <c r="D1289" s="46" t="s">
        <v>28</v>
      </c>
      <c r="E1289" s="46">
        <v>6</v>
      </c>
      <c r="F1289" s="47">
        <v>23</v>
      </c>
      <c r="G1289" s="47">
        <v>438</v>
      </c>
      <c r="H1289" s="47">
        <f t="shared" si="647"/>
        <v>461</v>
      </c>
      <c r="I1289" s="47">
        <f t="shared" si="648"/>
        <v>138</v>
      </c>
      <c r="J1289" s="47">
        <f t="shared" si="645"/>
        <v>2628</v>
      </c>
      <c r="K1289" s="49">
        <f t="shared" si="646"/>
        <v>2766</v>
      </c>
    </row>
    <row r="1290" spans="1:11" ht="15.6" customHeight="1">
      <c r="A1290" s="45">
        <v>1278</v>
      </c>
      <c r="B1290" s="51" t="s">
        <v>310</v>
      </c>
      <c r="C1290" s="63"/>
      <c r="D1290" s="46" t="s">
        <v>311</v>
      </c>
      <c r="E1290" s="46">
        <v>1</v>
      </c>
      <c r="F1290" s="47">
        <v>2246</v>
      </c>
      <c r="G1290" s="47">
        <v>0</v>
      </c>
      <c r="H1290" s="47">
        <f t="shared" si="647"/>
        <v>2246</v>
      </c>
      <c r="I1290" s="47">
        <f t="shared" si="648"/>
        <v>2246</v>
      </c>
      <c r="J1290" s="47">
        <f t="shared" si="645"/>
        <v>0</v>
      </c>
      <c r="K1290" s="49">
        <f t="shared" si="646"/>
        <v>2246</v>
      </c>
    </row>
    <row r="1291" spans="1:11" ht="18" customHeight="1">
      <c r="A1291" s="45">
        <v>1279</v>
      </c>
      <c r="B1291" s="215" t="s">
        <v>1567</v>
      </c>
      <c r="C1291" s="163"/>
      <c r="D1291" s="46"/>
      <c r="E1291" s="46"/>
      <c r="F1291" s="47"/>
      <c r="G1291" s="47"/>
      <c r="H1291" s="47"/>
      <c r="I1291" s="47">
        <v>0</v>
      </c>
      <c r="J1291" s="47"/>
      <c r="K1291" s="49"/>
    </row>
    <row r="1292" spans="1:11" ht="26.25" customHeight="1">
      <c r="A1292" s="45">
        <v>1280</v>
      </c>
      <c r="B1292" s="164" t="s">
        <v>1549</v>
      </c>
      <c r="C1292" s="163"/>
      <c r="D1292" s="46" t="s">
        <v>24</v>
      </c>
      <c r="E1292" s="46">
        <v>1</v>
      </c>
      <c r="F1292" s="151" t="s">
        <v>641</v>
      </c>
      <c r="G1292" s="47">
        <v>77122</v>
      </c>
      <c r="H1292" s="47">
        <f>G1292</f>
        <v>77122</v>
      </c>
      <c r="I1292" s="47">
        <v>0</v>
      </c>
      <c r="J1292" s="47">
        <f t="shared" ref="J1292:J1296" si="649">G1292*E1292</f>
        <v>77122</v>
      </c>
      <c r="K1292" s="49">
        <f t="shared" ref="K1292:K1296" si="650">I1292+J1292</f>
        <v>77122</v>
      </c>
    </row>
    <row r="1293" spans="1:11" ht="15" customHeight="1">
      <c r="A1293" s="45">
        <v>1281</v>
      </c>
      <c r="B1293" s="171" t="s">
        <v>1544</v>
      </c>
      <c r="C1293" s="163"/>
      <c r="D1293" s="46" t="s">
        <v>28</v>
      </c>
      <c r="E1293" s="46">
        <v>12</v>
      </c>
      <c r="F1293" s="47">
        <v>391</v>
      </c>
      <c r="G1293" s="47">
        <v>875</v>
      </c>
      <c r="H1293" s="47">
        <f t="shared" ref="H1293:H1296" si="651">F1293+G1293</f>
        <v>1266</v>
      </c>
      <c r="I1293" s="47">
        <f t="shared" ref="I1293:I1296" si="652">F1293*E1293</f>
        <v>4692</v>
      </c>
      <c r="J1293" s="47">
        <f t="shared" si="649"/>
        <v>10500</v>
      </c>
      <c r="K1293" s="49">
        <f t="shared" si="650"/>
        <v>15192</v>
      </c>
    </row>
    <row r="1294" spans="1:11" ht="14.45" customHeight="1">
      <c r="A1294" s="45">
        <v>1282</v>
      </c>
      <c r="B1294" s="164" t="s">
        <v>1451</v>
      </c>
      <c r="C1294" s="163"/>
      <c r="D1294" s="46" t="s">
        <v>22</v>
      </c>
      <c r="E1294" s="46">
        <v>1</v>
      </c>
      <c r="F1294" s="47">
        <v>703</v>
      </c>
      <c r="G1294" s="47">
        <v>703</v>
      </c>
      <c r="H1294" s="47">
        <f t="shared" si="651"/>
        <v>1406</v>
      </c>
      <c r="I1294" s="47">
        <f t="shared" si="652"/>
        <v>703</v>
      </c>
      <c r="J1294" s="47">
        <f t="shared" si="649"/>
        <v>703</v>
      </c>
      <c r="K1294" s="49">
        <f t="shared" si="650"/>
        <v>1406</v>
      </c>
    </row>
    <row r="1295" spans="1:11" ht="12.75" customHeight="1">
      <c r="A1295" s="45">
        <v>1283</v>
      </c>
      <c r="B1295" s="179" t="s">
        <v>1546</v>
      </c>
      <c r="C1295" s="163"/>
      <c r="D1295" s="46" t="s">
        <v>28</v>
      </c>
      <c r="E1295" s="46">
        <v>11</v>
      </c>
      <c r="F1295" s="47">
        <v>19</v>
      </c>
      <c r="G1295" s="47">
        <v>438</v>
      </c>
      <c r="H1295" s="47">
        <f t="shared" si="651"/>
        <v>457</v>
      </c>
      <c r="I1295" s="47">
        <f t="shared" si="652"/>
        <v>209</v>
      </c>
      <c r="J1295" s="47">
        <f t="shared" si="649"/>
        <v>4818</v>
      </c>
      <c r="K1295" s="49">
        <f t="shared" si="650"/>
        <v>5027</v>
      </c>
    </row>
    <row r="1296" spans="1:11" ht="15.6" customHeight="1">
      <c r="A1296" s="45">
        <v>1284</v>
      </c>
      <c r="B1296" s="51" t="s">
        <v>310</v>
      </c>
      <c r="C1296" s="63"/>
      <c r="D1296" s="46" t="s">
        <v>311</v>
      </c>
      <c r="E1296" s="46">
        <v>1</v>
      </c>
      <c r="F1296" s="47">
        <v>1888</v>
      </c>
      <c r="G1296" s="47">
        <v>0</v>
      </c>
      <c r="H1296" s="47">
        <f t="shared" si="651"/>
        <v>1888</v>
      </c>
      <c r="I1296" s="47">
        <f t="shared" si="652"/>
        <v>1888</v>
      </c>
      <c r="J1296" s="47">
        <f t="shared" si="649"/>
        <v>0</v>
      </c>
      <c r="K1296" s="49">
        <f t="shared" si="650"/>
        <v>1888</v>
      </c>
    </row>
    <row r="1297" spans="1:11" ht="13.15" customHeight="1">
      <c r="A1297" s="45">
        <v>1285</v>
      </c>
      <c r="B1297" s="242" t="s">
        <v>1568</v>
      </c>
      <c r="C1297" s="163"/>
      <c r="D1297" s="46"/>
      <c r="E1297" s="46"/>
      <c r="F1297" s="47"/>
      <c r="G1297" s="47"/>
      <c r="H1297" s="47"/>
      <c r="I1297" s="47">
        <v>0</v>
      </c>
      <c r="J1297" s="47"/>
      <c r="K1297" s="49"/>
    </row>
    <row r="1298" spans="1:11" ht="27.75" customHeight="1">
      <c r="A1298" s="45">
        <v>1286</v>
      </c>
      <c r="B1298" s="179" t="s">
        <v>1569</v>
      </c>
      <c r="C1298" s="163"/>
      <c r="D1298" s="46" t="s">
        <v>24</v>
      </c>
      <c r="E1298" s="46">
        <v>1</v>
      </c>
      <c r="F1298" s="151" t="s">
        <v>641</v>
      </c>
      <c r="G1298" s="47">
        <v>78000</v>
      </c>
      <c r="H1298" s="47">
        <f>G1298</f>
        <v>78000</v>
      </c>
      <c r="I1298" s="47">
        <v>0</v>
      </c>
      <c r="J1298" s="47">
        <f t="shared" ref="J1298" si="653">G1298*E1298</f>
        <v>78000</v>
      </c>
      <c r="K1298" s="49">
        <f t="shared" ref="K1298" si="654">I1298+J1298</f>
        <v>78000</v>
      </c>
    </row>
    <row r="1299" spans="1:11" ht="39.75" customHeight="1">
      <c r="A1299" s="45">
        <v>1287</v>
      </c>
      <c r="B1299" s="178" t="s">
        <v>1570</v>
      </c>
      <c r="C1299" s="163"/>
      <c r="D1299" s="46" t="s">
        <v>24</v>
      </c>
      <c r="E1299" s="46">
        <v>2</v>
      </c>
      <c r="F1299" s="151" t="s">
        <v>641</v>
      </c>
      <c r="G1299" s="47">
        <v>46500</v>
      </c>
      <c r="H1299" s="47">
        <f>G1299</f>
        <v>46500</v>
      </c>
      <c r="I1299" s="47">
        <v>0</v>
      </c>
      <c r="J1299" s="47">
        <f t="shared" si="633"/>
        <v>93000</v>
      </c>
      <c r="K1299" s="49">
        <f t="shared" si="634"/>
        <v>93000</v>
      </c>
    </row>
    <row r="1300" spans="1:11" ht="13.15" customHeight="1">
      <c r="A1300" s="45">
        <v>1288</v>
      </c>
      <c r="B1300" s="178" t="s">
        <v>1571</v>
      </c>
      <c r="C1300" s="163"/>
      <c r="D1300" s="46" t="s">
        <v>28</v>
      </c>
      <c r="E1300" s="46">
        <v>66</v>
      </c>
      <c r="F1300" s="47">
        <v>391</v>
      </c>
      <c r="G1300" s="47">
        <v>875</v>
      </c>
      <c r="H1300" s="47">
        <f t="shared" si="635"/>
        <v>1266</v>
      </c>
      <c r="I1300" s="47">
        <f t="shared" si="636"/>
        <v>25806</v>
      </c>
      <c r="J1300" s="47">
        <f t="shared" si="633"/>
        <v>57750</v>
      </c>
      <c r="K1300" s="49">
        <f t="shared" si="634"/>
        <v>83556</v>
      </c>
    </row>
    <row r="1301" spans="1:11" ht="15.6" customHeight="1">
      <c r="A1301" s="45">
        <v>1289</v>
      </c>
      <c r="B1301" s="164" t="s">
        <v>1572</v>
      </c>
      <c r="C1301" s="165"/>
      <c r="D1301" s="46" t="s">
        <v>28</v>
      </c>
      <c r="E1301" s="46">
        <v>66</v>
      </c>
      <c r="F1301" s="47">
        <v>802</v>
      </c>
      <c r="G1301" s="47">
        <v>875</v>
      </c>
      <c r="H1301" s="47">
        <f t="shared" si="635"/>
        <v>1677</v>
      </c>
      <c r="I1301" s="47">
        <f t="shared" si="636"/>
        <v>52932</v>
      </c>
      <c r="J1301" s="47">
        <f t="shared" si="633"/>
        <v>57750</v>
      </c>
      <c r="K1301" s="49">
        <f t="shared" si="634"/>
        <v>110682</v>
      </c>
    </row>
    <row r="1302" spans="1:11" ht="14.45" customHeight="1">
      <c r="A1302" s="45">
        <v>1290</v>
      </c>
      <c r="B1302" s="164" t="s">
        <v>1451</v>
      </c>
      <c r="C1302" s="163"/>
      <c r="D1302" s="46" t="s">
        <v>22</v>
      </c>
      <c r="E1302" s="46">
        <v>1</v>
      </c>
      <c r="F1302" s="47">
        <v>11810</v>
      </c>
      <c r="G1302" s="47">
        <v>11810</v>
      </c>
      <c r="H1302" s="47">
        <f t="shared" si="635"/>
        <v>23620</v>
      </c>
      <c r="I1302" s="47">
        <f t="shared" si="636"/>
        <v>11810</v>
      </c>
      <c r="J1302" s="47">
        <f t="shared" si="633"/>
        <v>11810</v>
      </c>
      <c r="K1302" s="49">
        <f t="shared" si="634"/>
        <v>23620</v>
      </c>
    </row>
    <row r="1303" spans="1:11" ht="25.15" customHeight="1">
      <c r="A1303" s="45">
        <v>1291</v>
      </c>
      <c r="B1303" s="170" t="s">
        <v>1573</v>
      </c>
      <c r="C1303" s="163"/>
      <c r="D1303" s="46" t="s">
        <v>24</v>
      </c>
      <c r="E1303" s="46">
        <v>66</v>
      </c>
      <c r="F1303" s="47">
        <v>19</v>
      </c>
      <c r="G1303" s="47">
        <v>438</v>
      </c>
      <c r="H1303" s="47">
        <f t="shared" si="635"/>
        <v>457</v>
      </c>
      <c r="I1303" s="47">
        <f t="shared" si="636"/>
        <v>1254</v>
      </c>
      <c r="J1303" s="47">
        <f t="shared" si="633"/>
        <v>28908</v>
      </c>
      <c r="K1303" s="49">
        <f t="shared" si="634"/>
        <v>30162</v>
      </c>
    </row>
    <row r="1304" spans="1:11" ht="25.9" customHeight="1">
      <c r="A1304" s="45">
        <v>1292</v>
      </c>
      <c r="B1304" s="170" t="s">
        <v>1574</v>
      </c>
      <c r="C1304" s="163"/>
      <c r="D1304" s="46" t="s">
        <v>24</v>
      </c>
      <c r="E1304" s="46">
        <v>66</v>
      </c>
      <c r="F1304" s="47">
        <v>29</v>
      </c>
      <c r="G1304" s="47">
        <v>438</v>
      </c>
      <c r="H1304" s="47">
        <f t="shared" si="635"/>
        <v>467</v>
      </c>
      <c r="I1304" s="47">
        <f t="shared" si="636"/>
        <v>1914</v>
      </c>
      <c r="J1304" s="47">
        <f t="shared" si="633"/>
        <v>28908</v>
      </c>
      <c r="K1304" s="49">
        <f t="shared" si="634"/>
        <v>30822</v>
      </c>
    </row>
    <row r="1305" spans="1:11" ht="15.6" customHeight="1">
      <c r="A1305" s="45">
        <v>1293</v>
      </c>
      <c r="B1305" s="51" t="s">
        <v>310</v>
      </c>
      <c r="C1305" s="63"/>
      <c r="D1305" s="46" t="s">
        <v>311</v>
      </c>
      <c r="E1305" s="46">
        <v>1</v>
      </c>
      <c r="F1305" s="47">
        <v>22637</v>
      </c>
      <c r="G1305" s="47">
        <v>0</v>
      </c>
      <c r="H1305" s="47">
        <f t="shared" si="635"/>
        <v>22637</v>
      </c>
      <c r="I1305" s="47">
        <f t="shared" si="636"/>
        <v>22637</v>
      </c>
      <c r="J1305" s="47">
        <f t="shared" si="633"/>
        <v>0</v>
      </c>
      <c r="K1305" s="49">
        <f t="shared" si="634"/>
        <v>22637</v>
      </c>
    </row>
    <row r="1306" spans="1:11" ht="19.5" customHeight="1">
      <c r="A1306" s="45">
        <v>1294</v>
      </c>
      <c r="B1306" s="215" t="s">
        <v>1575</v>
      </c>
      <c r="C1306" s="163"/>
      <c r="D1306" s="46"/>
      <c r="E1306" s="46"/>
      <c r="F1306" s="47"/>
      <c r="G1306" s="47"/>
      <c r="H1306" s="47"/>
      <c r="I1306" s="47"/>
      <c r="J1306" s="47"/>
      <c r="K1306" s="49"/>
    </row>
    <row r="1307" spans="1:11" ht="19.5" customHeight="1">
      <c r="A1307" s="45">
        <v>1295</v>
      </c>
      <c r="B1307" s="215" t="s">
        <v>1576</v>
      </c>
      <c r="C1307" s="163"/>
      <c r="D1307" s="46"/>
      <c r="E1307" s="46"/>
      <c r="F1307" s="47"/>
      <c r="G1307" s="47"/>
      <c r="H1307" s="47"/>
      <c r="I1307" s="47"/>
      <c r="J1307" s="47"/>
      <c r="K1307" s="49"/>
    </row>
    <row r="1308" spans="1:11" ht="25.9" customHeight="1">
      <c r="A1308" s="45">
        <v>1296</v>
      </c>
      <c r="B1308" s="170" t="s">
        <v>1577</v>
      </c>
      <c r="C1308" s="163"/>
      <c r="D1308" s="46" t="s">
        <v>24</v>
      </c>
      <c r="E1308" s="46">
        <v>1</v>
      </c>
      <c r="F1308" s="47">
        <v>69478</v>
      </c>
      <c r="G1308" s="47">
        <v>10422</v>
      </c>
      <c r="H1308" s="47">
        <f t="shared" si="635"/>
        <v>79900</v>
      </c>
      <c r="I1308" s="47">
        <f t="shared" si="636"/>
        <v>69478</v>
      </c>
      <c r="J1308" s="47">
        <f t="shared" si="633"/>
        <v>10422</v>
      </c>
      <c r="K1308" s="49">
        <f t="shared" si="634"/>
        <v>79900</v>
      </c>
    </row>
    <row r="1309" spans="1:11" ht="18" customHeight="1">
      <c r="A1309" s="45">
        <v>1297</v>
      </c>
      <c r="B1309" s="183" t="s">
        <v>1578</v>
      </c>
      <c r="C1309" s="183"/>
      <c r="D1309" s="46" t="s">
        <v>24</v>
      </c>
      <c r="E1309" s="46">
        <v>1</v>
      </c>
      <c r="F1309" s="47">
        <v>19791</v>
      </c>
      <c r="G1309" s="47">
        <v>13458</v>
      </c>
      <c r="H1309" s="47">
        <f t="shared" si="635"/>
        <v>33249</v>
      </c>
      <c r="I1309" s="47">
        <f t="shared" si="636"/>
        <v>19791</v>
      </c>
      <c r="J1309" s="47">
        <f t="shared" si="633"/>
        <v>13458</v>
      </c>
      <c r="K1309" s="49">
        <f t="shared" si="634"/>
        <v>33249</v>
      </c>
    </row>
    <row r="1310" spans="1:11" ht="24.75" customHeight="1">
      <c r="A1310" s="45">
        <v>1298</v>
      </c>
      <c r="B1310" s="170" t="s">
        <v>1579</v>
      </c>
      <c r="C1310" s="163"/>
      <c r="D1310" s="46" t="s">
        <v>24</v>
      </c>
      <c r="E1310" s="46">
        <v>1</v>
      </c>
      <c r="F1310" s="151" t="s">
        <v>641</v>
      </c>
      <c r="G1310" s="47">
        <v>7500</v>
      </c>
      <c r="H1310" s="47">
        <f>G1310</f>
        <v>7500</v>
      </c>
      <c r="I1310" s="47">
        <v>0</v>
      </c>
      <c r="J1310" s="47">
        <f t="shared" si="633"/>
        <v>7500</v>
      </c>
      <c r="K1310" s="49">
        <f t="shared" si="634"/>
        <v>7500</v>
      </c>
    </row>
    <row r="1311" spans="1:11" ht="14.45" customHeight="1">
      <c r="A1311" s="45">
        <v>1299</v>
      </c>
      <c r="B1311" s="169" t="s">
        <v>1580</v>
      </c>
      <c r="C1311" s="169"/>
      <c r="D1311" s="196" t="s">
        <v>24</v>
      </c>
      <c r="E1311" s="196">
        <v>1</v>
      </c>
      <c r="F1311" s="47">
        <v>8080</v>
      </c>
      <c r="G1311" s="47">
        <v>3200</v>
      </c>
      <c r="H1311" s="47">
        <f t="shared" si="635"/>
        <v>11280</v>
      </c>
      <c r="I1311" s="47">
        <f t="shared" si="636"/>
        <v>8080</v>
      </c>
      <c r="J1311" s="47">
        <f t="shared" si="633"/>
        <v>3200</v>
      </c>
      <c r="K1311" s="49">
        <f t="shared" si="634"/>
        <v>11280</v>
      </c>
    </row>
    <row r="1312" spans="1:11" ht="43.15" customHeight="1">
      <c r="A1312" s="45">
        <v>1300</v>
      </c>
      <c r="B1312" s="54" t="s">
        <v>325</v>
      </c>
      <c r="C1312" s="46"/>
      <c r="D1312" s="46" t="s">
        <v>27</v>
      </c>
      <c r="E1312" s="226">
        <v>36.200000000000003</v>
      </c>
      <c r="F1312" s="47">
        <v>2060</v>
      </c>
      <c r="G1312" s="47">
        <v>4200</v>
      </c>
      <c r="H1312" s="47">
        <f t="shared" si="635"/>
        <v>6260</v>
      </c>
      <c r="I1312" s="47">
        <f t="shared" si="636"/>
        <v>74572</v>
      </c>
      <c r="J1312" s="47">
        <f t="shared" si="633"/>
        <v>152040</v>
      </c>
      <c r="K1312" s="49">
        <f t="shared" si="634"/>
        <v>226612</v>
      </c>
    </row>
    <row r="1313" spans="1:11" ht="27.6" customHeight="1">
      <c r="A1313" s="45">
        <v>1301</v>
      </c>
      <c r="B1313" s="54" t="s">
        <v>327</v>
      </c>
      <c r="C1313" s="46"/>
      <c r="D1313" s="46" t="s">
        <v>27</v>
      </c>
      <c r="E1313" s="226">
        <v>10.860000000000001</v>
      </c>
      <c r="F1313" s="47">
        <v>3790</v>
      </c>
      <c r="G1313" s="47">
        <v>4200</v>
      </c>
      <c r="H1313" s="47">
        <f t="shared" si="635"/>
        <v>7990</v>
      </c>
      <c r="I1313" s="47">
        <f t="shared" si="636"/>
        <v>41159.4</v>
      </c>
      <c r="J1313" s="47">
        <f t="shared" si="633"/>
        <v>45612.000000000007</v>
      </c>
      <c r="K1313" s="49">
        <f t="shared" si="634"/>
        <v>86771.400000000009</v>
      </c>
    </row>
    <row r="1314" spans="1:11" ht="50.25" customHeight="1">
      <c r="A1314" s="45">
        <v>1302</v>
      </c>
      <c r="B1314" s="169" t="s">
        <v>1581</v>
      </c>
      <c r="C1314" s="169"/>
      <c r="D1314" s="46" t="s">
        <v>27</v>
      </c>
      <c r="E1314" s="46">
        <v>6</v>
      </c>
      <c r="F1314" s="47">
        <v>897</v>
      </c>
      <c r="G1314" s="47">
        <v>1000</v>
      </c>
      <c r="H1314" s="47">
        <f t="shared" si="635"/>
        <v>1897</v>
      </c>
      <c r="I1314" s="47">
        <f t="shared" si="636"/>
        <v>5382</v>
      </c>
      <c r="J1314" s="47">
        <f t="shared" si="633"/>
        <v>6000</v>
      </c>
      <c r="K1314" s="49">
        <f t="shared" si="634"/>
        <v>11382</v>
      </c>
    </row>
    <row r="1315" spans="1:11" ht="15.6" customHeight="1">
      <c r="A1315" s="45">
        <v>1303</v>
      </c>
      <c r="B1315" s="51" t="s">
        <v>310</v>
      </c>
      <c r="C1315" s="63"/>
      <c r="D1315" s="46" t="s">
        <v>311</v>
      </c>
      <c r="E1315" s="46">
        <v>1</v>
      </c>
      <c r="F1315" s="47">
        <v>28933</v>
      </c>
      <c r="G1315" s="47">
        <v>0</v>
      </c>
      <c r="H1315" s="47">
        <f t="shared" si="635"/>
        <v>28933</v>
      </c>
      <c r="I1315" s="47">
        <f t="shared" si="636"/>
        <v>28933</v>
      </c>
      <c r="J1315" s="47">
        <f t="shared" si="633"/>
        <v>0</v>
      </c>
      <c r="K1315" s="49">
        <f t="shared" si="634"/>
        <v>28933</v>
      </c>
    </row>
    <row r="1316" spans="1:11" ht="15" customHeight="1">
      <c r="A1316" s="45">
        <v>1304</v>
      </c>
      <c r="B1316" s="223" t="s">
        <v>1582</v>
      </c>
      <c r="C1316" s="169"/>
      <c r="D1316" s="196"/>
      <c r="E1316" s="196"/>
      <c r="F1316" s="47"/>
      <c r="G1316" s="47"/>
      <c r="H1316" s="47"/>
      <c r="I1316" s="47"/>
      <c r="J1316" s="47"/>
      <c r="K1316" s="49"/>
    </row>
    <row r="1317" spans="1:11" ht="33.6" customHeight="1">
      <c r="A1317" s="45">
        <v>1305</v>
      </c>
      <c r="B1317" s="169" t="s">
        <v>1583</v>
      </c>
      <c r="C1317" s="169"/>
      <c r="D1317" s="196" t="s">
        <v>24</v>
      </c>
      <c r="E1317" s="196">
        <v>1</v>
      </c>
      <c r="F1317" s="151" t="s">
        <v>641</v>
      </c>
      <c r="G1317" s="47">
        <v>83882</v>
      </c>
      <c r="H1317" s="47">
        <f>G1317</f>
        <v>83882</v>
      </c>
      <c r="I1317" s="47">
        <v>0</v>
      </c>
      <c r="J1317" s="47">
        <f t="shared" ref="J1317" si="655">G1317*E1317</f>
        <v>83882</v>
      </c>
      <c r="K1317" s="49">
        <f t="shared" ref="K1317" si="656">I1317+J1317</f>
        <v>83882</v>
      </c>
    </row>
    <row r="1318" spans="1:11" ht="14.25" customHeight="1">
      <c r="A1318" s="45">
        <v>1306</v>
      </c>
      <c r="B1318" s="169" t="s">
        <v>1584</v>
      </c>
      <c r="C1318" s="169"/>
      <c r="D1318" s="196"/>
      <c r="E1318" s="196"/>
      <c r="F1318" s="47"/>
      <c r="G1318" s="47"/>
      <c r="H1318" s="47"/>
      <c r="I1318" s="47"/>
      <c r="J1318" s="47"/>
      <c r="K1318" s="49"/>
    </row>
    <row r="1319" spans="1:11" ht="14.25" customHeight="1">
      <c r="A1319" s="45">
        <v>1307</v>
      </c>
      <c r="B1319" s="224" t="s">
        <v>701</v>
      </c>
      <c r="C1319" s="169"/>
      <c r="D1319" s="196" t="s">
        <v>28</v>
      </c>
      <c r="E1319" s="196">
        <v>10.5</v>
      </c>
      <c r="F1319" s="47">
        <v>676</v>
      </c>
      <c r="G1319" s="47">
        <v>4200</v>
      </c>
      <c r="H1319" s="47">
        <f t="shared" ref="H1319:H1321" si="657">F1319+G1319</f>
        <v>4876</v>
      </c>
      <c r="I1319" s="47">
        <f t="shared" ref="I1319:I1321" si="658">F1319*E1319</f>
        <v>7098</v>
      </c>
      <c r="J1319" s="47">
        <f t="shared" ref="J1319:J1321" si="659">G1319*E1319</f>
        <v>44100</v>
      </c>
      <c r="K1319" s="49">
        <f t="shared" ref="K1319:K1321" si="660">I1319+J1319</f>
        <v>51198</v>
      </c>
    </row>
    <row r="1320" spans="1:11" ht="43.15" customHeight="1">
      <c r="A1320" s="45">
        <v>1308</v>
      </c>
      <c r="B1320" s="54" t="s">
        <v>325</v>
      </c>
      <c r="C1320" s="46"/>
      <c r="D1320" s="46" t="s">
        <v>27</v>
      </c>
      <c r="E1320" s="226">
        <v>18.290500000000002</v>
      </c>
      <c r="F1320" s="47">
        <v>2060</v>
      </c>
      <c r="G1320" s="47">
        <v>4200</v>
      </c>
      <c r="H1320" s="47">
        <f t="shared" si="657"/>
        <v>6260</v>
      </c>
      <c r="I1320" s="47">
        <f t="shared" si="658"/>
        <v>37678.43</v>
      </c>
      <c r="J1320" s="47">
        <f t="shared" si="659"/>
        <v>76820.100000000006</v>
      </c>
      <c r="K1320" s="49">
        <f t="shared" si="660"/>
        <v>114498.53</v>
      </c>
    </row>
    <row r="1321" spans="1:11" ht="27.6" customHeight="1">
      <c r="A1321" s="45">
        <v>1309</v>
      </c>
      <c r="B1321" s="54" t="s">
        <v>327</v>
      </c>
      <c r="C1321" s="46"/>
      <c r="D1321" s="46" t="s">
        <v>27</v>
      </c>
      <c r="E1321" s="226">
        <v>7.0697099999999997</v>
      </c>
      <c r="F1321" s="47">
        <v>3790</v>
      </c>
      <c r="G1321" s="47">
        <v>4200</v>
      </c>
      <c r="H1321" s="47">
        <f t="shared" si="657"/>
        <v>7990</v>
      </c>
      <c r="I1321" s="47">
        <f t="shared" si="658"/>
        <v>26794.2009</v>
      </c>
      <c r="J1321" s="47">
        <f t="shared" si="659"/>
        <v>29692.781999999999</v>
      </c>
      <c r="K1321" s="49">
        <f t="shared" si="660"/>
        <v>56486.982900000003</v>
      </c>
    </row>
    <row r="1322" spans="1:11" ht="17.45" customHeight="1">
      <c r="A1322" s="45">
        <v>1310</v>
      </c>
      <c r="B1322" s="169" t="s">
        <v>1585</v>
      </c>
      <c r="C1322" s="169"/>
      <c r="D1322" s="196"/>
      <c r="E1322" s="196"/>
      <c r="F1322" s="47"/>
      <c r="G1322" s="47"/>
      <c r="H1322" s="47"/>
      <c r="I1322" s="47">
        <v>0</v>
      </c>
      <c r="J1322" s="47"/>
      <c r="K1322" s="49"/>
    </row>
    <row r="1323" spans="1:11" ht="17.45" customHeight="1">
      <c r="A1323" s="45">
        <v>1311</v>
      </c>
      <c r="B1323" s="224" t="s">
        <v>712</v>
      </c>
      <c r="C1323" s="169"/>
      <c r="D1323" s="196" t="s">
        <v>24</v>
      </c>
      <c r="E1323" s="196">
        <v>1</v>
      </c>
      <c r="F1323" s="151" t="s">
        <v>641</v>
      </c>
      <c r="G1323" s="47">
        <v>1500</v>
      </c>
      <c r="H1323" s="47">
        <f>G1323</f>
        <v>1500</v>
      </c>
      <c r="I1323" s="47">
        <v>0</v>
      </c>
      <c r="J1323" s="47">
        <f t="shared" ref="J1323:J1324" si="661">G1323*E1323</f>
        <v>1500</v>
      </c>
      <c r="K1323" s="49">
        <f t="shared" ref="K1323:K1324" si="662">I1323+J1323</f>
        <v>1500</v>
      </c>
    </row>
    <row r="1324" spans="1:11" ht="14.45" customHeight="1">
      <c r="A1324" s="45">
        <v>1312</v>
      </c>
      <c r="B1324" s="224" t="s">
        <v>713</v>
      </c>
      <c r="C1324" s="169"/>
      <c r="D1324" s="196" t="s">
        <v>24</v>
      </c>
      <c r="E1324" s="196">
        <v>1</v>
      </c>
      <c r="F1324" s="151" t="s">
        <v>641</v>
      </c>
      <c r="G1324" s="47">
        <v>1500</v>
      </c>
      <c r="H1324" s="47">
        <f>G1324</f>
        <v>1500</v>
      </c>
      <c r="I1324" s="47">
        <v>0</v>
      </c>
      <c r="J1324" s="47">
        <f t="shared" si="661"/>
        <v>1500</v>
      </c>
      <c r="K1324" s="49">
        <f t="shared" si="662"/>
        <v>1500</v>
      </c>
    </row>
    <row r="1325" spans="1:11" ht="14.45" customHeight="1">
      <c r="A1325" s="45">
        <v>1313</v>
      </c>
      <c r="B1325" s="169" t="s">
        <v>714</v>
      </c>
      <c r="C1325" s="169"/>
      <c r="D1325" s="196"/>
      <c r="E1325" s="196"/>
      <c r="F1325" s="47"/>
      <c r="G1325" s="47"/>
      <c r="H1325" s="47"/>
      <c r="I1325" s="47"/>
      <c r="J1325" s="47"/>
      <c r="K1325" s="49"/>
    </row>
    <row r="1326" spans="1:11" ht="15" customHeight="1">
      <c r="A1326" s="45">
        <v>1314</v>
      </c>
      <c r="B1326" s="224" t="s">
        <v>1586</v>
      </c>
      <c r="C1326" s="169"/>
      <c r="D1326" s="196" t="s">
        <v>24</v>
      </c>
      <c r="E1326" s="196">
        <v>3</v>
      </c>
      <c r="F1326" s="47">
        <v>520</v>
      </c>
      <c r="G1326" s="47">
        <v>1250</v>
      </c>
      <c r="H1326" s="47">
        <f t="shared" ref="H1326:H1356" si="663">F1326+G1326</f>
        <v>1770</v>
      </c>
      <c r="I1326" s="47">
        <f t="shared" ref="I1326:I1356" si="664">F1326*E1326</f>
        <v>1560</v>
      </c>
      <c r="J1326" s="47">
        <f t="shared" ref="J1326:J1356" si="665">G1326*E1326</f>
        <v>3750</v>
      </c>
      <c r="K1326" s="49">
        <f t="shared" ref="K1326:K1356" si="666">I1326+J1326</f>
        <v>5310</v>
      </c>
    </row>
    <row r="1327" spans="1:11" ht="15" customHeight="1">
      <c r="A1327" s="45">
        <v>1315</v>
      </c>
      <c r="B1327" s="224" t="s">
        <v>1587</v>
      </c>
      <c r="C1327" s="169"/>
      <c r="D1327" s="196" t="s">
        <v>24</v>
      </c>
      <c r="E1327" s="196">
        <v>3</v>
      </c>
      <c r="F1327" s="47">
        <v>608</v>
      </c>
      <c r="G1327" s="47">
        <v>1250</v>
      </c>
      <c r="H1327" s="47">
        <f t="shared" si="663"/>
        <v>1858</v>
      </c>
      <c r="I1327" s="47">
        <f t="shared" si="664"/>
        <v>1824</v>
      </c>
      <c r="J1327" s="47">
        <f t="shared" si="665"/>
        <v>3750</v>
      </c>
      <c r="K1327" s="49">
        <f t="shared" si="666"/>
        <v>5574</v>
      </c>
    </row>
    <row r="1328" spans="1:11" ht="15" customHeight="1">
      <c r="A1328" s="45">
        <v>1316</v>
      </c>
      <c r="B1328" s="224" t="s">
        <v>1588</v>
      </c>
      <c r="C1328" s="169"/>
      <c r="D1328" s="196" t="s">
        <v>24</v>
      </c>
      <c r="E1328" s="196">
        <v>8</v>
      </c>
      <c r="F1328" s="47">
        <v>548</v>
      </c>
      <c r="G1328" s="47">
        <v>1250</v>
      </c>
      <c r="H1328" s="47">
        <f t="shared" si="663"/>
        <v>1798</v>
      </c>
      <c r="I1328" s="47">
        <f t="shared" si="664"/>
        <v>4384</v>
      </c>
      <c r="J1328" s="47">
        <f t="shared" si="665"/>
        <v>10000</v>
      </c>
      <c r="K1328" s="49">
        <f t="shared" si="666"/>
        <v>14384</v>
      </c>
    </row>
    <row r="1329" spans="1:11" ht="15" customHeight="1">
      <c r="A1329" s="45">
        <v>1317</v>
      </c>
      <c r="B1329" s="165" t="s">
        <v>1588</v>
      </c>
      <c r="C1329" s="229"/>
      <c r="D1329" s="46" t="s">
        <v>24</v>
      </c>
      <c r="E1329" s="46">
        <v>1</v>
      </c>
      <c r="F1329" s="47">
        <v>548</v>
      </c>
      <c r="G1329" s="47">
        <v>1250</v>
      </c>
      <c r="H1329" s="47">
        <f t="shared" si="663"/>
        <v>1798</v>
      </c>
      <c r="I1329" s="47">
        <f t="shared" si="664"/>
        <v>548</v>
      </c>
      <c r="J1329" s="47">
        <f t="shared" si="665"/>
        <v>1250</v>
      </c>
      <c r="K1329" s="49">
        <f t="shared" si="666"/>
        <v>1798</v>
      </c>
    </row>
    <row r="1330" spans="1:11" ht="18" customHeight="1">
      <c r="A1330" s="45">
        <v>1318</v>
      </c>
      <c r="B1330" s="169" t="s">
        <v>723</v>
      </c>
      <c r="C1330" s="163"/>
      <c r="D1330" s="46" t="s">
        <v>24</v>
      </c>
      <c r="E1330" s="46">
        <v>1</v>
      </c>
      <c r="F1330" s="47">
        <v>592</v>
      </c>
      <c r="G1330" s="47">
        <v>2500</v>
      </c>
      <c r="H1330" s="47">
        <f t="shared" si="663"/>
        <v>3092</v>
      </c>
      <c r="I1330" s="47">
        <f t="shared" si="664"/>
        <v>592</v>
      </c>
      <c r="J1330" s="47">
        <f t="shared" si="665"/>
        <v>2500</v>
      </c>
      <c r="K1330" s="49">
        <f t="shared" si="666"/>
        <v>3092</v>
      </c>
    </row>
    <row r="1331" spans="1:11" ht="28.5" customHeight="1">
      <c r="A1331" s="45">
        <v>1319</v>
      </c>
      <c r="B1331" s="171" t="s">
        <v>1589</v>
      </c>
      <c r="C1331" s="183"/>
      <c r="D1331" s="46" t="s">
        <v>27</v>
      </c>
      <c r="E1331" s="46">
        <v>16</v>
      </c>
      <c r="F1331" s="47">
        <v>1323</v>
      </c>
      <c r="G1331" s="47">
        <v>1000</v>
      </c>
      <c r="H1331" s="47">
        <f t="shared" si="663"/>
        <v>2323</v>
      </c>
      <c r="I1331" s="47">
        <f t="shared" si="664"/>
        <v>21168</v>
      </c>
      <c r="J1331" s="47">
        <f t="shared" si="665"/>
        <v>16000</v>
      </c>
      <c r="K1331" s="49">
        <f t="shared" si="666"/>
        <v>37168</v>
      </c>
    </row>
    <row r="1332" spans="1:11" ht="15" customHeight="1">
      <c r="A1332" s="45">
        <v>1320</v>
      </c>
      <c r="B1332" s="164" t="s">
        <v>1590</v>
      </c>
      <c r="C1332" s="163"/>
      <c r="D1332" s="46" t="s">
        <v>24</v>
      </c>
      <c r="E1332" s="46">
        <v>4</v>
      </c>
      <c r="F1332" s="47">
        <v>828</v>
      </c>
      <c r="G1332" s="47">
        <v>0</v>
      </c>
      <c r="H1332" s="47">
        <f t="shared" si="663"/>
        <v>828</v>
      </c>
      <c r="I1332" s="47">
        <f t="shared" si="664"/>
        <v>3312</v>
      </c>
      <c r="J1332" s="47">
        <f t="shared" si="665"/>
        <v>0</v>
      </c>
      <c r="K1332" s="49">
        <f t="shared" si="666"/>
        <v>3312</v>
      </c>
    </row>
    <row r="1333" spans="1:11" ht="15.6" customHeight="1">
      <c r="A1333" s="45">
        <v>1321</v>
      </c>
      <c r="B1333" s="51" t="s">
        <v>310</v>
      </c>
      <c r="C1333" s="63"/>
      <c r="D1333" s="46" t="s">
        <v>311</v>
      </c>
      <c r="E1333" s="46">
        <v>1</v>
      </c>
      <c r="F1333" s="47">
        <v>5440</v>
      </c>
      <c r="G1333" s="47">
        <v>0</v>
      </c>
      <c r="H1333" s="47">
        <f t="shared" si="663"/>
        <v>5440</v>
      </c>
      <c r="I1333" s="47">
        <f t="shared" si="664"/>
        <v>5440</v>
      </c>
      <c r="J1333" s="47">
        <f t="shared" si="665"/>
        <v>0</v>
      </c>
      <c r="K1333" s="49">
        <f t="shared" si="666"/>
        <v>5440</v>
      </c>
    </row>
    <row r="1334" spans="1:11" ht="15.75" customHeight="1">
      <c r="A1334" s="45">
        <v>1322</v>
      </c>
      <c r="B1334" s="221" t="s">
        <v>1591</v>
      </c>
      <c r="C1334" s="230"/>
      <c r="D1334" s="46"/>
      <c r="E1334" s="46"/>
      <c r="F1334" s="47"/>
      <c r="G1334" s="47"/>
      <c r="H1334" s="47"/>
      <c r="I1334" s="47"/>
      <c r="J1334" s="47"/>
      <c r="K1334" s="49"/>
    </row>
    <row r="1335" spans="1:11" ht="26.25" customHeight="1">
      <c r="A1335" s="45">
        <v>1323</v>
      </c>
      <c r="B1335" s="170" t="s">
        <v>1579</v>
      </c>
      <c r="C1335" s="230"/>
      <c r="D1335" s="46" t="s">
        <v>24</v>
      </c>
      <c r="E1335" s="46">
        <v>1</v>
      </c>
      <c r="F1335" s="151" t="s">
        <v>641</v>
      </c>
      <c r="G1335" s="47">
        <v>7500</v>
      </c>
      <c r="H1335" s="47">
        <f>G1335</f>
        <v>7500</v>
      </c>
      <c r="I1335" s="47">
        <v>0</v>
      </c>
      <c r="J1335" s="47">
        <f t="shared" ref="J1335" si="667">G1335*E1335</f>
        <v>7500</v>
      </c>
      <c r="K1335" s="49">
        <f t="shared" ref="K1335" si="668">I1335+J1335</f>
        <v>7500</v>
      </c>
    </row>
    <row r="1336" spans="1:11" ht="20.25" customHeight="1">
      <c r="A1336" s="45">
        <v>1324</v>
      </c>
      <c r="B1336" s="171" t="s">
        <v>1592</v>
      </c>
      <c r="C1336" s="163"/>
      <c r="D1336" s="46" t="s">
        <v>24</v>
      </c>
      <c r="E1336" s="46">
        <v>1</v>
      </c>
      <c r="F1336" s="47">
        <v>15761</v>
      </c>
      <c r="G1336" s="47">
        <v>4728</v>
      </c>
      <c r="H1336" s="47">
        <f t="shared" si="663"/>
        <v>20489</v>
      </c>
      <c r="I1336" s="47">
        <f t="shared" si="664"/>
        <v>15761</v>
      </c>
      <c r="J1336" s="47">
        <f t="shared" si="665"/>
        <v>4728</v>
      </c>
      <c r="K1336" s="49">
        <f t="shared" si="666"/>
        <v>20489</v>
      </c>
    </row>
    <row r="1337" spans="1:11" ht="43.15" customHeight="1">
      <c r="A1337" s="45">
        <v>1325</v>
      </c>
      <c r="B1337" s="54" t="s">
        <v>325</v>
      </c>
      <c r="C1337" s="46"/>
      <c r="D1337" s="46" t="s">
        <v>27</v>
      </c>
      <c r="E1337" s="226">
        <v>18.5</v>
      </c>
      <c r="F1337" s="47">
        <v>2060</v>
      </c>
      <c r="G1337" s="47">
        <v>4200</v>
      </c>
      <c r="H1337" s="47">
        <f t="shared" si="663"/>
        <v>6260</v>
      </c>
      <c r="I1337" s="47">
        <f t="shared" si="664"/>
        <v>38110</v>
      </c>
      <c r="J1337" s="47">
        <f t="shared" si="665"/>
        <v>77700</v>
      </c>
      <c r="K1337" s="49">
        <f t="shared" si="666"/>
        <v>115810</v>
      </c>
    </row>
    <row r="1338" spans="1:11" ht="27.6" customHeight="1">
      <c r="A1338" s="45">
        <v>1326</v>
      </c>
      <c r="B1338" s="54" t="s">
        <v>327</v>
      </c>
      <c r="C1338" s="46"/>
      <c r="D1338" s="46" t="s">
        <v>27</v>
      </c>
      <c r="E1338" s="226">
        <v>5.55</v>
      </c>
      <c r="F1338" s="47">
        <v>3790</v>
      </c>
      <c r="G1338" s="47">
        <v>4200</v>
      </c>
      <c r="H1338" s="47">
        <f t="shared" si="663"/>
        <v>7990</v>
      </c>
      <c r="I1338" s="47">
        <f t="shared" si="664"/>
        <v>21034.5</v>
      </c>
      <c r="J1338" s="47">
        <f t="shared" si="665"/>
        <v>23310</v>
      </c>
      <c r="K1338" s="49">
        <f t="shared" si="666"/>
        <v>44344.5</v>
      </c>
    </row>
    <row r="1339" spans="1:11" ht="15.6" customHeight="1">
      <c r="A1339" s="45">
        <v>1327</v>
      </c>
      <c r="B1339" s="51" t="s">
        <v>310</v>
      </c>
      <c r="C1339" s="63"/>
      <c r="D1339" s="46" t="s">
        <v>311</v>
      </c>
      <c r="E1339" s="46">
        <v>1</v>
      </c>
      <c r="F1339" s="47">
        <v>14786</v>
      </c>
      <c r="G1339" s="47">
        <v>0</v>
      </c>
      <c r="H1339" s="47">
        <f t="shared" si="663"/>
        <v>14786</v>
      </c>
      <c r="I1339" s="47">
        <f t="shared" si="664"/>
        <v>14786</v>
      </c>
      <c r="J1339" s="47">
        <f t="shared" si="665"/>
        <v>0</v>
      </c>
      <c r="K1339" s="49">
        <f t="shared" si="666"/>
        <v>14786</v>
      </c>
    </row>
    <row r="1340" spans="1:11" ht="16.5" customHeight="1">
      <c r="A1340" s="45">
        <v>1328</v>
      </c>
      <c r="B1340" s="218" t="s">
        <v>1593</v>
      </c>
      <c r="C1340" s="165"/>
      <c r="D1340" s="46"/>
      <c r="E1340" s="91"/>
      <c r="F1340" s="47"/>
      <c r="G1340" s="47"/>
      <c r="H1340" s="47"/>
      <c r="I1340" s="47"/>
      <c r="J1340" s="47"/>
      <c r="K1340" s="49"/>
    </row>
    <row r="1341" spans="1:11" ht="14.45" customHeight="1">
      <c r="A1341" s="45">
        <v>1329</v>
      </c>
      <c r="B1341" s="183" t="s">
        <v>1594</v>
      </c>
      <c r="C1341" s="163"/>
      <c r="D1341" s="46" t="s">
        <v>24</v>
      </c>
      <c r="E1341" s="46">
        <v>1</v>
      </c>
      <c r="F1341" s="47">
        <v>6585</v>
      </c>
      <c r="G1341" s="47">
        <v>3200</v>
      </c>
      <c r="H1341" s="47">
        <f t="shared" ref="H1341:H1345" si="669">F1341+G1341</f>
        <v>9785</v>
      </c>
      <c r="I1341" s="47">
        <f t="shared" ref="I1341:I1345" si="670">F1341*E1341</f>
        <v>6585</v>
      </c>
      <c r="J1341" s="47">
        <f t="shared" ref="J1341:J1345" si="671">G1341*E1341</f>
        <v>3200</v>
      </c>
      <c r="K1341" s="49">
        <f t="shared" ref="K1341:K1345" si="672">I1341+J1341</f>
        <v>9785</v>
      </c>
    </row>
    <row r="1342" spans="1:11" ht="43.15" customHeight="1">
      <c r="A1342" s="45">
        <v>1330</v>
      </c>
      <c r="B1342" s="54" t="s">
        <v>325</v>
      </c>
      <c r="C1342" s="46"/>
      <c r="D1342" s="46" t="s">
        <v>27</v>
      </c>
      <c r="E1342" s="226">
        <v>23.7</v>
      </c>
      <c r="F1342" s="47">
        <v>2060</v>
      </c>
      <c r="G1342" s="47">
        <v>4200</v>
      </c>
      <c r="H1342" s="47">
        <f t="shared" si="669"/>
        <v>6260</v>
      </c>
      <c r="I1342" s="47">
        <f t="shared" si="670"/>
        <v>48822</v>
      </c>
      <c r="J1342" s="47">
        <f t="shared" si="671"/>
        <v>99540</v>
      </c>
      <c r="K1342" s="49">
        <f t="shared" si="672"/>
        <v>148362</v>
      </c>
    </row>
    <row r="1343" spans="1:11" ht="27.6" customHeight="1">
      <c r="A1343" s="45">
        <v>1331</v>
      </c>
      <c r="B1343" s="54" t="s">
        <v>327</v>
      </c>
      <c r="C1343" s="46"/>
      <c r="D1343" s="46" t="s">
        <v>27</v>
      </c>
      <c r="E1343" s="226">
        <v>7.1099999999999994</v>
      </c>
      <c r="F1343" s="47">
        <v>3790</v>
      </c>
      <c r="G1343" s="47">
        <v>4200</v>
      </c>
      <c r="H1343" s="47">
        <f t="shared" si="669"/>
        <v>7990</v>
      </c>
      <c r="I1343" s="47">
        <f t="shared" si="670"/>
        <v>26946.899999999998</v>
      </c>
      <c r="J1343" s="47">
        <f t="shared" si="671"/>
        <v>29861.999999999996</v>
      </c>
      <c r="K1343" s="49">
        <f t="shared" si="672"/>
        <v>56808.899999999994</v>
      </c>
    </row>
    <row r="1344" spans="1:11" ht="19.5" customHeight="1">
      <c r="A1344" s="45">
        <v>1332</v>
      </c>
      <c r="B1344" s="170" t="s">
        <v>1253</v>
      </c>
      <c r="C1344" s="163"/>
      <c r="D1344" s="46" t="s">
        <v>27</v>
      </c>
      <c r="E1344" s="46">
        <v>6</v>
      </c>
      <c r="F1344" s="47">
        <v>701</v>
      </c>
      <c r="G1344" s="47">
        <v>1000</v>
      </c>
      <c r="H1344" s="47">
        <f t="shared" si="669"/>
        <v>1701</v>
      </c>
      <c r="I1344" s="47">
        <f t="shared" si="670"/>
        <v>4206</v>
      </c>
      <c r="J1344" s="47">
        <f t="shared" si="671"/>
        <v>6000</v>
      </c>
      <c r="K1344" s="49">
        <f t="shared" si="672"/>
        <v>10206</v>
      </c>
    </row>
    <row r="1345" spans="1:11" ht="15.6" customHeight="1">
      <c r="A1345" s="45">
        <v>1333</v>
      </c>
      <c r="B1345" s="51" t="s">
        <v>310</v>
      </c>
      <c r="C1345" s="63"/>
      <c r="D1345" s="46" t="s">
        <v>311</v>
      </c>
      <c r="E1345" s="46">
        <v>1</v>
      </c>
      <c r="F1345" s="47">
        <v>18942</v>
      </c>
      <c r="G1345" s="47">
        <v>0</v>
      </c>
      <c r="H1345" s="47">
        <f t="shared" si="669"/>
        <v>18942</v>
      </c>
      <c r="I1345" s="47">
        <f t="shared" si="670"/>
        <v>18942</v>
      </c>
      <c r="J1345" s="47">
        <f t="shared" si="671"/>
        <v>0</v>
      </c>
      <c r="K1345" s="49">
        <f t="shared" si="672"/>
        <v>18942</v>
      </c>
    </row>
    <row r="1346" spans="1:11" ht="20.45" customHeight="1">
      <c r="A1346" s="45">
        <v>1334</v>
      </c>
      <c r="B1346" s="215" t="s">
        <v>1595</v>
      </c>
      <c r="C1346" s="163"/>
      <c r="D1346" s="46"/>
      <c r="E1346" s="46"/>
      <c r="F1346" s="47"/>
      <c r="G1346" s="47"/>
      <c r="H1346" s="47"/>
      <c r="I1346" s="47"/>
      <c r="J1346" s="47"/>
      <c r="K1346" s="49"/>
    </row>
    <row r="1347" spans="1:11" ht="28.9" customHeight="1">
      <c r="A1347" s="45">
        <v>1335</v>
      </c>
      <c r="B1347" s="170" t="s">
        <v>1596</v>
      </c>
      <c r="C1347" s="183"/>
      <c r="D1347" s="46" t="s">
        <v>24</v>
      </c>
      <c r="E1347" s="46">
        <v>1</v>
      </c>
      <c r="F1347" s="151" t="s">
        <v>641</v>
      </c>
      <c r="G1347" s="47">
        <v>165129</v>
      </c>
      <c r="H1347" s="47">
        <f>G1347</f>
        <v>165129</v>
      </c>
      <c r="I1347" s="47">
        <v>0</v>
      </c>
      <c r="J1347" s="47">
        <f t="shared" ref="J1347:J1348" si="673">G1347*E1347</f>
        <v>165129</v>
      </c>
      <c r="K1347" s="49">
        <f t="shared" ref="K1347:K1348" si="674">I1347+J1347</f>
        <v>165129</v>
      </c>
    </row>
    <row r="1348" spans="1:11" ht="30.6" customHeight="1">
      <c r="A1348" s="45">
        <v>1336</v>
      </c>
      <c r="B1348" s="174" t="s">
        <v>1597</v>
      </c>
      <c r="C1348" s="183"/>
      <c r="D1348" s="46" t="s">
        <v>24</v>
      </c>
      <c r="E1348" s="46">
        <v>1</v>
      </c>
      <c r="F1348" s="151" t="s">
        <v>641</v>
      </c>
      <c r="G1348" s="47">
        <v>65000</v>
      </c>
      <c r="H1348" s="47">
        <f>G1348</f>
        <v>65000</v>
      </c>
      <c r="I1348" s="47">
        <v>0</v>
      </c>
      <c r="J1348" s="47">
        <f t="shared" si="673"/>
        <v>65000</v>
      </c>
      <c r="K1348" s="49">
        <f t="shared" si="674"/>
        <v>65000</v>
      </c>
    </row>
    <row r="1349" spans="1:11" ht="18" customHeight="1">
      <c r="A1349" s="45">
        <v>1337</v>
      </c>
      <c r="B1349" s="227" t="s">
        <v>1598</v>
      </c>
      <c r="C1349" s="183"/>
      <c r="D1349" s="46" t="s">
        <v>24</v>
      </c>
      <c r="E1349" s="46">
        <v>4</v>
      </c>
      <c r="F1349" s="47">
        <v>1217</v>
      </c>
      <c r="G1349" s="47">
        <v>1500</v>
      </c>
      <c r="H1349" s="47">
        <f t="shared" si="663"/>
        <v>2717</v>
      </c>
      <c r="I1349" s="47">
        <f t="shared" si="664"/>
        <v>4868</v>
      </c>
      <c r="J1349" s="47">
        <f t="shared" si="665"/>
        <v>6000</v>
      </c>
      <c r="K1349" s="49">
        <f t="shared" si="666"/>
        <v>10868</v>
      </c>
    </row>
    <row r="1350" spans="1:11" ht="18" customHeight="1">
      <c r="A1350" s="45">
        <v>1338</v>
      </c>
      <c r="B1350" s="171" t="s">
        <v>1599</v>
      </c>
      <c r="C1350" s="230"/>
      <c r="D1350" s="46" t="s">
        <v>24</v>
      </c>
      <c r="E1350" s="46">
        <v>1</v>
      </c>
      <c r="F1350" s="47">
        <v>9967</v>
      </c>
      <c r="G1350" s="47">
        <v>3200</v>
      </c>
      <c r="H1350" s="47">
        <f t="shared" si="663"/>
        <v>13167</v>
      </c>
      <c r="I1350" s="47">
        <f t="shared" si="664"/>
        <v>9967</v>
      </c>
      <c r="J1350" s="47">
        <f t="shared" si="665"/>
        <v>3200</v>
      </c>
      <c r="K1350" s="49">
        <f t="shared" si="666"/>
        <v>13167</v>
      </c>
    </row>
    <row r="1351" spans="1:11" ht="18" customHeight="1">
      <c r="A1351" s="45">
        <v>1339</v>
      </c>
      <c r="B1351" s="171" t="s">
        <v>1402</v>
      </c>
      <c r="C1351" s="230"/>
      <c r="D1351" s="46" t="s">
        <v>24</v>
      </c>
      <c r="E1351" s="46">
        <v>5</v>
      </c>
      <c r="F1351" s="47">
        <v>947</v>
      </c>
      <c r="G1351" s="47">
        <v>1600</v>
      </c>
      <c r="H1351" s="47">
        <f t="shared" si="663"/>
        <v>2547</v>
      </c>
      <c r="I1351" s="47">
        <f t="shared" si="664"/>
        <v>4735</v>
      </c>
      <c r="J1351" s="47">
        <f t="shared" si="665"/>
        <v>8000</v>
      </c>
      <c r="K1351" s="49">
        <f t="shared" si="666"/>
        <v>12735</v>
      </c>
    </row>
    <row r="1352" spans="1:11" ht="18" customHeight="1">
      <c r="A1352" s="45">
        <v>1340</v>
      </c>
      <c r="B1352" s="171" t="s">
        <v>1600</v>
      </c>
      <c r="C1352" s="163"/>
      <c r="D1352" s="46" t="s">
        <v>28</v>
      </c>
      <c r="E1352" s="46">
        <v>1.5</v>
      </c>
      <c r="F1352" s="47">
        <v>1599</v>
      </c>
      <c r="G1352" s="47">
        <v>625</v>
      </c>
      <c r="H1352" s="47">
        <f t="shared" si="663"/>
        <v>2224</v>
      </c>
      <c r="I1352" s="47">
        <f t="shared" si="664"/>
        <v>2398.5</v>
      </c>
      <c r="J1352" s="47">
        <f t="shared" si="665"/>
        <v>937.5</v>
      </c>
      <c r="K1352" s="49">
        <f t="shared" si="666"/>
        <v>3336</v>
      </c>
    </row>
    <row r="1353" spans="1:11" ht="43.15" customHeight="1">
      <c r="A1353" s="45">
        <v>1341</v>
      </c>
      <c r="B1353" s="54" t="s">
        <v>325</v>
      </c>
      <c r="C1353" s="46"/>
      <c r="D1353" s="46" t="s">
        <v>27</v>
      </c>
      <c r="E1353" s="226">
        <v>33.707300000000004</v>
      </c>
      <c r="F1353" s="47">
        <v>2060</v>
      </c>
      <c r="G1353" s="47">
        <v>4200</v>
      </c>
      <c r="H1353" s="47">
        <f t="shared" si="663"/>
        <v>6260</v>
      </c>
      <c r="I1353" s="47">
        <f t="shared" si="664"/>
        <v>69437.038</v>
      </c>
      <c r="J1353" s="47">
        <f t="shared" si="665"/>
        <v>141570.66</v>
      </c>
      <c r="K1353" s="49">
        <f t="shared" si="666"/>
        <v>211007.698</v>
      </c>
    </row>
    <row r="1354" spans="1:11" ht="27.6" customHeight="1">
      <c r="A1354" s="45">
        <v>1342</v>
      </c>
      <c r="B1354" s="54" t="s">
        <v>327</v>
      </c>
      <c r="C1354" s="46"/>
      <c r="D1354" s="46" t="s">
        <v>27</v>
      </c>
      <c r="E1354" s="226">
        <v>10.11219</v>
      </c>
      <c r="F1354" s="47">
        <v>3790</v>
      </c>
      <c r="G1354" s="47">
        <v>4200</v>
      </c>
      <c r="H1354" s="47">
        <f t="shared" si="663"/>
        <v>7990</v>
      </c>
      <c r="I1354" s="47">
        <f t="shared" si="664"/>
        <v>38325.200100000002</v>
      </c>
      <c r="J1354" s="47">
        <f t="shared" si="665"/>
        <v>42471.197999999997</v>
      </c>
      <c r="K1354" s="49">
        <f t="shared" si="666"/>
        <v>80796.398099999991</v>
      </c>
    </row>
    <row r="1355" spans="1:11" ht="20.45" customHeight="1">
      <c r="A1355" s="45">
        <v>1343</v>
      </c>
      <c r="B1355" s="170" t="s">
        <v>1253</v>
      </c>
      <c r="C1355" s="163"/>
      <c r="D1355" s="46" t="s">
        <v>27</v>
      </c>
      <c r="E1355" s="46">
        <v>11</v>
      </c>
      <c r="F1355" s="47">
        <v>701</v>
      </c>
      <c r="G1355" s="47">
        <v>1000</v>
      </c>
      <c r="H1355" s="47">
        <f t="shared" si="663"/>
        <v>1701</v>
      </c>
      <c r="I1355" s="47">
        <f t="shared" si="664"/>
        <v>7711</v>
      </c>
      <c r="J1355" s="47">
        <f t="shared" si="665"/>
        <v>11000</v>
      </c>
      <c r="K1355" s="49">
        <f t="shared" si="666"/>
        <v>18711</v>
      </c>
    </row>
    <row r="1356" spans="1:11" ht="15.6" customHeight="1">
      <c r="A1356" s="45">
        <v>1344</v>
      </c>
      <c r="B1356" s="51" t="s">
        <v>310</v>
      </c>
      <c r="C1356" s="63"/>
      <c r="D1356" s="46" t="s">
        <v>311</v>
      </c>
      <c r="E1356" s="46">
        <v>1</v>
      </c>
      <c r="F1356" s="47">
        <v>26941</v>
      </c>
      <c r="G1356" s="47">
        <v>0</v>
      </c>
      <c r="H1356" s="47">
        <f t="shared" si="663"/>
        <v>26941</v>
      </c>
      <c r="I1356" s="47">
        <f t="shared" si="664"/>
        <v>26941</v>
      </c>
      <c r="J1356" s="47">
        <f t="shared" si="665"/>
        <v>0</v>
      </c>
      <c r="K1356" s="49">
        <f t="shared" si="666"/>
        <v>26941</v>
      </c>
    </row>
    <row r="1357" spans="1:11" ht="20.45" customHeight="1">
      <c r="A1357" s="45">
        <v>1345</v>
      </c>
      <c r="B1357" s="215" t="s">
        <v>1601</v>
      </c>
      <c r="C1357" s="163"/>
      <c r="D1357" s="46"/>
      <c r="E1357" s="46"/>
      <c r="F1357" s="47"/>
      <c r="G1357" s="47"/>
      <c r="H1357" s="47"/>
      <c r="I1357" s="47"/>
      <c r="J1357" s="47"/>
      <c r="K1357" s="49"/>
    </row>
    <row r="1358" spans="1:11" ht="25.5" customHeight="1">
      <c r="A1358" s="45">
        <v>1346</v>
      </c>
      <c r="B1358" s="170" t="s">
        <v>1602</v>
      </c>
      <c r="C1358" s="163"/>
      <c r="D1358" s="46" t="s">
        <v>24</v>
      </c>
      <c r="E1358" s="46">
        <v>1</v>
      </c>
      <c r="F1358" s="151" t="s">
        <v>641</v>
      </c>
      <c r="G1358" s="47">
        <v>7500</v>
      </c>
      <c r="H1358" s="47">
        <f>G1358</f>
        <v>7500</v>
      </c>
      <c r="I1358" s="47">
        <v>0</v>
      </c>
      <c r="J1358" s="47">
        <f t="shared" ref="J1358:J1380" si="675">G1358*E1358</f>
        <v>7500</v>
      </c>
      <c r="K1358" s="49">
        <f t="shared" ref="K1358:K1380" si="676">I1358+J1358</f>
        <v>7500</v>
      </c>
    </row>
    <row r="1359" spans="1:11" ht="24.75" customHeight="1">
      <c r="A1359" s="45">
        <v>1347</v>
      </c>
      <c r="B1359" s="171" t="s">
        <v>1603</v>
      </c>
      <c r="C1359" s="183"/>
      <c r="D1359" s="46" t="s">
        <v>24</v>
      </c>
      <c r="E1359" s="46">
        <v>1</v>
      </c>
      <c r="F1359" s="47">
        <v>14037</v>
      </c>
      <c r="G1359" s="47">
        <v>4211</v>
      </c>
      <c r="H1359" s="47">
        <f t="shared" ref="H1359:H1380" si="677">F1359+G1359</f>
        <v>18248</v>
      </c>
      <c r="I1359" s="47">
        <f t="shared" ref="I1359:I1380" si="678">F1359*E1359</f>
        <v>14037</v>
      </c>
      <c r="J1359" s="47">
        <f t="shared" si="675"/>
        <v>4211</v>
      </c>
      <c r="K1359" s="49">
        <f t="shared" si="676"/>
        <v>18248</v>
      </c>
    </row>
    <row r="1360" spans="1:11" ht="43.15" customHeight="1">
      <c r="A1360" s="45">
        <v>1348</v>
      </c>
      <c r="B1360" s="54" t="s">
        <v>325</v>
      </c>
      <c r="C1360" s="46"/>
      <c r="D1360" s="46" t="s">
        <v>27</v>
      </c>
      <c r="E1360" s="226">
        <v>64.900000000000006</v>
      </c>
      <c r="F1360" s="47">
        <v>2060</v>
      </c>
      <c r="G1360" s="47">
        <v>4200</v>
      </c>
      <c r="H1360" s="47">
        <f t="shared" si="677"/>
        <v>6260</v>
      </c>
      <c r="I1360" s="47">
        <f t="shared" si="678"/>
        <v>133694</v>
      </c>
      <c r="J1360" s="47">
        <f t="shared" si="675"/>
        <v>272580</v>
      </c>
      <c r="K1360" s="49">
        <f t="shared" si="676"/>
        <v>406274</v>
      </c>
    </row>
    <row r="1361" spans="1:11" ht="27.6" customHeight="1">
      <c r="A1361" s="45">
        <v>1349</v>
      </c>
      <c r="B1361" s="54" t="s">
        <v>327</v>
      </c>
      <c r="C1361" s="46"/>
      <c r="D1361" s="46" t="s">
        <v>27</v>
      </c>
      <c r="E1361" s="226">
        <v>19.470000000000002</v>
      </c>
      <c r="F1361" s="47">
        <v>3790</v>
      </c>
      <c r="G1361" s="47">
        <v>4200</v>
      </c>
      <c r="H1361" s="47">
        <f t="shared" si="677"/>
        <v>7990</v>
      </c>
      <c r="I1361" s="47">
        <f t="shared" si="678"/>
        <v>73791.3</v>
      </c>
      <c r="J1361" s="47">
        <f t="shared" si="675"/>
        <v>81774.000000000015</v>
      </c>
      <c r="K1361" s="49">
        <f t="shared" si="676"/>
        <v>155565.30000000002</v>
      </c>
    </row>
    <row r="1362" spans="1:11" ht="13.5" customHeight="1">
      <c r="A1362" s="45">
        <v>1350</v>
      </c>
      <c r="B1362" s="171" t="s">
        <v>1253</v>
      </c>
      <c r="C1362" s="183"/>
      <c r="D1362" s="46" t="s">
        <v>27</v>
      </c>
      <c r="E1362" s="46">
        <v>19</v>
      </c>
      <c r="F1362" s="47">
        <v>701</v>
      </c>
      <c r="G1362" s="47">
        <v>1000</v>
      </c>
      <c r="H1362" s="47">
        <f t="shared" si="677"/>
        <v>1701</v>
      </c>
      <c r="I1362" s="47">
        <f t="shared" si="678"/>
        <v>13319</v>
      </c>
      <c r="J1362" s="47">
        <f t="shared" si="675"/>
        <v>19000</v>
      </c>
      <c r="K1362" s="49">
        <f t="shared" si="676"/>
        <v>32319</v>
      </c>
    </row>
    <row r="1363" spans="1:11" ht="15.6" customHeight="1">
      <c r="A1363" s="45">
        <v>1351</v>
      </c>
      <c r="B1363" s="51" t="s">
        <v>310</v>
      </c>
      <c r="C1363" s="63"/>
      <c r="D1363" s="46" t="s">
        <v>311</v>
      </c>
      <c r="E1363" s="46">
        <v>1</v>
      </c>
      <c r="F1363" s="47">
        <v>51871</v>
      </c>
      <c r="G1363" s="47">
        <v>0</v>
      </c>
      <c r="H1363" s="47">
        <f t="shared" si="677"/>
        <v>51871</v>
      </c>
      <c r="I1363" s="47">
        <f t="shared" si="678"/>
        <v>51871</v>
      </c>
      <c r="J1363" s="47">
        <f t="shared" si="675"/>
        <v>0</v>
      </c>
      <c r="K1363" s="49">
        <f t="shared" si="676"/>
        <v>51871</v>
      </c>
    </row>
    <row r="1364" spans="1:11" ht="18.75" customHeight="1">
      <c r="A1364" s="45">
        <v>1352</v>
      </c>
      <c r="B1364" s="215" t="s">
        <v>1604</v>
      </c>
      <c r="C1364" s="183"/>
      <c r="D1364" s="46"/>
      <c r="E1364" s="46"/>
      <c r="F1364" s="47"/>
      <c r="G1364" s="47"/>
      <c r="H1364" s="47"/>
      <c r="I1364" s="47"/>
      <c r="J1364" s="47"/>
      <c r="K1364" s="49"/>
    </row>
    <row r="1365" spans="1:11" ht="14.45" customHeight="1">
      <c r="A1365" s="45">
        <v>1353</v>
      </c>
      <c r="B1365" s="183" t="s">
        <v>1578</v>
      </c>
      <c r="C1365" s="183"/>
      <c r="D1365" s="46" t="s">
        <v>24</v>
      </c>
      <c r="E1365" s="46">
        <v>1</v>
      </c>
      <c r="F1365" s="47">
        <v>19791</v>
      </c>
      <c r="G1365" s="47">
        <v>13458</v>
      </c>
      <c r="H1365" s="47">
        <f t="shared" ref="H1365" si="679">F1365+G1365</f>
        <v>33249</v>
      </c>
      <c r="I1365" s="47">
        <f t="shared" ref="I1365" si="680">F1365*E1365</f>
        <v>19791</v>
      </c>
      <c r="J1365" s="47">
        <f t="shared" ref="J1365:J1366" si="681">G1365*E1365</f>
        <v>13458</v>
      </c>
      <c r="K1365" s="49">
        <f t="shared" ref="K1365:K1366" si="682">I1365+J1365</f>
        <v>33249</v>
      </c>
    </row>
    <row r="1366" spans="1:11" ht="25.5" customHeight="1">
      <c r="A1366" s="45">
        <v>1354</v>
      </c>
      <c r="B1366" s="170" t="s">
        <v>1605</v>
      </c>
      <c r="C1366" s="183"/>
      <c r="D1366" s="46" t="s">
        <v>24</v>
      </c>
      <c r="E1366" s="46">
        <v>1</v>
      </c>
      <c r="F1366" s="151" t="s">
        <v>641</v>
      </c>
      <c r="G1366" s="47">
        <v>7500</v>
      </c>
      <c r="H1366" s="47">
        <f>G1366</f>
        <v>7500</v>
      </c>
      <c r="I1366" s="47">
        <v>0</v>
      </c>
      <c r="J1366" s="47">
        <f t="shared" si="681"/>
        <v>7500</v>
      </c>
      <c r="K1366" s="49">
        <f t="shared" si="682"/>
        <v>7500</v>
      </c>
    </row>
    <row r="1367" spans="1:11" ht="25.5" customHeight="1">
      <c r="A1367" s="45">
        <v>1355</v>
      </c>
      <c r="B1367" s="170" t="s">
        <v>1606</v>
      </c>
      <c r="C1367" s="183"/>
      <c r="D1367" s="46" t="s">
        <v>24</v>
      </c>
      <c r="E1367" s="46">
        <v>1</v>
      </c>
      <c r="F1367" s="47">
        <v>14057</v>
      </c>
      <c r="G1367" s="47">
        <v>2811</v>
      </c>
      <c r="H1367" s="47">
        <f t="shared" si="677"/>
        <v>16868</v>
      </c>
      <c r="I1367" s="47">
        <f t="shared" si="678"/>
        <v>14057</v>
      </c>
      <c r="J1367" s="47">
        <f t="shared" si="675"/>
        <v>2811</v>
      </c>
      <c r="K1367" s="49">
        <f t="shared" si="676"/>
        <v>16868</v>
      </c>
    </row>
    <row r="1368" spans="1:11" ht="25.5" customHeight="1">
      <c r="A1368" s="45">
        <v>1356</v>
      </c>
      <c r="B1368" s="170" t="s">
        <v>1607</v>
      </c>
      <c r="C1368" s="183"/>
      <c r="D1368" s="46" t="s">
        <v>24</v>
      </c>
      <c r="E1368" s="46">
        <v>1</v>
      </c>
      <c r="F1368" s="47">
        <v>66133</v>
      </c>
      <c r="G1368" s="47">
        <v>13227</v>
      </c>
      <c r="H1368" s="47">
        <f t="shared" si="677"/>
        <v>79360</v>
      </c>
      <c r="I1368" s="47">
        <f t="shared" si="678"/>
        <v>66133</v>
      </c>
      <c r="J1368" s="47">
        <f t="shared" si="675"/>
        <v>13227</v>
      </c>
      <c r="K1368" s="49">
        <f t="shared" si="676"/>
        <v>79360</v>
      </c>
    </row>
    <row r="1369" spans="1:11" ht="43.15" customHeight="1">
      <c r="A1369" s="45">
        <v>1357</v>
      </c>
      <c r="B1369" s="54" t="s">
        <v>325</v>
      </c>
      <c r="C1369" s="46"/>
      <c r="D1369" s="46" t="s">
        <v>27</v>
      </c>
      <c r="E1369" s="226">
        <v>34.14</v>
      </c>
      <c r="F1369" s="47">
        <v>2060</v>
      </c>
      <c r="G1369" s="47">
        <v>4200</v>
      </c>
      <c r="H1369" s="47">
        <f t="shared" si="677"/>
        <v>6260</v>
      </c>
      <c r="I1369" s="47">
        <f t="shared" si="678"/>
        <v>70328.399999999994</v>
      </c>
      <c r="J1369" s="47">
        <f t="shared" si="675"/>
        <v>143388</v>
      </c>
      <c r="K1369" s="49">
        <f t="shared" si="676"/>
        <v>213716.4</v>
      </c>
    </row>
    <row r="1370" spans="1:11" ht="27.6" customHeight="1">
      <c r="A1370" s="45">
        <v>1358</v>
      </c>
      <c r="B1370" s="54" t="s">
        <v>327</v>
      </c>
      <c r="C1370" s="46"/>
      <c r="D1370" s="46" t="s">
        <v>27</v>
      </c>
      <c r="E1370" s="226">
        <v>10.241999999999999</v>
      </c>
      <c r="F1370" s="47">
        <v>3790</v>
      </c>
      <c r="G1370" s="47">
        <v>4200</v>
      </c>
      <c r="H1370" s="47">
        <f t="shared" si="677"/>
        <v>7990</v>
      </c>
      <c r="I1370" s="47">
        <f t="shared" si="678"/>
        <v>38817.179999999993</v>
      </c>
      <c r="J1370" s="47">
        <f t="shared" si="675"/>
        <v>43016.399999999994</v>
      </c>
      <c r="K1370" s="49">
        <f t="shared" si="676"/>
        <v>81833.579999999987</v>
      </c>
    </row>
    <row r="1371" spans="1:11" ht="27" customHeight="1">
      <c r="A1371" s="45">
        <v>1359</v>
      </c>
      <c r="B1371" s="171" t="s">
        <v>1253</v>
      </c>
      <c r="C1371" s="183"/>
      <c r="D1371" s="46" t="s">
        <v>27</v>
      </c>
      <c r="E1371" s="46">
        <v>5.5</v>
      </c>
      <c r="F1371" s="47">
        <v>701</v>
      </c>
      <c r="G1371" s="47">
        <v>1000</v>
      </c>
      <c r="H1371" s="47">
        <f t="shared" si="677"/>
        <v>1701</v>
      </c>
      <c r="I1371" s="47">
        <f t="shared" si="678"/>
        <v>3855.5</v>
      </c>
      <c r="J1371" s="47">
        <f t="shared" si="675"/>
        <v>5500</v>
      </c>
      <c r="K1371" s="49">
        <f t="shared" si="676"/>
        <v>9355.5</v>
      </c>
    </row>
    <row r="1372" spans="1:11" ht="15.6" customHeight="1">
      <c r="A1372" s="45">
        <v>1360</v>
      </c>
      <c r="B1372" s="51" t="s">
        <v>310</v>
      </c>
      <c r="C1372" s="63"/>
      <c r="D1372" s="46" t="s">
        <v>311</v>
      </c>
      <c r="E1372" s="46">
        <v>1</v>
      </c>
      <c r="F1372" s="47">
        <v>27286</v>
      </c>
      <c r="G1372" s="47">
        <v>0</v>
      </c>
      <c r="H1372" s="47">
        <f t="shared" si="677"/>
        <v>27286</v>
      </c>
      <c r="I1372" s="47">
        <f t="shared" si="678"/>
        <v>27286</v>
      </c>
      <c r="J1372" s="47">
        <f t="shared" si="675"/>
        <v>0</v>
      </c>
      <c r="K1372" s="49">
        <f t="shared" si="676"/>
        <v>27286</v>
      </c>
    </row>
    <row r="1373" spans="1:11" ht="27" customHeight="1">
      <c r="A1373" s="45">
        <v>1361</v>
      </c>
      <c r="B1373" s="215" t="s">
        <v>1608</v>
      </c>
      <c r="C1373" s="183"/>
      <c r="D1373" s="46"/>
      <c r="E1373" s="46"/>
      <c r="F1373" s="47"/>
      <c r="G1373" s="47"/>
      <c r="H1373" s="47"/>
      <c r="I1373" s="47"/>
      <c r="J1373" s="47"/>
      <c r="K1373" s="49"/>
    </row>
    <row r="1374" spans="1:11" ht="27" customHeight="1">
      <c r="A1374" s="45">
        <v>1362</v>
      </c>
      <c r="B1374" s="170" t="s">
        <v>1609</v>
      </c>
      <c r="C1374" s="183"/>
      <c r="D1374" s="46" t="s">
        <v>24</v>
      </c>
      <c r="E1374" s="46">
        <v>1</v>
      </c>
      <c r="F1374" s="47">
        <v>7136</v>
      </c>
      <c r="G1374" s="47">
        <v>1427</v>
      </c>
      <c r="H1374" s="47">
        <f t="shared" ref="H1374:H1375" si="683">F1374+G1374</f>
        <v>8563</v>
      </c>
      <c r="I1374" s="47">
        <f t="shared" ref="I1374:I1375" si="684">F1374*E1374</f>
        <v>7136</v>
      </c>
      <c r="J1374" s="47">
        <f t="shared" ref="J1374:J1375" si="685">G1374*E1374</f>
        <v>1427</v>
      </c>
      <c r="K1374" s="49">
        <f t="shared" ref="K1374:K1375" si="686">I1374+J1374</f>
        <v>8563</v>
      </c>
    </row>
    <row r="1375" spans="1:11" ht="27" customHeight="1">
      <c r="A1375" s="45">
        <v>1363</v>
      </c>
      <c r="B1375" s="170" t="s">
        <v>1610</v>
      </c>
      <c r="C1375" s="183"/>
      <c r="D1375" s="46" t="s">
        <v>24</v>
      </c>
      <c r="E1375" s="46">
        <v>1</v>
      </c>
      <c r="F1375" s="47">
        <v>46046</v>
      </c>
      <c r="G1375" s="47">
        <v>9209</v>
      </c>
      <c r="H1375" s="47">
        <f t="shared" si="683"/>
        <v>55255</v>
      </c>
      <c r="I1375" s="47">
        <f t="shared" si="684"/>
        <v>46046</v>
      </c>
      <c r="J1375" s="47">
        <f t="shared" si="685"/>
        <v>9209</v>
      </c>
      <c r="K1375" s="49">
        <f t="shared" si="686"/>
        <v>55255</v>
      </c>
    </row>
    <row r="1376" spans="1:11" ht="43.15" customHeight="1">
      <c r="A1376" s="45">
        <v>1364</v>
      </c>
      <c r="B1376" s="54" t="s">
        <v>325</v>
      </c>
      <c r="C1376" s="46"/>
      <c r="D1376" s="46" t="s">
        <v>27</v>
      </c>
      <c r="E1376" s="226">
        <v>21.98</v>
      </c>
      <c r="F1376" s="47">
        <v>2060</v>
      </c>
      <c r="G1376" s="47">
        <v>4200</v>
      </c>
      <c r="H1376" s="47">
        <f t="shared" si="677"/>
        <v>6260</v>
      </c>
      <c r="I1376" s="47">
        <f t="shared" si="678"/>
        <v>45278.8</v>
      </c>
      <c r="J1376" s="47">
        <f t="shared" si="675"/>
        <v>92316</v>
      </c>
      <c r="K1376" s="49">
        <f t="shared" si="676"/>
        <v>137594.79999999999</v>
      </c>
    </row>
    <row r="1377" spans="1:11" ht="27.6" customHeight="1">
      <c r="A1377" s="45">
        <v>1365</v>
      </c>
      <c r="B1377" s="54" t="s">
        <v>327</v>
      </c>
      <c r="C1377" s="46"/>
      <c r="D1377" s="46" t="s">
        <v>27</v>
      </c>
      <c r="E1377" s="226">
        <v>6.5940000000000003</v>
      </c>
      <c r="F1377" s="47">
        <v>3790</v>
      </c>
      <c r="G1377" s="47">
        <v>4200</v>
      </c>
      <c r="H1377" s="47">
        <f t="shared" si="677"/>
        <v>7990</v>
      </c>
      <c r="I1377" s="47">
        <f t="shared" si="678"/>
        <v>24991.260000000002</v>
      </c>
      <c r="J1377" s="47">
        <f t="shared" si="675"/>
        <v>27694.800000000003</v>
      </c>
      <c r="K1377" s="49">
        <f t="shared" si="676"/>
        <v>52686.060000000005</v>
      </c>
    </row>
    <row r="1378" spans="1:11" ht="24.75" customHeight="1">
      <c r="A1378" s="45">
        <v>1366</v>
      </c>
      <c r="B1378" s="171" t="s">
        <v>1253</v>
      </c>
      <c r="C1378" s="183"/>
      <c r="D1378" s="46" t="s">
        <v>27</v>
      </c>
      <c r="E1378" s="46">
        <v>7</v>
      </c>
      <c r="F1378" s="47">
        <v>701</v>
      </c>
      <c r="G1378" s="47">
        <v>1000</v>
      </c>
      <c r="H1378" s="47">
        <f t="shared" si="677"/>
        <v>1701</v>
      </c>
      <c r="I1378" s="47">
        <f t="shared" si="678"/>
        <v>4907</v>
      </c>
      <c r="J1378" s="47">
        <f t="shared" si="675"/>
        <v>7000</v>
      </c>
      <c r="K1378" s="49">
        <f t="shared" si="676"/>
        <v>11907</v>
      </c>
    </row>
    <row r="1379" spans="1:11" ht="55.15" customHeight="1">
      <c r="A1379" s="45">
        <v>1367</v>
      </c>
      <c r="B1379" s="170" t="s">
        <v>1581</v>
      </c>
      <c r="C1379" s="163"/>
      <c r="D1379" s="46" t="s">
        <v>27</v>
      </c>
      <c r="E1379" s="46">
        <v>4</v>
      </c>
      <c r="F1379" s="47">
        <v>897</v>
      </c>
      <c r="G1379" s="47">
        <v>1000</v>
      </c>
      <c r="H1379" s="47">
        <f t="shared" si="677"/>
        <v>1897</v>
      </c>
      <c r="I1379" s="47">
        <f t="shared" si="678"/>
        <v>3588</v>
      </c>
      <c r="J1379" s="47">
        <f t="shared" si="675"/>
        <v>4000</v>
      </c>
      <c r="K1379" s="49">
        <f t="shared" si="676"/>
        <v>7588</v>
      </c>
    </row>
    <row r="1380" spans="1:11" ht="15.6" customHeight="1">
      <c r="A1380" s="45">
        <v>1368</v>
      </c>
      <c r="B1380" s="51" t="s">
        <v>310</v>
      </c>
      <c r="C1380" s="63"/>
      <c r="D1380" s="46" t="s">
        <v>311</v>
      </c>
      <c r="E1380" s="46">
        <v>1</v>
      </c>
      <c r="F1380" s="47">
        <v>17568</v>
      </c>
      <c r="G1380" s="47">
        <v>0</v>
      </c>
      <c r="H1380" s="47">
        <f t="shared" si="677"/>
        <v>17568</v>
      </c>
      <c r="I1380" s="47">
        <f t="shared" si="678"/>
        <v>17568</v>
      </c>
      <c r="J1380" s="47">
        <f t="shared" si="675"/>
        <v>0</v>
      </c>
      <c r="K1380" s="49">
        <f t="shared" si="676"/>
        <v>17568</v>
      </c>
    </row>
    <row r="1381" spans="1:11" ht="21" customHeight="1">
      <c r="A1381" s="45">
        <v>1369</v>
      </c>
      <c r="B1381" s="215" t="s">
        <v>1611</v>
      </c>
      <c r="C1381" s="177"/>
      <c r="D1381" s="46"/>
      <c r="E1381" s="46"/>
      <c r="F1381" s="47"/>
      <c r="G1381" s="47"/>
      <c r="H1381" s="47"/>
      <c r="I1381" s="47"/>
      <c r="J1381" s="47"/>
      <c r="K1381" s="49"/>
    </row>
    <row r="1382" spans="1:11" ht="21" customHeight="1">
      <c r="A1382" s="45">
        <v>1370</v>
      </c>
      <c r="B1382" s="215" t="s">
        <v>1612</v>
      </c>
      <c r="C1382" s="177"/>
      <c r="D1382" s="46"/>
      <c r="E1382" s="46"/>
      <c r="F1382" s="47"/>
      <c r="G1382" s="47"/>
      <c r="H1382" s="47"/>
      <c r="I1382" s="47"/>
      <c r="J1382" s="47"/>
      <c r="K1382" s="49"/>
    </row>
    <row r="1383" spans="1:11" ht="27.6" customHeight="1">
      <c r="A1383" s="45">
        <v>1371</v>
      </c>
      <c r="B1383" s="54" t="s">
        <v>327</v>
      </c>
      <c r="C1383" s="46"/>
      <c r="D1383" s="46" t="s">
        <v>27</v>
      </c>
      <c r="E1383" s="226">
        <f>77*0.5</f>
        <v>38.5</v>
      </c>
      <c r="F1383" s="47">
        <v>3790</v>
      </c>
      <c r="G1383" s="47">
        <v>4200</v>
      </c>
      <c r="H1383" s="47">
        <f t="shared" ref="H1383:H1385" si="687">F1383+G1383</f>
        <v>7990</v>
      </c>
      <c r="I1383" s="47">
        <f t="shared" ref="I1383:I1385" si="688">F1383*E1383</f>
        <v>145915</v>
      </c>
      <c r="J1383" s="47">
        <f t="shared" ref="J1383:J1385" si="689">G1383*E1383</f>
        <v>161700</v>
      </c>
      <c r="K1383" s="49">
        <f t="shared" ref="K1383:K1385" si="690">I1383+J1383</f>
        <v>307615</v>
      </c>
    </row>
    <row r="1384" spans="1:11" ht="54" customHeight="1">
      <c r="A1384" s="45">
        <v>1372</v>
      </c>
      <c r="B1384" s="169" t="s">
        <v>1613</v>
      </c>
      <c r="C1384" s="165"/>
      <c r="D1384" s="46" t="s">
        <v>27</v>
      </c>
      <c r="E1384" s="46">
        <v>16</v>
      </c>
      <c r="F1384" s="47">
        <v>897</v>
      </c>
      <c r="G1384" s="47">
        <v>1000</v>
      </c>
      <c r="H1384" s="47">
        <f t="shared" si="687"/>
        <v>1897</v>
      </c>
      <c r="I1384" s="47">
        <f t="shared" si="688"/>
        <v>14352</v>
      </c>
      <c r="J1384" s="47">
        <f t="shared" si="689"/>
        <v>16000</v>
      </c>
      <c r="K1384" s="49">
        <f t="shared" si="690"/>
        <v>30352</v>
      </c>
    </row>
    <row r="1385" spans="1:11" ht="15.6" customHeight="1">
      <c r="A1385" s="45">
        <v>1373</v>
      </c>
      <c r="B1385" s="51" t="s">
        <v>310</v>
      </c>
      <c r="C1385" s="63"/>
      <c r="D1385" s="46" t="s">
        <v>311</v>
      </c>
      <c r="E1385" s="46">
        <v>1</v>
      </c>
      <c r="F1385" s="47">
        <v>36479</v>
      </c>
      <c r="G1385" s="47">
        <v>0</v>
      </c>
      <c r="H1385" s="47">
        <f t="shared" si="687"/>
        <v>36479</v>
      </c>
      <c r="I1385" s="47">
        <f t="shared" si="688"/>
        <v>36479</v>
      </c>
      <c r="J1385" s="47">
        <f t="shared" si="689"/>
        <v>0</v>
      </c>
      <c r="K1385" s="49">
        <f t="shared" si="690"/>
        <v>36479</v>
      </c>
    </row>
    <row r="1386" spans="1:11" ht="18" customHeight="1">
      <c r="A1386" s="45">
        <v>1374</v>
      </c>
      <c r="B1386" s="218" t="s">
        <v>1614</v>
      </c>
      <c r="C1386" s="165"/>
      <c r="D1386" s="46"/>
      <c r="E1386" s="46"/>
      <c r="F1386" s="47"/>
      <c r="G1386" s="47"/>
      <c r="H1386" s="47"/>
      <c r="I1386" s="47"/>
      <c r="J1386" s="47"/>
      <c r="K1386" s="49"/>
    </row>
    <row r="1387" spans="1:11" ht="27.6" customHeight="1">
      <c r="A1387" s="45">
        <v>1375</v>
      </c>
      <c r="B1387" s="54" t="s">
        <v>327</v>
      </c>
      <c r="C1387" s="46"/>
      <c r="D1387" s="46" t="s">
        <v>27</v>
      </c>
      <c r="E1387" s="226">
        <f>6*0.5</f>
        <v>3</v>
      </c>
      <c r="F1387" s="47">
        <v>3790</v>
      </c>
      <c r="G1387" s="47">
        <v>4200</v>
      </c>
      <c r="H1387" s="47">
        <f t="shared" ref="H1387:H1388" si="691">F1387+G1387</f>
        <v>7990</v>
      </c>
      <c r="I1387" s="47">
        <f t="shared" ref="I1387:I1388" si="692">F1387*E1387</f>
        <v>11370</v>
      </c>
      <c r="J1387" s="47">
        <f t="shared" ref="J1387:J1388" si="693">G1387*E1387</f>
        <v>12600</v>
      </c>
      <c r="K1387" s="49">
        <f t="shared" ref="K1387:K1388" si="694">I1387+J1387</f>
        <v>23970</v>
      </c>
    </row>
    <row r="1388" spans="1:11" ht="15.6" customHeight="1">
      <c r="A1388" s="45">
        <v>1376</v>
      </c>
      <c r="B1388" s="51" t="s">
        <v>310</v>
      </c>
      <c r="C1388" s="63"/>
      <c r="D1388" s="46" t="s">
        <v>311</v>
      </c>
      <c r="E1388" s="46">
        <v>1</v>
      </c>
      <c r="F1388" s="47">
        <v>2843</v>
      </c>
      <c r="G1388" s="47">
        <v>0</v>
      </c>
      <c r="H1388" s="47">
        <f t="shared" si="691"/>
        <v>2843</v>
      </c>
      <c r="I1388" s="47">
        <f t="shared" si="692"/>
        <v>2843</v>
      </c>
      <c r="J1388" s="47">
        <f t="shared" si="693"/>
        <v>0</v>
      </c>
      <c r="K1388" s="49">
        <f t="shared" si="694"/>
        <v>2843</v>
      </c>
    </row>
    <row r="1389" spans="1:11" ht="16.5" customHeight="1">
      <c r="A1389" s="45">
        <v>1377</v>
      </c>
      <c r="B1389" s="218" t="s">
        <v>1615</v>
      </c>
      <c r="C1389" s="165"/>
      <c r="D1389" s="46"/>
      <c r="E1389" s="91"/>
      <c r="F1389" s="47"/>
      <c r="G1389" s="47"/>
      <c r="H1389" s="47"/>
      <c r="I1389" s="47"/>
      <c r="J1389" s="47"/>
      <c r="K1389" s="49"/>
    </row>
    <row r="1390" spans="1:11" ht="12" customHeight="1">
      <c r="A1390" s="45">
        <v>1378</v>
      </c>
      <c r="B1390" s="182" t="s">
        <v>1616</v>
      </c>
      <c r="C1390" s="165"/>
      <c r="D1390" s="46" t="s">
        <v>24</v>
      </c>
      <c r="E1390" s="46">
        <v>1</v>
      </c>
      <c r="F1390" s="47">
        <v>5655</v>
      </c>
      <c r="G1390" s="47">
        <v>3200</v>
      </c>
      <c r="H1390" s="47">
        <f t="shared" ref="H1390:H1393" si="695">F1390+G1390</f>
        <v>8855</v>
      </c>
      <c r="I1390" s="47">
        <f t="shared" ref="I1390:I1393" si="696">F1390*E1390</f>
        <v>5655</v>
      </c>
      <c r="J1390" s="47">
        <f t="shared" ref="J1390:J1393" si="697">G1390*E1390</f>
        <v>3200</v>
      </c>
      <c r="K1390" s="49">
        <f t="shared" ref="K1390:K1393" si="698">I1390+J1390</f>
        <v>8855</v>
      </c>
    </row>
    <row r="1391" spans="1:11" ht="43.15" customHeight="1">
      <c r="A1391" s="45">
        <v>1379</v>
      </c>
      <c r="B1391" s="54" t="s">
        <v>325</v>
      </c>
      <c r="C1391" s="46"/>
      <c r="D1391" s="46" t="s">
        <v>27</v>
      </c>
      <c r="E1391" s="226">
        <v>10.4</v>
      </c>
      <c r="F1391" s="47">
        <v>2060</v>
      </c>
      <c r="G1391" s="47">
        <v>4200</v>
      </c>
      <c r="H1391" s="47">
        <f t="shared" si="695"/>
        <v>6260</v>
      </c>
      <c r="I1391" s="47">
        <f t="shared" si="696"/>
        <v>21424</v>
      </c>
      <c r="J1391" s="47">
        <f t="shared" si="697"/>
        <v>43680</v>
      </c>
      <c r="K1391" s="49">
        <f t="shared" si="698"/>
        <v>65104</v>
      </c>
    </row>
    <row r="1392" spans="1:11" ht="27.6" customHeight="1">
      <c r="A1392" s="45">
        <v>1380</v>
      </c>
      <c r="B1392" s="54" t="s">
        <v>327</v>
      </c>
      <c r="C1392" s="46"/>
      <c r="D1392" s="46" t="s">
        <v>27</v>
      </c>
      <c r="E1392" s="226">
        <v>3.12</v>
      </c>
      <c r="F1392" s="47">
        <v>3790</v>
      </c>
      <c r="G1392" s="47">
        <v>4200</v>
      </c>
      <c r="H1392" s="47">
        <f t="shared" si="695"/>
        <v>7990</v>
      </c>
      <c r="I1392" s="47">
        <f t="shared" si="696"/>
        <v>11824.800000000001</v>
      </c>
      <c r="J1392" s="47">
        <f t="shared" si="697"/>
        <v>13104</v>
      </c>
      <c r="K1392" s="49">
        <f t="shared" si="698"/>
        <v>24928.800000000003</v>
      </c>
    </row>
    <row r="1393" spans="1:11" ht="15.6" customHeight="1">
      <c r="A1393" s="45">
        <v>1381</v>
      </c>
      <c r="B1393" s="51" t="s">
        <v>310</v>
      </c>
      <c r="C1393" s="63"/>
      <c r="D1393" s="46" t="s">
        <v>311</v>
      </c>
      <c r="E1393" s="46">
        <v>1</v>
      </c>
      <c r="F1393" s="47">
        <v>8312</v>
      </c>
      <c r="G1393" s="47">
        <v>0</v>
      </c>
      <c r="H1393" s="47">
        <f t="shared" si="695"/>
        <v>8312</v>
      </c>
      <c r="I1393" s="47">
        <f t="shared" si="696"/>
        <v>8312</v>
      </c>
      <c r="J1393" s="47">
        <f t="shared" si="697"/>
        <v>0</v>
      </c>
      <c r="K1393" s="49">
        <f t="shared" si="698"/>
        <v>8312</v>
      </c>
    </row>
    <row r="1394" spans="1:11" ht="17.25" customHeight="1">
      <c r="A1394" s="45">
        <v>1382</v>
      </c>
      <c r="B1394" s="218" t="s">
        <v>1617</v>
      </c>
      <c r="C1394" s="165"/>
      <c r="D1394" s="46"/>
      <c r="E1394" s="46"/>
      <c r="F1394" s="47"/>
      <c r="G1394" s="47"/>
      <c r="H1394" s="47"/>
      <c r="I1394" s="47"/>
      <c r="J1394" s="47"/>
      <c r="K1394" s="49"/>
    </row>
    <row r="1395" spans="1:11" ht="43.15" customHeight="1">
      <c r="A1395" s="45">
        <v>1383</v>
      </c>
      <c r="B1395" s="54" t="s">
        <v>325</v>
      </c>
      <c r="C1395" s="46"/>
      <c r="D1395" s="46" t="s">
        <v>27</v>
      </c>
      <c r="E1395" s="226">
        <v>7.8000000000000007</v>
      </c>
      <c r="F1395" s="47">
        <v>2060</v>
      </c>
      <c r="G1395" s="47">
        <v>4200</v>
      </c>
      <c r="H1395" s="47">
        <f t="shared" ref="H1395:H1397" si="699">F1395+G1395</f>
        <v>6260</v>
      </c>
      <c r="I1395" s="47">
        <f t="shared" ref="I1395:I1397" si="700">F1395*E1395</f>
        <v>16068.000000000002</v>
      </c>
      <c r="J1395" s="47">
        <f t="shared" ref="J1395:J1397" si="701">G1395*E1395</f>
        <v>32760.000000000004</v>
      </c>
      <c r="K1395" s="49">
        <f t="shared" ref="K1395:K1397" si="702">I1395+J1395</f>
        <v>48828.000000000007</v>
      </c>
    </row>
    <row r="1396" spans="1:11" ht="27.6" customHeight="1">
      <c r="A1396" s="45">
        <v>1384</v>
      </c>
      <c r="B1396" s="54" t="s">
        <v>327</v>
      </c>
      <c r="C1396" s="46"/>
      <c r="D1396" s="46" t="s">
        <v>27</v>
      </c>
      <c r="E1396" s="226">
        <v>2.3400000000000003</v>
      </c>
      <c r="F1396" s="47">
        <v>3790</v>
      </c>
      <c r="G1396" s="47">
        <v>4200</v>
      </c>
      <c r="H1396" s="47">
        <f t="shared" si="699"/>
        <v>7990</v>
      </c>
      <c r="I1396" s="47">
        <f t="shared" si="700"/>
        <v>8868.6</v>
      </c>
      <c r="J1396" s="47">
        <f t="shared" si="701"/>
        <v>9828.0000000000018</v>
      </c>
      <c r="K1396" s="49">
        <f t="shared" si="702"/>
        <v>18696.600000000002</v>
      </c>
    </row>
    <row r="1397" spans="1:11" ht="15.6" customHeight="1">
      <c r="A1397" s="45">
        <v>1385</v>
      </c>
      <c r="B1397" s="51" t="s">
        <v>310</v>
      </c>
      <c r="C1397" s="63"/>
      <c r="D1397" s="46" t="s">
        <v>311</v>
      </c>
      <c r="E1397" s="46">
        <v>1</v>
      </c>
      <c r="F1397" s="47">
        <v>6234</v>
      </c>
      <c r="G1397" s="47">
        <v>0</v>
      </c>
      <c r="H1397" s="47">
        <f t="shared" si="699"/>
        <v>6234</v>
      </c>
      <c r="I1397" s="47">
        <f t="shared" si="700"/>
        <v>6234</v>
      </c>
      <c r="J1397" s="47">
        <f t="shared" si="701"/>
        <v>0</v>
      </c>
      <c r="K1397" s="49">
        <f t="shared" si="702"/>
        <v>6234</v>
      </c>
    </row>
    <row r="1398" spans="1:11" ht="20.25" customHeight="1">
      <c r="A1398" s="45">
        <v>1386</v>
      </c>
      <c r="B1398" s="218" t="s">
        <v>1618</v>
      </c>
      <c r="C1398" s="165"/>
      <c r="D1398" s="46"/>
      <c r="E1398" s="46"/>
      <c r="F1398" s="47"/>
      <c r="G1398" s="47"/>
      <c r="H1398" s="47"/>
      <c r="I1398" s="47"/>
      <c r="J1398" s="47"/>
      <c r="K1398" s="49"/>
    </row>
    <row r="1399" spans="1:11" ht="43.15" customHeight="1">
      <c r="A1399" s="45">
        <v>1387</v>
      </c>
      <c r="B1399" s="54" t="s">
        <v>325</v>
      </c>
      <c r="C1399" s="46"/>
      <c r="D1399" s="46" t="s">
        <v>27</v>
      </c>
      <c r="E1399" s="226">
        <v>6.63</v>
      </c>
      <c r="F1399" s="47">
        <v>2060</v>
      </c>
      <c r="G1399" s="47">
        <v>4200</v>
      </c>
      <c r="H1399" s="47">
        <f t="shared" ref="H1399:H1401" si="703">F1399+G1399</f>
        <v>6260</v>
      </c>
      <c r="I1399" s="47">
        <f t="shared" ref="I1399:I1401" si="704">F1399*E1399</f>
        <v>13657.8</v>
      </c>
      <c r="J1399" s="47">
        <f t="shared" ref="J1399:J1401" si="705">G1399*E1399</f>
        <v>27846</v>
      </c>
      <c r="K1399" s="49">
        <f t="shared" ref="K1399:K1401" si="706">I1399+J1399</f>
        <v>41503.800000000003</v>
      </c>
    </row>
    <row r="1400" spans="1:11" ht="27.6" customHeight="1">
      <c r="A1400" s="45">
        <v>1388</v>
      </c>
      <c r="B1400" s="54" t="s">
        <v>327</v>
      </c>
      <c r="C1400" s="46"/>
      <c r="D1400" s="46" t="s">
        <v>27</v>
      </c>
      <c r="E1400" s="226">
        <v>1.9889999999999999</v>
      </c>
      <c r="F1400" s="47">
        <v>3790</v>
      </c>
      <c r="G1400" s="47">
        <v>4200</v>
      </c>
      <c r="H1400" s="47">
        <f t="shared" si="703"/>
        <v>7990</v>
      </c>
      <c r="I1400" s="47">
        <f t="shared" si="704"/>
        <v>7538.3099999999995</v>
      </c>
      <c r="J1400" s="47">
        <f t="shared" si="705"/>
        <v>8353.7999999999993</v>
      </c>
      <c r="K1400" s="49">
        <f t="shared" si="706"/>
        <v>15892.109999999999</v>
      </c>
    </row>
    <row r="1401" spans="1:11" ht="15.6" customHeight="1">
      <c r="A1401" s="45">
        <v>1389</v>
      </c>
      <c r="B1401" s="51" t="s">
        <v>310</v>
      </c>
      <c r="C1401" s="63"/>
      <c r="D1401" s="46" t="s">
        <v>311</v>
      </c>
      <c r="E1401" s="46">
        <v>1</v>
      </c>
      <c r="F1401" s="47">
        <v>5299</v>
      </c>
      <c r="G1401" s="47">
        <v>0</v>
      </c>
      <c r="H1401" s="47">
        <f t="shared" si="703"/>
        <v>5299</v>
      </c>
      <c r="I1401" s="47">
        <f t="shared" si="704"/>
        <v>5299</v>
      </c>
      <c r="J1401" s="47">
        <f t="shared" si="705"/>
        <v>0</v>
      </c>
      <c r="K1401" s="49">
        <f t="shared" si="706"/>
        <v>5299</v>
      </c>
    </row>
    <row r="1402" spans="1:11" ht="20.25" customHeight="1">
      <c r="A1402" s="45">
        <v>1390</v>
      </c>
      <c r="B1402" s="218" t="s">
        <v>1608</v>
      </c>
      <c r="C1402" s="165"/>
      <c r="D1402" s="46"/>
      <c r="E1402" s="46"/>
      <c r="F1402" s="47"/>
      <c r="G1402" s="47"/>
      <c r="H1402" s="47"/>
      <c r="I1402" s="47"/>
      <c r="J1402" s="47"/>
      <c r="K1402" s="49"/>
    </row>
    <row r="1403" spans="1:11" ht="27.6" customHeight="1">
      <c r="A1403" s="45">
        <v>1391</v>
      </c>
      <c r="B1403" s="54" t="s">
        <v>327</v>
      </c>
      <c r="C1403" s="46"/>
      <c r="D1403" s="46" t="s">
        <v>27</v>
      </c>
      <c r="E1403" s="226">
        <v>0.22</v>
      </c>
      <c r="F1403" s="47">
        <v>3790</v>
      </c>
      <c r="G1403" s="47">
        <v>4200</v>
      </c>
      <c r="H1403" s="47">
        <f t="shared" ref="H1403:H1404" si="707">F1403+G1403</f>
        <v>7990</v>
      </c>
      <c r="I1403" s="47">
        <f t="shared" ref="I1403:I1404" si="708">F1403*E1403</f>
        <v>833.8</v>
      </c>
      <c r="J1403" s="47">
        <f t="shared" ref="J1403:J1404" si="709">G1403*E1403</f>
        <v>924</v>
      </c>
      <c r="K1403" s="49">
        <f t="shared" ref="K1403:K1404" si="710">I1403+J1403</f>
        <v>1757.8</v>
      </c>
    </row>
    <row r="1404" spans="1:11" ht="15.6" customHeight="1">
      <c r="A1404" s="45">
        <v>1392</v>
      </c>
      <c r="B1404" s="51" t="s">
        <v>310</v>
      </c>
      <c r="C1404" s="63"/>
      <c r="D1404" s="46" t="s">
        <v>311</v>
      </c>
      <c r="E1404" s="46">
        <v>1</v>
      </c>
      <c r="F1404" s="47">
        <v>208</v>
      </c>
      <c r="G1404" s="47">
        <v>0</v>
      </c>
      <c r="H1404" s="47">
        <f t="shared" si="707"/>
        <v>208</v>
      </c>
      <c r="I1404" s="47">
        <f t="shared" si="708"/>
        <v>208</v>
      </c>
      <c r="J1404" s="47">
        <f t="shared" si="709"/>
        <v>0</v>
      </c>
      <c r="K1404" s="49">
        <f t="shared" si="710"/>
        <v>208</v>
      </c>
    </row>
    <row r="1405" spans="1:11" ht="12" customHeight="1">
      <c r="A1405" s="45">
        <v>1393</v>
      </c>
      <c r="B1405" s="168" t="s">
        <v>1619</v>
      </c>
      <c r="C1405" s="163"/>
      <c r="D1405" s="46"/>
      <c r="E1405" s="46"/>
      <c r="F1405" s="47"/>
      <c r="G1405" s="47"/>
      <c r="H1405" s="47"/>
      <c r="I1405" s="47"/>
      <c r="J1405" s="47"/>
      <c r="K1405" s="49"/>
    </row>
    <row r="1406" spans="1:11" ht="12" customHeight="1">
      <c r="A1406" s="45">
        <v>1394</v>
      </c>
      <c r="B1406" s="182" t="s">
        <v>1620</v>
      </c>
      <c r="C1406" s="163"/>
      <c r="D1406" s="46" t="s">
        <v>28</v>
      </c>
      <c r="E1406" s="46">
        <v>15</v>
      </c>
      <c r="F1406" s="47">
        <v>676</v>
      </c>
      <c r="G1406" s="47">
        <v>4200</v>
      </c>
      <c r="H1406" s="47">
        <f t="shared" ref="H1406:H1407" si="711">F1406+G1406</f>
        <v>4876</v>
      </c>
      <c r="I1406" s="47">
        <f t="shared" ref="I1406:I1407" si="712">F1406*E1406</f>
        <v>10140</v>
      </c>
      <c r="J1406" s="47">
        <f t="shared" ref="J1406:J1407" si="713">G1406*E1406</f>
        <v>63000</v>
      </c>
      <c r="K1406" s="49">
        <f t="shared" ref="K1406:K1407" si="714">I1406+J1406</f>
        <v>73140</v>
      </c>
    </row>
    <row r="1407" spans="1:11" ht="15.6" customHeight="1">
      <c r="A1407" s="45">
        <v>1395</v>
      </c>
      <c r="B1407" s="51" t="s">
        <v>310</v>
      </c>
      <c r="C1407" s="63"/>
      <c r="D1407" s="46" t="s">
        <v>311</v>
      </c>
      <c r="E1407" s="46">
        <v>1</v>
      </c>
      <c r="F1407" s="47">
        <v>2535</v>
      </c>
      <c r="G1407" s="47">
        <v>0</v>
      </c>
      <c r="H1407" s="47">
        <f t="shared" si="711"/>
        <v>2535</v>
      </c>
      <c r="I1407" s="47">
        <f t="shared" si="712"/>
        <v>2535</v>
      </c>
      <c r="J1407" s="47">
        <f t="shared" si="713"/>
        <v>0</v>
      </c>
      <c r="K1407" s="49">
        <f t="shared" si="714"/>
        <v>2535</v>
      </c>
    </row>
    <row r="1408" spans="1:11" ht="12" customHeight="1">
      <c r="A1408" s="45">
        <v>1396</v>
      </c>
      <c r="B1408" s="168" t="s">
        <v>1621</v>
      </c>
      <c r="C1408" s="163"/>
      <c r="D1408" s="46"/>
      <c r="E1408" s="46"/>
      <c r="F1408" s="47"/>
      <c r="G1408" s="47"/>
      <c r="H1408" s="47"/>
      <c r="I1408" s="47"/>
      <c r="J1408" s="47"/>
      <c r="K1408" s="49"/>
    </row>
    <row r="1409" spans="1:11" ht="27.6" customHeight="1">
      <c r="A1409" s="45">
        <v>1397</v>
      </c>
      <c r="B1409" s="54" t="s">
        <v>327</v>
      </c>
      <c r="C1409" s="46"/>
      <c r="D1409" s="46" t="s">
        <v>27</v>
      </c>
      <c r="E1409" s="226">
        <f>13*0.3</f>
        <v>3.9</v>
      </c>
      <c r="F1409" s="47">
        <v>3790</v>
      </c>
      <c r="G1409" s="47">
        <v>4200</v>
      </c>
      <c r="H1409" s="47">
        <f t="shared" ref="H1409:H1410" si="715">F1409+G1409</f>
        <v>7990</v>
      </c>
      <c r="I1409" s="47">
        <f t="shared" ref="I1409:I1410" si="716">F1409*E1409</f>
        <v>14781</v>
      </c>
      <c r="J1409" s="47">
        <f t="shared" ref="J1409:J1410" si="717">G1409*E1409</f>
        <v>16380</v>
      </c>
      <c r="K1409" s="49">
        <f t="shared" ref="K1409:K1410" si="718">I1409+J1409</f>
        <v>31161</v>
      </c>
    </row>
    <row r="1410" spans="1:11" ht="15.6" customHeight="1">
      <c r="A1410" s="45">
        <v>1398</v>
      </c>
      <c r="B1410" s="51" t="s">
        <v>310</v>
      </c>
      <c r="C1410" s="63"/>
      <c r="D1410" s="46" t="s">
        <v>311</v>
      </c>
      <c r="E1410" s="46">
        <v>1</v>
      </c>
      <c r="F1410" s="47">
        <v>3695</v>
      </c>
      <c r="G1410" s="47">
        <v>0</v>
      </c>
      <c r="H1410" s="47">
        <f t="shared" si="715"/>
        <v>3695</v>
      </c>
      <c r="I1410" s="47">
        <f t="shared" si="716"/>
        <v>3695</v>
      </c>
      <c r="J1410" s="47">
        <f t="shared" si="717"/>
        <v>0</v>
      </c>
      <c r="K1410" s="49">
        <f t="shared" si="718"/>
        <v>3695</v>
      </c>
    </row>
    <row r="1411" spans="1:11" ht="12" customHeight="1">
      <c r="A1411" s="45">
        <v>1399</v>
      </c>
      <c r="B1411" s="168" t="s">
        <v>1622</v>
      </c>
      <c r="C1411" s="163"/>
      <c r="D1411" s="46"/>
      <c r="E1411" s="46"/>
      <c r="F1411" s="47"/>
      <c r="G1411" s="47"/>
      <c r="H1411" s="47"/>
      <c r="I1411" s="47"/>
      <c r="J1411" s="47"/>
      <c r="K1411" s="49"/>
    </row>
    <row r="1412" spans="1:11" ht="12" customHeight="1">
      <c r="A1412" s="45">
        <v>1400</v>
      </c>
      <c r="B1412" s="182" t="s">
        <v>1623</v>
      </c>
      <c r="C1412" s="163"/>
      <c r="D1412" s="46" t="s">
        <v>24</v>
      </c>
      <c r="E1412" s="46">
        <v>2</v>
      </c>
      <c r="F1412" s="47">
        <v>4730</v>
      </c>
      <c r="G1412" s="47">
        <v>3200</v>
      </c>
      <c r="H1412" s="47">
        <f t="shared" ref="H1412" si="719">F1412+G1412</f>
        <v>7930</v>
      </c>
      <c r="I1412" s="47">
        <f t="shared" ref="I1412" si="720">F1412*E1412</f>
        <v>9460</v>
      </c>
      <c r="J1412" s="47">
        <f t="shared" ref="J1412" si="721">G1412*E1412</f>
        <v>6400</v>
      </c>
      <c r="K1412" s="49">
        <f t="shared" ref="K1412" si="722">I1412+J1412</f>
        <v>15860</v>
      </c>
    </row>
    <row r="1413" spans="1:11" ht="12" customHeight="1">
      <c r="A1413" s="45">
        <v>1401</v>
      </c>
      <c r="B1413" s="168" t="s">
        <v>1624</v>
      </c>
      <c r="C1413" s="163"/>
      <c r="D1413" s="46"/>
      <c r="E1413" s="46"/>
      <c r="F1413" s="47"/>
      <c r="G1413" s="47"/>
      <c r="H1413" s="47"/>
      <c r="I1413" s="47"/>
      <c r="J1413" s="47"/>
      <c r="K1413" s="49"/>
    </row>
    <row r="1414" spans="1:11" ht="12" customHeight="1">
      <c r="A1414" s="45">
        <v>1402</v>
      </c>
      <c r="B1414" s="182" t="s">
        <v>1623</v>
      </c>
      <c r="C1414" s="163"/>
      <c r="D1414" s="46" t="s">
        <v>24</v>
      </c>
      <c r="E1414" s="46">
        <v>1</v>
      </c>
      <c r="F1414" s="47">
        <v>4730</v>
      </c>
      <c r="G1414" s="47">
        <v>3200</v>
      </c>
      <c r="H1414" s="47">
        <f t="shared" ref="H1414" si="723">F1414+G1414</f>
        <v>7930</v>
      </c>
      <c r="I1414" s="47">
        <f t="shared" ref="I1414" si="724">F1414*E1414</f>
        <v>4730</v>
      </c>
      <c r="J1414" s="47">
        <f t="shared" ref="J1414" si="725">G1414*E1414</f>
        <v>3200</v>
      </c>
      <c r="K1414" s="49">
        <f t="shared" ref="K1414" si="726">I1414+J1414</f>
        <v>7930</v>
      </c>
    </row>
    <row r="1415" spans="1:11" ht="20.45" customHeight="1">
      <c r="A1415" s="45">
        <v>1403</v>
      </c>
      <c r="B1415" s="168" t="s">
        <v>1625</v>
      </c>
      <c r="C1415" s="163"/>
      <c r="D1415" s="46"/>
      <c r="E1415" s="46"/>
      <c r="F1415" s="47"/>
      <c r="G1415" s="47"/>
      <c r="H1415" s="47"/>
      <c r="I1415" s="47"/>
      <c r="J1415" s="47"/>
      <c r="K1415" s="49"/>
    </row>
    <row r="1416" spans="1:11" ht="28.15" customHeight="1">
      <c r="A1416" s="45">
        <v>1404</v>
      </c>
      <c r="B1416" s="170" t="s">
        <v>1626</v>
      </c>
      <c r="C1416" s="163"/>
      <c r="D1416" s="46" t="s">
        <v>29</v>
      </c>
      <c r="E1416" s="46">
        <v>1</v>
      </c>
      <c r="F1416" s="151" t="s">
        <v>641</v>
      </c>
      <c r="G1416" s="47">
        <v>222657</v>
      </c>
      <c r="H1416" s="47">
        <f t="shared" ref="H1416:H1422" si="727">G1416</f>
        <v>222657</v>
      </c>
      <c r="I1416" s="47">
        <v>0</v>
      </c>
      <c r="J1416" s="47">
        <f t="shared" ref="J1416:J1422" si="728">G1416*E1416</f>
        <v>222657</v>
      </c>
      <c r="K1416" s="49">
        <f t="shared" ref="K1416:K1422" si="729">I1416+J1416</f>
        <v>222657</v>
      </c>
    </row>
    <row r="1417" spans="1:11" ht="32.450000000000003" customHeight="1">
      <c r="A1417" s="45">
        <v>1405</v>
      </c>
      <c r="B1417" s="170" t="s">
        <v>1627</v>
      </c>
      <c r="C1417" s="165"/>
      <c r="D1417" s="46" t="s">
        <v>29</v>
      </c>
      <c r="E1417" s="46">
        <v>2</v>
      </c>
      <c r="F1417" s="151" t="s">
        <v>641</v>
      </c>
      <c r="G1417" s="47">
        <v>244922</v>
      </c>
      <c r="H1417" s="47">
        <f t="shared" si="727"/>
        <v>244922</v>
      </c>
      <c r="I1417" s="47">
        <v>0</v>
      </c>
      <c r="J1417" s="47">
        <f t="shared" si="728"/>
        <v>489844</v>
      </c>
      <c r="K1417" s="49">
        <f t="shared" si="729"/>
        <v>489844</v>
      </c>
    </row>
    <row r="1418" spans="1:11" ht="28.9" customHeight="1">
      <c r="A1418" s="45">
        <v>1406</v>
      </c>
      <c r="B1418" s="170" t="s">
        <v>1628</v>
      </c>
      <c r="C1418" s="165"/>
      <c r="D1418" s="46" t="s">
        <v>29</v>
      </c>
      <c r="E1418" s="46">
        <v>1</v>
      </c>
      <c r="F1418" s="151" t="s">
        <v>641</v>
      </c>
      <c r="G1418" s="47">
        <v>244922</v>
      </c>
      <c r="H1418" s="47">
        <f t="shared" si="727"/>
        <v>244922</v>
      </c>
      <c r="I1418" s="47">
        <v>0</v>
      </c>
      <c r="J1418" s="47">
        <f t="shared" si="728"/>
        <v>244922</v>
      </c>
      <c r="K1418" s="49">
        <f t="shared" si="729"/>
        <v>244922</v>
      </c>
    </row>
    <row r="1419" spans="1:11" ht="29.45" customHeight="1">
      <c r="A1419" s="45">
        <v>1407</v>
      </c>
      <c r="B1419" s="170" t="s">
        <v>1629</v>
      </c>
      <c r="C1419" s="165"/>
      <c r="D1419" s="46" t="s">
        <v>29</v>
      </c>
      <c r="E1419" s="46">
        <v>1</v>
      </c>
      <c r="F1419" s="151" t="s">
        <v>641</v>
      </c>
      <c r="G1419" s="47">
        <v>244922</v>
      </c>
      <c r="H1419" s="47">
        <f t="shared" si="727"/>
        <v>244922</v>
      </c>
      <c r="I1419" s="47">
        <v>0</v>
      </c>
      <c r="J1419" s="47">
        <f t="shared" si="728"/>
        <v>244922</v>
      </c>
      <c r="K1419" s="49">
        <f t="shared" si="729"/>
        <v>244922</v>
      </c>
    </row>
    <row r="1420" spans="1:11" ht="29.45" customHeight="1">
      <c r="A1420" s="45">
        <v>1408</v>
      </c>
      <c r="B1420" s="170" t="s">
        <v>1630</v>
      </c>
      <c r="C1420" s="165"/>
      <c r="D1420" s="46" t="s">
        <v>29</v>
      </c>
      <c r="E1420" s="46">
        <v>1</v>
      </c>
      <c r="F1420" s="151" t="s">
        <v>641</v>
      </c>
      <c r="G1420" s="47">
        <v>244922</v>
      </c>
      <c r="H1420" s="47">
        <f t="shared" si="727"/>
        <v>244922</v>
      </c>
      <c r="I1420" s="47">
        <v>0</v>
      </c>
      <c r="J1420" s="47">
        <f t="shared" si="728"/>
        <v>244922</v>
      </c>
      <c r="K1420" s="49">
        <f t="shared" si="729"/>
        <v>244922</v>
      </c>
    </row>
    <row r="1421" spans="1:11" ht="24.6" customHeight="1">
      <c r="A1421" s="45">
        <v>1409</v>
      </c>
      <c r="B1421" s="170" t="s">
        <v>1631</v>
      </c>
      <c r="C1421" s="163"/>
      <c r="D1421" s="46" t="s">
        <v>29</v>
      </c>
      <c r="E1421" s="46">
        <v>1</v>
      </c>
      <c r="F1421" s="151" t="s">
        <v>641</v>
      </c>
      <c r="G1421" s="47">
        <v>244922</v>
      </c>
      <c r="H1421" s="47">
        <f t="shared" si="727"/>
        <v>244922</v>
      </c>
      <c r="I1421" s="47">
        <v>0</v>
      </c>
      <c r="J1421" s="47">
        <f t="shared" si="728"/>
        <v>244922</v>
      </c>
      <c r="K1421" s="49">
        <f t="shared" si="729"/>
        <v>244922</v>
      </c>
    </row>
    <row r="1422" spans="1:11" ht="27.6" customHeight="1">
      <c r="A1422" s="45">
        <v>1410</v>
      </c>
      <c r="B1422" s="170" t="s">
        <v>1632</v>
      </c>
      <c r="C1422" s="163"/>
      <c r="D1422" s="46" t="s">
        <v>29</v>
      </c>
      <c r="E1422" s="46">
        <v>4</v>
      </c>
      <c r="F1422" s="151" t="s">
        <v>641</v>
      </c>
      <c r="G1422" s="47">
        <v>244922</v>
      </c>
      <c r="H1422" s="47">
        <f t="shared" si="727"/>
        <v>244922</v>
      </c>
      <c r="I1422" s="47">
        <v>0</v>
      </c>
      <c r="J1422" s="47">
        <f t="shared" si="728"/>
        <v>979688</v>
      </c>
      <c r="K1422" s="49">
        <f t="shared" si="729"/>
        <v>979688</v>
      </c>
    </row>
    <row r="1423" spans="1:11" ht="16.5" customHeight="1">
      <c r="A1423" s="45">
        <v>1411</v>
      </c>
      <c r="B1423" s="215" t="s">
        <v>1633</v>
      </c>
      <c r="C1423" s="163"/>
      <c r="D1423" s="46"/>
      <c r="E1423" s="46"/>
      <c r="F1423" s="47"/>
      <c r="G1423" s="47"/>
      <c r="H1423" s="47"/>
      <c r="I1423" s="47"/>
      <c r="J1423" s="47"/>
      <c r="K1423" s="49"/>
    </row>
    <row r="1424" spans="1:11" ht="16.5" customHeight="1">
      <c r="A1424" s="45">
        <v>1412</v>
      </c>
      <c r="B1424" s="215" t="s">
        <v>1369</v>
      </c>
      <c r="C1424" s="163"/>
      <c r="D1424" s="46"/>
      <c r="E1424" s="46"/>
      <c r="F1424" s="47"/>
      <c r="G1424" s="47"/>
      <c r="H1424" s="47"/>
      <c r="I1424" s="47"/>
      <c r="J1424" s="47"/>
      <c r="K1424" s="49"/>
    </row>
    <row r="1425" spans="1:11" ht="12.75" customHeight="1">
      <c r="A1425" s="45">
        <v>1413</v>
      </c>
      <c r="B1425" s="182" t="s">
        <v>1634</v>
      </c>
      <c r="C1425" s="163"/>
      <c r="D1425" s="46" t="s">
        <v>24</v>
      </c>
      <c r="E1425" s="46">
        <v>1</v>
      </c>
      <c r="F1425" s="47">
        <v>5007</v>
      </c>
      <c r="G1425" s="47">
        <v>3200</v>
      </c>
      <c r="H1425" s="47">
        <f t="shared" ref="H1425:H1437" si="730">F1425+G1425</f>
        <v>8207</v>
      </c>
      <c r="I1425" s="47">
        <f t="shared" ref="I1425:I1437" si="731">F1425*E1425</f>
        <v>5007</v>
      </c>
      <c r="J1425" s="47">
        <f t="shared" ref="J1425:J1437" si="732">G1425*E1425</f>
        <v>3200</v>
      </c>
      <c r="K1425" s="49">
        <f t="shared" ref="K1425:K1437" si="733">I1425+J1425</f>
        <v>8207</v>
      </c>
    </row>
    <row r="1426" spans="1:11" ht="13.9" customHeight="1">
      <c r="A1426" s="45">
        <v>1414</v>
      </c>
      <c r="B1426" s="170" t="s">
        <v>1635</v>
      </c>
      <c r="C1426" s="163"/>
      <c r="D1426" s="46" t="s">
        <v>24</v>
      </c>
      <c r="E1426" s="46">
        <v>1</v>
      </c>
      <c r="F1426" s="47">
        <v>2064</v>
      </c>
      <c r="G1426" s="47">
        <v>3000</v>
      </c>
      <c r="H1426" s="47">
        <f t="shared" si="730"/>
        <v>5064</v>
      </c>
      <c r="I1426" s="47">
        <f t="shared" si="731"/>
        <v>2064</v>
      </c>
      <c r="J1426" s="47">
        <f t="shared" si="732"/>
        <v>3000</v>
      </c>
      <c r="K1426" s="49">
        <f t="shared" si="733"/>
        <v>5064</v>
      </c>
    </row>
    <row r="1427" spans="1:11" ht="16.149999999999999" customHeight="1">
      <c r="A1427" s="45">
        <v>1415</v>
      </c>
      <c r="B1427" s="170" t="s">
        <v>1636</v>
      </c>
      <c r="C1427" s="163"/>
      <c r="D1427" s="46" t="s">
        <v>24</v>
      </c>
      <c r="E1427" s="46">
        <v>2</v>
      </c>
      <c r="F1427" s="47">
        <v>9889</v>
      </c>
      <c r="G1427" s="47">
        <v>6725</v>
      </c>
      <c r="H1427" s="47">
        <f t="shared" si="730"/>
        <v>16614</v>
      </c>
      <c r="I1427" s="47">
        <f t="shared" si="731"/>
        <v>19778</v>
      </c>
      <c r="J1427" s="47">
        <f t="shared" si="732"/>
        <v>13450</v>
      </c>
      <c r="K1427" s="49">
        <f t="shared" si="733"/>
        <v>33228</v>
      </c>
    </row>
    <row r="1428" spans="1:11" ht="13.9" customHeight="1">
      <c r="A1428" s="45">
        <v>1416</v>
      </c>
      <c r="B1428" s="170" t="s">
        <v>1637</v>
      </c>
      <c r="C1428" s="163"/>
      <c r="D1428" s="46" t="s">
        <v>24</v>
      </c>
      <c r="E1428" s="46">
        <v>1</v>
      </c>
      <c r="F1428" s="47">
        <v>8111</v>
      </c>
      <c r="G1428" s="47">
        <v>5515</v>
      </c>
      <c r="H1428" s="47">
        <f t="shared" si="730"/>
        <v>13626</v>
      </c>
      <c r="I1428" s="47">
        <f t="shared" si="731"/>
        <v>8111</v>
      </c>
      <c r="J1428" s="47">
        <f t="shared" si="732"/>
        <v>5515</v>
      </c>
      <c r="K1428" s="49">
        <f t="shared" si="733"/>
        <v>13626</v>
      </c>
    </row>
    <row r="1429" spans="1:11" ht="13.9" customHeight="1">
      <c r="A1429" s="45">
        <v>1417</v>
      </c>
      <c r="B1429" s="164" t="s">
        <v>1638</v>
      </c>
      <c r="C1429" s="163"/>
      <c r="D1429" s="46" t="s">
        <v>24</v>
      </c>
      <c r="E1429" s="46">
        <v>22</v>
      </c>
      <c r="F1429" s="47">
        <v>585</v>
      </c>
      <c r="G1429" s="47">
        <v>1500</v>
      </c>
      <c r="H1429" s="47">
        <f t="shared" si="730"/>
        <v>2085</v>
      </c>
      <c r="I1429" s="47">
        <f t="shared" si="731"/>
        <v>12870</v>
      </c>
      <c r="J1429" s="47">
        <f t="shared" si="732"/>
        <v>33000</v>
      </c>
      <c r="K1429" s="49">
        <f t="shared" si="733"/>
        <v>45870</v>
      </c>
    </row>
    <row r="1430" spans="1:11" ht="13.9" customHeight="1">
      <c r="A1430" s="45">
        <v>1418</v>
      </c>
      <c r="B1430" s="170" t="s">
        <v>1639</v>
      </c>
      <c r="C1430" s="163"/>
      <c r="D1430" s="46" t="s">
        <v>28</v>
      </c>
      <c r="E1430" s="46">
        <v>10</v>
      </c>
      <c r="F1430" s="47">
        <v>428</v>
      </c>
      <c r="G1430" s="47">
        <v>625</v>
      </c>
      <c r="H1430" s="47">
        <f t="shared" si="730"/>
        <v>1053</v>
      </c>
      <c r="I1430" s="47">
        <f t="shared" si="731"/>
        <v>4280</v>
      </c>
      <c r="J1430" s="47">
        <f t="shared" si="732"/>
        <v>6250</v>
      </c>
      <c r="K1430" s="49">
        <f t="shared" si="733"/>
        <v>10530</v>
      </c>
    </row>
    <row r="1431" spans="1:11" ht="18.600000000000001" customHeight="1">
      <c r="A1431" s="45">
        <v>1419</v>
      </c>
      <c r="B1431" s="54" t="s">
        <v>323</v>
      </c>
      <c r="C1431" s="46"/>
      <c r="D1431" s="46" t="s">
        <v>28</v>
      </c>
      <c r="E1431" s="46">
        <v>2.4</v>
      </c>
      <c r="F1431" s="47">
        <v>527</v>
      </c>
      <c r="G1431" s="47">
        <v>4200</v>
      </c>
      <c r="H1431" s="47">
        <f t="shared" si="730"/>
        <v>4727</v>
      </c>
      <c r="I1431" s="47">
        <f t="shared" si="731"/>
        <v>1264.8</v>
      </c>
      <c r="J1431" s="47">
        <f t="shared" si="732"/>
        <v>10080</v>
      </c>
      <c r="K1431" s="49">
        <f t="shared" si="733"/>
        <v>11344.8</v>
      </c>
    </row>
    <row r="1432" spans="1:11" ht="16.899999999999999" customHeight="1">
      <c r="A1432" s="45">
        <v>1420</v>
      </c>
      <c r="B1432" s="54" t="s">
        <v>324</v>
      </c>
      <c r="C1432" s="46"/>
      <c r="D1432" s="46" t="s">
        <v>28</v>
      </c>
      <c r="E1432" s="46">
        <v>1.7</v>
      </c>
      <c r="F1432" s="47">
        <v>676</v>
      </c>
      <c r="G1432" s="47">
        <v>4200</v>
      </c>
      <c r="H1432" s="47">
        <f t="shared" si="730"/>
        <v>4876</v>
      </c>
      <c r="I1432" s="47">
        <f t="shared" si="731"/>
        <v>1149.2</v>
      </c>
      <c r="J1432" s="47">
        <f t="shared" si="732"/>
        <v>7140</v>
      </c>
      <c r="K1432" s="49">
        <f t="shared" si="733"/>
        <v>8289.2000000000007</v>
      </c>
    </row>
    <row r="1433" spans="1:11" ht="43.15" customHeight="1">
      <c r="A1433" s="45">
        <v>1421</v>
      </c>
      <c r="B1433" s="54" t="s">
        <v>325</v>
      </c>
      <c r="C1433" s="46"/>
      <c r="D1433" s="46" t="s">
        <v>27</v>
      </c>
      <c r="E1433" s="226">
        <v>54.847300000000004</v>
      </c>
      <c r="F1433" s="47">
        <v>2060</v>
      </c>
      <c r="G1433" s="47">
        <v>4200</v>
      </c>
      <c r="H1433" s="47">
        <f t="shared" si="730"/>
        <v>6260</v>
      </c>
      <c r="I1433" s="47">
        <f t="shared" si="731"/>
        <v>112985.43800000001</v>
      </c>
      <c r="J1433" s="47">
        <f t="shared" si="732"/>
        <v>230358.66</v>
      </c>
      <c r="K1433" s="49">
        <f t="shared" si="733"/>
        <v>343344.098</v>
      </c>
    </row>
    <row r="1434" spans="1:11" ht="27.6" customHeight="1">
      <c r="A1434" s="45">
        <v>1422</v>
      </c>
      <c r="B1434" s="54" t="s">
        <v>327</v>
      </c>
      <c r="C1434" s="46"/>
      <c r="D1434" s="46" t="s">
        <v>27</v>
      </c>
      <c r="E1434" s="226">
        <v>16.993014000000002</v>
      </c>
      <c r="F1434" s="47">
        <v>3790</v>
      </c>
      <c r="G1434" s="47">
        <v>4200</v>
      </c>
      <c r="H1434" s="47">
        <f t="shared" si="730"/>
        <v>7990</v>
      </c>
      <c r="I1434" s="47">
        <f t="shared" si="731"/>
        <v>64403.523060000007</v>
      </c>
      <c r="J1434" s="47">
        <f t="shared" si="732"/>
        <v>71370.658800000005</v>
      </c>
      <c r="K1434" s="49">
        <f t="shared" si="733"/>
        <v>135774.18186000001</v>
      </c>
    </row>
    <row r="1435" spans="1:11" ht="14.25" customHeight="1">
      <c r="A1435" s="45">
        <v>1423</v>
      </c>
      <c r="B1435" s="170" t="s">
        <v>1640</v>
      </c>
      <c r="C1435" s="163"/>
      <c r="D1435" s="46" t="s">
        <v>24</v>
      </c>
      <c r="E1435" s="46">
        <v>2</v>
      </c>
      <c r="F1435" s="47">
        <v>7050</v>
      </c>
      <c r="G1435" s="47">
        <v>2000</v>
      </c>
      <c r="H1435" s="47">
        <f t="shared" si="730"/>
        <v>9050</v>
      </c>
      <c r="I1435" s="47">
        <f t="shared" si="731"/>
        <v>14100</v>
      </c>
      <c r="J1435" s="47">
        <f t="shared" si="732"/>
        <v>4000</v>
      </c>
      <c r="K1435" s="49">
        <f t="shared" si="733"/>
        <v>18100</v>
      </c>
    </row>
    <row r="1436" spans="1:11" ht="27.6" customHeight="1">
      <c r="A1436" s="45">
        <v>1424</v>
      </c>
      <c r="B1436" s="171" t="s">
        <v>1641</v>
      </c>
      <c r="C1436" s="165"/>
      <c r="D1436" s="46" t="s">
        <v>27</v>
      </c>
      <c r="E1436" s="46">
        <v>27</v>
      </c>
      <c r="F1436" s="47">
        <v>2107</v>
      </c>
      <c r="G1436" s="47">
        <v>1000</v>
      </c>
      <c r="H1436" s="47">
        <f t="shared" si="730"/>
        <v>3107</v>
      </c>
      <c r="I1436" s="47">
        <f t="shared" si="731"/>
        <v>56889</v>
      </c>
      <c r="J1436" s="47">
        <f t="shared" si="732"/>
        <v>27000</v>
      </c>
      <c r="K1436" s="49">
        <f t="shared" si="733"/>
        <v>83889</v>
      </c>
    </row>
    <row r="1437" spans="1:11" ht="15.6" customHeight="1">
      <c r="A1437" s="45">
        <v>1425</v>
      </c>
      <c r="B1437" s="51" t="s">
        <v>310</v>
      </c>
      <c r="C1437" s="63"/>
      <c r="D1437" s="46" t="s">
        <v>311</v>
      </c>
      <c r="E1437" s="46">
        <v>1</v>
      </c>
      <c r="F1437" s="47">
        <v>44951</v>
      </c>
      <c r="G1437" s="47">
        <v>0</v>
      </c>
      <c r="H1437" s="47">
        <f t="shared" si="730"/>
        <v>44951</v>
      </c>
      <c r="I1437" s="47">
        <f t="shared" si="731"/>
        <v>44951</v>
      </c>
      <c r="J1437" s="47">
        <f t="shared" si="732"/>
        <v>0</v>
      </c>
      <c r="K1437" s="49">
        <f t="shared" si="733"/>
        <v>44951</v>
      </c>
    </row>
    <row r="1438" spans="1:11" ht="16.5" customHeight="1">
      <c r="A1438" s="45">
        <v>1426</v>
      </c>
      <c r="B1438" s="215" t="s">
        <v>1642</v>
      </c>
      <c r="C1438" s="163"/>
      <c r="D1438" s="46"/>
      <c r="E1438" s="46"/>
      <c r="F1438" s="47"/>
      <c r="G1438" s="47"/>
      <c r="H1438" s="47"/>
      <c r="I1438" s="47"/>
      <c r="J1438" s="47"/>
      <c r="K1438" s="49"/>
    </row>
    <row r="1439" spans="1:11" ht="12.75" customHeight="1">
      <c r="A1439" s="45">
        <v>1427</v>
      </c>
      <c r="B1439" s="182" t="s">
        <v>1643</v>
      </c>
      <c r="C1439" s="163"/>
      <c r="D1439" s="46" t="s">
        <v>24</v>
      </c>
      <c r="E1439" s="46">
        <v>1</v>
      </c>
      <c r="F1439" s="47">
        <v>5786</v>
      </c>
      <c r="G1439" s="47">
        <v>3200</v>
      </c>
      <c r="H1439" s="47">
        <f t="shared" ref="H1439:H1451" si="734">F1439+G1439</f>
        <v>8986</v>
      </c>
      <c r="I1439" s="47">
        <f t="shared" ref="I1439:I1451" si="735">F1439*E1439</f>
        <v>5786</v>
      </c>
      <c r="J1439" s="47">
        <f t="shared" ref="J1439:J1451" si="736">G1439*E1439</f>
        <v>3200</v>
      </c>
      <c r="K1439" s="49">
        <f t="shared" ref="K1439:K1451" si="737">I1439+J1439</f>
        <v>8986</v>
      </c>
    </row>
    <row r="1440" spans="1:11" ht="13.9" customHeight="1">
      <c r="A1440" s="45">
        <v>1428</v>
      </c>
      <c r="B1440" s="170" t="s">
        <v>1635</v>
      </c>
      <c r="C1440" s="163"/>
      <c r="D1440" s="46" t="s">
        <v>24</v>
      </c>
      <c r="E1440" s="46">
        <v>1</v>
      </c>
      <c r="F1440" s="47">
        <v>2064</v>
      </c>
      <c r="G1440" s="47">
        <v>3000</v>
      </c>
      <c r="H1440" s="47">
        <f t="shared" si="734"/>
        <v>5064</v>
      </c>
      <c r="I1440" s="47">
        <f t="shared" si="735"/>
        <v>2064</v>
      </c>
      <c r="J1440" s="47">
        <f t="shared" si="736"/>
        <v>3000</v>
      </c>
      <c r="K1440" s="49">
        <f t="shared" si="737"/>
        <v>5064</v>
      </c>
    </row>
    <row r="1441" spans="1:11" ht="17.25" customHeight="1">
      <c r="A1441" s="45">
        <v>1429</v>
      </c>
      <c r="B1441" s="171" t="s">
        <v>1644</v>
      </c>
      <c r="C1441" s="163"/>
      <c r="D1441" s="46" t="s">
        <v>24</v>
      </c>
      <c r="E1441" s="46">
        <v>2</v>
      </c>
      <c r="F1441" s="47">
        <v>11694</v>
      </c>
      <c r="G1441" s="47">
        <v>7952</v>
      </c>
      <c r="H1441" s="47">
        <f t="shared" si="734"/>
        <v>19646</v>
      </c>
      <c r="I1441" s="47">
        <f t="shared" si="735"/>
        <v>23388</v>
      </c>
      <c r="J1441" s="47">
        <f t="shared" si="736"/>
        <v>15904</v>
      </c>
      <c r="K1441" s="49">
        <f t="shared" si="737"/>
        <v>39292</v>
      </c>
    </row>
    <row r="1442" spans="1:11" ht="13.5" customHeight="1">
      <c r="A1442" s="45">
        <v>1430</v>
      </c>
      <c r="B1442" s="171" t="s">
        <v>1645</v>
      </c>
      <c r="C1442" s="163"/>
      <c r="D1442" s="46" t="s">
        <v>24</v>
      </c>
      <c r="E1442" s="46">
        <v>1</v>
      </c>
      <c r="F1442" s="47">
        <v>9167</v>
      </c>
      <c r="G1442" s="47">
        <v>6234</v>
      </c>
      <c r="H1442" s="47">
        <f t="shared" si="734"/>
        <v>15401</v>
      </c>
      <c r="I1442" s="47">
        <f t="shared" si="735"/>
        <v>9167</v>
      </c>
      <c r="J1442" s="47">
        <f t="shared" si="736"/>
        <v>6234</v>
      </c>
      <c r="K1442" s="49">
        <f t="shared" si="737"/>
        <v>15401</v>
      </c>
    </row>
    <row r="1443" spans="1:11" ht="13.9" customHeight="1">
      <c r="A1443" s="45">
        <v>1431</v>
      </c>
      <c r="B1443" s="164" t="s">
        <v>1638</v>
      </c>
      <c r="C1443" s="163"/>
      <c r="D1443" s="46" t="s">
        <v>24</v>
      </c>
      <c r="E1443" s="46">
        <v>58</v>
      </c>
      <c r="F1443" s="47">
        <v>585</v>
      </c>
      <c r="G1443" s="47">
        <v>1500</v>
      </c>
      <c r="H1443" s="47">
        <f t="shared" si="734"/>
        <v>2085</v>
      </c>
      <c r="I1443" s="47">
        <f t="shared" si="735"/>
        <v>33930</v>
      </c>
      <c r="J1443" s="47">
        <f t="shared" si="736"/>
        <v>87000</v>
      </c>
      <c r="K1443" s="49">
        <f t="shared" si="737"/>
        <v>120930</v>
      </c>
    </row>
    <row r="1444" spans="1:11" ht="13.9" customHeight="1">
      <c r="A1444" s="45">
        <v>1432</v>
      </c>
      <c r="B1444" s="164" t="s">
        <v>1640</v>
      </c>
      <c r="C1444" s="163"/>
      <c r="D1444" s="46" t="s">
        <v>24</v>
      </c>
      <c r="E1444" s="46">
        <v>3</v>
      </c>
      <c r="F1444" s="47">
        <v>7050</v>
      </c>
      <c r="G1444" s="47">
        <v>2000</v>
      </c>
      <c r="H1444" s="47">
        <f t="shared" si="734"/>
        <v>9050</v>
      </c>
      <c r="I1444" s="47">
        <f t="shared" si="735"/>
        <v>21150</v>
      </c>
      <c r="J1444" s="47">
        <f t="shared" si="736"/>
        <v>6000</v>
      </c>
      <c r="K1444" s="49">
        <f t="shared" si="737"/>
        <v>27150</v>
      </c>
    </row>
    <row r="1445" spans="1:11" ht="13.9" customHeight="1">
      <c r="A1445" s="45">
        <v>1433</v>
      </c>
      <c r="B1445" s="170" t="s">
        <v>1639</v>
      </c>
      <c r="C1445" s="163"/>
      <c r="D1445" s="46" t="s">
        <v>28</v>
      </c>
      <c r="E1445" s="46">
        <v>21</v>
      </c>
      <c r="F1445" s="47">
        <v>428</v>
      </c>
      <c r="G1445" s="47">
        <v>625</v>
      </c>
      <c r="H1445" s="47">
        <f t="shared" si="734"/>
        <v>1053</v>
      </c>
      <c r="I1445" s="47">
        <f t="shared" si="735"/>
        <v>8988</v>
      </c>
      <c r="J1445" s="47">
        <f t="shared" si="736"/>
        <v>13125</v>
      </c>
      <c r="K1445" s="49">
        <f t="shared" si="737"/>
        <v>22113</v>
      </c>
    </row>
    <row r="1446" spans="1:11" ht="18.600000000000001" customHeight="1">
      <c r="A1446" s="45">
        <v>1434</v>
      </c>
      <c r="B1446" s="54" t="s">
        <v>323</v>
      </c>
      <c r="C1446" s="46"/>
      <c r="D1446" s="46" t="s">
        <v>28</v>
      </c>
      <c r="E1446" s="46">
        <v>8</v>
      </c>
      <c r="F1446" s="47">
        <v>527</v>
      </c>
      <c r="G1446" s="47">
        <v>4200</v>
      </c>
      <c r="H1446" s="47">
        <f t="shared" si="734"/>
        <v>4727</v>
      </c>
      <c r="I1446" s="47">
        <f t="shared" si="735"/>
        <v>4216</v>
      </c>
      <c r="J1446" s="47">
        <f t="shared" si="736"/>
        <v>33600</v>
      </c>
      <c r="K1446" s="49">
        <f t="shared" si="737"/>
        <v>37816</v>
      </c>
    </row>
    <row r="1447" spans="1:11" ht="16.899999999999999" customHeight="1">
      <c r="A1447" s="45">
        <v>1435</v>
      </c>
      <c r="B1447" s="54" t="s">
        <v>324</v>
      </c>
      <c r="C1447" s="46"/>
      <c r="D1447" s="46" t="s">
        <v>28</v>
      </c>
      <c r="E1447" s="46">
        <v>3.5</v>
      </c>
      <c r="F1447" s="47">
        <v>676</v>
      </c>
      <c r="G1447" s="47">
        <v>4200</v>
      </c>
      <c r="H1447" s="47">
        <f t="shared" si="734"/>
        <v>4876</v>
      </c>
      <c r="I1447" s="47">
        <f t="shared" si="735"/>
        <v>2366</v>
      </c>
      <c r="J1447" s="47">
        <f t="shared" si="736"/>
        <v>14700</v>
      </c>
      <c r="K1447" s="49">
        <f t="shared" si="737"/>
        <v>17066</v>
      </c>
    </row>
    <row r="1448" spans="1:11" ht="43.15" customHeight="1">
      <c r="A1448" s="45">
        <v>1436</v>
      </c>
      <c r="B1448" s="54" t="s">
        <v>325</v>
      </c>
      <c r="C1448" s="46"/>
      <c r="D1448" s="46" t="s">
        <v>27</v>
      </c>
      <c r="E1448" s="226">
        <v>69.680099999999996</v>
      </c>
      <c r="F1448" s="47">
        <v>2060</v>
      </c>
      <c r="G1448" s="47">
        <v>4200</v>
      </c>
      <c r="H1448" s="47">
        <f t="shared" si="734"/>
        <v>6260</v>
      </c>
      <c r="I1448" s="47">
        <f t="shared" si="735"/>
        <v>143541.00599999999</v>
      </c>
      <c r="J1448" s="47">
        <f t="shared" si="736"/>
        <v>292656.42</v>
      </c>
      <c r="K1448" s="49">
        <f t="shared" si="737"/>
        <v>436197.42599999998</v>
      </c>
    </row>
    <row r="1449" spans="1:11" ht="27.6" customHeight="1">
      <c r="A1449" s="45">
        <v>1437</v>
      </c>
      <c r="B1449" s="54" t="s">
        <v>327</v>
      </c>
      <c r="C1449" s="46"/>
      <c r="D1449" s="46" t="s">
        <v>27</v>
      </c>
      <c r="E1449" s="226">
        <v>22.373549999999998</v>
      </c>
      <c r="F1449" s="47">
        <v>3790</v>
      </c>
      <c r="G1449" s="47">
        <v>4200</v>
      </c>
      <c r="H1449" s="47">
        <f t="shared" si="734"/>
        <v>7990</v>
      </c>
      <c r="I1449" s="47">
        <f t="shared" si="735"/>
        <v>84795.754499999995</v>
      </c>
      <c r="J1449" s="47">
        <f t="shared" si="736"/>
        <v>93968.909999999989</v>
      </c>
      <c r="K1449" s="49">
        <f t="shared" si="737"/>
        <v>178764.66449999998</v>
      </c>
    </row>
    <row r="1450" spans="1:11" ht="31.15" customHeight="1">
      <c r="A1450" s="45">
        <v>1438</v>
      </c>
      <c r="B1450" s="171" t="s">
        <v>1641</v>
      </c>
      <c r="C1450" s="165"/>
      <c r="D1450" s="46" t="s">
        <v>27</v>
      </c>
      <c r="E1450" s="46">
        <v>27</v>
      </c>
      <c r="F1450" s="47">
        <v>2107</v>
      </c>
      <c r="G1450" s="47">
        <v>1000</v>
      </c>
      <c r="H1450" s="47">
        <f t="shared" si="734"/>
        <v>3107</v>
      </c>
      <c r="I1450" s="47">
        <f t="shared" si="735"/>
        <v>56889</v>
      </c>
      <c r="J1450" s="47">
        <f t="shared" si="736"/>
        <v>27000</v>
      </c>
      <c r="K1450" s="49">
        <f t="shared" si="737"/>
        <v>83889</v>
      </c>
    </row>
    <row r="1451" spans="1:11" ht="15.6" customHeight="1">
      <c r="A1451" s="45">
        <v>1439</v>
      </c>
      <c r="B1451" s="51" t="s">
        <v>310</v>
      </c>
      <c r="C1451" s="63"/>
      <c r="D1451" s="46" t="s">
        <v>311</v>
      </c>
      <c r="E1451" s="46">
        <v>1</v>
      </c>
      <c r="F1451" s="47">
        <v>58730</v>
      </c>
      <c r="G1451" s="47">
        <v>0</v>
      </c>
      <c r="H1451" s="47">
        <f t="shared" si="734"/>
        <v>58730</v>
      </c>
      <c r="I1451" s="47">
        <f t="shared" si="735"/>
        <v>58730</v>
      </c>
      <c r="J1451" s="47">
        <f t="shared" si="736"/>
        <v>0</v>
      </c>
      <c r="K1451" s="49">
        <f t="shared" si="737"/>
        <v>58730</v>
      </c>
    </row>
    <row r="1452" spans="1:11" ht="31.15" customHeight="1">
      <c r="A1452" s="45">
        <v>1440</v>
      </c>
      <c r="B1452" s="215" t="s">
        <v>1646</v>
      </c>
      <c r="C1452" s="163"/>
      <c r="D1452" s="46"/>
      <c r="E1452" s="46"/>
      <c r="F1452" s="47"/>
      <c r="G1452" s="47"/>
      <c r="H1452" s="47"/>
      <c r="I1452" s="47"/>
      <c r="J1452" s="47"/>
      <c r="K1452" s="49"/>
    </row>
    <row r="1453" spans="1:11" ht="31.15" customHeight="1">
      <c r="A1453" s="45">
        <v>1441</v>
      </c>
      <c r="B1453" s="182" t="s">
        <v>1643</v>
      </c>
      <c r="C1453" s="163"/>
      <c r="D1453" s="46" t="s">
        <v>24</v>
      </c>
      <c r="E1453" s="46">
        <v>1</v>
      </c>
      <c r="F1453" s="47">
        <v>5786</v>
      </c>
      <c r="G1453" s="47">
        <v>3200</v>
      </c>
      <c r="H1453" s="47">
        <f t="shared" ref="H1453:H1459" si="738">F1453+G1453</f>
        <v>8986</v>
      </c>
      <c r="I1453" s="47">
        <f t="shared" ref="I1453:I1459" si="739">F1453*E1453</f>
        <v>5786</v>
      </c>
      <c r="J1453" s="47">
        <f t="shared" ref="J1453:J1459" si="740">G1453*E1453</f>
        <v>3200</v>
      </c>
      <c r="K1453" s="49">
        <f t="shared" ref="K1453:K1459" si="741">I1453+J1453</f>
        <v>8986</v>
      </c>
    </row>
    <row r="1454" spans="1:11" ht="31.15" customHeight="1">
      <c r="A1454" s="45">
        <v>1442</v>
      </c>
      <c r="B1454" s="170" t="s">
        <v>1635</v>
      </c>
      <c r="C1454" s="163"/>
      <c r="D1454" s="46" t="s">
        <v>24</v>
      </c>
      <c r="E1454" s="46">
        <v>1</v>
      </c>
      <c r="F1454" s="47">
        <v>2064</v>
      </c>
      <c r="G1454" s="47">
        <v>3000</v>
      </c>
      <c r="H1454" s="47">
        <f t="shared" si="738"/>
        <v>5064</v>
      </c>
      <c r="I1454" s="47">
        <f t="shared" si="739"/>
        <v>2064</v>
      </c>
      <c r="J1454" s="47">
        <f t="shared" si="740"/>
        <v>3000</v>
      </c>
      <c r="K1454" s="49">
        <f t="shared" si="741"/>
        <v>5064</v>
      </c>
    </row>
    <row r="1455" spans="1:11" ht="31.15" customHeight="1">
      <c r="A1455" s="45">
        <v>1443</v>
      </c>
      <c r="B1455" s="171" t="s">
        <v>1644</v>
      </c>
      <c r="C1455" s="163"/>
      <c r="D1455" s="46" t="s">
        <v>24</v>
      </c>
      <c r="E1455" s="46">
        <v>2</v>
      </c>
      <c r="F1455" s="47">
        <v>11694</v>
      </c>
      <c r="G1455" s="47">
        <v>7952</v>
      </c>
      <c r="H1455" s="47">
        <f t="shared" si="738"/>
        <v>19646</v>
      </c>
      <c r="I1455" s="47">
        <f t="shared" si="739"/>
        <v>23388</v>
      </c>
      <c r="J1455" s="47">
        <f t="shared" si="740"/>
        <v>15904</v>
      </c>
      <c r="K1455" s="49">
        <f t="shared" si="741"/>
        <v>39292</v>
      </c>
    </row>
    <row r="1456" spans="1:11" ht="16.5" customHeight="1">
      <c r="A1456" s="45">
        <v>1444</v>
      </c>
      <c r="B1456" s="171" t="s">
        <v>1645</v>
      </c>
      <c r="C1456" s="163"/>
      <c r="D1456" s="46" t="s">
        <v>24</v>
      </c>
      <c r="E1456" s="46">
        <v>1</v>
      </c>
      <c r="F1456" s="47">
        <v>9167</v>
      </c>
      <c r="G1456" s="47">
        <v>6234</v>
      </c>
      <c r="H1456" s="47">
        <f t="shared" si="738"/>
        <v>15401</v>
      </c>
      <c r="I1456" s="47">
        <f t="shared" si="739"/>
        <v>9167</v>
      </c>
      <c r="J1456" s="47">
        <f t="shared" si="740"/>
        <v>6234</v>
      </c>
      <c r="K1456" s="49">
        <f t="shared" si="741"/>
        <v>15401</v>
      </c>
    </row>
    <row r="1457" spans="1:11" ht="13.9" customHeight="1">
      <c r="A1457" s="45">
        <v>1445</v>
      </c>
      <c r="B1457" s="164" t="s">
        <v>1638</v>
      </c>
      <c r="C1457" s="163"/>
      <c r="D1457" s="46" t="s">
        <v>24</v>
      </c>
      <c r="E1457" s="46">
        <v>56</v>
      </c>
      <c r="F1457" s="47">
        <v>585</v>
      </c>
      <c r="G1457" s="47">
        <v>1500</v>
      </c>
      <c r="H1457" s="47">
        <f t="shared" si="738"/>
        <v>2085</v>
      </c>
      <c r="I1457" s="47">
        <f t="shared" si="739"/>
        <v>32760</v>
      </c>
      <c r="J1457" s="47">
        <f t="shared" si="740"/>
        <v>84000</v>
      </c>
      <c r="K1457" s="49">
        <f t="shared" si="741"/>
        <v>116760</v>
      </c>
    </row>
    <row r="1458" spans="1:11" ht="13.9" customHeight="1">
      <c r="A1458" s="45">
        <v>1446</v>
      </c>
      <c r="B1458" s="164" t="s">
        <v>1640</v>
      </c>
      <c r="C1458" s="163"/>
      <c r="D1458" s="46" t="s">
        <v>24</v>
      </c>
      <c r="E1458" s="46">
        <v>3</v>
      </c>
      <c r="F1458" s="47">
        <v>7050</v>
      </c>
      <c r="G1458" s="47">
        <v>2000</v>
      </c>
      <c r="H1458" s="47">
        <f t="shared" si="738"/>
        <v>9050</v>
      </c>
      <c r="I1458" s="47">
        <f t="shared" si="739"/>
        <v>21150</v>
      </c>
      <c r="J1458" s="47">
        <f t="shared" si="740"/>
        <v>6000</v>
      </c>
      <c r="K1458" s="49">
        <f t="shared" si="741"/>
        <v>27150</v>
      </c>
    </row>
    <row r="1459" spans="1:11" ht="13.9" customHeight="1">
      <c r="A1459" s="45">
        <v>1447</v>
      </c>
      <c r="B1459" s="170" t="s">
        <v>1639</v>
      </c>
      <c r="C1459" s="163"/>
      <c r="D1459" s="46" t="s">
        <v>28</v>
      </c>
      <c r="E1459" s="46">
        <v>20</v>
      </c>
      <c r="F1459" s="47">
        <v>428</v>
      </c>
      <c r="G1459" s="47">
        <v>625</v>
      </c>
      <c r="H1459" s="47">
        <f t="shared" si="738"/>
        <v>1053</v>
      </c>
      <c r="I1459" s="47">
        <f t="shared" si="739"/>
        <v>8560</v>
      </c>
      <c r="J1459" s="47">
        <f t="shared" si="740"/>
        <v>12500</v>
      </c>
      <c r="K1459" s="49">
        <f t="shared" si="741"/>
        <v>21060</v>
      </c>
    </row>
    <row r="1460" spans="1:11" ht="15.75" customHeight="1">
      <c r="A1460" s="45">
        <v>1448</v>
      </c>
      <c r="B1460" s="171" t="s">
        <v>1647</v>
      </c>
      <c r="C1460" s="163"/>
      <c r="D1460" s="46"/>
      <c r="E1460" s="46"/>
      <c r="F1460" s="47"/>
      <c r="G1460" s="47"/>
      <c r="H1460" s="47"/>
      <c r="I1460" s="47"/>
      <c r="J1460" s="47"/>
      <c r="K1460" s="49"/>
    </row>
    <row r="1461" spans="1:11" ht="13.9" customHeight="1">
      <c r="A1461" s="45">
        <v>1449</v>
      </c>
      <c r="B1461" s="165" t="s">
        <v>702</v>
      </c>
      <c r="C1461" s="163"/>
      <c r="D1461" s="46" t="s">
        <v>28</v>
      </c>
      <c r="E1461" s="46">
        <v>8</v>
      </c>
      <c r="F1461" s="47">
        <v>527</v>
      </c>
      <c r="G1461" s="47">
        <v>4200</v>
      </c>
      <c r="H1461" s="47">
        <f t="shared" ref="H1461:H1466" si="742">F1461+G1461</f>
        <v>4727</v>
      </c>
      <c r="I1461" s="47">
        <f t="shared" ref="I1461:I1466" si="743">F1461*E1461</f>
        <v>4216</v>
      </c>
      <c r="J1461" s="47">
        <f t="shared" ref="J1461:J1466" si="744">G1461*E1461</f>
        <v>33600</v>
      </c>
      <c r="K1461" s="49">
        <f t="shared" ref="K1461:K1466" si="745">I1461+J1461</f>
        <v>37816</v>
      </c>
    </row>
    <row r="1462" spans="1:11" ht="13.5" customHeight="1">
      <c r="A1462" s="45">
        <v>1450</v>
      </c>
      <c r="B1462" s="165" t="s">
        <v>701</v>
      </c>
      <c r="C1462" s="163"/>
      <c r="D1462" s="46" t="s">
        <v>28</v>
      </c>
      <c r="E1462" s="46">
        <v>3.5</v>
      </c>
      <c r="F1462" s="47">
        <v>676</v>
      </c>
      <c r="G1462" s="47">
        <v>4200</v>
      </c>
      <c r="H1462" s="47">
        <f t="shared" si="742"/>
        <v>4876</v>
      </c>
      <c r="I1462" s="47">
        <f t="shared" si="743"/>
        <v>2366</v>
      </c>
      <c r="J1462" s="47">
        <f t="shared" si="744"/>
        <v>14700</v>
      </c>
      <c r="K1462" s="49">
        <f t="shared" si="745"/>
        <v>17066</v>
      </c>
    </row>
    <row r="1463" spans="1:11" ht="43.15" customHeight="1">
      <c r="A1463" s="45">
        <v>1451</v>
      </c>
      <c r="B1463" s="54" t="s">
        <v>325</v>
      </c>
      <c r="C1463" s="46"/>
      <c r="D1463" s="46" t="s">
        <v>27</v>
      </c>
      <c r="E1463" s="226">
        <v>58.312799999999996</v>
      </c>
      <c r="F1463" s="47">
        <v>2060</v>
      </c>
      <c r="G1463" s="47">
        <v>4200</v>
      </c>
      <c r="H1463" s="47">
        <f t="shared" si="742"/>
        <v>6260</v>
      </c>
      <c r="I1463" s="47">
        <f t="shared" si="743"/>
        <v>120124.36799999999</v>
      </c>
      <c r="J1463" s="47">
        <f t="shared" si="744"/>
        <v>244913.75999999998</v>
      </c>
      <c r="K1463" s="49">
        <f t="shared" si="745"/>
        <v>365038.12799999997</v>
      </c>
    </row>
    <row r="1464" spans="1:11" ht="27.6" customHeight="1">
      <c r="A1464" s="45">
        <v>1452</v>
      </c>
      <c r="B1464" s="54" t="s">
        <v>327</v>
      </c>
      <c r="C1464" s="46"/>
      <c r="D1464" s="46" t="s">
        <v>27</v>
      </c>
      <c r="E1464" s="226">
        <v>18.963359999999998</v>
      </c>
      <c r="F1464" s="47">
        <v>3790</v>
      </c>
      <c r="G1464" s="47">
        <v>4200</v>
      </c>
      <c r="H1464" s="47">
        <f t="shared" si="742"/>
        <v>7990</v>
      </c>
      <c r="I1464" s="47">
        <f t="shared" si="743"/>
        <v>71871.134399999995</v>
      </c>
      <c r="J1464" s="47">
        <f t="shared" si="744"/>
        <v>79646.111999999994</v>
      </c>
      <c r="K1464" s="49">
        <f t="shared" si="745"/>
        <v>151517.2464</v>
      </c>
    </row>
    <row r="1465" spans="1:11" ht="23.25" customHeight="1">
      <c r="A1465" s="45">
        <v>1453</v>
      </c>
      <c r="B1465" s="171" t="s">
        <v>1641</v>
      </c>
      <c r="C1465" s="165"/>
      <c r="D1465" s="46" t="s">
        <v>27</v>
      </c>
      <c r="E1465" s="46">
        <v>27</v>
      </c>
      <c r="F1465" s="47">
        <v>2107</v>
      </c>
      <c r="G1465" s="47">
        <v>1000</v>
      </c>
      <c r="H1465" s="47">
        <f t="shared" si="742"/>
        <v>3107</v>
      </c>
      <c r="I1465" s="47">
        <f t="shared" si="743"/>
        <v>56889</v>
      </c>
      <c r="J1465" s="47">
        <f t="shared" si="744"/>
        <v>27000</v>
      </c>
      <c r="K1465" s="49">
        <f t="shared" si="745"/>
        <v>83889</v>
      </c>
    </row>
    <row r="1466" spans="1:11" ht="15.6" customHeight="1">
      <c r="A1466" s="45">
        <v>1454</v>
      </c>
      <c r="B1466" s="51" t="s">
        <v>310</v>
      </c>
      <c r="C1466" s="63"/>
      <c r="D1466" s="46" t="s">
        <v>311</v>
      </c>
      <c r="E1466" s="46">
        <v>1</v>
      </c>
      <c r="F1466" s="47">
        <v>49644</v>
      </c>
      <c r="G1466" s="47">
        <v>0</v>
      </c>
      <c r="H1466" s="47">
        <f t="shared" si="742"/>
        <v>49644</v>
      </c>
      <c r="I1466" s="47">
        <f t="shared" si="743"/>
        <v>49644</v>
      </c>
      <c r="J1466" s="47">
        <f t="shared" si="744"/>
        <v>0</v>
      </c>
      <c r="K1466" s="49">
        <f t="shared" si="745"/>
        <v>49644</v>
      </c>
    </row>
    <row r="1467" spans="1:11" ht="16.5" customHeight="1">
      <c r="A1467" s="45">
        <v>1455</v>
      </c>
      <c r="B1467" s="215" t="s">
        <v>1648</v>
      </c>
      <c r="C1467" s="163"/>
      <c r="D1467" s="46"/>
      <c r="E1467" s="46"/>
      <c r="F1467" s="47"/>
      <c r="G1467" s="47"/>
      <c r="H1467" s="47"/>
      <c r="I1467" s="47"/>
      <c r="J1467" s="47"/>
      <c r="K1467" s="49"/>
    </row>
    <row r="1468" spans="1:11" ht="12.75" customHeight="1">
      <c r="A1468" s="45">
        <v>1456</v>
      </c>
      <c r="B1468" s="182" t="s">
        <v>1649</v>
      </c>
      <c r="C1468" s="163"/>
      <c r="D1468" s="46" t="s">
        <v>24</v>
      </c>
      <c r="E1468" s="46">
        <v>1</v>
      </c>
      <c r="F1468" s="47">
        <v>6441</v>
      </c>
      <c r="G1468" s="47">
        <v>3200</v>
      </c>
      <c r="H1468" s="47">
        <f t="shared" ref="H1468:H1474" si="746">F1468+G1468</f>
        <v>9641</v>
      </c>
      <c r="I1468" s="47">
        <f t="shared" ref="I1468:I1474" si="747">F1468*E1468</f>
        <v>6441</v>
      </c>
      <c r="J1468" s="47">
        <f t="shared" ref="J1468:J1474" si="748">G1468*E1468</f>
        <v>3200</v>
      </c>
      <c r="K1468" s="49">
        <f t="shared" ref="K1468:K1474" si="749">I1468+J1468</f>
        <v>9641</v>
      </c>
    </row>
    <row r="1469" spans="1:11" ht="13.9" customHeight="1">
      <c r="A1469" s="45">
        <v>1457</v>
      </c>
      <c r="B1469" s="170" t="s">
        <v>1635</v>
      </c>
      <c r="C1469" s="163"/>
      <c r="D1469" s="46" t="s">
        <v>24</v>
      </c>
      <c r="E1469" s="46">
        <v>1</v>
      </c>
      <c r="F1469" s="47">
        <v>2064</v>
      </c>
      <c r="G1469" s="47">
        <v>3000</v>
      </c>
      <c r="H1469" s="47">
        <f t="shared" si="746"/>
        <v>5064</v>
      </c>
      <c r="I1469" s="47">
        <f t="shared" si="747"/>
        <v>2064</v>
      </c>
      <c r="J1469" s="47">
        <f t="shared" si="748"/>
        <v>3000</v>
      </c>
      <c r="K1469" s="49">
        <f t="shared" si="749"/>
        <v>5064</v>
      </c>
    </row>
    <row r="1470" spans="1:11" ht="16.5" customHeight="1">
      <c r="A1470" s="45">
        <v>1458</v>
      </c>
      <c r="B1470" s="170" t="s">
        <v>1644</v>
      </c>
      <c r="C1470" s="163"/>
      <c r="D1470" s="46" t="s">
        <v>24</v>
      </c>
      <c r="E1470" s="46">
        <v>2</v>
      </c>
      <c r="F1470" s="47">
        <v>11694</v>
      </c>
      <c r="G1470" s="47">
        <v>7952</v>
      </c>
      <c r="H1470" s="47">
        <f t="shared" si="746"/>
        <v>19646</v>
      </c>
      <c r="I1470" s="47">
        <f t="shared" si="747"/>
        <v>23388</v>
      </c>
      <c r="J1470" s="47">
        <f t="shared" si="748"/>
        <v>15904</v>
      </c>
      <c r="K1470" s="49">
        <f t="shared" si="749"/>
        <v>39292</v>
      </c>
    </row>
    <row r="1471" spans="1:11" ht="16.5" customHeight="1">
      <c r="A1471" s="45">
        <v>1459</v>
      </c>
      <c r="B1471" s="170" t="s">
        <v>1645</v>
      </c>
      <c r="C1471" s="163"/>
      <c r="D1471" s="46" t="s">
        <v>24</v>
      </c>
      <c r="E1471" s="46">
        <v>1</v>
      </c>
      <c r="F1471" s="47">
        <v>9167</v>
      </c>
      <c r="G1471" s="47">
        <v>6234</v>
      </c>
      <c r="H1471" s="47">
        <f t="shared" si="746"/>
        <v>15401</v>
      </c>
      <c r="I1471" s="47">
        <f t="shared" si="747"/>
        <v>9167</v>
      </c>
      <c r="J1471" s="47">
        <f t="shared" si="748"/>
        <v>6234</v>
      </c>
      <c r="K1471" s="49">
        <f t="shared" si="749"/>
        <v>15401</v>
      </c>
    </row>
    <row r="1472" spans="1:11" ht="13.9" customHeight="1">
      <c r="A1472" s="45">
        <v>1460</v>
      </c>
      <c r="B1472" s="164" t="s">
        <v>1638</v>
      </c>
      <c r="C1472" s="163"/>
      <c r="D1472" s="46" t="s">
        <v>24</v>
      </c>
      <c r="E1472" s="46">
        <v>48</v>
      </c>
      <c r="F1472" s="47">
        <v>585</v>
      </c>
      <c r="G1472" s="47">
        <v>1500</v>
      </c>
      <c r="H1472" s="47">
        <f t="shared" si="746"/>
        <v>2085</v>
      </c>
      <c r="I1472" s="47">
        <f t="shared" si="747"/>
        <v>28080</v>
      </c>
      <c r="J1472" s="47">
        <f t="shared" si="748"/>
        <v>72000</v>
      </c>
      <c r="K1472" s="49">
        <f t="shared" si="749"/>
        <v>100080</v>
      </c>
    </row>
    <row r="1473" spans="1:11" ht="13.9" customHeight="1">
      <c r="A1473" s="45">
        <v>1461</v>
      </c>
      <c r="B1473" s="164" t="s">
        <v>1640</v>
      </c>
      <c r="C1473" s="163"/>
      <c r="D1473" s="46" t="s">
        <v>24</v>
      </c>
      <c r="E1473" s="46">
        <v>3</v>
      </c>
      <c r="F1473" s="47">
        <v>7050</v>
      </c>
      <c r="G1473" s="47">
        <v>2000</v>
      </c>
      <c r="H1473" s="47">
        <f t="shared" si="746"/>
        <v>9050</v>
      </c>
      <c r="I1473" s="47">
        <f t="shared" si="747"/>
        <v>21150</v>
      </c>
      <c r="J1473" s="47">
        <f t="shared" si="748"/>
        <v>6000</v>
      </c>
      <c r="K1473" s="49">
        <f t="shared" si="749"/>
        <v>27150</v>
      </c>
    </row>
    <row r="1474" spans="1:11" ht="13.9" customHeight="1">
      <c r="A1474" s="45">
        <v>1462</v>
      </c>
      <c r="B1474" s="170" t="s">
        <v>1639</v>
      </c>
      <c r="C1474" s="163"/>
      <c r="D1474" s="46" t="s">
        <v>28</v>
      </c>
      <c r="E1474" s="46">
        <v>17</v>
      </c>
      <c r="F1474" s="47">
        <v>428</v>
      </c>
      <c r="G1474" s="47">
        <v>625</v>
      </c>
      <c r="H1474" s="47">
        <f t="shared" si="746"/>
        <v>1053</v>
      </c>
      <c r="I1474" s="47">
        <f t="shared" si="747"/>
        <v>7276</v>
      </c>
      <c r="J1474" s="47">
        <f t="shared" si="748"/>
        <v>10625</v>
      </c>
      <c r="K1474" s="49">
        <f t="shared" si="749"/>
        <v>17901</v>
      </c>
    </row>
    <row r="1475" spans="1:11" ht="19.5" customHeight="1">
      <c r="A1475" s="45">
        <v>1463</v>
      </c>
      <c r="B1475" s="170" t="s">
        <v>1647</v>
      </c>
      <c r="C1475" s="163"/>
      <c r="D1475" s="46"/>
      <c r="E1475" s="46"/>
      <c r="F1475" s="47"/>
      <c r="G1475" s="47"/>
      <c r="H1475" s="47"/>
      <c r="I1475" s="47"/>
      <c r="J1475" s="47"/>
      <c r="K1475" s="49"/>
    </row>
    <row r="1476" spans="1:11" ht="13.9" customHeight="1">
      <c r="A1476" s="45">
        <v>1464</v>
      </c>
      <c r="B1476" s="165" t="s">
        <v>702</v>
      </c>
      <c r="C1476" s="163"/>
      <c r="D1476" s="46" t="s">
        <v>28</v>
      </c>
      <c r="E1476" s="46">
        <v>5</v>
      </c>
      <c r="F1476" s="47">
        <v>527</v>
      </c>
      <c r="G1476" s="47">
        <v>4200</v>
      </c>
      <c r="H1476" s="47">
        <f t="shared" ref="H1476:H1481" si="750">F1476+G1476</f>
        <v>4727</v>
      </c>
      <c r="I1476" s="47">
        <f t="shared" ref="I1476:I1481" si="751">F1476*E1476</f>
        <v>2635</v>
      </c>
      <c r="J1476" s="47">
        <f t="shared" ref="J1476:J1481" si="752">G1476*E1476</f>
        <v>21000</v>
      </c>
      <c r="K1476" s="49">
        <f t="shared" ref="K1476:K1481" si="753">I1476+J1476</f>
        <v>23635</v>
      </c>
    </row>
    <row r="1477" spans="1:11" ht="13.9" customHeight="1">
      <c r="A1477" s="45">
        <v>1465</v>
      </c>
      <c r="B1477" s="165" t="s">
        <v>701</v>
      </c>
      <c r="C1477" s="163"/>
      <c r="D1477" s="46" t="s">
        <v>28</v>
      </c>
      <c r="E1477" s="46">
        <v>4</v>
      </c>
      <c r="F1477" s="47">
        <v>676</v>
      </c>
      <c r="G1477" s="47">
        <v>4200</v>
      </c>
      <c r="H1477" s="47">
        <f t="shared" si="750"/>
        <v>4876</v>
      </c>
      <c r="I1477" s="47">
        <f t="shared" si="751"/>
        <v>2704</v>
      </c>
      <c r="J1477" s="47">
        <f t="shared" si="752"/>
        <v>16800</v>
      </c>
      <c r="K1477" s="49">
        <f t="shared" si="753"/>
        <v>19504</v>
      </c>
    </row>
    <row r="1478" spans="1:11" ht="43.15" customHeight="1">
      <c r="A1478" s="45">
        <v>1466</v>
      </c>
      <c r="B1478" s="54" t="s">
        <v>325</v>
      </c>
      <c r="C1478" s="46"/>
      <c r="D1478" s="46" t="s">
        <v>27</v>
      </c>
      <c r="E1478" s="226">
        <v>51.157800000000002</v>
      </c>
      <c r="F1478" s="47">
        <v>2060</v>
      </c>
      <c r="G1478" s="47">
        <v>4200</v>
      </c>
      <c r="H1478" s="47">
        <f t="shared" si="750"/>
        <v>6260</v>
      </c>
      <c r="I1478" s="47">
        <f t="shared" si="751"/>
        <v>105385.068</v>
      </c>
      <c r="J1478" s="47">
        <f t="shared" si="752"/>
        <v>214862.76</v>
      </c>
      <c r="K1478" s="49">
        <f t="shared" si="753"/>
        <v>320247.82799999998</v>
      </c>
    </row>
    <row r="1479" spans="1:11" ht="27.6" customHeight="1">
      <c r="A1479" s="45">
        <v>1467</v>
      </c>
      <c r="B1479" s="54" t="s">
        <v>327</v>
      </c>
      <c r="C1479" s="46"/>
      <c r="D1479" s="46" t="s">
        <v>27</v>
      </c>
      <c r="E1479" s="226">
        <v>16.538969999999999</v>
      </c>
      <c r="F1479" s="47">
        <v>3790</v>
      </c>
      <c r="G1479" s="47">
        <v>4200</v>
      </c>
      <c r="H1479" s="47">
        <f t="shared" si="750"/>
        <v>7990</v>
      </c>
      <c r="I1479" s="47">
        <f t="shared" si="751"/>
        <v>62682.696299999996</v>
      </c>
      <c r="J1479" s="47">
        <f t="shared" si="752"/>
        <v>69463.673999999999</v>
      </c>
      <c r="K1479" s="49">
        <f t="shared" si="753"/>
        <v>132146.37030000001</v>
      </c>
    </row>
    <row r="1480" spans="1:11" ht="23.25" customHeight="1">
      <c r="A1480" s="45">
        <v>1468</v>
      </c>
      <c r="B1480" s="171" t="s">
        <v>1641</v>
      </c>
      <c r="C1480" s="165"/>
      <c r="D1480" s="46" t="s">
        <v>27</v>
      </c>
      <c r="E1480" s="46">
        <v>27</v>
      </c>
      <c r="F1480" s="47">
        <v>2107</v>
      </c>
      <c r="G1480" s="47">
        <v>1000</v>
      </c>
      <c r="H1480" s="47">
        <f t="shared" si="750"/>
        <v>3107</v>
      </c>
      <c r="I1480" s="47">
        <f t="shared" si="751"/>
        <v>56889</v>
      </c>
      <c r="J1480" s="47">
        <f t="shared" si="752"/>
        <v>27000</v>
      </c>
      <c r="K1480" s="49">
        <f t="shared" si="753"/>
        <v>83889</v>
      </c>
    </row>
    <row r="1481" spans="1:11" ht="15.6" customHeight="1">
      <c r="A1481" s="45">
        <v>1469</v>
      </c>
      <c r="B1481" s="51" t="s">
        <v>310</v>
      </c>
      <c r="C1481" s="63"/>
      <c r="D1481" s="46" t="s">
        <v>311</v>
      </c>
      <c r="E1481" s="46">
        <v>1</v>
      </c>
      <c r="F1481" s="47">
        <v>43352</v>
      </c>
      <c r="G1481" s="47">
        <v>0</v>
      </c>
      <c r="H1481" s="47">
        <f t="shared" si="750"/>
        <v>43352</v>
      </c>
      <c r="I1481" s="47">
        <f t="shared" si="751"/>
        <v>43352</v>
      </c>
      <c r="J1481" s="47">
        <f t="shared" si="752"/>
        <v>0</v>
      </c>
      <c r="K1481" s="49">
        <f t="shared" si="753"/>
        <v>43352</v>
      </c>
    </row>
    <row r="1482" spans="1:11" ht="16.5" customHeight="1">
      <c r="A1482" s="45">
        <v>1470</v>
      </c>
      <c r="B1482" s="215" t="s">
        <v>1650</v>
      </c>
      <c r="C1482" s="163"/>
      <c r="D1482" s="46"/>
      <c r="E1482" s="46"/>
      <c r="F1482" s="47"/>
      <c r="G1482" s="47"/>
      <c r="H1482" s="47"/>
      <c r="I1482" s="47"/>
      <c r="J1482" s="47"/>
      <c r="K1482" s="49"/>
    </row>
    <row r="1483" spans="1:11" ht="15.75" customHeight="1">
      <c r="A1483" s="45">
        <v>1471</v>
      </c>
      <c r="B1483" s="182" t="s">
        <v>1649</v>
      </c>
      <c r="C1483" s="163"/>
      <c r="D1483" s="46" t="s">
        <v>24</v>
      </c>
      <c r="E1483" s="46">
        <v>1</v>
      </c>
      <c r="F1483" s="47">
        <v>6441</v>
      </c>
      <c r="G1483" s="47">
        <v>3200</v>
      </c>
      <c r="H1483" s="47">
        <f t="shared" ref="H1483:H1489" si="754">F1483+G1483</f>
        <v>9641</v>
      </c>
      <c r="I1483" s="47">
        <f t="shared" ref="I1483:I1489" si="755">F1483*E1483</f>
        <v>6441</v>
      </c>
      <c r="J1483" s="47">
        <f t="shared" ref="J1483:J1489" si="756">G1483*E1483</f>
        <v>3200</v>
      </c>
      <c r="K1483" s="49">
        <f t="shared" ref="K1483:K1489" si="757">I1483+J1483</f>
        <v>9641</v>
      </c>
    </row>
    <row r="1484" spans="1:11" ht="13.9" customHeight="1">
      <c r="A1484" s="45">
        <v>1472</v>
      </c>
      <c r="B1484" s="170" t="s">
        <v>1635</v>
      </c>
      <c r="C1484" s="163"/>
      <c r="D1484" s="46" t="s">
        <v>24</v>
      </c>
      <c r="E1484" s="46">
        <v>1</v>
      </c>
      <c r="F1484" s="47">
        <v>2064</v>
      </c>
      <c r="G1484" s="47">
        <v>3000</v>
      </c>
      <c r="H1484" s="47">
        <f t="shared" si="754"/>
        <v>5064</v>
      </c>
      <c r="I1484" s="47">
        <f t="shared" si="755"/>
        <v>2064</v>
      </c>
      <c r="J1484" s="47">
        <f t="shared" si="756"/>
        <v>3000</v>
      </c>
      <c r="K1484" s="49">
        <f t="shared" si="757"/>
        <v>5064</v>
      </c>
    </row>
    <row r="1485" spans="1:11" ht="12.75" customHeight="1">
      <c r="A1485" s="45">
        <v>1473</v>
      </c>
      <c r="B1485" s="170" t="s">
        <v>1644</v>
      </c>
      <c r="C1485" s="163"/>
      <c r="D1485" s="46" t="s">
        <v>24</v>
      </c>
      <c r="E1485" s="46">
        <v>2</v>
      </c>
      <c r="F1485" s="47">
        <v>11694</v>
      </c>
      <c r="G1485" s="47">
        <v>7952</v>
      </c>
      <c r="H1485" s="47">
        <f t="shared" si="754"/>
        <v>19646</v>
      </c>
      <c r="I1485" s="47">
        <f t="shared" si="755"/>
        <v>23388</v>
      </c>
      <c r="J1485" s="47">
        <f t="shared" si="756"/>
        <v>15904</v>
      </c>
      <c r="K1485" s="49">
        <f t="shared" si="757"/>
        <v>39292</v>
      </c>
    </row>
    <row r="1486" spans="1:11" ht="12.75" customHeight="1">
      <c r="A1486" s="45">
        <v>1474</v>
      </c>
      <c r="B1486" s="170" t="s">
        <v>1645</v>
      </c>
      <c r="C1486" s="163"/>
      <c r="D1486" s="46" t="s">
        <v>24</v>
      </c>
      <c r="E1486" s="46">
        <v>1</v>
      </c>
      <c r="F1486" s="47">
        <v>9167</v>
      </c>
      <c r="G1486" s="47">
        <v>6234</v>
      </c>
      <c r="H1486" s="47">
        <f t="shared" si="754"/>
        <v>15401</v>
      </c>
      <c r="I1486" s="47">
        <f t="shared" si="755"/>
        <v>9167</v>
      </c>
      <c r="J1486" s="47">
        <f t="shared" si="756"/>
        <v>6234</v>
      </c>
      <c r="K1486" s="49">
        <f t="shared" si="757"/>
        <v>15401</v>
      </c>
    </row>
    <row r="1487" spans="1:11" ht="13.9" customHeight="1">
      <c r="A1487" s="45">
        <v>1475</v>
      </c>
      <c r="B1487" s="164" t="s">
        <v>1638</v>
      </c>
      <c r="C1487" s="163"/>
      <c r="D1487" s="46" t="s">
        <v>24</v>
      </c>
      <c r="E1487" s="46">
        <v>43</v>
      </c>
      <c r="F1487" s="47">
        <v>585</v>
      </c>
      <c r="G1487" s="47">
        <v>1500</v>
      </c>
      <c r="H1487" s="47">
        <f t="shared" si="754"/>
        <v>2085</v>
      </c>
      <c r="I1487" s="47">
        <f t="shared" si="755"/>
        <v>25155</v>
      </c>
      <c r="J1487" s="47">
        <f t="shared" si="756"/>
        <v>64500</v>
      </c>
      <c r="K1487" s="49">
        <f t="shared" si="757"/>
        <v>89655</v>
      </c>
    </row>
    <row r="1488" spans="1:11" ht="13.9" customHeight="1">
      <c r="A1488" s="45">
        <v>1476</v>
      </c>
      <c r="B1488" s="164" t="s">
        <v>1640</v>
      </c>
      <c r="C1488" s="163"/>
      <c r="D1488" s="46" t="s">
        <v>24</v>
      </c>
      <c r="E1488" s="46">
        <v>3</v>
      </c>
      <c r="F1488" s="47">
        <v>7050</v>
      </c>
      <c r="G1488" s="47">
        <v>2000</v>
      </c>
      <c r="H1488" s="47">
        <f t="shared" si="754"/>
        <v>9050</v>
      </c>
      <c r="I1488" s="47">
        <f t="shared" si="755"/>
        <v>21150</v>
      </c>
      <c r="J1488" s="47">
        <f t="shared" si="756"/>
        <v>6000</v>
      </c>
      <c r="K1488" s="49">
        <f t="shared" si="757"/>
        <v>27150</v>
      </c>
    </row>
    <row r="1489" spans="1:11" ht="13.9" customHeight="1">
      <c r="A1489" s="45">
        <v>1477</v>
      </c>
      <c r="B1489" s="170" t="s">
        <v>1639</v>
      </c>
      <c r="C1489" s="163"/>
      <c r="D1489" s="46" t="s">
        <v>28</v>
      </c>
      <c r="E1489" s="46">
        <v>15</v>
      </c>
      <c r="F1489" s="47">
        <v>428</v>
      </c>
      <c r="G1489" s="47">
        <v>625</v>
      </c>
      <c r="H1489" s="47">
        <f t="shared" si="754"/>
        <v>1053</v>
      </c>
      <c r="I1489" s="47">
        <f t="shared" si="755"/>
        <v>6420</v>
      </c>
      <c r="J1489" s="47">
        <f t="shared" si="756"/>
        <v>9375</v>
      </c>
      <c r="K1489" s="49">
        <f t="shared" si="757"/>
        <v>15795</v>
      </c>
    </row>
    <row r="1490" spans="1:11" ht="16.5" customHeight="1">
      <c r="A1490" s="45">
        <v>1478</v>
      </c>
      <c r="B1490" s="170" t="s">
        <v>1647</v>
      </c>
      <c r="C1490" s="163"/>
      <c r="D1490" s="46"/>
      <c r="E1490" s="46"/>
      <c r="F1490" s="47"/>
      <c r="G1490" s="47"/>
      <c r="H1490" s="47"/>
      <c r="I1490" s="47"/>
      <c r="J1490" s="47"/>
      <c r="K1490" s="49"/>
    </row>
    <row r="1491" spans="1:11" ht="13.9" customHeight="1">
      <c r="A1491" s="45">
        <v>1479</v>
      </c>
      <c r="B1491" s="165" t="s">
        <v>703</v>
      </c>
      <c r="C1491" s="163"/>
      <c r="D1491" s="46" t="s">
        <v>28</v>
      </c>
      <c r="E1491" s="46">
        <v>1</v>
      </c>
      <c r="F1491" s="47">
        <v>428</v>
      </c>
      <c r="G1491" s="47">
        <v>4200</v>
      </c>
      <c r="H1491" s="47">
        <f t="shared" ref="H1491:H1497" si="758">F1491+G1491</f>
        <v>4628</v>
      </c>
      <c r="I1491" s="47">
        <f t="shared" ref="I1491:I1497" si="759">F1491*E1491</f>
        <v>428</v>
      </c>
      <c r="J1491" s="47">
        <f t="shared" ref="J1491:J1497" si="760">G1491*E1491</f>
        <v>4200</v>
      </c>
      <c r="K1491" s="49">
        <f t="shared" ref="K1491:K1497" si="761">I1491+J1491</f>
        <v>4628</v>
      </c>
    </row>
    <row r="1492" spans="1:11" ht="13.9" customHeight="1">
      <c r="A1492" s="45">
        <v>1480</v>
      </c>
      <c r="B1492" s="165" t="s">
        <v>702</v>
      </c>
      <c r="C1492" s="163"/>
      <c r="D1492" s="46" t="s">
        <v>28</v>
      </c>
      <c r="E1492" s="46">
        <v>4</v>
      </c>
      <c r="F1492" s="47">
        <v>527</v>
      </c>
      <c r="G1492" s="47">
        <v>4200</v>
      </c>
      <c r="H1492" s="47">
        <f t="shared" si="758"/>
        <v>4727</v>
      </c>
      <c r="I1492" s="47">
        <f t="shared" si="759"/>
        <v>2108</v>
      </c>
      <c r="J1492" s="47">
        <f t="shared" si="760"/>
        <v>16800</v>
      </c>
      <c r="K1492" s="49">
        <f t="shared" si="761"/>
        <v>18908</v>
      </c>
    </row>
    <row r="1493" spans="1:11" ht="13.9" customHeight="1">
      <c r="A1493" s="45">
        <v>1481</v>
      </c>
      <c r="B1493" s="165" t="s">
        <v>701</v>
      </c>
      <c r="C1493" s="163"/>
      <c r="D1493" s="46" t="s">
        <v>28</v>
      </c>
      <c r="E1493" s="46">
        <v>7</v>
      </c>
      <c r="F1493" s="47">
        <v>676</v>
      </c>
      <c r="G1493" s="47">
        <v>4200</v>
      </c>
      <c r="H1493" s="47">
        <f t="shared" si="758"/>
        <v>4876</v>
      </c>
      <c r="I1493" s="47">
        <f t="shared" si="759"/>
        <v>4732</v>
      </c>
      <c r="J1493" s="47">
        <f t="shared" si="760"/>
        <v>29400</v>
      </c>
      <c r="K1493" s="49">
        <f t="shared" si="761"/>
        <v>34132</v>
      </c>
    </row>
    <row r="1494" spans="1:11" ht="43.15" customHeight="1">
      <c r="A1494" s="45">
        <v>1482</v>
      </c>
      <c r="B1494" s="54" t="s">
        <v>325</v>
      </c>
      <c r="C1494" s="46"/>
      <c r="D1494" s="46" t="s">
        <v>27</v>
      </c>
      <c r="E1494" s="226">
        <v>36.3748</v>
      </c>
      <c r="F1494" s="47">
        <v>2060</v>
      </c>
      <c r="G1494" s="47">
        <v>4200</v>
      </c>
      <c r="H1494" s="47">
        <f t="shared" si="758"/>
        <v>6260</v>
      </c>
      <c r="I1494" s="47">
        <f t="shared" si="759"/>
        <v>74932.088000000003</v>
      </c>
      <c r="J1494" s="47">
        <f t="shared" si="760"/>
        <v>152774.16</v>
      </c>
      <c r="K1494" s="49">
        <f t="shared" si="761"/>
        <v>227706.24800000002</v>
      </c>
    </row>
    <row r="1495" spans="1:11" ht="27.6" customHeight="1">
      <c r="A1495" s="45">
        <v>1483</v>
      </c>
      <c r="B1495" s="54" t="s">
        <v>327</v>
      </c>
      <c r="C1495" s="46"/>
      <c r="D1495" s="46" t="s">
        <v>27</v>
      </c>
      <c r="E1495" s="226">
        <v>12.532680000000001</v>
      </c>
      <c r="F1495" s="47">
        <v>3790</v>
      </c>
      <c r="G1495" s="47">
        <v>4200</v>
      </c>
      <c r="H1495" s="47">
        <f t="shared" si="758"/>
        <v>7990</v>
      </c>
      <c r="I1495" s="47">
        <f t="shared" si="759"/>
        <v>47498.857200000006</v>
      </c>
      <c r="J1495" s="47">
        <f t="shared" si="760"/>
        <v>52637.256000000001</v>
      </c>
      <c r="K1495" s="49">
        <f t="shared" si="761"/>
        <v>100136.11320000001</v>
      </c>
    </row>
    <row r="1496" spans="1:11" ht="23.25" customHeight="1">
      <c r="A1496" s="45">
        <v>1484</v>
      </c>
      <c r="B1496" s="171" t="s">
        <v>1641</v>
      </c>
      <c r="C1496" s="165"/>
      <c r="D1496" s="46" t="s">
        <v>27</v>
      </c>
      <c r="E1496" s="46">
        <v>27</v>
      </c>
      <c r="F1496" s="47">
        <v>2107</v>
      </c>
      <c r="G1496" s="47">
        <v>1000</v>
      </c>
      <c r="H1496" s="47">
        <f t="shared" si="758"/>
        <v>3107</v>
      </c>
      <c r="I1496" s="47">
        <f t="shared" si="759"/>
        <v>56889</v>
      </c>
      <c r="J1496" s="47">
        <f t="shared" si="760"/>
        <v>27000</v>
      </c>
      <c r="K1496" s="49">
        <f t="shared" si="761"/>
        <v>83889</v>
      </c>
    </row>
    <row r="1497" spans="1:11" ht="15.6" customHeight="1">
      <c r="A1497" s="45">
        <v>1485</v>
      </c>
      <c r="B1497" s="51" t="s">
        <v>310</v>
      </c>
      <c r="C1497" s="63"/>
      <c r="D1497" s="46" t="s">
        <v>311</v>
      </c>
      <c r="E1497" s="46">
        <v>1</v>
      </c>
      <c r="F1497" s="47">
        <v>32425</v>
      </c>
      <c r="G1497" s="47">
        <v>0</v>
      </c>
      <c r="H1497" s="47">
        <f t="shared" si="758"/>
        <v>32425</v>
      </c>
      <c r="I1497" s="47">
        <f t="shared" si="759"/>
        <v>32425</v>
      </c>
      <c r="J1497" s="47">
        <f t="shared" si="760"/>
        <v>0</v>
      </c>
      <c r="K1497" s="49">
        <f t="shared" si="761"/>
        <v>32425</v>
      </c>
    </row>
    <row r="1498" spans="1:11" ht="16.5" customHeight="1">
      <c r="A1498" s="45">
        <v>1486</v>
      </c>
      <c r="B1498" s="215" t="s">
        <v>1651</v>
      </c>
      <c r="C1498" s="163"/>
      <c r="D1498" s="46"/>
      <c r="E1498" s="46"/>
      <c r="F1498" s="47"/>
      <c r="G1498" s="47"/>
      <c r="H1498" s="47"/>
      <c r="I1498" s="47"/>
      <c r="J1498" s="47"/>
      <c r="K1498" s="49"/>
    </row>
    <row r="1499" spans="1:11" ht="15" customHeight="1">
      <c r="A1499" s="45">
        <v>1487</v>
      </c>
      <c r="B1499" s="170" t="s">
        <v>1635</v>
      </c>
      <c r="C1499" s="163"/>
      <c r="D1499" s="46" t="s">
        <v>24</v>
      </c>
      <c r="E1499" s="46">
        <v>1</v>
      </c>
      <c r="F1499" s="47">
        <v>2064</v>
      </c>
      <c r="G1499" s="47">
        <v>3000</v>
      </c>
      <c r="H1499" s="47">
        <f t="shared" ref="H1499:H1505" si="762">F1499+G1499</f>
        <v>5064</v>
      </c>
      <c r="I1499" s="47">
        <f t="shared" ref="I1499:I1505" si="763">F1499*E1499</f>
        <v>2064</v>
      </c>
      <c r="J1499" s="47">
        <f t="shared" ref="J1499:J1505" si="764">G1499*E1499</f>
        <v>3000</v>
      </c>
      <c r="K1499" s="49">
        <f t="shared" ref="K1499:K1505" si="765">I1499+J1499</f>
        <v>5064</v>
      </c>
    </row>
    <row r="1500" spans="1:11" ht="15" customHeight="1">
      <c r="A1500" s="45">
        <v>1488</v>
      </c>
      <c r="B1500" s="170" t="s">
        <v>1644</v>
      </c>
      <c r="C1500" s="163"/>
      <c r="D1500" s="46" t="s">
        <v>24</v>
      </c>
      <c r="E1500" s="46">
        <v>2</v>
      </c>
      <c r="F1500" s="47">
        <v>11694</v>
      </c>
      <c r="G1500" s="47">
        <v>7952</v>
      </c>
      <c r="H1500" s="47">
        <f t="shared" si="762"/>
        <v>19646</v>
      </c>
      <c r="I1500" s="47">
        <f t="shared" si="763"/>
        <v>23388</v>
      </c>
      <c r="J1500" s="47">
        <f t="shared" si="764"/>
        <v>15904</v>
      </c>
      <c r="K1500" s="49">
        <f t="shared" si="765"/>
        <v>39292</v>
      </c>
    </row>
    <row r="1501" spans="1:11" ht="15" customHeight="1">
      <c r="A1501" s="45">
        <v>1489</v>
      </c>
      <c r="B1501" s="170" t="s">
        <v>1645</v>
      </c>
      <c r="C1501" s="163"/>
      <c r="D1501" s="46" t="s">
        <v>24</v>
      </c>
      <c r="E1501" s="46">
        <v>1</v>
      </c>
      <c r="F1501" s="47">
        <v>9167</v>
      </c>
      <c r="G1501" s="47">
        <v>6234</v>
      </c>
      <c r="H1501" s="47">
        <f t="shared" si="762"/>
        <v>15401</v>
      </c>
      <c r="I1501" s="47">
        <f t="shared" si="763"/>
        <v>9167</v>
      </c>
      <c r="J1501" s="47">
        <f t="shared" si="764"/>
        <v>6234</v>
      </c>
      <c r="K1501" s="49">
        <f t="shared" si="765"/>
        <v>15401</v>
      </c>
    </row>
    <row r="1502" spans="1:11" ht="13.9" customHeight="1">
      <c r="A1502" s="45">
        <v>1490</v>
      </c>
      <c r="B1502" s="164" t="s">
        <v>1638</v>
      </c>
      <c r="C1502" s="163"/>
      <c r="D1502" s="46" t="s">
        <v>24</v>
      </c>
      <c r="E1502" s="46">
        <v>28</v>
      </c>
      <c r="F1502" s="47">
        <v>585</v>
      </c>
      <c r="G1502" s="47">
        <v>1500</v>
      </c>
      <c r="H1502" s="47">
        <f t="shared" si="762"/>
        <v>2085</v>
      </c>
      <c r="I1502" s="47">
        <f t="shared" si="763"/>
        <v>16380</v>
      </c>
      <c r="J1502" s="47">
        <f t="shared" si="764"/>
        <v>42000</v>
      </c>
      <c r="K1502" s="49">
        <f t="shared" si="765"/>
        <v>58380</v>
      </c>
    </row>
    <row r="1503" spans="1:11" ht="13.9" customHeight="1">
      <c r="A1503" s="45">
        <v>1491</v>
      </c>
      <c r="B1503" s="164" t="s">
        <v>1652</v>
      </c>
      <c r="C1503" s="163"/>
      <c r="D1503" s="46" t="s">
        <v>24</v>
      </c>
      <c r="E1503" s="46">
        <v>2</v>
      </c>
      <c r="F1503" s="47">
        <v>669</v>
      </c>
      <c r="G1503" s="47">
        <v>1500</v>
      </c>
      <c r="H1503" s="47">
        <f t="shared" si="762"/>
        <v>2169</v>
      </c>
      <c r="I1503" s="47">
        <f t="shared" si="763"/>
        <v>1338</v>
      </c>
      <c r="J1503" s="47">
        <f t="shared" si="764"/>
        <v>3000</v>
      </c>
      <c r="K1503" s="49">
        <f t="shared" si="765"/>
        <v>4338</v>
      </c>
    </row>
    <row r="1504" spans="1:11" ht="13.9" customHeight="1">
      <c r="A1504" s="45">
        <v>1492</v>
      </c>
      <c r="B1504" s="164" t="s">
        <v>1640</v>
      </c>
      <c r="C1504" s="163"/>
      <c r="D1504" s="46" t="s">
        <v>24</v>
      </c>
      <c r="E1504" s="46">
        <v>3</v>
      </c>
      <c r="F1504" s="47">
        <v>7050</v>
      </c>
      <c r="G1504" s="47">
        <v>2000</v>
      </c>
      <c r="H1504" s="47">
        <f t="shared" si="762"/>
        <v>9050</v>
      </c>
      <c r="I1504" s="47">
        <f t="shared" si="763"/>
        <v>21150</v>
      </c>
      <c r="J1504" s="47">
        <f t="shared" si="764"/>
        <v>6000</v>
      </c>
      <c r="K1504" s="49">
        <f t="shared" si="765"/>
        <v>27150</v>
      </c>
    </row>
    <row r="1505" spans="1:11" ht="13.9" customHeight="1">
      <c r="A1505" s="45">
        <v>1493</v>
      </c>
      <c r="B1505" s="170" t="s">
        <v>1639</v>
      </c>
      <c r="C1505" s="163"/>
      <c r="D1505" s="46" t="s">
        <v>28</v>
      </c>
      <c r="E1505" s="46">
        <v>12</v>
      </c>
      <c r="F1505" s="47">
        <v>428</v>
      </c>
      <c r="G1505" s="47">
        <v>625</v>
      </c>
      <c r="H1505" s="47">
        <f t="shared" si="762"/>
        <v>1053</v>
      </c>
      <c r="I1505" s="47">
        <f t="shared" si="763"/>
        <v>5136</v>
      </c>
      <c r="J1505" s="47">
        <f t="shared" si="764"/>
        <v>7500</v>
      </c>
      <c r="K1505" s="49">
        <f t="shared" si="765"/>
        <v>12636</v>
      </c>
    </row>
    <row r="1506" spans="1:11" ht="15" customHeight="1">
      <c r="A1506" s="45">
        <v>1494</v>
      </c>
      <c r="B1506" s="170" t="s">
        <v>1647</v>
      </c>
      <c r="C1506" s="163"/>
      <c r="D1506" s="46"/>
      <c r="E1506" s="46"/>
      <c r="F1506" s="47"/>
      <c r="G1506" s="47"/>
      <c r="H1506" s="47"/>
      <c r="I1506" s="47"/>
      <c r="J1506" s="47"/>
      <c r="K1506" s="49"/>
    </row>
    <row r="1507" spans="1:11" ht="13.9" customHeight="1">
      <c r="A1507" s="45">
        <v>1495</v>
      </c>
      <c r="B1507" s="165" t="s">
        <v>702</v>
      </c>
      <c r="C1507" s="163"/>
      <c r="D1507" s="46" t="s">
        <v>28</v>
      </c>
      <c r="E1507" s="46">
        <v>8</v>
      </c>
      <c r="F1507" s="47">
        <v>527</v>
      </c>
      <c r="G1507" s="47">
        <v>4200</v>
      </c>
      <c r="H1507" s="47">
        <f t="shared" ref="H1507:H1512" si="766">F1507+G1507</f>
        <v>4727</v>
      </c>
      <c r="I1507" s="47">
        <f t="shared" ref="I1507:I1512" si="767">F1507*E1507</f>
        <v>4216</v>
      </c>
      <c r="J1507" s="47">
        <f t="shared" ref="J1507:J1512" si="768">G1507*E1507</f>
        <v>33600</v>
      </c>
      <c r="K1507" s="49">
        <f t="shared" ref="K1507:K1512" si="769">I1507+J1507</f>
        <v>37816</v>
      </c>
    </row>
    <row r="1508" spans="1:11" ht="13.9" customHeight="1">
      <c r="A1508" s="45">
        <v>1496</v>
      </c>
      <c r="B1508" s="165" t="s">
        <v>701</v>
      </c>
      <c r="C1508" s="163"/>
      <c r="D1508" s="46" t="s">
        <v>28</v>
      </c>
      <c r="E1508" s="46">
        <v>2</v>
      </c>
      <c r="F1508" s="47">
        <v>676</v>
      </c>
      <c r="G1508" s="47">
        <v>4200</v>
      </c>
      <c r="H1508" s="47">
        <f t="shared" si="766"/>
        <v>4876</v>
      </c>
      <c r="I1508" s="47">
        <f t="shared" si="767"/>
        <v>1352</v>
      </c>
      <c r="J1508" s="47">
        <f t="shared" si="768"/>
        <v>8400</v>
      </c>
      <c r="K1508" s="49">
        <f t="shared" si="769"/>
        <v>9752</v>
      </c>
    </row>
    <row r="1509" spans="1:11" ht="43.15" customHeight="1">
      <c r="A1509" s="45">
        <v>1497</v>
      </c>
      <c r="B1509" s="54" t="s">
        <v>325</v>
      </c>
      <c r="C1509" s="46"/>
      <c r="D1509" s="46" t="s">
        <v>27</v>
      </c>
      <c r="E1509" s="226">
        <v>49.140500000000003</v>
      </c>
      <c r="F1509" s="47">
        <v>2060</v>
      </c>
      <c r="G1509" s="47">
        <v>4200</v>
      </c>
      <c r="H1509" s="47">
        <f t="shared" si="766"/>
        <v>6260</v>
      </c>
      <c r="I1509" s="47">
        <f t="shared" si="767"/>
        <v>101229.43000000001</v>
      </c>
      <c r="J1509" s="47">
        <f t="shared" si="768"/>
        <v>206390.1</v>
      </c>
      <c r="K1509" s="49">
        <f t="shared" si="769"/>
        <v>307619.53000000003</v>
      </c>
    </row>
    <row r="1510" spans="1:11" ht="27.6" customHeight="1">
      <c r="A1510" s="45">
        <v>1498</v>
      </c>
      <c r="B1510" s="54" t="s">
        <v>327</v>
      </c>
      <c r="C1510" s="46"/>
      <c r="D1510" s="46" t="s">
        <v>27</v>
      </c>
      <c r="E1510" s="226">
        <v>15.985590000000002</v>
      </c>
      <c r="F1510" s="47">
        <v>3790</v>
      </c>
      <c r="G1510" s="47">
        <v>4200</v>
      </c>
      <c r="H1510" s="47">
        <f t="shared" si="766"/>
        <v>7990</v>
      </c>
      <c r="I1510" s="47">
        <f t="shared" si="767"/>
        <v>60585.386100000011</v>
      </c>
      <c r="J1510" s="47">
        <f t="shared" si="768"/>
        <v>67139.478000000003</v>
      </c>
      <c r="K1510" s="49">
        <f t="shared" si="769"/>
        <v>127724.86410000001</v>
      </c>
    </row>
    <row r="1511" spans="1:11" ht="23.25" customHeight="1">
      <c r="A1511" s="45">
        <v>1499</v>
      </c>
      <c r="B1511" s="171" t="s">
        <v>1641</v>
      </c>
      <c r="C1511" s="165"/>
      <c r="D1511" s="46" t="s">
        <v>27</v>
      </c>
      <c r="E1511" s="46">
        <v>27</v>
      </c>
      <c r="F1511" s="47">
        <v>2107</v>
      </c>
      <c r="G1511" s="47">
        <v>1000</v>
      </c>
      <c r="H1511" s="47">
        <f t="shared" si="766"/>
        <v>3107</v>
      </c>
      <c r="I1511" s="47">
        <f t="shared" si="767"/>
        <v>56889</v>
      </c>
      <c r="J1511" s="47">
        <f t="shared" si="768"/>
        <v>27000</v>
      </c>
      <c r="K1511" s="49">
        <f t="shared" si="769"/>
        <v>83889</v>
      </c>
    </row>
    <row r="1512" spans="1:11" ht="15.6" customHeight="1">
      <c r="A1512" s="45">
        <v>1500</v>
      </c>
      <c r="B1512" s="51" t="s">
        <v>310</v>
      </c>
      <c r="C1512" s="63"/>
      <c r="D1512" s="46" t="s">
        <v>311</v>
      </c>
      <c r="E1512" s="46">
        <v>1</v>
      </c>
      <c r="F1512" s="47">
        <v>41846</v>
      </c>
      <c r="G1512" s="47">
        <v>0</v>
      </c>
      <c r="H1512" s="47">
        <f t="shared" si="766"/>
        <v>41846</v>
      </c>
      <c r="I1512" s="47">
        <f t="shared" si="767"/>
        <v>41846</v>
      </c>
      <c r="J1512" s="47">
        <f t="shared" si="768"/>
        <v>0</v>
      </c>
      <c r="K1512" s="49">
        <f t="shared" si="769"/>
        <v>41846</v>
      </c>
    </row>
    <row r="1513" spans="1:11" ht="16.5" customHeight="1">
      <c r="A1513" s="45">
        <v>1501</v>
      </c>
      <c r="B1513" s="215" t="s">
        <v>1653</v>
      </c>
      <c r="C1513" s="163"/>
      <c r="D1513" s="46"/>
      <c r="E1513" s="46"/>
      <c r="F1513" s="47"/>
      <c r="G1513" s="47"/>
      <c r="H1513" s="47"/>
      <c r="I1513" s="47"/>
      <c r="J1513" s="47"/>
      <c r="K1513" s="49"/>
    </row>
    <row r="1514" spans="1:11" ht="15.75" customHeight="1">
      <c r="A1514" s="45">
        <v>1502</v>
      </c>
      <c r="B1514" s="182" t="s">
        <v>1649</v>
      </c>
      <c r="C1514" s="163"/>
      <c r="D1514" s="46" t="s">
        <v>24</v>
      </c>
      <c r="E1514" s="46">
        <v>1</v>
      </c>
      <c r="F1514" s="47">
        <v>6441</v>
      </c>
      <c r="G1514" s="47">
        <v>3200</v>
      </c>
      <c r="H1514" s="47">
        <f t="shared" ref="H1514:H1520" si="770">F1514+G1514</f>
        <v>9641</v>
      </c>
      <c r="I1514" s="47">
        <f t="shared" ref="I1514:I1520" si="771">F1514*E1514</f>
        <v>6441</v>
      </c>
      <c r="J1514" s="47">
        <f t="shared" ref="J1514:J1520" si="772">G1514*E1514</f>
        <v>3200</v>
      </c>
      <c r="K1514" s="49">
        <f t="shared" ref="K1514:K1520" si="773">I1514+J1514</f>
        <v>9641</v>
      </c>
    </row>
    <row r="1515" spans="1:11" ht="13.9" customHeight="1">
      <c r="A1515" s="45">
        <v>1503</v>
      </c>
      <c r="B1515" s="170" t="s">
        <v>1635</v>
      </c>
      <c r="C1515" s="163"/>
      <c r="D1515" s="46" t="s">
        <v>24</v>
      </c>
      <c r="E1515" s="46">
        <v>1</v>
      </c>
      <c r="F1515" s="47">
        <v>2064</v>
      </c>
      <c r="G1515" s="47">
        <v>3000</v>
      </c>
      <c r="H1515" s="47">
        <f t="shared" si="770"/>
        <v>5064</v>
      </c>
      <c r="I1515" s="47">
        <f t="shared" si="771"/>
        <v>2064</v>
      </c>
      <c r="J1515" s="47">
        <f t="shared" si="772"/>
        <v>3000</v>
      </c>
      <c r="K1515" s="49">
        <f t="shared" si="773"/>
        <v>5064</v>
      </c>
    </row>
    <row r="1516" spans="1:11" ht="15.75" customHeight="1">
      <c r="A1516" s="45">
        <v>1504</v>
      </c>
      <c r="B1516" s="170" t="s">
        <v>1644</v>
      </c>
      <c r="C1516" s="163"/>
      <c r="D1516" s="46" t="s">
        <v>24</v>
      </c>
      <c r="E1516" s="46">
        <v>2</v>
      </c>
      <c r="F1516" s="47">
        <v>11694</v>
      </c>
      <c r="G1516" s="47">
        <v>7952</v>
      </c>
      <c r="H1516" s="47">
        <f t="shared" si="770"/>
        <v>19646</v>
      </c>
      <c r="I1516" s="47">
        <f t="shared" si="771"/>
        <v>23388</v>
      </c>
      <c r="J1516" s="47">
        <f t="shared" si="772"/>
        <v>15904</v>
      </c>
      <c r="K1516" s="49">
        <f t="shared" si="773"/>
        <v>39292</v>
      </c>
    </row>
    <row r="1517" spans="1:11" ht="15.75" customHeight="1">
      <c r="A1517" s="45">
        <v>1505</v>
      </c>
      <c r="B1517" s="170" t="s">
        <v>1645</v>
      </c>
      <c r="C1517" s="163"/>
      <c r="D1517" s="46" t="s">
        <v>24</v>
      </c>
      <c r="E1517" s="46">
        <v>1</v>
      </c>
      <c r="F1517" s="47">
        <v>9167</v>
      </c>
      <c r="G1517" s="47">
        <v>6234</v>
      </c>
      <c r="H1517" s="47">
        <f t="shared" si="770"/>
        <v>15401</v>
      </c>
      <c r="I1517" s="47">
        <f t="shared" si="771"/>
        <v>9167</v>
      </c>
      <c r="J1517" s="47">
        <f t="shared" si="772"/>
        <v>6234</v>
      </c>
      <c r="K1517" s="49">
        <f t="shared" si="773"/>
        <v>15401</v>
      </c>
    </row>
    <row r="1518" spans="1:11" ht="13.9" customHeight="1">
      <c r="A1518" s="45">
        <v>1506</v>
      </c>
      <c r="B1518" s="164" t="s">
        <v>1638</v>
      </c>
      <c r="C1518" s="163"/>
      <c r="D1518" s="46" t="s">
        <v>24</v>
      </c>
      <c r="E1518" s="46">
        <v>48</v>
      </c>
      <c r="F1518" s="47">
        <v>585</v>
      </c>
      <c r="G1518" s="47">
        <v>1500</v>
      </c>
      <c r="H1518" s="47">
        <f t="shared" si="770"/>
        <v>2085</v>
      </c>
      <c r="I1518" s="47">
        <f t="shared" si="771"/>
        <v>28080</v>
      </c>
      <c r="J1518" s="47">
        <f t="shared" si="772"/>
        <v>72000</v>
      </c>
      <c r="K1518" s="49">
        <f t="shared" si="773"/>
        <v>100080</v>
      </c>
    </row>
    <row r="1519" spans="1:11" ht="13.9" customHeight="1">
      <c r="A1519" s="45">
        <v>1507</v>
      </c>
      <c r="B1519" s="164" t="s">
        <v>1640</v>
      </c>
      <c r="C1519" s="163"/>
      <c r="D1519" s="46" t="s">
        <v>24</v>
      </c>
      <c r="E1519" s="46">
        <v>3</v>
      </c>
      <c r="F1519" s="47">
        <v>7050</v>
      </c>
      <c r="G1519" s="47">
        <v>2000</v>
      </c>
      <c r="H1519" s="47">
        <f t="shared" si="770"/>
        <v>9050</v>
      </c>
      <c r="I1519" s="47">
        <f t="shared" si="771"/>
        <v>21150</v>
      </c>
      <c r="J1519" s="47">
        <f t="shared" si="772"/>
        <v>6000</v>
      </c>
      <c r="K1519" s="49">
        <f t="shared" si="773"/>
        <v>27150</v>
      </c>
    </row>
    <row r="1520" spans="1:11" ht="13.9" customHeight="1">
      <c r="A1520" s="45">
        <v>1508</v>
      </c>
      <c r="B1520" s="170" t="s">
        <v>1639</v>
      </c>
      <c r="C1520" s="163"/>
      <c r="D1520" s="46" t="s">
        <v>28</v>
      </c>
      <c r="E1520" s="46">
        <v>17</v>
      </c>
      <c r="F1520" s="47">
        <v>428</v>
      </c>
      <c r="G1520" s="47">
        <v>625</v>
      </c>
      <c r="H1520" s="47">
        <f t="shared" si="770"/>
        <v>1053</v>
      </c>
      <c r="I1520" s="47">
        <f t="shared" si="771"/>
        <v>7276</v>
      </c>
      <c r="J1520" s="47">
        <f t="shared" si="772"/>
        <v>10625</v>
      </c>
      <c r="K1520" s="49">
        <f t="shared" si="773"/>
        <v>17901</v>
      </c>
    </row>
    <row r="1521" spans="1:11" ht="15" customHeight="1">
      <c r="A1521" s="45">
        <v>1509</v>
      </c>
      <c r="B1521" s="170" t="s">
        <v>1647</v>
      </c>
      <c r="C1521" s="163"/>
      <c r="D1521" s="46"/>
      <c r="E1521" s="46"/>
      <c r="F1521" s="47"/>
      <c r="G1521" s="47"/>
      <c r="H1521" s="47"/>
      <c r="I1521" s="47"/>
      <c r="J1521" s="47"/>
      <c r="K1521" s="49"/>
    </row>
    <row r="1522" spans="1:11" ht="13.9" customHeight="1">
      <c r="A1522" s="45">
        <v>1510</v>
      </c>
      <c r="B1522" s="165" t="s">
        <v>702</v>
      </c>
      <c r="C1522" s="163"/>
      <c r="D1522" s="46" t="s">
        <v>28</v>
      </c>
      <c r="E1522" s="46">
        <v>5</v>
      </c>
      <c r="F1522" s="47">
        <v>527</v>
      </c>
      <c r="G1522" s="47">
        <v>4200</v>
      </c>
      <c r="H1522" s="47">
        <f t="shared" ref="H1522:H1527" si="774">F1522+G1522</f>
        <v>4727</v>
      </c>
      <c r="I1522" s="47">
        <f t="shared" ref="I1522:I1527" si="775">F1522*E1522</f>
        <v>2635</v>
      </c>
      <c r="J1522" s="47">
        <f t="shared" ref="J1522:J1527" si="776">G1522*E1522</f>
        <v>21000</v>
      </c>
      <c r="K1522" s="49">
        <f t="shared" ref="K1522:K1527" si="777">I1522+J1522</f>
        <v>23635</v>
      </c>
    </row>
    <row r="1523" spans="1:11" ht="13.9" customHeight="1">
      <c r="A1523" s="45">
        <v>1511</v>
      </c>
      <c r="B1523" s="165" t="s">
        <v>701</v>
      </c>
      <c r="C1523" s="163"/>
      <c r="D1523" s="46" t="s">
        <v>28</v>
      </c>
      <c r="E1523" s="46">
        <v>4</v>
      </c>
      <c r="F1523" s="47">
        <v>676</v>
      </c>
      <c r="G1523" s="47">
        <v>4200</v>
      </c>
      <c r="H1523" s="47">
        <f t="shared" si="774"/>
        <v>4876</v>
      </c>
      <c r="I1523" s="47">
        <f t="shared" si="775"/>
        <v>2704</v>
      </c>
      <c r="J1523" s="47">
        <f t="shared" si="776"/>
        <v>16800</v>
      </c>
      <c r="K1523" s="49">
        <f t="shared" si="777"/>
        <v>19504</v>
      </c>
    </row>
    <row r="1524" spans="1:11" ht="43.15" customHeight="1">
      <c r="A1524" s="45">
        <v>1512</v>
      </c>
      <c r="B1524" s="54" t="s">
        <v>325</v>
      </c>
      <c r="C1524" s="46"/>
      <c r="D1524" s="46" t="s">
        <v>27</v>
      </c>
      <c r="E1524" s="226">
        <v>51.357800000000005</v>
      </c>
      <c r="F1524" s="47">
        <v>2060</v>
      </c>
      <c r="G1524" s="47">
        <v>4200</v>
      </c>
      <c r="H1524" s="47">
        <f t="shared" si="774"/>
        <v>6260</v>
      </c>
      <c r="I1524" s="47">
        <f t="shared" si="775"/>
        <v>105797.06800000001</v>
      </c>
      <c r="J1524" s="47">
        <f t="shared" si="776"/>
        <v>215702.76</v>
      </c>
      <c r="K1524" s="49">
        <f t="shared" si="777"/>
        <v>321499.82800000004</v>
      </c>
    </row>
    <row r="1525" spans="1:11" ht="27.6" customHeight="1">
      <c r="A1525" s="45">
        <v>1513</v>
      </c>
      <c r="B1525" s="54" t="s">
        <v>327</v>
      </c>
      <c r="C1525" s="46"/>
      <c r="D1525" s="46" t="s">
        <v>27</v>
      </c>
      <c r="E1525" s="226">
        <v>16.598970000000001</v>
      </c>
      <c r="F1525" s="47">
        <v>3790</v>
      </c>
      <c r="G1525" s="47">
        <v>4200</v>
      </c>
      <c r="H1525" s="47">
        <f t="shared" si="774"/>
        <v>7990</v>
      </c>
      <c r="I1525" s="47">
        <f t="shared" si="775"/>
        <v>62910.096300000005</v>
      </c>
      <c r="J1525" s="47">
        <f t="shared" si="776"/>
        <v>69715.673999999999</v>
      </c>
      <c r="K1525" s="49">
        <f t="shared" si="777"/>
        <v>132625.7703</v>
      </c>
    </row>
    <row r="1526" spans="1:11" ht="27.6" customHeight="1">
      <c r="A1526" s="45">
        <v>1514</v>
      </c>
      <c r="B1526" s="171" t="s">
        <v>1641</v>
      </c>
      <c r="C1526" s="165"/>
      <c r="D1526" s="46" t="s">
        <v>27</v>
      </c>
      <c r="E1526" s="46">
        <v>27</v>
      </c>
      <c r="F1526" s="47">
        <v>2107</v>
      </c>
      <c r="G1526" s="47">
        <v>1000</v>
      </c>
      <c r="H1526" s="47">
        <f t="shared" si="774"/>
        <v>3107</v>
      </c>
      <c r="I1526" s="47">
        <f t="shared" si="775"/>
        <v>56889</v>
      </c>
      <c r="J1526" s="47">
        <f t="shared" si="776"/>
        <v>27000</v>
      </c>
      <c r="K1526" s="49">
        <f t="shared" si="777"/>
        <v>83889</v>
      </c>
    </row>
    <row r="1527" spans="1:11" ht="15.6" customHeight="1">
      <c r="A1527" s="45">
        <v>1515</v>
      </c>
      <c r="B1527" s="51" t="s">
        <v>310</v>
      </c>
      <c r="C1527" s="63"/>
      <c r="D1527" s="46" t="s">
        <v>311</v>
      </c>
      <c r="E1527" s="46">
        <v>1</v>
      </c>
      <c r="F1527" s="47">
        <v>43512</v>
      </c>
      <c r="G1527" s="47">
        <v>0</v>
      </c>
      <c r="H1527" s="47">
        <f t="shared" si="774"/>
        <v>43512</v>
      </c>
      <c r="I1527" s="47">
        <f t="shared" si="775"/>
        <v>43512</v>
      </c>
      <c r="J1527" s="47">
        <f t="shared" si="776"/>
        <v>0</v>
      </c>
      <c r="K1527" s="49">
        <f t="shared" si="777"/>
        <v>43512</v>
      </c>
    </row>
    <row r="1528" spans="1:11" ht="16.5" customHeight="1">
      <c r="A1528" s="45">
        <v>1516</v>
      </c>
      <c r="B1528" s="215" t="s">
        <v>1654</v>
      </c>
      <c r="C1528" s="163"/>
      <c r="D1528" s="46"/>
      <c r="E1528" s="46"/>
      <c r="F1528" s="47"/>
      <c r="G1528" s="47"/>
      <c r="H1528" s="47"/>
      <c r="I1528" s="47"/>
      <c r="J1528" s="47"/>
      <c r="K1528" s="49"/>
    </row>
    <row r="1529" spans="1:11" ht="15.75" customHeight="1">
      <c r="A1529" s="45">
        <v>1517</v>
      </c>
      <c r="B1529" s="182" t="s">
        <v>1649</v>
      </c>
      <c r="C1529" s="163"/>
      <c r="D1529" s="46" t="s">
        <v>24</v>
      </c>
      <c r="E1529" s="46">
        <v>1</v>
      </c>
      <c r="F1529" s="47">
        <v>6441</v>
      </c>
      <c r="G1529" s="47">
        <v>3200</v>
      </c>
      <c r="H1529" s="47">
        <f t="shared" ref="H1529:H1535" si="778">F1529+G1529</f>
        <v>9641</v>
      </c>
      <c r="I1529" s="47">
        <f t="shared" ref="I1529:I1535" si="779">F1529*E1529</f>
        <v>6441</v>
      </c>
      <c r="J1529" s="47">
        <f t="shared" ref="J1529:J1535" si="780">G1529*E1529</f>
        <v>3200</v>
      </c>
      <c r="K1529" s="49">
        <f t="shared" ref="K1529:K1535" si="781">I1529+J1529</f>
        <v>9641</v>
      </c>
    </row>
    <row r="1530" spans="1:11" ht="13.9" customHeight="1">
      <c r="A1530" s="45">
        <v>1518</v>
      </c>
      <c r="B1530" s="170" t="s">
        <v>1635</v>
      </c>
      <c r="C1530" s="163"/>
      <c r="D1530" s="46" t="s">
        <v>24</v>
      </c>
      <c r="E1530" s="46">
        <v>1</v>
      </c>
      <c r="F1530" s="47">
        <v>2064</v>
      </c>
      <c r="G1530" s="47">
        <v>3000</v>
      </c>
      <c r="H1530" s="47">
        <f t="shared" si="778"/>
        <v>5064</v>
      </c>
      <c r="I1530" s="47">
        <f t="shared" si="779"/>
        <v>2064</v>
      </c>
      <c r="J1530" s="47">
        <f t="shared" si="780"/>
        <v>3000</v>
      </c>
      <c r="K1530" s="49">
        <f t="shared" si="781"/>
        <v>5064</v>
      </c>
    </row>
    <row r="1531" spans="1:11" ht="17.25" customHeight="1">
      <c r="A1531" s="45">
        <v>1519</v>
      </c>
      <c r="B1531" s="170" t="s">
        <v>1644</v>
      </c>
      <c r="C1531" s="163"/>
      <c r="D1531" s="46" t="s">
        <v>24</v>
      </c>
      <c r="E1531" s="46">
        <v>2</v>
      </c>
      <c r="F1531" s="47">
        <v>11694</v>
      </c>
      <c r="G1531" s="47">
        <v>7952</v>
      </c>
      <c r="H1531" s="47">
        <f t="shared" si="778"/>
        <v>19646</v>
      </c>
      <c r="I1531" s="47">
        <f t="shared" si="779"/>
        <v>23388</v>
      </c>
      <c r="J1531" s="47">
        <f t="shared" si="780"/>
        <v>15904</v>
      </c>
      <c r="K1531" s="49">
        <f t="shared" si="781"/>
        <v>39292</v>
      </c>
    </row>
    <row r="1532" spans="1:11" ht="17.25" customHeight="1">
      <c r="A1532" s="45">
        <v>1520</v>
      </c>
      <c r="B1532" s="170" t="s">
        <v>1645</v>
      </c>
      <c r="C1532" s="163"/>
      <c r="D1532" s="46" t="s">
        <v>24</v>
      </c>
      <c r="E1532" s="46">
        <v>1</v>
      </c>
      <c r="F1532" s="47">
        <v>9167</v>
      </c>
      <c r="G1532" s="47">
        <v>6234</v>
      </c>
      <c r="H1532" s="47">
        <f t="shared" si="778"/>
        <v>15401</v>
      </c>
      <c r="I1532" s="47">
        <f t="shared" si="779"/>
        <v>9167</v>
      </c>
      <c r="J1532" s="47">
        <f t="shared" si="780"/>
        <v>6234</v>
      </c>
      <c r="K1532" s="49">
        <f t="shared" si="781"/>
        <v>15401</v>
      </c>
    </row>
    <row r="1533" spans="1:11" ht="13.9" customHeight="1">
      <c r="A1533" s="45">
        <v>1521</v>
      </c>
      <c r="B1533" s="164" t="s">
        <v>1638</v>
      </c>
      <c r="C1533" s="163"/>
      <c r="D1533" s="46" t="s">
        <v>24</v>
      </c>
      <c r="E1533" s="46">
        <v>43</v>
      </c>
      <c r="F1533" s="47">
        <v>585</v>
      </c>
      <c r="G1533" s="47">
        <v>1500</v>
      </c>
      <c r="H1533" s="47">
        <f t="shared" si="778"/>
        <v>2085</v>
      </c>
      <c r="I1533" s="47">
        <f t="shared" si="779"/>
        <v>25155</v>
      </c>
      <c r="J1533" s="47">
        <f t="shared" si="780"/>
        <v>64500</v>
      </c>
      <c r="K1533" s="49">
        <f t="shared" si="781"/>
        <v>89655</v>
      </c>
    </row>
    <row r="1534" spans="1:11" ht="13.9" customHeight="1">
      <c r="A1534" s="45">
        <v>1522</v>
      </c>
      <c r="B1534" s="164" t="s">
        <v>1640</v>
      </c>
      <c r="C1534" s="163"/>
      <c r="D1534" s="46" t="s">
        <v>24</v>
      </c>
      <c r="E1534" s="46">
        <v>3</v>
      </c>
      <c r="F1534" s="47">
        <v>7050</v>
      </c>
      <c r="G1534" s="47">
        <v>2000</v>
      </c>
      <c r="H1534" s="47">
        <f t="shared" si="778"/>
        <v>9050</v>
      </c>
      <c r="I1534" s="47">
        <f t="shared" si="779"/>
        <v>21150</v>
      </c>
      <c r="J1534" s="47">
        <f t="shared" si="780"/>
        <v>6000</v>
      </c>
      <c r="K1534" s="49">
        <f t="shared" si="781"/>
        <v>27150</v>
      </c>
    </row>
    <row r="1535" spans="1:11" ht="13.9" customHeight="1">
      <c r="A1535" s="45">
        <v>1523</v>
      </c>
      <c r="B1535" s="170" t="s">
        <v>1639</v>
      </c>
      <c r="C1535" s="163"/>
      <c r="D1535" s="46" t="s">
        <v>28</v>
      </c>
      <c r="E1535" s="46">
        <v>15</v>
      </c>
      <c r="F1535" s="47">
        <v>428</v>
      </c>
      <c r="G1535" s="47">
        <v>625</v>
      </c>
      <c r="H1535" s="47">
        <f t="shared" si="778"/>
        <v>1053</v>
      </c>
      <c r="I1535" s="47">
        <f t="shared" si="779"/>
        <v>6420</v>
      </c>
      <c r="J1535" s="47">
        <f t="shared" si="780"/>
        <v>9375</v>
      </c>
      <c r="K1535" s="49">
        <f t="shared" si="781"/>
        <v>15795</v>
      </c>
    </row>
    <row r="1536" spans="1:11" ht="15" customHeight="1">
      <c r="A1536" s="45">
        <v>1524</v>
      </c>
      <c r="B1536" s="170" t="s">
        <v>1647</v>
      </c>
      <c r="C1536" s="163"/>
      <c r="D1536" s="46"/>
      <c r="E1536" s="46"/>
      <c r="F1536" s="47"/>
      <c r="G1536" s="47"/>
      <c r="H1536" s="47"/>
      <c r="I1536" s="47"/>
      <c r="J1536" s="47"/>
      <c r="K1536" s="49"/>
    </row>
    <row r="1537" spans="1:11" ht="13.9" customHeight="1">
      <c r="A1537" s="45">
        <v>1525</v>
      </c>
      <c r="B1537" s="165" t="s">
        <v>703</v>
      </c>
      <c r="C1537" s="163"/>
      <c r="D1537" s="46" t="s">
        <v>28</v>
      </c>
      <c r="E1537" s="46">
        <v>1</v>
      </c>
      <c r="F1537" s="47">
        <v>428</v>
      </c>
      <c r="G1537" s="47">
        <v>4200</v>
      </c>
      <c r="H1537" s="47">
        <f t="shared" ref="H1537:H1543" si="782">F1537+G1537</f>
        <v>4628</v>
      </c>
      <c r="I1537" s="47">
        <f t="shared" ref="I1537:I1543" si="783">F1537*E1537</f>
        <v>428</v>
      </c>
      <c r="J1537" s="47">
        <f t="shared" ref="J1537:J1543" si="784">G1537*E1537</f>
        <v>4200</v>
      </c>
      <c r="K1537" s="49">
        <f t="shared" ref="K1537:K1543" si="785">I1537+J1537</f>
        <v>4628</v>
      </c>
    </row>
    <row r="1538" spans="1:11" ht="13.9" customHeight="1">
      <c r="A1538" s="45">
        <v>1526</v>
      </c>
      <c r="B1538" s="165" t="s">
        <v>702</v>
      </c>
      <c r="C1538" s="163"/>
      <c r="D1538" s="46" t="s">
        <v>28</v>
      </c>
      <c r="E1538" s="46">
        <v>4</v>
      </c>
      <c r="F1538" s="47">
        <v>527</v>
      </c>
      <c r="G1538" s="47">
        <v>4200</v>
      </c>
      <c r="H1538" s="47">
        <f t="shared" si="782"/>
        <v>4727</v>
      </c>
      <c r="I1538" s="47">
        <f t="shared" si="783"/>
        <v>2108</v>
      </c>
      <c r="J1538" s="47">
        <f t="shared" si="784"/>
        <v>16800</v>
      </c>
      <c r="K1538" s="49">
        <f t="shared" si="785"/>
        <v>18908</v>
      </c>
    </row>
    <row r="1539" spans="1:11" ht="13.9" customHeight="1">
      <c r="A1539" s="45">
        <v>1527</v>
      </c>
      <c r="B1539" s="165" t="s">
        <v>701</v>
      </c>
      <c r="C1539" s="163"/>
      <c r="D1539" s="46" t="s">
        <v>28</v>
      </c>
      <c r="E1539" s="46">
        <v>7</v>
      </c>
      <c r="F1539" s="47">
        <v>676</v>
      </c>
      <c r="G1539" s="47">
        <v>4200</v>
      </c>
      <c r="H1539" s="47">
        <f t="shared" si="782"/>
        <v>4876</v>
      </c>
      <c r="I1539" s="47">
        <f t="shared" si="783"/>
        <v>4732</v>
      </c>
      <c r="J1539" s="47">
        <f t="shared" si="784"/>
        <v>29400</v>
      </c>
      <c r="K1539" s="49">
        <f t="shared" si="785"/>
        <v>34132</v>
      </c>
    </row>
    <row r="1540" spans="1:11" ht="43.15" customHeight="1">
      <c r="A1540" s="45">
        <v>1528</v>
      </c>
      <c r="B1540" s="54" t="s">
        <v>325</v>
      </c>
      <c r="C1540" s="46"/>
      <c r="D1540" s="46" t="s">
        <v>27</v>
      </c>
      <c r="E1540" s="226">
        <v>36.3748</v>
      </c>
      <c r="F1540" s="47">
        <v>2060</v>
      </c>
      <c r="G1540" s="47">
        <v>4200</v>
      </c>
      <c r="H1540" s="47">
        <f t="shared" si="782"/>
        <v>6260</v>
      </c>
      <c r="I1540" s="47">
        <f t="shared" si="783"/>
        <v>74932.088000000003</v>
      </c>
      <c r="J1540" s="47">
        <f t="shared" si="784"/>
        <v>152774.16</v>
      </c>
      <c r="K1540" s="49">
        <f t="shared" si="785"/>
        <v>227706.24800000002</v>
      </c>
    </row>
    <row r="1541" spans="1:11" ht="27.6" customHeight="1">
      <c r="A1541" s="45">
        <v>1529</v>
      </c>
      <c r="B1541" s="54" t="s">
        <v>327</v>
      </c>
      <c r="C1541" s="46"/>
      <c r="D1541" s="46" t="s">
        <v>27</v>
      </c>
      <c r="E1541" s="226">
        <v>12.532680000000001</v>
      </c>
      <c r="F1541" s="47">
        <v>3790</v>
      </c>
      <c r="G1541" s="47">
        <v>4200</v>
      </c>
      <c r="H1541" s="47">
        <f t="shared" si="782"/>
        <v>7990</v>
      </c>
      <c r="I1541" s="47">
        <f t="shared" si="783"/>
        <v>47498.857200000006</v>
      </c>
      <c r="J1541" s="47">
        <f t="shared" si="784"/>
        <v>52637.256000000001</v>
      </c>
      <c r="K1541" s="49">
        <f t="shared" si="785"/>
        <v>100136.11320000001</v>
      </c>
    </row>
    <row r="1542" spans="1:11" ht="29.45" customHeight="1">
      <c r="A1542" s="45">
        <v>1530</v>
      </c>
      <c r="B1542" s="171" t="s">
        <v>1641</v>
      </c>
      <c r="C1542" s="165"/>
      <c r="D1542" s="46" t="s">
        <v>27</v>
      </c>
      <c r="E1542" s="46">
        <v>27</v>
      </c>
      <c r="F1542" s="47">
        <v>2107</v>
      </c>
      <c r="G1542" s="47">
        <v>1000</v>
      </c>
      <c r="H1542" s="47">
        <f t="shared" si="782"/>
        <v>3107</v>
      </c>
      <c r="I1542" s="47">
        <f t="shared" si="783"/>
        <v>56889</v>
      </c>
      <c r="J1542" s="47">
        <f t="shared" si="784"/>
        <v>27000</v>
      </c>
      <c r="K1542" s="49">
        <f t="shared" si="785"/>
        <v>83889</v>
      </c>
    </row>
    <row r="1543" spans="1:11" ht="15.6" customHeight="1">
      <c r="A1543" s="45">
        <v>1531</v>
      </c>
      <c r="B1543" s="51" t="s">
        <v>310</v>
      </c>
      <c r="C1543" s="63"/>
      <c r="D1543" s="46" t="s">
        <v>311</v>
      </c>
      <c r="E1543" s="46">
        <v>1</v>
      </c>
      <c r="F1543" s="47">
        <v>30608</v>
      </c>
      <c r="G1543" s="47">
        <v>0</v>
      </c>
      <c r="H1543" s="47">
        <f t="shared" si="782"/>
        <v>30608</v>
      </c>
      <c r="I1543" s="47">
        <f t="shared" si="783"/>
        <v>30608</v>
      </c>
      <c r="J1543" s="47">
        <f t="shared" si="784"/>
        <v>0</v>
      </c>
      <c r="K1543" s="49">
        <f t="shared" si="785"/>
        <v>30608</v>
      </c>
    </row>
    <row r="1544" spans="1:11">
      <c r="A1544" s="45">
        <v>1532</v>
      </c>
      <c r="B1544" s="70"/>
      <c r="C1544" s="46"/>
      <c r="D1544" s="46"/>
      <c r="E1544" s="46"/>
      <c r="F1544" s="47"/>
      <c r="G1544" s="47"/>
      <c r="H1544" s="47"/>
      <c r="I1544" s="47"/>
      <c r="J1544" s="47"/>
      <c r="K1544" s="49"/>
    </row>
    <row r="1545" spans="1:11" s="12" customFormat="1" ht="16.149999999999999" customHeight="1">
      <c r="A1545" s="45">
        <v>1533</v>
      </c>
      <c r="B1545" s="92" t="s">
        <v>26</v>
      </c>
      <c r="C1545" s="77"/>
      <c r="D1545" s="77" t="s">
        <v>22</v>
      </c>
      <c r="E1545" s="77">
        <v>1</v>
      </c>
      <c r="F1545" s="93">
        <v>0</v>
      </c>
      <c r="G1545" s="93">
        <v>5701800</v>
      </c>
      <c r="H1545" s="47">
        <f t="shared" ref="H1545:H1546" si="786">F1545+G1545</f>
        <v>5701800</v>
      </c>
      <c r="I1545" s="47">
        <f t="shared" ref="I1545:I1546" si="787">F1545*E1545</f>
        <v>0</v>
      </c>
      <c r="J1545" s="47">
        <f t="shared" ref="J1545:J1546" si="788">G1545*E1545</f>
        <v>5701800</v>
      </c>
      <c r="K1545" s="49">
        <f t="shared" ref="K1545:K1546" si="789">I1545+J1545</f>
        <v>5701800</v>
      </c>
    </row>
    <row r="1546" spans="1:11" s="12" customFormat="1" ht="16.149999999999999" customHeight="1">
      <c r="A1546" s="45">
        <v>1534</v>
      </c>
      <c r="B1546" s="92" t="s">
        <v>23</v>
      </c>
      <c r="C1546" s="77"/>
      <c r="D1546" s="77" t="s">
        <v>22</v>
      </c>
      <c r="E1546" s="77">
        <v>1</v>
      </c>
      <c r="F1546" s="93">
        <v>0</v>
      </c>
      <c r="G1546" s="93">
        <v>2464020</v>
      </c>
      <c r="H1546" s="47">
        <f t="shared" si="786"/>
        <v>2464020</v>
      </c>
      <c r="I1546" s="47">
        <f t="shared" si="787"/>
        <v>0</v>
      </c>
      <c r="J1546" s="47">
        <f t="shared" si="788"/>
        <v>2464020</v>
      </c>
      <c r="K1546" s="49">
        <f t="shared" si="789"/>
        <v>2464020</v>
      </c>
    </row>
    <row r="1547" spans="1:11" ht="13.5" thickBot="1">
      <c r="A1547" s="94"/>
      <c r="B1547" s="95"/>
      <c r="C1547" s="96"/>
      <c r="D1547" s="97"/>
      <c r="E1547" s="98"/>
      <c r="F1547" s="99"/>
      <c r="G1547" s="99"/>
      <c r="H1547" s="100"/>
      <c r="I1547" s="101"/>
      <c r="J1547" s="101"/>
      <c r="K1547" s="102"/>
    </row>
    <row r="1548" spans="1:11" ht="14.25" thickTop="1" thickBot="1">
      <c r="A1548" s="103"/>
      <c r="B1548" s="104" t="s">
        <v>20</v>
      </c>
      <c r="C1548" s="105"/>
      <c r="D1548" s="106"/>
      <c r="E1548" s="107"/>
      <c r="F1548" s="108"/>
      <c r="G1548" s="108"/>
      <c r="H1548" s="109"/>
      <c r="I1548" s="110">
        <f>SUM(I12:I1547)</f>
        <v>38136732.341290005</v>
      </c>
      <c r="J1548" s="110">
        <f>SUM(J12:J1547)</f>
        <v>77541935.979141146</v>
      </c>
      <c r="K1548" s="110">
        <f>SUM(K12:K1547)</f>
        <v>115678668.32043114</v>
      </c>
    </row>
    <row r="1549" spans="1:11" ht="13.5" thickTop="1"/>
    <row r="1550" spans="1:11">
      <c r="J1550" s="81"/>
    </row>
    <row r="1553" spans="2:10">
      <c r="B1553" s="65"/>
      <c r="H1553" s="74"/>
      <c r="J1553" s="111"/>
    </row>
    <row r="1554" spans="2:10">
      <c r="H1554" s="74"/>
      <c r="J1554" s="50"/>
    </row>
    <row r="1555" spans="2:10">
      <c r="B1555" s="65"/>
      <c r="H1555" s="74"/>
      <c r="J1555" s="50"/>
    </row>
    <row r="1556" spans="2:10">
      <c r="H1556" s="74"/>
      <c r="J1556" s="50"/>
    </row>
    <row r="1557" spans="2:10">
      <c r="B1557" s="65"/>
      <c r="H1557" s="74"/>
      <c r="J1557" s="50"/>
    </row>
    <row r="1558" spans="2:10">
      <c r="H1558" s="74"/>
      <c r="J1558" s="111"/>
    </row>
    <row r="1559" spans="2:10">
      <c r="H1559" s="74"/>
      <c r="J1559" s="50"/>
    </row>
    <row r="1560" spans="2:10">
      <c r="H1560" s="74"/>
      <c r="J1560" s="50"/>
    </row>
    <row r="1561" spans="2:10">
      <c r="H1561" s="74"/>
      <c r="J1561" s="50"/>
    </row>
    <row r="1562" spans="2:10">
      <c r="H1562" s="74"/>
      <c r="J1562" s="50"/>
    </row>
    <row r="1563" spans="2:10">
      <c r="H1563" s="74"/>
      <c r="J1563" s="50"/>
    </row>
    <row r="1564" spans="2:10">
      <c r="H1564" s="74"/>
      <c r="J1564" s="50"/>
    </row>
    <row r="1565" spans="2:10">
      <c r="H1565" s="74"/>
      <c r="J1565" s="50"/>
    </row>
    <row r="1566" spans="2:10">
      <c r="H1566" s="74"/>
      <c r="J1566" s="50"/>
    </row>
    <row r="1568" spans="2:10">
      <c r="H1568" s="74"/>
      <c r="J1568" s="50"/>
    </row>
    <row r="1569" spans="8:10">
      <c r="H1569" s="74"/>
      <c r="J1569" s="111"/>
    </row>
  </sheetData>
  <autoFilter ref="A11:K1546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5"/>
  <sheetViews>
    <sheetView topLeftCell="A322" zoomScale="79" zoomScaleNormal="79" workbookViewId="0">
      <selection activeCell="A6" sqref="A6:XFD6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11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>
      <c r="A1" s="3" t="s">
        <v>1108</v>
      </c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 t="s">
        <v>1100</v>
      </c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843</v>
      </c>
      <c r="B5" s="149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5" t="s">
        <v>630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184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>
      <c r="A12" s="185"/>
      <c r="B12" s="184" t="s">
        <v>405</v>
      </c>
      <c r="C12" s="184"/>
      <c r="D12" s="186"/>
      <c r="E12" s="186"/>
      <c r="F12" s="186"/>
      <c r="G12" s="186"/>
      <c r="H12" s="186"/>
      <c r="I12" s="186"/>
      <c r="J12" s="186"/>
      <c r="K12" s="187"/>
    </row>
    <row r="13" spans="1:11" ht="37.15" customHeight="1">
      <c r="A13" s="45">
        <v>1</v>
      </c>
      <c r="B13" s="117" t="s">
        <v>844</v>
      </c>
      <c r="C13" s="113"/>
      <c r="D13" s="113" t="s">
        <v>29</v>
      </c>
      <c r="E13" s="113">
        <v>1</v>
      </c>
      <c r="F13" s="151" t="s">
        <v>641</v>
      </c>
      <c r="G13" s="47">
        <v>66181</v>
      </c>
      <c r="H13" s="47">
        <f>G13</f>
        <v>66181</v>
      </c>
      <c r="I13" s="47">
        <v>0</v>
      </c>
      <c r="J13" s="47">
        <f t="shared" ref="J13:J76" si="0">G13*E13</f>
        <v>66181</v>
      </c>
      <c r="K13" s="49">
        <f t="shared" ref="K13:K76" si="1">I13+J13</f>
        <v>66181</v>
      </c>
    </row>
    <row r="14" spans="1:11" ht="39.75" customHeight="1">
      <c r="A14" s="45">
        <v>2</v>
      </c>
      <c r="B14" s="117" t="s">
        <v>845</v>
      </c>
      <c r="C14" s="113"/>
      <c r="D14" s="113" t="s">
        <v>29</v>
      </c>
      <c r="E14" s="113">
        <v>1</v>
      </c>
      <c r="F14" s="151" t="s">
        <v>641</v>
      </c>
      <c r="G14" s="47">
        <v>66181</v>
      </c>
      <c r="H14" s="47">
        <f>G14</f>
        <v>66181</v>
      </c>
      <c r="I14" s="47">
        <v>0</v>
      </c>
      <c r="J14" s="47">
        <f t="shared" si="0"/>
        <v>66181</v>
      </c>
      <c r="K14" s="49">
        <f t="shared" si="1"/>
        <v>66181</v>
      </c>
    </row>
    <row r="15" spans="1:11" ht="16.149999999999999" customHeight="1">
      <c r="A15" s="45">
        <v>3</v>
      </c>
      <c r="B15" s="114" t="s">
        <v>846</v>
      </c>
      <c r="C15" s="113"/>
      <c r="D15" s="113" t="s">
        <v>24</v>
      </c>
      <c r="E15" s="113">
        <v>4</v>
      </c>
      <c r="F15" s="47">
        <v>4200</v>
      </c>
      <c r="G15" s="47">
        <v>1470</v>
      </c>
      <c r="H15" s="47">
        <f t="shared" ref="H15:H62" si="2">F15+G15</f>
        <v>5670</v>
      </c>
      <c r="I15" s="47">
        <f t="shared" ref="I15:I76" si="3">F15*E15</f>
        <v>16800</v>
      </c>
      <c r="J15" s="47">
        <f t="shared" si="0"/>
        <v>5880</v>
      </c>
      <c r="K15" s="49">
        <f t="shared" si="1"/>
        <v>22680</v>
      </c>
    </row>
    <row r="16" spans="1:11" ht="27" customHeight="1">
      <c r="A16" s="45">
        <v>4</v>
      </c>
      <c r="B16" s="114" t="s">
        <v>847</v>
      </c>
      <c r="C16" s="113"/>
      <c r="D16" s="113" t="s">
        <v>24</v>
      </c>
      <c r="E16" s="113">
        <v>4</v>
      </c>
      <c r="F16" s="47">
        <v>108902</v>
      </c>
      <c r="G16" s="47">
        <v>38116</v>
      </c>
      <c r="H16" s="47">
        <f t="shared" si="2"/>
        <v>147018</v>
      </c>
      <c r="I16" s="47">
        <f t="shared" si="3"/>
        <v>435608</v>
      </c>
      <c r="J16" s="47">
        <f t="shared" si="0"/>
        <v>152464</v>
      </c>
      <c r="K16" s="49">
        <f t="shared" si="1"/>
        <v>588072</v>
      </c>
    </row>
    <row r="17" spans="1:11" ht="26.25" customHeight="1">
      <c r="A17" s="45">
        <v>5</v>
      </c>
      <c r="B17" s="114" t="s">
        <v>848</v>
      </c>
      <c r="C17" s="113"/>
      <c r="D17" s="113" t="s">
        <v>29</v>
      </c>
      <c r="E17" s="113">
        <v>1</v>
      </c>
      <c r="F17" s="151" t="s">
        <v>641</v>
      </c>
      <c r="G17" s="47">
        <v>152774</v>
      </c>
      <c r="H17" s="47">
        <f>G17</f>
        <v>152774</v>
      </c>
      <c r="I17" s="47">
        <v>0</v>
      </c>
      <c r="J17" s="47">
        <f t="shared" si="0"/>
        <v>152774</v>
      </c>
      <c r="K17" s="49">
        <f t="shared" si="1"/>
        <v>152774</v>
      </c>
    </row>
    <row r="18" spans="1:11" ht="25.5" customHeight="1">
      <c r="A18" s="45">
        <v>6</v>
      </c>
      <c r="B18" s="114" t="s">
        <v>849</v>
      </c>
      <c r="C18" s="113"/>
      <c r="D18" s="113" t="s">
        <v>24</v>
      </c>
      <c r="E18" s="113">
        <v>1</v>
      </c>
      <c r="F18" s="47">
        <v>1771</v>
      </c>
      <c r="G18" s="47">
        <v>1250</v>
      </c>
      <c r="H18" s="47">
        <f t="shared" si="2"/>
        <v>3021</v>
      </c>
      <c r="I18" s="47">
        <f t="shared" si="3"/>
        <v>1771</v>
      </c>
      <c r="J18" s="47">
        <f t="shared" si="0"/>
        <v>1250</v>
      </c>
      <c r="K18" s="49">
        <f t="shared" si="1"/>
        <v>3021</v>
      </c>
    </row>
    <row r="19" spans="1:11" ht="27.75" customHeight="1">
      <c r="A19" s="45">
        <v>7</v>
      </c>
      <c r="B19" s="114" t="s">
        <v>850</v>
      </c>
      <c r="C19" s="113"/>
      <c r="D19" s="113" t="s">
        <v>28</v>
      </c>
      <c r="E19" s="113">
        <v>7</v>
      </c>
      <c r="F19" s="47">
        <v>755</v>
      </c>
      <c r="G19" s="47">
        <v>3250</v>
      </c>
      <c r="H19" s="47">
        <f t="shared" si="2"/>
        <v>4005</v>
      </c>
      <c r="I19" s="47">
        <f t="shared" si="3"/>
        <v>5285</v>
      </c>
      <c r="J19" s="47">
        <f t="shared" si="0"/>
        <v>22750</v>
      </c>
      <c r="K19" s="49">
        <f t="shared" si="1"/>
        <v>28035</v>
      </c>
    </row>
    <row r="20" spans="1:11" ht="38.25" customHeight="1">
      <c r="A20" s="45">
        <v>8</v>
      </c>
      <c r="B20" s="115" t="s">
        <v>851</v>
      </c>
      <c r="C20" s="113"/>
      <c r="D20" s="113" t="s">
        <v>24</v>
      </c>
      <c r="E20" s="113">
        <v>5</v>
      </c>
      <c r="F20" s="47">
        <v>12026</v>
      </c>
      <c r="G20" s="47">
        <v>6614</v>
      </c>
      <c r="H20" s="47">
        <f t="shared" si="2"/>
        <v>18640</v>
      </c>
      <c r="I20" s="47">
        <f t="shared" si="3"/>
        <v>60130</v>
      </c>
      <c r="J20" s="47">
        <f t="shared" si="0"/>
        <v>33070</v>
      </c>
      <c r="K20" s="49">
        <f t="shared" si="1"/>
        <v>93200</v>
      </c>
    </row>
    <row r="21" spans="1:11" ht="38.25" customHeight="1">
      <c r="A21" s="45">
        <v>9</v>
      </c>
      <c r="B21" s="115" t="s">
        <v>852</v>
      </c>
      <c r="C21" s="113"/>
      <c r="D21" s="113" t="s">
        <v>24</v>
      </c>
      <c r="E21" s="113">
        <v>2</v>
      </c>
      <c r="F21" s="47">
        <v>12815</v>
      </c>
      <c r="G21" s="47">
        <v>7048</v>
      </c>
      <c r="H21" s="47">
        <f t="shared" si="2"/>
        <v>19863</v>
      </c>
      <c r="I21" s="47">
        <f t="shared" si="3"/>
        <v>25630</v>
      </c>
      <c r="J21" s="47">
        <f t="shared" si="0"/>
        <v>14096</v>
      </c>
      <c r="K21" s="49">
        <f t="shared" si="1"/>
        <v>39726</v>
      </c>
    </row>
    <row r="22" spans="1:11" ht="38.25" customHeight="1">
      <c r="A22" s="45">
        <v>10</v>
      </c>
      <c r="B22" s="115" t="s">
        <v>853</v>
      </c>
      <c r="C22" s="113"/>
      <c r="D22" s="113" t="s">
        <v>24</v>
      </c>
      <c r="E22" s="113">
        <v>4</v>
      </c>
      <c r="F22" s="47">
        <v>27304</v>
      </c>
      <c r="G22" s="47">
        <v>9556</v>
      </c>
      <c r="H22" s="47">
        <f t="shared" si="2"/>
        <v>36860</v>
      </c>
      <c r="I22" s="47">
        <f t="shared" si="3"/>
        <v>109216</v>
      </c>
      <c r="J22" s="47">
        <f t="shared" si="0"/>
        <v>38224</v>
      </c>
      <c r="K22" s="49">
        <f t="shared" si="1"/>
        <v>147440</v>
      </c>
    </row>
    <row r="23" spans="1:11" ht="38.25" customHeight="1">
      <c r="A23" s="45">
        <v>11</v>
      </c>
      <c r="B23" s="115" t="s">
        <v>854</v>
      </c>
      <c r="C23" s="113"/>
      <c r="D23" s="113" t="s">
        <v>24</v>
      </c>
      <c r="E23" s="113">
        <v>1</v>
      </c>
      <c r="F23" s="47">
        <v>17962</v>
      </c>
      <c r="G23" s="47">
        <v>8083</v>
      </c>
      <c r="H23" s="47">
        <f t="shared" si="2"/>
        <v>26045</v>
      </c>
      <c r="I23" s="47">
        <f t="shared" si="3"/>
        <v>17962</v>
      </c>
      <c r="J23" s="47">
        <f t="shared" si="0"/>
        <v>8083</v>
      </c>
      <c r="K23" s="49">
        <f t="shared" si="1"/>
        <v>26045</v>
      </c>
    </row>
    <row r="24" spans="1:11" ht="38.25" customHeight="1">
      <c r="A24" s="45">
        <v>12</v>
      </c>
      <c r="B24" s="115" t="s">
        <v>855</v>
      </c>
      <c r="C24" s="113"/>
      <c r="D24" s="113" t="s">
        <v>24</v>
      </c>
      <c r="E24" s="113">
        <v>5</v>
      </c>
      <c r="F24" s="47">
        <v>35968</v>
      </c>
      <c r="G24" s="47">
        <v>16186</v>
      </c>
      <c r="H24" s="47">
        <f t="shared" si="2"/>
        <v>52154</v>
      </c>
      <c r="I24" s="47">
        <f t="shared" si="3"/>
        <v>179840</v>
      </c>
      <c r="J24" s="47">
        <f t="shared" si="0"/>
        <v>80930</v>
      </c>
      <c r="K24" s="49">
        <f t="shared" si="1"/>
        <v>260770</v>
      </c>
    </row>
    <row r="25" spans="1:11" ht="50.25" customHeight="1">
      <c r="A25" s="45">
        <v>13</v>
      </c>
      <c r="B25" s="115" t="s">
        <v>856</v>
      </c>
      <c r="C25" s="113"/>
      <c r="D25" s="113" t="s">
        <v>24</v>
      </c>
      <c r="E25" s="113">
        <v>4</v>
      </c>
      <c r="F25" s="47">
        <v>120711</v>
      </c>
      <c r="G25" s="47">
        <v>24142</v>
      </c>
      <c r="H25" s="47">
        <f t="shared" si="2"/>
        <v>144853</v>
      </c>
      <c r="I25" s="47">
        <f t="shared" si="3"/>
        <v>482844</v>
      </c>
      <c r="J25" s="47">
        <f t="shared" si="0"/>
        <v>96568</v>
      </c>
      <c r="K25" s="49">
        <f t="shared" si="1"/>
        <v>579412</v>
      </c>
    </row>
    <row r="26" spans="1:11" ht="49.5" customHeight="1">
      <c r="A26" s="45">
        <v>14</v>
      </c>
      <c r="B26" s="114" t="s">
        <v>857</v>
      </c>
      <c r="C26" s="113"/>
      <c r="D26" s="113" t="s">
        <v>24</v>
      </c>
      <c r="E26" s="113">
        <v>1</v>
      </c>
      <c r="F26" s="47">
        <v>129323</v>
      </c>
      <c r="G26" s="47">
        <v>25865</v>
      </c>
      <c r="H26" s="47">
        <f t="shared" si="2"/>
        <v>155188</v>
      </c>
      <c r="I26" s="47">
        <f t="shared" si="3"/>
        <v>129323</v>
      </c>
      <c r="J26" s="47">
        <f t="shared" si="0"/>
        <v>25865</v>
      </c>
      <c r="K26" s="49">
        <f t="shared" si="1"/>
        <v>155188</v>
      </c>
    </row>
    <row r="27" spans="1:11" ht="25.5" customHeight="1">
      <c r="A27" s="45">
        <v>15</v>
      </c>
      <c r="B27" s="114" t="s">
        <v>858</v>
      </c>
      <c r="C27" s="113"/>
      <c r="D27" s="113" t="s">
        <v>24</v>
      </c>
      <c r="E27" s="113">
        <v>3</v>
      </c>
      <c r="F27" s="47">
        <v>9188</v>
      </c>
      <c r="G27" s="47">
        <v>4135</v>
      </c>
      <c r="H27" s="47">
        <f t="shared" si="2"/>
        <v>13323</v>
      </c>
      <c r="I27" s="47">
        <f t="shared" si="3"/>
        <v>27564</v>
      </c>
      <c r="J27" s="47">
        <f t="shared" si="0"/>
        <v>12405</v>
      </c>
      <c r="K27" s="49">
        <f t="shared" si="1"/>
        <v>39969</v>
      </c>
    </row>
    <row r="28" spans="1:11" ht="27" customHeight="1">
      <c r="A28" s="45">
        <v>16</v>
      </c>
      <c r="B28" s="114" t="s">
        <v>859</v>
      </c>
      <c r="C28" s="113"/>
      <c r="D28" s="113" t="s">
        <v>24</v>
      </c>
      <c r="E28" s="113">
        <v>4</v>
      </c>
      <c r="F28" s="47">
        <v>4572</v>
      </c>
      <c r="G28" s="47">
        <v>2515</v>
      </c>
      <c r="H28" s="47">
        <f t="shared" si="2"/>
        <v>7087</v>
      </c>
      <c r="I28" s="47">
        <f t="shared" si="3"/>
        <v>18288</v>
      </c>
      <c r="J28" s="47">
        <f t="shared" si="0"/>
        <v>10060</v>
      </c>
      <c r="K28" s="49">
        <f t="shared" si="1"/>
        <v>28348</v>
      </c>
    </row>
    <row r="29" spans="1:11" ht="17.25" customHeight="1">
      <c r="A29" s="45">
        <v>17</v>
      </c>
      <c r="B29" s="115" t="s">
        <v>860</v>
      </c>
      <c r="C29" s="113"/>
      <c r="D29" s="113" t="s">
        <v>24</v>
      </c>
      <c r="E29" s="113">
        <v>13</v>
      </c>
      <c r="F29" s="47">
        <v>588</v>
      </c>
      <c r="G29" s="47">
        <v>323</v>
      </c>
      <c r="H29" s="47">
        <f t="shared" si="2"/>
        <v>911</v>
      </c>
      <c r="I29" s="47">
        <f t="shared" si="3"/>
        <v>7644</v>
      </c>
      <c r="J29" s="47">
        <f t="shared" si="0"/>
        <v>4199</v>
      </c>
      <c r="K29" s="49">
        <f t="shared" si="1"/>
        <v>11843</v>
      </c>
    </row>
    <row r="30" spans="1:11" ht="25.15" customHeight="1">
      <c r="A30" s="45">
        <v>18</v>
      </c>
      <c r="B30" s="115" t="s">
        <v>861</v>
      </c>
      <c r="C30" s="113"/>
      <c r="D30" s="113" t="s">
        <v>28</v>
      </c>
      <c r="E30" s="113">
        <v>41</v>
      </c>
      <c r="F30" s="47">
        <v>2220</v>
      </c>
      <c r="G30" s="47">
        <v>2405</v>
      </c>
      <c r="H30" s="47">
        <f t="shared" si="2"/>
        <v>4625</v>
      </c>
      <c r="I30" s="47">
        <f t="shared" si="3"/>
        <v>91020</v>
      </c>
      <c r="J30" s="47">
        <f t="shared" si="0"/>
        <v>98605</v>
      </c>
      <c r="K30" s="49">
        <f t="shared" si="1"/>
        <v>189625</v>
      </c>
    </row>
    <row r="31" spans="1:11" ht="27.6" customHeight="1">
      <c r="A31" s="45">
        <v>19</v>
      </c>
      <c r="B31" s="114" t="s">
        <v>862</v>
      </c>
      <c r="C31" s="113"/>
      <c r="D31" s="113" t="s">
        <v>28</v>
      </c>
      <c r="E31" s="113">
        <v>75</v>
      </c>
      <c r="F31" s="47">
        <v>1430</v>
      </c>
      <c r="G31" s="47">
        <v>2145</v>
      </c>
      <c r="H31" s="47">
        <f t="shared" si="2"/>
        <v>3575</v>
      </c>
      <c r="I31" s="47">
        <f t="shared" si="3"/>
        <v>107250</v>
      </c>
      <c r="J31" s="47">
        <f t="shared" si="0"/>
        <v>160875</v>
      </c>
      <c r="K31" s="49">
        <f t="shared" si="1"/>
        <v>268125</v>
      </c>
    </row>
    <row r="32" spans="1:11" ht="27.6" customHeight="1">
      <c r="A32" s="45">
        <v>20</v>
      </c>
      <c r="B32" s="114" t="s">
        <v>863</v>
      </c>
      <c r="C32" s="113"/>
      <c r="D32" s="113" t="s">
        <v>28</v>
      </c>
      <c r="E32" s="113">
        <v>18</v>
      </c>
      <c r="F32" s="47">
        <v>1011</v>
      </c>
      <c r="G32" s="47">
        <v>1885</v>
      </c>
      <c r="H32" s="47">
        <f t="shared" si="2"/>
        <v>2896</v>
      </c>
      <c r="I32" s="47">
        <f t="shared" si="3"/>
        <v>18198</v>
      </c>
      <c r="J32" s="47">
        <f t="shared" si="0"/>
        <v>33930</v>
      </c>
      <c r="K32" s="49">
        <f t="shared" si="1"/>
        <v>52128</v>
      </c>
    </row>
    <row r="33" spans="1:12" ht="30" customHeight="1">
      <c r="A33" s="45">
        <v>21</v>
      </c>
      <c r="B33" s="115" t="s">
        <v>864</v>
      </c>
      <c r="C33" s="113"/>
      <c r="D33" s="113" t="s">
        <v>28</v>
      </c>
      <c r="E33" s="113">
        <v>10</v>
      </c>
      <c r="F33" s="47">
        <v>751</v>
      </c>
      <c r="G33" s="47">
        <v>1625</v>
      </c>
      <c r="H33" s="47">
        <f t="shared" si="2"/>
        <v>2376</v>
      </c>
      <c r="I33" s="47">
        <f t="shared" si="3"/>
        <v>7510</v>
      </c>
      <c r="J33" s="47">
        <f t="shared" si="0"/>
        <v>16250</v>
      </c>
      <c r="K33" s="49">
        <f t="shared" si="1"/>
        <v>23760</v>
      </c>
    </row>
    <row r="34" spans="1:12" ht="30" customHeight="1">
      <c r="A34" s="45">
        <v>22</v>
      </c>
      <c r="B34" s="115" t="s">
        <v>865</v>
      </c>
      <c r="C34" s="113"/>
      <c r="D34" s="113" t="s">
        <v>28</v>
      </c>
      <c r="E34" s="113">
        <v>5</v>
      </c>
      <c r="F34" s="47">
        <v>497</v>
      </c>
      <c r="G34" s="47">
        <v>1365</v>
      </c>
      <c r="H34" s="47">
        <f t="shared" si="2"/>
        <v>1862</v>
      </c>
      <c r="I34" s="47">
        <f t="shared" si="3"/>
        <v>2485</v>
      </c>
      <c r="J34" s="47">
        <f t="shared" si="0"/>
        <v>6825</v>
      </c>
      <c r="K34" s="49">
        <f t="shared" si="1"/>
        <v>9310</v>
      </c>
    </row>
    <row r="35" spans="1:12" ht="25.15" customHeight="1">
      <c r="A35" s="45">
        <v>23</v>
      </c>
      <c r="B35" s="115" t="s">
        <v>866</v>
      </c>
      <c r="C35" s="113"/>
      <c r="D35" s="113" t="s">
        <v>28</v>
      </c>
      <c r="E35" s="113">
        <v>57</v>
      </c>
      <c r="F35" s="47">
        <v>312</v>
      </c>
      <c r="G35" s="47">
        <v>1235</v>
      </c>
      <c r="H35" s="47">
        <f t="shared" si="2"/>
        <v>1547</v>
      </c>
      <c r="I35" s="47">
        <f t="shared" si="3"/>
        <v>17784</v>
      </c>
      <c r="J35" s="47">
        <f t="shared" si="0"/>
        <v>70395</v>
      </c>
      <c r="K35" s="49">
        <f t="shared" si="1"/>
        <v>88179</v>
      </c>
    </row>
    <row r="36" spans="1:12" ht="27.6" customHeight="1">
      <c r="A36" s="45">
        <v>24</v>
      </c>
      <c r="B36" s="114" t="s">
        <v>867</v>
      </c>
      <c r="C36" s="113"/>
      <c r="D36" s="113" t="s">
        <v>28</v>
      </c>
      <c r="E36" s="113">
        <v>24</v>
      </c>
      <c r="F36" s="47">
        <v>201</v>
      </c>
      <c r="G36" s="47">
        <v>1105</v>
      </c>
      <c r="H36" s="47">
        <f t="shared" si="2"/>
        <v>1306</v>
      </c>
      <c r="I36" s="47">
        <f t="shared" si="3"/>
        <v>4824</v>
      </c>
      <c r="J36" s="47">
        <f t="shared" si="0"/>
        <v>26520</v>
      </c>
      <c r="K36" s="49">
        <f t="shared" si="1"/>
        <v>31344</v>
      </c>
    </row>
    <row r="37" spans="1:12" ht="27.6" customHeight="1">
      <c r="A37" s="45">
        <v>25</v>
      </c>
      <c r="B37" s="114" t="s">
        <v>868</v>
      </c>
      <c r="C37" s="113"/>
      <c r="D37" s="113" t="s">
        <v>28</v>
      </c>
      <c r="E37" s="113">
        <v>57</v>
      </c>
      <c r="F37" s="47">
        <v>120</v>
      </c>
      <c r="G37" s="47">
        <v>975</v>
      </c>
      <c r="H37" s="47">
        <f t="shared" si="2"/>
        <v>1095</v>
      </c>
      <c r="I37" s="47">
        <f t="shared" si="3"/>
        <v>6840</v>
      </c>
      <c r="J37" s="47">
        <f t="shared" si="0"/>
        <v>55575</v>
      </c>
      <c r="K37" s="49">
        <f t="shared" si="1"/>
        <v>62415</v>
      </c>
    </row>
    <row r="38" spans="1:12" ht="30" customHeight="1">
      <c r="A38" s="45">
        <v>26</v>
      </c>
      <c r="B38" s="115" t="s">
        <v>422</v>
      </c>
      <c r="C38" s="113"/>
      <c r="D38" s="113" t="s">
        <v>28</v>
      </c>
      <c r="E38" s="113">
        <v>120</v>
      </c>
      <c r="F38" s="47">
        <v>80</v>
      </c>
      <c r="G38" s="47">
        <v>845</v>
      </c>
      <c r="H38" s="47">
        <f t="shared" si="2"/>
        <v>925</v>
      </c>
      <c r="I38" s="47">
        <f t="shared" si="3"/>
        <v>9600</v>
      </c>
      <c r="J38" s="47">
        <f t="shared" si="0"/>
        <v>101400</v>
      </c>
      <c r="K38" s="49">
        <f t="shared" si="1"/>
        <v>111000</v>
      </c>
    </row>
    <row r="39" spans="1:12" ht="30" customHeight="1">
      <c r="A39" s="45">
        <v>27</v>
      </c>
      <c r="B39" s="115" t="s">
        <v>869</v>
      </c>
      <c r="C39" s="113"/>
      <c r="D39" s="113" t="s">
        <v>28</v>
      </c>
      <c r="E39" s="113">
        <v>140</v>
      </c>
      <c r="F39" s="47">
        <v>80</v>
      </c>
      <c r="G39" s="47">
        <v>845</v>
      </c>
      <c r="H39" s="47">
        <f t="shared" si="2"/>
        <v>925</v>
      </c>
      <c r="I39" s="47">
        <f t="shared" si="3"/>
        <v>11200</v>
      </c>
      <c r="J39" s="47">
        <f t="shared" si="0"/>
        <v>118300</v>
      </c>
      <c r="K39" s="49">
        <f t="shared" si="1"/>
        <v>129500</v>
      </c>
    </row>
    <row r="40" spans="1:12">
      <c r="A40" s="45">
        <v>28</v>
      </c>
      <c r="B40" s="51" t="s">
        <v>517</v>
      </c>
      <c r="C40" s="63"/>
      <c r="D40" s="46" t="s">
        <v>22</v>
      </c>
      <c r="E40" s="46">
        <v>1</v>
      </c>
      <c r="F40" s="47">
        <v>55342.200000000004</v>
      </c>
      <c r="G40" s="47">
        <v>44273.760000000009</v>
      </c>
      <c r="H40" s="47">
        <f t="shared" si="2"/>
        <v>99615.960000000021</v>
      </c>
      <c r="I40" s="47">
        <f t="shared" si="3"/>
        <v>55342.200000000004</v>
      </c>
      <c r="J40" s="47">
        <f t="shared" si="0"/>
        <v>44273.760000000009</v>
      </c>
      <c r="K40" s="49">
        <f t="shared" si="1"/>
        <v>99615.960000000021</v>
      </c>
      <c r="L40" s="69"/>
    </row>
    <row r="41" spans="1:12" ht="39" customHeight="1">
      <c r="A41" s="45">
        <v>29</v>
      </c>
      <c r="B41" s="115" t="s">
        <v>870</v>
      </c>
      <c r="C41" s="113"/>
      <c r="D41" s="113" t="s">
        <v>28</v>
      </c>
      <c r="E41" s="113">
        <v>46</v>
      </c>
      <c r="F41" s="47">
        <v>446</v>
      </c>
      <c r="G41" s="47">
        <v>625</v>
      </c>
      <c r="H41" s="47">
        <f t="shared" si="2"/>
        <v>1071</v>
      </c>
      <c r="I41" s="47">
        <f t="shared" si="3"/>
        <v>20516</v>
      </c>
      <c r="J41" s="47">
        <f t="shared" si="0"/>
        <v>28750</v>
      </c>
      <c r="K41" s="49">
        <f t="shared" si="1"/>
        <v>49266</v>
      </c>
    </row>
    <row r="42" spans="1:12" ht="43.5" customHeight="1">
      <c r="A42" s="45">
        <v>30</v>
      </c>
      <c r="B42" s="114" t="s">
        <v>871</v>
      </c>
      <c r="C42" s="113"/>
      <c r="D42" s="113" t="s">
        <v>28</v>
      </c>
      <c r="E42" s="113">
        <v>75</v>
      </c>
      <c r="F42" s="47">
        <v>383</v>
      </c>
      <c r="G42" s="47">
        <v>625</v>
      </c>
      <c r="H42" s="47">
        <f t="shared" si="2"/>
        <v>1008</v>
      </c>
      <c r="I42" s="47">
        <f t="shared" si="3"/>
        <v>28725</v>
      </c>
      <c r="J42" s="47">
        <f t="shared" si="0"/>
        <v>46875</v>
      </c>
      <c r="K42" s="49">
        <f t="shared" si="1"/>
        <v>75600</v>
      </c>
    </row>
    <row r="43" spans="1:12" ht="40.15" customHeight="1">
      <c r="A43" s="45">
        <v>31</v>
      </c>
      <c r="B43" s="114" t="s">
        <v>872</v>
      </c>
      <c r="C43" s="113"/>
      <c r="D43" s="113" t="s">
        <v>28</v>
      </c>
      <c r="E43" s="113">
        <v>18</v>
      </c>
      <c r="F43" s="47">
        <v>261</v>
      </c>
      <c r="G43" s="47">
        <v>625</v>
      </c>
      <c r="H43" s="47">
        <f t="shared" si="2"/>
        <v>886</v>
      </c>
      <c r="I43" s="47">
        <f t="shared" si="3"/>
        <v>4698</v>
      </c>
      <c r="J43" s="47">
        <f t="shared" si="0"/>
        <v>11250</v>
      </c>
      <c r="K43" s="49">
        <f t="shared" si="1"/>
        <v>15948</v>
      </c>
    </row>
    <row r="44" spans="1:12" ht="42.75" customHeight="1">
      <c r="A44" s="45">
        <v>32</v>
      </c>
      <c r="B44" s="114" t="s">
        <v>873</v>
      </c>
      <c r="C44" s="113"/>
      <c r="D44" s="113" t="s">
        <v>28</v>
      </c>
      <c r="E44" s="113">
        <v>10</v>
      </c>
      <c r="F44" s="47">
        <v>209</v>
      </c>
      <c r="G44" s="47">
        <v>625</v>
      </c>
      <c r="H44" s="47">
        <f t="shared" si="2"/>
        <v>834</v>
      </c>
      <c r="I44" s="47">
        <f t="shared" si="3"/>
        <v>2090</v>
      </c>
      <c r="J44" s="47">
        <f t="shared" si="0"/>
        <v>6250</v>
      </c>
      <c r="K44" s="49">
        <f t="shared" si="1"/>
        <v>8340</v>
      </c>
    </row>
    <row r="45" spans="1:12" ht="42.75" customHeight="1">
      <c r="A45" s="45">
        <v>33</v>
      </c>
      <c r="B45" s="114" t="s">
        <v>874</v>
      </c>
      <c r="C45" s="113"/>
      <c r="D45" s="113" t="s">
        <v>28</v>
      </c>
      <c r="E45" s="113">
        <v>5</v>
      </c>
      <c r="F45" s="47">
        <v>195</v>
      </c>
      <c r="G45" s="47">
        <v>625</v>
      </c>
      <c r="H45" s="47">
        <f t="shared" si="2"/>
        <v>820</v>
      </c>
      <c r="I45" s="47">
        <f t="shared" si="3"/>
        <v>975</v>
      </c>
      <c r="J45" s="47">
        <f t="shared" si="0"/>
        <v>3125</v>
      </c>
      <c r="K45" s="49">
        <f t="shared" si="1"/>
        <v>4100</v>
      </c>
    </row>
    <row r="46" spans="1:12" ht="42.75" customHeight="1">
      <c r="A46" s="45">
        <v>34</v>
      </c>
      <c r="B46" s="114" t="s">
        <v>875</v>
      </c>
      <c r="C46" s="113"/>
      <c r="D46" s="113" t="s">
        <v>28</v>
      </c>
      <c r="E46" s="113">
        <v>57</v>
      </c>
      <c r="F46" s="47">
        <v>152</v>
      </c>
      <c r="G46" s="47">
        <v>625</v>
      </c>
      <c r="H46" s="47">
        <f t="shared" si="2"/>
        <v>777</v>
      </c>
      <c r="I46" s="47">
        <f t="shared" si="3"/>
        <v>8664</v>
      </c>
      <c r="J46" s="47">
        <f t="shared" si="0"/>
        <v>35625</v>
      </c>
      <c r="K46" s="49">
        <f t="shared" si="1"/>
        <v>44289</v>
      </c>
    </row>
    <row r="47" spans="1:12" ht="40.15" customHeight="1">
      <c r="A47" s="45">
        <v>35</v>
      </c>
      <c r="B47" s="114" t="s">
        <v>876</v>
      </c>
      <c r="C47" s="113"/>
      <c r="D47" s="113" t="s">
        <v>28</v>
      </c>
      <c r="E47" s="113">
        <v>24</v>
      </c>
      <c r="F47" s="47">
        <v>129</v>
      </c>
      <c r="G47" s="47">
        <v>625</v>
      </c>
      <c r="H47" s="47">
        <f t="shared" si="2"/>
        <v>754</v>
      </c>
      <c r="I47" s="47">
        <f t="shared" si="3"/>
        <v>3096</v>
      </c>
      <c r="J47" s="47">
        <f t="shared" si="0"/>
        <v>15000</v>
      </c>
      <c r="K47" s="49">
        <f t="shared" si="1"/>
        <v>18096</v>
      </c>
    </row>
    <row r="48" spans="1:12" ht="42.75" customHeight="1">
      <c r="A48" s="45">
        <v>36</v>
      </c>
      <c r="B48" s="114" t="s">
        <v>877</v>
      </c>
      <c r="C48" s="113"/>
      <c r="D48" s="113" t="s">
        <v>28</v>
      </c>
      <c r="E48" s="113">
        <v>45</v>
      </c>
      <c r="F48" s="47">
        <v>98</v>
      </c>
      <c r="G48" s="47">
        <v>625</v>
      </c>
      <c r="H48" s="47">
        <f t="shared" si="2"/>
        <v>723</v>
      </c>
      <c r="I48" s="47">
        <f t="shared" si="3"/>
        <v>4410</v>
      </c>
      <c r="J48" s="47">
        <f t="shared" si="0"/>
        <v>28125</v>
      </c>
      <c r="K48" s="49">
        <f t="shared" si="1"/>
        <v>32535</v>
      </c>
    </row>
    <row r="49" spans="1:11" ht="42.75" customHeight="1">
      <c r="A49" s="45">
        <v>37</v>
      </c>
      <c r="B49" s="114" t="s">
        <v>878</v>
      </c>
      <c r="C49" s="113"/>
      <c r="D49" s="113" t="s">
        <v>28</v>
      </c>
      <c r="E49" s="113">
        <v>74</v>
      </c>
      <c r="F49" s="47">
        <v>82</v>
      </c>
      <c r="G49" s="47">
        <v>625</v>
      </c>
      <c r="H49" s="47">
        <f t="shared" si="2"/>
        <v>707</v>
      </c>
      <c r="I49" s="47">
        <f t="shared" si="3"/>
        <v>6068</v>
      </c>
      <c r="J49" s="47">
        <f t="shared" si="0"/>
        <v>46250</v>
      </c>
      <c r="K49" s="49">
        <f t="shared" si="1"/>
        <v>52318</v>
      </c>
    </row>
    <row r="50" spans="1:11" ht="42.75" customHeight="1">
      <c r="A50" s="45">
        <v>38</v>
      </c>
      <c r="B50" s="114" t="s">
        <v>879</v>
      </c>
      <c r="C50" s="113"/>
      <c r="D50" s="113" t="s">
        <v>28</v>
      </c>
      <c r="E50" s="113">
        <v>14</v>
      </c>
      <c r="F50" s="47">
        <v>80</v>
      </c>
      <c r="G50" s="47">
        <v>625</v>
      </c>
      <c r="H50" s="47">
        <f t="shared" si="2"/>
        <v>705</v>
      </c>
      <c r="I50" s="47">
        <f t="shared" si="3"/>
        <v>1120</v>
      </c>
      <c r="J50" s="47">
        <f t="shared" si="0"/>
        <v>8750</v>
      </c>
      <c r="K50" s="49">
        <f t="shared" si="1"/>
        <v>9870</v>
      </c>
    </row>
    <row r="51" spans="1:11" ht="20.25" customHeight="1">
      <c r="A51" s="45">
        <v>39</v>
      </c>
      <c r="B51" s="114" t="s">
        <v>753</v>
      </c>
      <c r="C51" s="113"/>
      <c r="D51" s="113" t="s">
        <v>24</v>
      </c>
      <c r="E51" s="113">
        <v>165</v>
      </c>
      <c r="F51" s="93">
        <v>1016</v>
      </c>
      <c r="G51" s="93">
        <v>1250</v>
      </c>
      <c r="H51" s="93">
        <f t="shared" si="2"/>
        <v>2266</v>
      </c>
      <c r="I51" s="93">
        <f t="shared" si="3"/>
        <v>167640</v>
      </c>
      <c r="J51" s="93">
        <f t="shared" si="0"/>
        <v>206250</v>
      </c>
      <c r="K51" s="150">
        <f t="shared" si="1"/>
        <v>373890</v>
      </c>
    </row>
    <row r="52" spans="1:11" ht="15.6" customHeight="1">
      <c r="A52" s="45">
        <v>40</v>
      </c>
      <c r="B52" s="114" t="s">
        <v>464</v>
      </c>
      <c r="C52" s="113"/>
      <c r="D52" s="113" t="s">
        <v>24</v>
      </c>
      <c r="E52" s="113">
        <v>20</v>
      </c>
      <c r="F52" s="93">
        <v>1171</v>
      </c>
      <c r="G52" s="93">
        <v>1250</v>
      </c>
      <c r="H52" s="93">
        <f t="shared" si="2"/>
        <v>2421</v>
      </c>
      <c r="I52" s="93">
        <f t="shared" si="3"/>
        <v>23420</v>
      </c>
      <c r="J52" s="93">
        <f t="shared" si="0"/>
        <v>25000</v>
      </c>
      <c r="K52" s="150">
        <f t="shared" si="1"/>
        <v>48420</v>
      </c>
    </row>
    <row r="53" spans="1:11" ht="15" customHeight="1">
      <c r="A53" s="45">
        <v>41</v>
      </c>
      <c r="B53" s="118" t="s">
        <v>465</v>
      </c>
      <c r="C53" s="113"/>
      <c r="D53" s="113" t="s">
        <v>24</v>
      </c>
      <c r="E53" s="113">
        <v>11</v>
      </c>
      <c r="F53" s="93">
        <v>1703</v>
      </c>
      <c r="G53" s="93">
        <v>1250</v>
      </c>
      <c r="H53" s="93">
        <f t="shared" si="2"/>
        <v>2953</v>
      </c>
      <c r="I53" s="93">
        <f t="shared" si="3"/>
        <v>18733</v>
      </c>
      <c r="J53" s="93">
        <f t="shared" si="0"/>
        <v>13750</v>
      </c>
      <c r="K53" s="150">
        <f t="shared" si="1"/>
        <v>32483</v>
      </c>
    </row>
    <row r="54" spans="1:11" ht="19.5" customHeight="1">
      <c r="A54" s="45">
        <v>42</v>
      </c>
      <c r="B54" s="114" t="s">
        <v>880</v>
      </c>
      <c r="C54" s="113"/>
      <c r="D54" s="113" t="s">
        <v>24</v>
      </c>
      <c r="E54" s="113">
        <v>3</v>
      </c>
      <c r="F54" s="93">
        <v>2345</v>
      </c>
      <c r="G54" s="93">
        <v>1450</v>
      </c>
      <c r="H54" s="93">
        <f t="shared" si="2"/>
        <v>3795</v>
      </c>
      <c r="I54" s="93">
        <f t="shared" si="3"/>
        <v>7035</v>
      </c>
      <c r="J54" s="93">
        <f t="shared" si="0"/>
        <v>4350</v>
      </c>
      <c r="K54" s="150">
        <f t="shared" si="1"/>
        <v>11385</v>
      </c>
    </row>
    <row r="55" spans="1:11" ht="15.6" customHeight="1">
      <c r="A55" s="45">
        <v>43</v>
      </c>
      <c r="B55" s="114" t="s">
        <v>881</v>
      </c>
      <c r="C55" s="113"/>
      <c r="D55" s="113" t="s">
        <v>24</v>
      </c>
      <c r="E55" s="113">
        <v>5</v>
      </c>
      <c r="F55" s="93">
        <v>2345</v>
      </c>
      <c r="G55" s="93">
        <v>1450</v>
      </c>
      <c r="H55" s="93">
        <f t="shared" si="2"/>
        <v>3795</v>
      </c>
      <c r="I55" s="93">
        <f t="shared" si="3"/>
        <v>11725</v>
      </c>
      <c r="J55" s="93">
        <f t="shared" si="0"/>
        <v>7250</v>
      </c>
      <c r="K55" s="150">
        <f t="shared" si="1"/>
        <v>18975</v>
      </c>
    </row>
    <row r="56" spans="1:11" ht="65.25" customHeight="1">
      <c r="A56" s="45">
        <v>44</v>
      </c>
      <c r="B56" s="114" t="s">
        <v>882</v>
      </c>
      <c r="C56" s="113"/>
      <c r="D56" s="113" t="s">
        <v>29</v>
      </c>
      <c r="E56" s="113">
        <v>4</v>
      </c>
      <c r="F56" s="47">
        <v>14974</v>
      </c>
      <c r="G56" s="47">
        <v>5050</v>
      </c>
      <c r="H56" s="47">
        <f t="shared" si="2"/>
        <v>20024</v>
      </c>
      <c r="I56" s="47">
        <f t="shared" si="3"/>
        <v>59896</v>
      </c>
      <c r="J56" s="47">
        <f t="shared" si="0"/>
        <v>20200</v>
      </c>
      <c r="K56" s="49">
        <f t="shared" si="1"/>
        <v>80096</v>
      </c>
    </row>
    <row r="57" spans="1:11" ht="65.25" customHeight="1">
      <c r="A57" s="45">
        <v>45</v>
      </c>
      <c r="B57" s="114" t="s">
        <v>883</v>
      </c>
      <c r="C57" s="113"/>
      <c r="D57" s="113" t="s">
        <v>29</v>
      </c>
      <c r="E57" s="113">
        <v>19</v>
      </c>
      <c r="F57" s="47">
        <v>10755</v>
      </c>
      <c r="G57" s="47">
        <v>5050</v>
      </c>
      <c r="H57" s="47">
        <f t="shared" si="2"/>
        <v>15805</v>
      </c>
      <c r="I57" s="47">
        <f t="shared" si="3"/>
        <v>204345</v>
      </c>
      <c r="J57" s="47">
        <f t="shared" si="0"/>
        <v>95950</v>
      </c>
      <c r="K57" s="49">
        <f t="shared" si="1"/>
        <v>300295</v>
      </c>
    </row>
    <row r="58" spans="1:11" ht="27.75" customHeight="1">
      <c r="A58" s="45">
        <v>46</v>
      </c>
      <c r="B58" s="114" t="s">
        <v>884</v>
      </c>
      <c r="C58" s="113"/>
      <c r="D58" s="113" t="s">
        <v>24</v>
      </c>
      <c r="E58" s="113">
        <v>7</v>
      </c>
      <c r="F58" s="47">
        <v>1027</v>
      </c>
      <c r="G58" s="47">
        <v>1250</v>
      </c>
      <c r="H58" s="47">
        <f t="shared" si="2"/>
        <v>2277</v>
      </c>
      <c r="I58" s="47">
        <f t="shared" si="3"/>
        <v>7189</v>
      </c>
      <c r="J58" s="47">
        <f t="shared" si="0"/>
        <v>8750</v>
      </c>
      <c r="K58" s="49">
        <f t="shared" si="1"/>
        <v>15939</v>
      </c>
    </row>
    <row r="59" spans="1:11" s="12" customFormat="1" ht="17.45" customHeight="1">
      <c r="A59" s="45">
        <v>47</v>
      </c>
      <c r="B59" s="157" t="s">
        <v>519</v>
      </c>
      <c r="C59" s="156"/>
      <c r="D59" s="156" t="s">
        <v>22</v>
      </c>
      <c r="E59" s="156">
        <v>1</v>
      </c>
      <c r="F59" s="93">
        <v>83013.3</v>
      </c>
      <c r="G59" s="93">
        <v>0</v>
      </c>
      <c r="H59" s="93">
        <f t="shared" si="2"/>
        <v>83013.3</v>
      </c>
      <c r="I59" s="93">
        <f t="shared" si="3"/>
        <v>83013.3</v>
      </c>
      <c r="J59" s="93">
        <f t="shared" si="0"/>
        <v>0</v>
      </c>
      <c r="K59" s="150">
        <f t="shared" si="1"/>
        <v>83013.3</v>
      </c>
    </row>
    <row r="60" spans="1:11" ht="26.45" customHeight="1">
      <c r="A60" s="45">
        <v>48</v>
      </c>
      <c r="B60" s="114" t="s">
        <v>885</v>
      </c>
      <c r="C60" s="113"/>
      <c r="D60" s="113" t="s">
        <v>24</v>
      </c>
      <c r="E60" s="113">
        <v>1</v>
      </c>
      <c r="F60" s="47">
        <v>1609</v>
      </c>
      <c r="G60" s="47">
        <v>1450</v>
      </c>
      <c r="H60" s="47">
        <f t="shared" si="2"/>
        <v>3059</v>
      </c>
      <c r="I60" s="47">
        <f t="shared" si="3"/>
        <v>1609</v>
      </c>
      <c r="J60" s="47">
        <f t="shared" si="0"/>
        <v>1450</v>
      </c>
      <c r="K60" s="49">
        <f t="shared" si="1"/>
        <v>3059</v>
      </c>
    </row>
    <row r="61" spans="1:11" ht="18" customHeight="1">
      <c r="A61" s="45">
        <v>49</v>
      </c>
      <c r="B61" s="115" t="s">
        <v>886</v>
      </c>
      <c r="C61" s="113"/>
      <c r="D61" s="113" t="s">
        <v>24</v>
      </c>
      <c r="E61" s="113">
        <v>1</v>
      </c>
      <c r="F61" s="47">
        <v>497</v>
      </c>
      <c r="G61" s="47">
        <v>500</v>
      </c>
      <c r="H61" s="47">
        <f t="shared" si="2"/>
        <v>997</v>
      </c>
      <c r="I61" s="47">
        <f t="shared" si="3"/>
        <v>497</v>
      </c>
      <c r="J61" s="47">
        <f t="shared" si="0"/>
        <v>500</v>
      </c>
      <c r="K61" s="49">
        <f t="shared" si="1"/>
        <v>997</v>
      </c>
    </row>
    <row r="62" spans="1:11" ht="18" customHeight="1">
      <c r="A62" s="45">
        <v>50</v>
      </c>
      <c r="B62" s="115" t="s">
        <v>887</v>
      </c>
      <c r="C62" s="113"/>
      <c r="D62" s="113" t="s">
        <v>24</v>
      </c>
      <c r="E62" s="113">
        <v>1</v>
      </c>
      <c r="F62" s="47">
        <v>1680</v>
      </c>
      <c r="G62" s="47">
        <v>850</v>
      </c>
      <c r="H62" s="47">
        <f t="shared" si="2"/>
        <v>2530</v>
      </c>
      <c r="I62" s="47">
        <f t="shared" si="3"/>
        <v>1680</v>
      </c>
      <c r="J62" s="47">
        <f t="shared" si="0"/>
        <v>850</v>
      </c>
      <c r="K62" s="49">
        <f t="shared" si="1"/>
        <v>2530</v>
      </c>
    </row>
    <row r="63" spans="1:11" ht="15" customHeight="1">
      <c r="A63" s="45">
        <v>51</v>
      </c>
      <c r="B63" s="82" t="s">
        <v>460</v>
      </c>
      <c r="C63" s="113"/>
      <c r="D63" s="113"/>
      <c r="E63" s="113"/>
      <c r="F63" s="47">
        <v>0</v>
      </c>
      <c r="G63" s="47"/>
      <c r="H63" s="47"/>
      <c r="I63" s="47">
        <f t="shared" si="3"/>
        <v>0</v>
      </c>
      <c r="J63" s="47">
        <f t="shared" si="0"/>
        <v>0</v>
      </c>
      <c r="K63" s="49">
        <f t="shared" si="1"/>
        <v>0</v>
      </c>
    </row>
    <row r="64" spans="1:11" ht="39.75" customHeight="1">
      <c r="A64" s="45">
        <v>52</v>
      </c>
      <c r="B64" s="115" t="s">
        <v>888</v>
      </c>
      <c r="C64" s="113"/>
      <c r="D64" s="113" t="s">
        <v>29</v>
      </c>
      <c r="E64" s="113">
        <v>1</v>
      </c>
      <c r="F64" s="151" t="s">
        <v>641</v>
      </c>
      <c r="G64" s="47">
        <v>66181</v>
      </c>
      <c r="H64" s="47">
        <f>G64</f>
        <v>66181</v>
      </c>
      <c r="I64" s="47">
        <v>0</v>
      </c>
      <c r="J64" s="47">
        <f t="shared" si="0"/>
        <v>66181</v>
      </c>
      <c r="K64" s="49">
        <f t="shared" si="1"/>
        <v>66181</v>
      </c>
    </row>
    <row r="65" spans="1:12" ht="24.75" customHeight="1">
      <c r="A65" s="45">
        <v>53</v>
      </c>
      <c r="B65" s="115" t="s">
        <v>889</v>
      </c>
      <c r="C65" s="113"/>
      <c r="D65" s="113" t="s">
        <v>24</v>
      </c>
      <c r="E65" s="113">
        <v>2</v>
      </c>
      <c r="F65" s="47">
        <v>4200</v>
      </c>
      <c r="G65" s="47">
        <v>1470</v>
      </c>
      <c r="H65" s="47">
        <f t="shared" ref="H65:H121" si="4">F65+G65</f>
        <v>5670</v>
      </c>
      <c r="I65" s="47">
        <f t="shared" si="3"/>
        <v>8400</v>
      </c>
      <c r="J65" s="47">
        <f t="shared" si="0"/>
        <v>2940</v>
      </c>
      <c r="K65" s="49">
        <f t="shared" si="1"/>
        <v>11340</v>
      </c>
    </row>
    <row r="66" spans="1:12" ht="39.75" customHeight="1">
      <c r="A66" s="45">
        <v>54</v>
      </c>
      <c r="B66" s="115" t="s">
        <v>890</v>
      </c>
      <c r="C66" s="113"/>
      <c r="D66" s="113" t="s">
        <v>24</v>
      </c>
      <c r="E66" s="113">
        <v>2</v>
      </c>
      <c r="F66" s="47">
        <v>12026</v>
      </c>
      <c r="G66" s="47">
        <v>6614</v>
      </c>
      <c r="H66" s="47">
        <f t="shared" si="4"/>
        <v>18640</v>
      </c>
      <c r="I66" s="47">
        <f t="shared" si="3"/>
        <v>24052</v>
      </c>
      <c r="J66" s="47">
        <f t="shared" si="0"/>
        <v>13228</v>
      </c>
      <c r="K66" s="49">
        <f t="shared" si="1"/>
        <v>37280</v>
      </c>
    </row>
    <row r="67" spans="1:12" ht="39.75" customHeight="1">
      <c r="A67" s="45">
        <v>55</v>
      </c>
      <c r="B67" s="115" t="s">
        <v>891</v>
      </c>
      <c r="C67" s="113"/>
      <c r="D67" s="113" t="s">
        <v>18</v>
      </c>
      <c r="E67" s="113">
        <v>2</v>
      </c>
      <c r="F67" s="47">
        <v>12815</v>
      </c>
      <c r="G67" s="47">
        <v>7048</v>
      </c>
      <c r="H67" s="47">
        <f t="shared" si="4"/>
        <v>19863</v>
      </c>
      <c r="I67" s="47">
        <f t="shared" si="3"/>
        <v>25630</v>
      </c>
      <c r="J67" s="47">
        <f t="shared" si="0"/>
        <v>14096</v>
      </c>
      <c r="K67" s="49">
        <f t="shared" si="1"/>
        <v>39726</v>
      </c>
    </row>
    <row r="68" spans="1:12" ht="39.75" customHeight="1">
      <c r="A68" s="45">
        <v>56</v>
      </c>
      <c r="B68" s="115" t="s">
        <v>892</v>
      </c>
      <c r="C68" s="113"/>
      <c r="D68" s="113" t="s">
        <v>18</v>
      </c>
      <c r="E68" s="113">
        <v>1</v>
      </c>
      <c r="F68" s="47">
        <v>17020</v>
      </c>
      <c r="G68" s="47">
        <v>7659</v>
      </c>
      <c r="H68" s="47">
        <f t="shared" si="4"/>
        <v>24679</v>
      </c>
      <c r="I68" s="47">
        <f t="shared" si="3"/>
        <v>17020</v>
      </c>
      <c r="J68" s="47">
        <f t="shared" si="0"/>
        <v>7659</v>
      </c>
      <c r="K68" s="49">
        <f t="shared" si="1"/>
        <v>24679</v>
      </c>
    </row>
    <row r="69" spans="1:12" ht="41.25" customHeight="1">
      <c r="A69" s="45">
        <v>57</v>
      </c>
      <c r="B69" s="115" t="s">
        <v>893</v>
      </c>
      <c r="C69" s="113"/>
      <c r="D69" s="113" t="s">
        <v>24</v>
      </c>
      <c r="E69" s="113">
        <v>2</v>
      </c>
      <c r="F69" s="47">
        <v>17962</v>
      </c>
      <c r="G69" s="47">
        <v>8083</v>
      </c>
      <c r="H69" s="47">
        <f t="shared" si="4"/>
        <v>26045</v>
      </c>
      <c r="I69" s="47">
        <f t="shared" si="3"/>
        <v>35924</v>
      </c>
      <c r="J69" s="47">
        <f t="shared" si="0"/>
        <v>16166</v>
      </c>
      <c r="K69" s="49">
        <f t="shared" si="1"/>
        <v>52090</v>
      </c>
    </row>
    <row r="70" spans="1:12" ht="25.15" customHeight="1">
      <c r="A70" s="45">
        <v>58</v>
      </c>
      <c r="B70" s="115" t="s">
        <v>894</v>
      </c>
      <c r="C70" s="113"/>
      <c r="D70" s="113" t="s">
        <v>28</v>
      </c>
      <c r="E70" s="113">
        <v>75</v>
      </c>
      <c r="F70" s="47">
        <v>1430</v>
      </c>
      <c r="G70" s="47">
        <v>2145</v>
      </c>
      <c r="H70" s="47">
        <f t="shared" si="4"/>
        <v>3575</v>
      </c>
      <c r="I70" s="47">
        <f t="shared" si="3"/>
        <v>107250</v>
      </c>
      <c r="J70" s="47">
        <f t="shared" si="0"/>
        <v>160875</v>
      </c>
      <c r="K70" s="49">
        <f t="shared" si="1"/>
        <v>268125</v>
      </c>
    </row>
    <row r="71" spans="1:12" ht="27.6" customHeight="1">
      <c r="A71" s="45">
        <v>59</v>
      </c>
      <c r="B71" s="114" t="s">
        <v>895</v>
      </c>
      <c r="C71" s="113"/>
      <c r="D71" s="113" t="s">
        <v>28</v>
      </c>
      <c r="E71" s="113">
        <v>18</v>
      </c>
      <c r="F71" s="47">
        <v>1011</v>
      </c>
      <c r="G71" s="47">
        <v>1885</v>
      </c>
      <c r="H71" s="47">
        <f t="shared" si="4"/>
        <v>2896</v>
      </c>
      <c r="I71" s="47">
        <f t="shared" si="3"/>
        <v>18198</v>
      </c>
      <c r="J71" s="47">
        <f t="shared" si="0"/>
        <v>33930</v>
      </c>
      <c r="K71" s="49">
        <f t="shared" si="1"/>
        <v>52128</v>
      </c>
    </row>
    <row r="72" spans="1:12" ht="27.6" customHeight="1">
      <c r="A72" s="45">
        <v>60</v>
      </c>
      <c r="B72" s="114" t="s">
        <v>896</v>
      </c>
      <c r="C72" s="113"/>
      <c r="D72" s="113" t="s">
        <v>28</v>
      </c>
      <c r="E72" s="113">
        <v>10</v>
      </c>
      <c r="F72" s="47">
        <v>751</v>
      </c>
      <c r="G72" s="47">
        <v>1625</v>
      </c>
      <c r="H72" s="47">
        <f t="shared" si="4"/>
        <v>2376</v>
      </c>
      <c r="I72" s="47">
        <f t="shared" si="3"/>
        <v>7510</v>
      </c>
      <c r="J72" s="47">
        <f t="shared" si="0"/>
        <v>16250</v>
      </c>
      <c r="K72" s="49">
        <f t="shared" si="1"/>
        <v>23760</v>
      </c>
    </row>
    <row r="73" spans="1:12" ht="30" customHeight="1">
      <c r="A73" s="45">
        <v>61</v>
      </c>
      <c r="B73" s="115" t="s">
        <v>897</v>
      </c>
      <c r="C73" s="113"/>
      <c r="D73" s="113" t="s">
        <v>28</v>
      </c>
      <c r="E73" s="113">
        <v>29</v>
      </c>
      <c r="F73" s="47">
        <v>497</v>
      </c>
      <c r="G73" s="47">
        <v>1365</v>
      </c>
      <c r="H73" s="47">
        <f t="shared" si="4"/>
        <v>1862</v>
      </c>
      <c r="I73" s="47">
        <f t="shared" si="3"/>
        <v>14413</v>
      </c>
      <c r="J73" s="47">
        <f t="shared" si="0"/>
        <v>39585</v>
      </c>
      <c r="K73" s="49">
        <f t="shared" si="1"/>
        <v>53998</v>
      </c>
    </row>
    <row r="74" spans="1:12" ht="30" customHeight="1">
      <c r="A74" s="45">
        <v>62</v>
      </c>
      <c r="B74" s="115" t="s">
        <v>898</v>
      </c>
      <c r="C74" s="113"/>
      <c r="D74" s="113" t="s">
        <v>28</v>
      </c>
      <c r="E74" s="113">
        <v>57</v>
      </c>
      <c r="F74" s="47">
        <v>312</v>
      </c>
      <c r="G74" s="47">
        <v>1235</v>
      </c>
      <c r="H74" s="47">
        <f t="shared" si="4"/>
        <v>1547</v>
      </c>
      <c r="I74" s="47">
        <f t="shared" si="3"/>
        <v>17784</v>
      </c>
      <c r="J74" s="47">
        <f t="shared" si="0"/>
        <v>70395</v>
      </c>
      <c r="K74" s="49">
        <f t="shared" si="1"/>
        <v>88179</v>
      </c>
    </row>
    <row r="75" spans="1:12" ht="25.15" customHeight="1">
      <c r="A75" s="45">
        <v>63</v>
      </c>
      <c r="B75" s="115" t="s">
        <v>899</v>
      </c>
      <c r="C75" s="113"/>
      <c r="D75" s="113" t="s">
        <v>28</v>
      </c>
      <c r="E75" s="113">
        <v>24</v>
      </c>
      <c r="F75" s="47">
        <v>201</v>
      </c>
      <c r="G75" s="47">
        <v>1105</v>
      </c>
      <c r="H75" s="47">
        <f t="shared" si="4"/>
        <v>1306</v>
      </c>
      <c r="I75" s="47">
        <f t="shared" si="3"/>
        <v>4824</v>
      </c>
      <c r="J75" s="47">
        <f t="shared" si="0"/>
        <v>26520</v>
      </c>
      <c r="K75" s="49">
        <f t="shared" si="1"/>
        <v>31344</v>
      </c>
    </row>
    <row r="76" spans="1:12" ht="27.6" customHeight="1">
      <c r="A76" s="45">
        <v>64</v>
      </c>
      <c r="B76" s="114" t="s">
        <v>900</v>
      </c>
      <c r="C76" s="113"/>
      <c r="D76" s="113" t="s">
        <v>28</v>
      </c>
      <c r="E76" s="113">
        <v>57</v>
      </c>
      <c r="F76" s="47">
        <v>120</v>
      </c>
      <c r="G76" s="47">
        <v>975</v>
      </c>
      <c r="H76" s="47">
        <f t="shared" si="4"/>
        <v>1095</v>
      </c>
      <c r="I76" s="47">
        <f t="shared" si="3"/>
        <v>6840</v>
      </c>
      <c r="J76" s="47">
        <f t="shared" si="0"/>
        <v>55575</v>
      </c>
      <c r="K76" s="49">
        <f t="shared" si="1"/>
        <v>62415</v>
      </c>
    </row>
    <row r="77" spans="1:12" ht="27.6" customHeight="1">
      <c r="A77" s="45">
        <v>65</v>
      </c>
      <c r="B77" s="114" t="s">
        <v>901</v>
      </c>
      <c r="C77" s="113"/>
      <c r="D77" s="113" t="s">
        <v>28</v>
      </c>
      <c r="E77" s="113">
        <v>120</v>
      </c>
      <c r="F77" s="47">
        <v>80</v>
      </c>
      <c r="G77" s="47">
        <v>845</v>
      </c>
      <c r="H77" s="47">
        <f t="shared" si="4"/>
        <v>925</v>
      </c>
      <c r="I77" s="47">
        <f t="shared" ref="I77:I140" si="5">F77*E77</f>
        <v>9600</v>
      </c>
      <c r="J77" s="47">
        <f t="shared" ref="J77:J140" si="6">G77*E77</f>
        <v>101400</v>
      </c>
      <c r="K77" s="49">
        <f t="shared" ref="K77:K140" si="7">I77+J77</f>
        <v>111000</v>
      </c>
    </row>
    <row r="78" spans="1:12" ht="30" customHeight="1">
      <c r="A78" s="45">
        <v>66</v>
      </c>
      <c r="B78" s="115" t="s">
        <v>902</v>
      </c>
      <c r="C78" s="113"/>
      <c r="D78" s="113" t="s">
        <v>28</v>
      </c>
      <c r="E78" s="113">
        <v>126</v>
      </c>
      <c r="F78" s="47">
        <v>80</v>
      </c>
      <c r="G78" s="47">
        <v>845</v>
      </c>
      <c r="H78" s="47">
        <f t="shared" si="4"/>
        <v>925</v>
      </c>
      <c r="I78" s="47">
        <f t="shared" si="5"/>
        <v>10080</v>
      </c>
      <c r="J78" s="47">
        <f t="shared" si="6"/>
        <v>106470</v>
      </c>
      <c r="K78" s="49">
        <f t="shared" si="7"/>
        <v>116550</v>
      </c>
    </row>
    <row r="79" spans="1:12">
      <c r="A79" s="45">
        <v>67</v>
      </c>
      <c r="B79" s="51" t="s">
        <v>517</v>
      </c>
      <c r="C79" s="63"/>
      <c r="D79" s="46" t="s">
        <v>22</v>
      </c>
      <c r="E79" s="46">
        <v>1</v>
      </c>
      <c r="F79" s="47">
        <v>39299.800000000003</v>
      </c>
      <c r="G79" s="47">
        <v>31439.840000000004</v>
      </c>
      <c r="H79" s="47">
        <f t="shared" si="4"/>
        <v>70739.640000000014</v>
      </c>
      <c r="I79" s="47">
        <f t="shared" si="5"/>
        <v>39299.800000000003</v>
      </c>
      <c r="J79" s="47">
        <f t="shared" si="6"/>
        <v>31439.840000000004</v>
      </c>
      <c r="K79" s="49">
        <f t="shared" si="7"/>
        <v>70739.640000000014</v>
      </c>
      <c r="L79" s="69"/>
    </row>
    <row r="80" spans="1:12" ht="39" customHeight="1">
      <c r="A80" s="45">
        <v>68</v>
      </c>
      <c r="B80" s="115" t="s">
        <v>903</v>
      </c>
      <c r="C80" s="113"/>
      <c r="D80" s="113" t="s">
        <v>28</v>
      </c>
      <c r="E80" s="113">
        <v>75</v>
      </c>
      <c r="F80" s="47">
        <v>590</v>
      </c>
      <c r="G80" s="47">
        <v>625</v>
      </c>
      <c r="H80" s="47">
        <f t="shared" si="4"/>
        <v>1215</v>
      </c>
      <c r="I80" s="47">
        <f t="shared" si="5"/>
        <v>44250</v>
      </c>
      <c r="J80" s="47">
        <f t="shared" si="6"/>
        <v>46875</v>
      </c>
      <c r="K80" s="49">
        <f t="shared" si="7"/>
        <v>91125</v>
      </c>
    </row>
    <row r="81" spans="1:11" ht="43.5" customHeight="1">
      <c r="A81" s="45">
        <v>69</v>
      </c>
      <c r="B81" s="114" t="s">
        <v>904</v>
      </c>
      <c r="C81" s="113"/>
      <c r="D81" s="113" t="s">
        <v>28</v>
      </c>
      <c r="E81" s="113">
        <v>18</v>
      </c>
      <c r="F81" s="47">
        <v>398</v>
      </c>
      <c r="G81" s="47">
        <v>625</v>
      </c>
      <c r="H81" s="47">
        <f t="shared" si="4"/>
        <v>1023</v>
      </c>
      <c r="I81" s="47">
        <f t="shared" si="5"/>
        <v>7164</v>
      </c>
      <c r="J81" s="47">
        <f t="shared" si="6"/>
        <v>11250</v>
      </c>
      <c r="K81" s="49">
        <f t="shared" si="7"/>
        <v>18414</v>
      </c>
    </row>
    <row r="82" spans="1:11" ht="40.15" customHeight="1">
      <c r="A82" s="45">
        <v>70</v>
      </c>
      <c r="B82" s="114" t="s">
        <v>905</v>
      </c>
      <c r="C82" s="113"/>
      <c r="D82" s="113" t="s">
        <v>28</v>
      </c>
      <c r="E82" s="113">
        <v>10</v>
      </c>
      <c r="F82" s="47">
        <v>322</v>
      </c>
      <c r="G82" s="47">
        <v>625</v>
      </c>
      <c r="H82" s="47">
        <f t="shared" si="4"/>
        <v>947</v>
      </c>
      <c r="I82" s="47">
        <f t="shared" si="5"/>
        <v>3220</v>
      </c>
      <c r="J82" s="47">
        <f t="shared" si="6"/>
        <v>6250</v>
      </c>
      <c r="K82" s="49">
        <f t="shared" si="7"/>
        <v>9470</v>
      </c>
    </row>
    <row r="83" spans="1:11" ht="42.75" customHeight="1">
      <c r="A83" s="45">
        <v>71</v>
      </c>
      <c r="B83" s="114" t="s">
        <v>906</v>
      </c>
      <c r="C83" s="113"/>
      <c r="D83" s="113" t="s">
        <v>28</v>
      </c>
      <c r="E83" s="113">
        <v>29</v>
      </c>
      <c r="F83" s="47">
        <v>344</v>
      </c>
      <c r="G83" s="47">
        <v>625</v>
      </c>
      <c r="H83" s="47">
        <f t="shared" si="4"/>
        <v>969</v>
      </c>
      <c r="I83" s="47">
        <f t="shared" si="5"/>
        <v>9976</v>
      </c>
      <c r="J83" s="47">
        <f t="shared" si="6"/>
        <v>18125</v>
      </c>
      <c r="K83" s="49">
        <f t="shared" si="7"/>
        <v>28101</v>
      </c>
    </row>
    <row r="84" spans="1:11" ht="42.75" customHeight="1">
      <c r="A84" s="45">
        <v>72</v>
      </c>
      <c r="B84" s="114" t="s">
        <v>907</v>
      </c>
      <c r="C84" s="113"/>
      <c r="D84" s="113" t="s">
        <v>28</v>
      </c>
      <c r="E84" s="113">
        <v>57</v>
      </c>
      <c r="F84" s="47">
        <v>305</v>
      </c>
      <c r="G84" s="47">
        <v>625</v>
      </c>
      <c r="H84" s="47">
        <f t="shared" si="4"/>
        <v>930</v>
      </c>
      <c r="I84" s="47">
        <f t="shared" si="5"/>
        <v>17385</v>
      </c>
      <c r="J84" s="47">
        <f t="shared" si="6"/>
        <v>35625</v>
      </c>
      <c r="K84" s="49">
        <f t="shared" si="7"/>
        <v>53010</v>
      </c>
    </row>
    <row r="85" spans="1:11" ht="42.75" customHeight="1">
      <c r="A85" s="45">
        <v>73</v>
      </c>
      <c r="B85" s="114" t="s">
        <v>908</v>
      </c>
      <c r="C85" s="113"/>
      <c r="D85" s="113" t="s">
        <v>28</v>
      </c>
      <c r="E85" s="113">
        <v>24</v>
      </c>
      <c r="F85" s="47">
        <v>251</v>
      </c>
      <c r="G85" s="47">
        <v>625</v>
      </c>
      <c r="H85" s="47">
        <f t="shared" si="4"/>
        <v>876</v>
      </c>
      <c r="I85" s="47">
        <f t="shared" si="5"/>
        <v>6024</v>
      </c>
      <c r="J85" s="47">
        <f t="shared" si="6"/>
        <v>15000</v>
      </c>
      <c r="K85" s="49">
        <f t="shared" si="7"/>
        <v>21024</v>
      </c>
    </row>
    <row r="86" spans="1:11" ht="40.15" customHeight="1">
      <c r="A86" s="45">
        <v>74</v>
      </c>
      <c r="B86" s="114" t="s">
        <v>909</v>
      </c>
      <c r="C86" s="113"/>
      <c r="D86" s="113" t="s">
        <v>28</v>
      </c>
      <c r="E86" s="113">
        <v>74</v>
      </c>
      <c r="F86" s="47">
        <v>200</v>
      </c>
      <c r="G86" s="47">
        <v>625</v>
      </c>
      <c r="H86" s="47">
        <f t="shared" si="4"/>
        <v>825</v>
      </c>
      <c r="I86" s="47">
        <f t="shared" si="5"/>
        <v>14800</v>
      </c>
      <c r="J86" s="47">
        <f t="shared" si="6"/>
        <v>46250</v>
      </c>
      <c r="K86" s="49">
        <f t="shared" si="7"/>
        <v>61050</v>
      </c>
    </row>
    <row r="87" spans="1:11" ht="42.75" customHeight="1">
      <c r="A87" s="45">
        <v>75</v>
      </c>
      <c r="B87" s="114" t="s">
        <v>910</v>
      </c>
      <c r="C87" s="113"/>
      <c r="D87" s="113" t="s">
        <v>28</v>
      </c>
      <c r="E87" s="113">
        <v>14</v>
      </c>
      <c r="F87" s="47">
        <v>177</v>
      </c>
      <c r="G87" s="47">
        <v>625</v>
      </c>
      <c r="H87" s="47">
        <f t="shared" si="4"/>
        <v>802</v>
      </c>
      <c r="I87" s="47">
        <f t="shared" si="5"/>
        <v>2478</v>
      </c>
      <c r="J87" s="47">
        <f t="shared" si="6"/>
        <v>8750</v>
      </c>
      <c r="K87" s="49">
        <f t="shared" si="7"/>
        <v>11228</v>
      </c>
    </row>
    <row r="88" spans="1:11" ht="18" customHeight="1">
      <c r="A88" s="45">
        <v>76</v>
      </c>
      <c r="B88" s="114" t="s">
        <v>753</v>
      </c>
      <c r="C88" s="113"/>
      <c r="D88" s="113" t="s">
        <v>24</v>
      </c>
      <c r="E88" s="113">
        <v>146</v>
      </c>
      <c r="F88" s="93">
        <v>1016</v>
      </c>
      <c r="G88" s="93">
        <v>1250</v>
      </c>
      <c r="H88" s="93">
        <f t="shared" si="4"/>
        <v>2266</v>
      </c>
      <c r="I88" s="93">
        <f t="shared" si="5"/>
        <v>148336</v>
      </c>
      <c r="J88" s="93">
        <f t="shared" si="6"/>
        <v>182500</v>
      </c>
      <c r="K88" s="150">
        <f t="shared" si="7"/>
        <v>330836</v>
      </c>
    </row>
    <row r="89" spans="1:11" ht="18" customHeight="1">
      <c r="A89" s="45">
        <v>77</v>
      </c>
      <c r="B89" s="114" t="s">
        <v>464</v>
      </c>
      <c r="C89" s="113"/>
      <c r="D89" s="113" t="s">
        <v>24</v>
      </c>
      <c r="E89" s="113">
        <v>20</v>
      </c>
      <c r="F89" s="93">
        <v>1171</v>
      </c>
      <c r="G89" s="93">
        <v>1250</v>
      </c>
      <c r="H89" s="93">
        <f t="shared" si="4"/>
        <v>2421</v>
      </c>
      <c r="I89" s="93">
        <f t="shared" si="5"/>
        <v>23420</v>
      </c>
      <c r="J89" s="93">
        <f t="shared" si="6"/>
        <v>25000</v>
      </c>
      <c r="K89" s="150">
        <f t="shared" si="7"/>
        <v>48420</v>
      </c>
    </row>
    <row r="90" spans="1:11" ht="18" customHeight="1">
      <c r="A90" s="45">
        <v>78</v>
      </c>
      <c r="B90" s="114" t="s">
        <v>465</v>
      </c>
      <c r="C90" s="113"/>
      <c r="D90" s="113" t="s">
        <v>24</v>
      </c>
      <c r="E90" s="113">
        <v>13</v>
      </c>
      <c r="F90" s="93">
        <v>1703</v>
      </c>
      <c r="G90" s="93">
        <v>1250</v>
      </c>
      <c r="H90" s="93">
        <f t="shared" si="4"/>
        <v>2953</v>
      </c>
      <c r="I90" s="93">
        <f t="shared" si="5"/>
        <v>22139</v>
      </c>
      <c r="J90" s="93">
        <f t="shared" si="6"/>
        <v>16250</v>
      </c>
      <c r="K90" s="150">
        <f t="shared" si="7"/>
        <v>38389</v>
      </c>
    </row>
    <row r="91" spans="1:11" ht="18" customHeight="1">
      <c r="A91" s="45">
        <v>79</v>
      </c>
      <c r="B91" s="114" t="s">
        <v>880</v>
      </c>
      <c r="C91" s="113"/>
      <c r="D91" s="113" t="s">
        <v>24</v>
      </c>
      <c r="E91" s="113">
        <v>3</v>
      </c>
      <c r="F91" s="93">
        <v>2345</v>
      </c>
      <c r="G91" s="93">
        <v>1450</v>
      </c>
      <c r="H91" s="93">
        <f t="shared" si="4"/>
        <v>3795</v>
      </c>
      <c r="I91" s="93">
        <f t="shared" si="5"/>
        <v>7035</v>
      </c>
      <c r="J91" s="93">
        <f t="shared" si="6"/>
        <v>4350</v>
      </c>
      <c r="K91" s="150">
        <f t="shared" si="7"/>
        <v>11385</v>
      </c>
    </row>
    <row r="92" spans="1:11" ht="18" customHeight="1">
      <c r="A92" s="45">
        <v>80</v>
      </c>
      <c r="B92" s="118" t="s">
        <v>881</v>
      </c>
      <c r="C92" s="113"/>
      <c r="D92" s="113" t="s">
        <v>24</v>
      </c>
      <c r="E92" s="113">
        <v>4</v>
      </c>
      <c r="F92" s="93">
        <v>2345</v>
      </c>
      <c r="G92" s="93">
        <v>1450</v>
      </c>
      <c r="H92" s="93">
        <f t="shared" si="4"/>
        <v>3795</v>
      </c>
      <c r="I92" s="93">
        <f t="shared" si="5"/>
        <v>9380</v>
      </c>
      <c r="J92" s="93">
        <f t="shared" si="6"/>
        <v>5800</v>
      </c>
      <c r="K92" s="150">
        <f t="shared" si="7"/>
        <v>15180</v>
      </c>
    </row>
    <row r="93" spans="1:11" ht="18" customHeight="1">
      <c r="A93" s="45">
        <v>81</v>
      </c>
      <c r="B93" s="114" t="s">
        <v>911</v>
      </c>
      <c r="C93" s="113"/>
      <c r="D93" s="113" t="s">
        <v>24</v>
      </c>
      <c r="E93" s="113">
        <v>2</v>
      </c>
      <c r="F93" s="93">
        <v>2441</v>
      </c>
      <c r="G93" s="93">
        <v>1650</v>
      </c>
      <c r="H93" s="93">
        <f t="shared" si="4"/>
        <v>4091</v>
      </c>
      <c r="I93" s="93">
        <f t="shared" si="5"/>
        <v>4882</v>
      </c>
      <c r="J93" s="93">
        <f t="shared" si="6"/>
        <v>3300</v>
      </c>
      <c r="K93" s="150">
        <f t="shared" si="7"/>
        <v>8182</v>
      </c>
    </row>
    <row r="94" spans="1:11" ht="29.25" customHeight="1">
      <c r="A94" s="45">
        <v>82</v>
      </c>
      <c r="B94" s="115" t="s">
        <v>884</v>
      </c>
      <c r="C94" s="113"/>
      <c r="D94" s="113" t="s">
        <v>24</v>
      </c>
      <c r="E94" s="113">
        <v>7</v>
      </c>
      <c r="F94" s="47">
        <v>1027</v>
      </c>
      <c r="G94" s="47">
        <v>1250</v>
      </c>
      <c r="H94" s="47">
        <f t="shared" si="4"/>
        <v>2277</v>
      </c>
      <c r="I94" s="47">
        <f t="shared" si="5"/>
        <v>7189</v>
      </c>
      <c r="J94" s="47">
        <f t="shared" si="6"/>
        <v>8750</v>
      </c>
      <c r="K94" s="49">
        <f t="shared" si="7"/>
        <v>15939</v>
      </c>
    </row>
    <row r="95" spans="1:11" s="12" customFormat="1" ht="17.45" customHeight="1">
      <c r="A95" s="45">
        <v>83</v>
      </c>
      <c r="B95" s="157" t="s">
        <v>519</v>
      </c>
      <c r="C95" s="156"/>
      <c r="D95" s="156" t="s">
        <v>22</v>
      </c>
      <c r="E95" s="156">
        <v>1</v>
      </c>
      <c r="F95" s="93">
        <v>58949.7</v>
      </c>
      <c r="G95" s="93">
        <v>0</v>
      </c>
      <c r="H95" s="93">
        <f t="shared" si="4"/>
        <v>58949.7</v>
      </c>
      <c r="I95" s="93">
        <f t="shared" si="5"/>
        <v>58949.7</v>
      </c>
      <c r="J95" s="93">
        <f t="shared" si="6"/>
        <v>0</v>
      </c>
      <c r="K95" s="150">
        <f t="shared" si="7"/>
        <v>58949.7</v>
      </c>
    </row>
    <row r="96" spans="1:11" ht="26.45" customHeight="1">
      <c r="A96" s="45">
        <v>84</v>
      </c>
      <c r="B96" s="120" t="s">
        <v>912</v>
      </c>
      <c r="C96" s="113"/>
      <c r="D96" s="113"/>
      <c r="E96" s="113"/>
      <c r="F96" s="47">
        <v>0</v>
      </c>
      <c r="G96" s="47"/>
      <c r="H96" s="47"/>
      <c r="I96" s="47">
        <f t="shared" si="5"/>
        <v>0</v>
      </c>
      <c r="J96" s="47">
        <f t="shared" si="6"/>
        <v>0</v>
      </c>
      <c r="K96" s="49">
        <f t="shared" si="7"/>
        <v>0</v>
      </c>
    </row>
    <row r="97" spans="1:12" ht="15.75" customHeight="1">
      <c r="A97" s="45">
        <v>85</v>
      </c>
      <c r="B97" s="115" t="s">
        <v>913</v>
      </c>
      <c r="C97" s="113"/>
      <c r="D97" s="113" t="s">
        <v>18</v>
      </c>
      <c r="E97" s="113">
        <v>4</v>
      </c>
      <c r="F97" s="47">
        <v>3588</v>
      </c>
      <c r="G97" s="47">
        <v>2750</v>
      </c>
      <c r="H97" s="47">
        <f t="shared" si="4"/>
        <v>6338</v>
      </c>
      <c r="I97" s="47">
        <f t="shared" si="5"/>
        <v>14352</v>
      </c>
      <c r="J97" s="47">
        <f t="shared" si="6"/>
        <v>11000</v>
      </c>
      <c r="K97" s="49">
        <f t="shared" si="7"/>
        <v>25352</v>
      </c>
    </row>
    <row r="98" spans="1:12" ht="16.149999999999999" customHeight="1">
      <c r="A98" s="45">
        <v>86</v>
      </c>
      <c r="B98" s="115" t="s">
        <v>914</v>
      </c>
      <c r="C98" s="113"/>
      <c r="D98" s="113" t="s">
        <v>24</v>
      </c>
      <c r="E98" s="113">
        <v>1</v>
      </c>
      <c r="F98" s="47">
        <v>2780</v>
      </c>
      <c r="G98" s="47">
        <v>2750</v>
      </c>
      <c r="H98" s="47">
        <f t="shared" si="4"/>
        <v>5530</v>
      </c>
      <c r="I98" s="47">
        <f t="shared" si="5"/>
        <v>2780</v>
      </c>
      <c r="J98" s="47">
        <f t="shared" si="6"/>
        <v>2750</v>
      </c>
      <c r="K98" s="49">
        <f t="shared" si="7"/>
        <v>5530</v>
      </c>
    </row>
    <row r="99" spans="1:12" ht="26.25" customHeight="1">
      <c r="A99" s="45">
        <v>87</v>
      </c>
      <c r="B99" s="115" t="s">
        <v>915</v>
      </c>
      <c r="C99" s="113"/>
      <c r="D99" s="113" t="s">
        <v>24</v>
      </c>
      <c r="E99" s="113">
        <v>1</v>
      </c>
      <c r="F99" s="47">
        <v>3588</v>
      </c>
      <c r="G99" s="47">
        <v>2750</v>
      </c>
      <c r="H99" s="47">
        <f t="shared" si="4"/>
        <v>6338</v>
      </c>
      <c r="I99" s="47">
        <f t="shared" si="5"/>
        <v>3588</v>
      </c>
      <c r="J99" s="47">
        <f t="shared" si="6"/>
        <v>2750</v>
      </c>
      <c r="K99" s="49">
        <f t="shared" si="7"/>
        <v>6338</v>
      </c>
    </row>
    <row r="100" spans="1:12" ht="36.75" customHeight="1">
      <c r="A100" s="45">
        <v>88</v>
      </c>
      <c r="B100" s="115" t="s">
        <v>916</v>
      </c>
      <c r="C100" s="113"/>
      <c r="D100" s="113" t="s">
        <v>24</v>
      </c>
      <c r="E100" s="113">
        <v>1</v>
      </c>
      <c r="F100" s="47">
        <v>12026</v>
      </c>
      <c r="G100" s="47">
        <v>6614</v>
      </c>
      <c r="H100" s="47">
        <f t="shared" si="4"/>
        <v>18640</v>
      </c>
      <c r="I100" s="47">
        <f t="shared" si="5"/>
        <v>12026</v>
      </c>
      <c r="J100" s="47">
        <f t="shared" si="6"/>
        <v>6614</v>
      </c>
      <c r="K100" s="49">
        <f t="shared" si="7"/>
        <v>18640</v>
      </c>
    </row>
    <row r="101" spans="1:12" ht="30" customHeight="1">
      <c r="A101" s="45">
        <v>89</v>
      </c>
      <c r="B101" s="115" t="s">
        <v>897</v>
      </c>
      <c r="C101" s="113"/>
      <c r="D101" s="113" t="s">
        <v>28</v>
      </c>
      <c r="E101" s="113">
        <v>57</v>
      </c>
      <c r="F101" s="47">
        <v>497</v>
      </c>
      <c r="G101" s="47">
        <v>1365</v>
      </c>
      <c r="H101" s="47">
        <f t="shared" si="4"/>
        <v>1862</v>
      </c>
      <c r="I101" s="47">
        <f t="shared" si="5"/>
        <v>28329</v>
      </c>
      <c r="J101" s="47">
        <f t="shared" si="6"/>
        <v>77805</v>
      </c>
      <c r="K101" s="49">
        <f t="shared" si="7"/>
        <v>106134</v>
      </c>
    </row>
    <row r="102" spans="1:12" ht="30" customHeight="1">
      <c r="A102" s="45">
        <v>90</v>
      </c>
      <c r="B102" s="115" t="s">
        <v>898</v>
      </c>
      <c r="C102" s="113"/>
      <c r="D102" s="113" t="s">
        <v>28</v>
      </c>
      <c r="E102" s="113">
        <v>2.5</v>
      </c>
      <c r="F102" s="47">
        <v>312</v>
      </c>
      <c r="G102" s="47">
        <v>1235</v>
      </c>
      <c r="H102" s="47">
        <f t="shared" si="4"/>
        <v>1547</v>
      </c>
      <c r="I102" s="47">
        <f t="shared" si="5"/>
        <v>780</v>
      </c>
      <c r="J102" s="47">
        <f t="shared" si="6"/>
        <v>3087.5</v>
      </c>
      <c r="K102" s="49">
        <f t="shared" si="7"/>
        <v>3867.5</v>
      </c>
    </row>
    <row r="103" spans="1:12" ht="25.15" customHeight="1">
      <c r="A103" s="45">
        <v>91</v>
      </c>
      <c r="B103" s="115" t="s">
        <v>899</v>
      </c>
      <c r="C103" s="113"/>
      <c r="D103" s="113" t="s">
        <v>28</v>
      </c>
      <c r="E103" s="113">
        <v>14</v>
      </c>
      <c r="F103" s="47">
        <v>201</v>
      </c>
      <c r="G103" s="47">
        <v>1105</v>
      </c>
      <c r="H103" s="47">
        <f t="shared" si="4"/>
        <v>1306</v>
      </c>
      <c r="I103" s="47">
        <f t="shared" si="5"/>
        <v>2814</v>
      </c>
      <c r="J103" s="47">
        <f t="shared" si="6"/>
        <v>15470</v>
      </c>
      <c r="K103" s="49">
        <f t="shared" si="7"/>
        <v>18284</v>
      </c>
    </row>
    <row r="104" spans="1:12" ht="27.6" customHeight="1">
      <c r="A104" s="45">
        <v>92</v>
      </c>
      <c r="B104" s="114" t="s">
        <v>900</v>
      </c>
      <c r="C104" s="113"/>
      <c r="D104" s="113" t="s">
        <v>28</v>
      </c>
      <c r="E104" s="113">
        <v>23</v>
      </c>
      <c r="F104" s="47">
        <v>120</v>
      </c>
      <c r="G104" s="47">
        <v>975</v>
      </c>
      <c r="H104" s="47">
        <f t="shared" si="4"/>
        <v>1095</v>
      </c>
      <c r="I104" s="47">
        <f t="shared" si="5"/>
        <v>2760</v>
      </c>
      <c r="J104" s="47">
        <f t="shared" si="6"/>
        <v>22425</v>
      </c>
      <c r="K104" s="49">
        <f t="shared" si="7"/>
        <v>25185</v>
      </c>
    </row>
    <row r="105" spans="1:12" ht="27.6" customHeight="1">
      <c r="A105" s="45">
        <v>93</v>
      </c>
      <c r="B105" s="114" t="s">
        <v>901</v>
      </c>
      <c r="C105" s="113"/>
      <c r="D105" s="113" t="s">
        <v>28</v>
      </c>
      <c r="E105" s="113">
        <v>33</v>
      </c>
      <c r="F105" s="47">
        <v>80</v>
      </c>
      <c r="G105" s="47">
        <v>845</v>
      </c>
      <c r="H105" s="47">
        <f t="shared" si="4"/>
        <v>925</v>
      </c>
      <c r="I105" s="47">
        <f t="shared" si="5"/>
        <v>2640</v>
      </c>
      <c r="J105" s="47">
        <f t="shared" si="6"/>
        <v>27885</v>
      </c>
      <c r="K105" s="49">
        <f t="shared" si="7"/>
        <v>30525</v>
      </c>
    </row>
    <row r="106" spans="1:12" ht="30" customHeight="1">
      <c r="A106" s="45">
        <v>94</v>
      </c>
      <c r="B106" s="115" t="s">
        <v>902</v>
      </c>
      <c r="C106" s="113"/>
      <c r="D106" s="113" t="s">
        <v>28</v>
      </c>
      <c r="E106" s="113">
        <v>19</v>
      </c>
      <c r="F106" s="47">
        <v>80</v>
      </c>
      <c r="G106" s="47">
        <v>845</v>
      </c>
      <c r="H106" s="47">
        <f t="shared" si="4"/>
        <v>925</v>
      </c>
      <c r="I106" s="47">
        <f t="shared" si="5"/>
        <v>1520</v>
      </c>
      <c r="J106" s="47">
        <f t="shared" si="6"/>
        <v>16055</v>
      </c>
      <c r="K106" s="49">
        <f t="shared" si="7"/>
        <v>17575</v>
      </c>
    </row>
    <row r="107" spans="1:12">
      <c r="A107" s="45">
        <v>95</v>
      </c>
      <c r="B107" s="51" t="s">
        <v>517</v>
      </c>
      <c r="C107" s="63"/>
      <c r="D107" s="46" t="s">
        <v>22</v>
      </c>
      <c r="E107" s="46">
        <v>1</v>
      </c>
      <c r="F107" s="47">
        <v>7768.6</v>
      </c>
      <c r="G107" s="47">
        <v>6214.880000000001</v>
      </c>
      <c r="H107" s="47">
        <f t="shared" si="4"/>
        <v>13983.480000000001</v>
      </c>
      <c r="I107" s="47">
        <f t="shared" si="5"/>
        <v>7768.6</v>
      </c>
      <c r="J107" s="47">
        <f t="shared" si="6"/>
        <v>6214.880000000001</v>
      </c>
      <c r="K107" s="49">
        <f t="shared" si="7"/>
        <v>13983.480000000001</v>
      </c>
      <c r="L107" s="69"/>
    </row>
    <row r="108" spans="1:12" ht="42.75" customHeight="1">
      <c r="A108" s="45">
        <v>96</v>
      </c>
      <c r="B108" s="114" t="s">
        <v>906</v>
      </c>
      <c r="C108" s="113"/>
      <c r="D108" s="113" t="s">
        <v>28</v>
      </c>
      <c r="E108" s="113">
        <v>57</v>
      </c>
      <c r="F108" s="47">
        <v>344</v>
      </c>
      <c r="G108" s="47">
        <v>625</v>
      </c>
      <c r="H108" s="47">
        <f t="shared" si="4"/>
        <v>969</v>
      </c>
      <c r="I108" s="47">
        <f t="shared" si="5"/>
        <v>19608</v>
      </c>
      <c r="J108" s="47">
        <f t="shared" si="6"/>
        <v>35625</v>
      </c>
      <c r="K108" s="49">
        <f t="shared" si="7"/>
        <v>55233</v>
      </c>
    </row>
    <row r="109" spans="1:12" ht="42.75" customHeight="1">
      <c r="A109" s="45">
        <v>97</v>
      </c>
      <c r="B109" s="114" t="s">
        <v>907</v>
      </c>
      <c r="C109" s="113"/>
      <c r="D109" s="113" t="s">
        <v>28</v>
      </c>
      <c r="E109" s="113">
        <v>2.5</v>
      </c>
      <c r="F109" s="47">
        <v>305</v>
      </c>
      <c r="G109" s="47">
        <v>625</v>
      </c>
      <c r="H109" s="47">
        <f t="shared" si="4"/>
        <v>930</v>
      </c>
      <c r="I109" s="47">
        <f t="shared" si="5"/>
        <v>762.5</v>
      </c>
      <c r="J109" s="47">
        <f t="shared" si="6"/>
        <v>1562.5</v>
      </c>
      <c r="K109" s="49">
        <f t="shared" si="7"/>
        <v>2325</v>
      </c>
    </row>
    <row r="110" spans="1:12" ht="42.75" customHeight="1">
      <c r="A110" s="45">
        <v>98</v>
      </c>
      <c r="B110" s="114" t="s">
        <v>908</v>
      </c>
      <c r="C110" s="113"/>
      <c r="D110" s="113" t="s">
        <v>28</v>
      </c>
      <c r="E110" s="113">
        <v>14</v>
      </c>
      <c r="F110" s="47">
        <v>251</v>
      </c>
      <c r="G110" s="47">
        <v>625</v>
      </c>
      <c r="H110" s="47">
        <f t="shared" si="4"/>
        <v>876</v>
      </c>
      <c r="I110" s="47">
        <f t="shared" si="5"/>
        <v>3514</v>
      </c>
      <c r="J110" s="47">
        <f t="shared" si="6"/>
        <v>8750</v>
      </c>
      <c r="K110" s="49">
        <f t="shared" si="7"/>
        <v>12264</v>
      </c>
    </row>
    <row r="111" spans="1:12" ht="40.15" customHeight="1">
      <c r="A111" s="45">
        <v>99</v>
      </c>
      <c r="B111" s="114" t="s">
        <v>909</v>
      </c>
      <c r="C111" s="113"/>
      <c r="D111" s="113" t="s">
        <v>28</v>
      </c>
      <c r="E111" s="113">
        <v>33</v>
      </c>
      <c r="F111" s="47">
        <v>200</v>
      </c>
      <c r="G111" s="47">
        <v>625</v>
      </c>
      <c r="H111" s="47">
        <f t="shared" si="4"/>
        <v>825</v>
      </c>
      <c r="I111" s="47">
        <f t="shared" si="5"/>
        <v>6600</v>
      </c>
      <c r="J111" s="47">
        <f t="shared" si="6"/>
        <v>20625</v>
      </c>
      <c r="K111" s="49">
        <f t="shared" si="7"/>
        <v>27225</v>
      </c>
    </row>
    <row r="112" spans="1:12" ht="42.75" customHeight="1">
      <c r="A112" s="45">
        <v>100</v>
      </c>
      <c r="B112" s="114" t="s">
        <v>910</v>
      </c>
      <c r="C112" s="113"/>
      <c r="D112" s="113" t="s">
        <v>28</v>
      </c>
      <c r="E112" s="113">
        <v>19</v>
      </c>
      <c r="F112" s="47">
        <v>177</v>
      </c>
      <c r="G112" s="47">
        <v>625</v>
      </c>
      <c r="H112" s="47">
        <f t="shared" si="4"/>
        <v>802</v>
      </c>
      <c r="I112" s="47">
        <f t="shared" si="5"/>
        <v>3363</v>
      </c>
      <c r="J112" s="47">
        <f t="shared" si="6"/>
        <v>11875</v>
      </c>
      <c r="K112" s="49">
        <f t="shared" si="7"/>
        <v>15238</v>
      </c>
    </row>
    <row r="113" spans="1:11" ht="18.75" customHeight="1">
      <c r="A113" s="45">
        <v>101</v>
      </c>
      <c r="B113" s="115" t="s">
        <v>753</v>
      </c>
      <c r="C113" s="113"/>
      <c r="D113" s="113" t="s">
        <v>24</v>
      </c>
      <c r="E113" s="113">
        <v>8</v>
      </c>
      <c r="F113" s="93">
        <v>1016</v>
      </c>
      <c r="G113" s="93">
        <v>1250</v>
      </c>
      <c r="H113" s="93">
        <f t="shared" si="4"/>
        <v>2266</v>
      </c>
      <c r="I113" s="93">
        <f t="shared" si="5"/>
        <v>8128</v>
      </c>
      <c r="J113" s="93">
        <f t="shared" si="6"/>
        <v>10000</v>
      </c>
      <c r="K113" s="150">
        <f t="shared" si="7"/>
        <v>18128</v>
      </c>
    </row>
    <row r="114" spans="1:11" ht="18.75" customHeight="1">
      <c r="A114" s="45">
        <v>102</v>
      </c>
      <c r="B114" s="115" t="s">
        <v>464</v>
      </c>
      <c r="C114" s="113"/>
      <c r="D114" s="113" t="s">
        <v>24</v>
      </c>
      <c r="E114" s="113">
        <v>5</v>
      </c>
      <c r="F114" s="93">
        <v>1171</v>
      </c>
      <c r="G114" s="93">
        <v>1250</v>
      </c>
      <c r="H114" s="93">
        <f t="shared" si="4"/>
        <v>2421</v>
      </c>
      <c r="I114" s="93">
        <f t="shared" si="5"/>
        <v>5855</v>
      </c>
      <c r="J114" s="93">
        <f t="shared" si="6"/>
        <v>6250</v>
      </c>
      <c r="K114" s="150">
        <f t="shared" si="7"/>
        <v>12105</v>
      </c>
    </row>
    <row r="115" spans="1:11" ht="18.75" customHeight="1">
      <c r="A115" s="45">
        <v>103</v>
      </c>
      <c r="B115" s="115" t="s">
        <v>465</v>
      </c>
      <c r="C115" s="113"/>
      <c r="D115" s="113" t="s">
        <v>24</v>
      </c>
      <c r="E115" s="113">
        <v>5</v>
      </c>
      <c r="F115" s="93">
        <v>1703</v>
      </c>
      <c r="G115" s="93">
        <v>1250</v>
      </c>
      <c r="H115" s="93">
        <f t="shared" si="4"/>
        <v>2953</v>
      </c>
      <c r="I115" s="93">
        <f t="shared" si="5"/>
        <v>8515</v>
      </c>
      <c r="J115" s="93">
        <f t="shared" si="6"/>
        <v>6250</v>
      </c>
      <c r="K115" s="150">
        <f t="shared" si="7"/>
        <v>14765</v>
      </c>
    </row>
    <row r="116" spans="1:11" ht="18.75" customHeight="1">
      <c r="A116" s="45">
        <v>104</v>
      </c>
      <c r="B116" s="115" t="s">
        <v>880</v>
      </c>
      <c r="C116" s="113"/>
      <c r="D116" s="113" t="s">
        <v>24</v>
      </c>
      <c r="E116" s="113">
        <v>4</v>
      </c>
      <c r="F116" s="93">
        <v>2345</v>
      </c>
      <c r="G116" s="93">
        <v>1450</v>
      </c>
      <c r="H116" s="93">
        <f t="shared" si="4"/>
        <v>3795</v>
      </c>
      <c r="I116" s="93">
        <f t="shared" si="5"/>
        <v>9380</v>
      </c>
      <c r="J116" s="93">
        <f t="shared" si="6"/>
        <v>5800</v>
      </c>
      <c r="K116" s="150">
        <f t="shared" si="7"/>
        <v>15180</v>
      </c>
    </row>
    <row r="117" spans="1:11" ht="18.75" customHeight="1">
      <c r="A117" s="45">
        <v>105</v>
      </c>
      <c r="B117" s="115" t="s">
        <v>917</v>
      </c>
      <c r="C117" s="113"/>
      <c r="D117" s="113" t="s">
        <v>24</v>
      </c>
      <c r="E117" s="113">
        <v>1</v>
      </c>
      <c r="F117" s="47">
        <v>14709</v>
      </c>
      <c r="G117" s="47">
        <v>2250</v>
      </c>
      <c r="H117" s="47">
        <f t="shared" si="4"/>
        <v>16959</v>
      </c>
      <c r="I117" s="47">
        <f t="shared" si="5"/>
        <v>14709</v>
      </c>
      <c r="J117" s="47">
        <f t="shared" si="6"/>
        <v>2250</v>
      </c>
      <c r="K117" s="49">
        <f t="shared" si="7"/>
        <v>16959</v>
      </c>
    </row>
    <row r="118" spans="1:11" ht="18.75" customHeight="1">
      <c r="A118" s="45">
        <v>106</v>
      </c>
      <c r="B118" s="115" t="s">
        <v>918</v>
      </c>
      <c r="C118" s="113"/>
      <c r="D118" s="113" t="s">
        <v>24</v>
      </c>
      <c r="E118" s="113">
        <v>1</v>
      </c>
      <c r="F118" s="47">
        <v>9956</v>
      </c>
      <c r="G118" s="47">
        <v>2250</v>
      </c>
      <c r="H118" s="47">
        <f t="shared" si="4"/>
        <v>12206</v>
      </c>
      <c r="I118" s="47">
        <f t="shared" si="5"/>
        <v>9956</v>
      </c>
      <c r="J118" s="47">
        <f t="shared" si="6"/>
        <v>2250</v>
      </c>
      <c r="K118" s="49">
        <f t="shared" si="7"/>
        <v>12206</v>
      </c>
    </row>
    <row r="119" spans="1:11" ht="18.75" customHeight="1">
      <c r="A119" s="45">
        <v>107</v>
      </c>
      <c r="B119" s="115" t="s">
        <v>919</v>
      </c>
      <c r="C119" s="113"/>
      <c r="D119" s="113" t="s">
        <v>24</v>
      </c>
      <c r="E119" s="113">
        <v>1</v>
      </c>
      <c r="F119" s="47">
        <v>8769</v>
      </c>
      <c r="G119" s="47">
        <v>2250</v>
      </c>
      <c r="H119" s="47">
        <f t="shared" si="4"/>
        <v>11019</v>
      </c>
      <c r="I119" s="47">
        <f t="shared" si="5"/>
        <v>8769</v>
      </c>
      <c r="J119" s="47">
        <f t="shared" si="6"/>
        <v>2250</v>
      </c>
      <c r="K119" s="49">
        <f t="shared" si="7"/>
        <v>11019</v>
      </c>
    </row>
    <row r="120" spans="1:11" ht="18.75" customHeight="1">
      <c r="A120" s="45">
        <v>108</v>
      </c>
      <c r="B120" s="115" t="s">
        <v>920</v>
      </c>
      <c r="C120" s="113"/>
      <c r="D120" s="113" t="s">
        <v>24</v>
      </c>
      <c r="E120" s="113">
        <v>2</v>
      </c>
      <c r="F120" s="47">
        <v>8019</v>
      </c>
      <c r="G120" s="47">
        <v>2250</v>
      </c>
      <c r="H120" s="47">
        <f t="shared" si="4"/>
        <v>10269</v>
      </c>
      <c r="I120" s="47">
        <f t="shared" si="5"/>
        <v>16038</v>
      </c>
      <c r="J120" s="47">
        <f t="shared" si="6"/>
        <v>4500</v>
      </c>
      <c r="K120" s="49">
        <f t="shared" si="7"/>
        <v>20538</v>
      </c>
    </row>
    <row r="121" spans="1:11" s="12" customFormat="1" ht="17.45" customHeight="1">
      <c r="A121" s="45">
        <v>109</v>
      </c>
      <c r="B121" s="157" t="s">
        <v>519</v>
      </c>
      <c r="C121" s="156"/>
      <c r="D121" s="156" t="s">
        <v>22</v>
      </c>
      <c r="E121" s="156">
        <v>1</v>
      </c>
      <c r="F121" s="93">
        <v>11652.9</v>
      </c>
      <c r="G121" s="93">
        <v>0</v>
      </c>
      <c r="H121" s="93">
        <f t="shared" si="4"/>
        <v>11652.9</v>
      </c>
      <c r="I121" s="93">
        <f t="shared" si="5"/>
        <v>11652.9</v>
      </c>
      <c r="J121" s="93">
        <f t="shared" si="6"/>
        <v>0</v>
      </c>
      <c r="K121" s="150">
        <f t="shared" si="7"/>
        <v>11652.9</v>
      </c>
    </row>
    <row r="122" spans="1:11" ht="28.9" customHeight="1">
      <c r="A122" s="45">
        <v>110</v>
      </c>
      <c r="B122" s="120" t="s">
        <v>921</v>
      </c>
      <c r="C122" s="113"/>
      <c r="D122" s="113"/>
      <c r="E122" s="113"/>
      <c r="F122" s="47"/>
      <c r="G122" s="47"/>
      <c r="H122" s="47"/>
      <c r="I122" s="47"/>
      <c r="J122" s="47"/>
      <c r="K122" s="49"/>
    </row>
    <row r="123" spans="1:11" ht="53.25" customHeight="1">
      <c r="A123" s="45">
        <v>111</v>
      </c>
      <c r="B123" s="115" t="s">
        <v>922</v>
      </c>
      <c r="C123" s="113"/>
      <c r="D123" s="113" t="s">
        <v>29</v>
      </c>
      <c r="E123" s="113">
        <v>1</v>
      </c>
      <c r="F123" s="151" t="s">
        <v>641</v>
      </c>
      <c r="G123" s="47">
        <v>46500</v>
      </c>
      <c r="H123" s="47">
        <f>G123</f>
        <v>46500</v>
      </c>
      <c r="I123" s="47">
        <v>0</v>
      </c>
      <c r="J123" s="47">
        <f t="shared" si="6"/>
        <v>46500</v>
      </c>
      <c r="K123" s="49">
        <f t="shared" si="7"/>
        <v>46500</v>
      </c>
    </row>
    <row r="124" spans="1:11" ht="30" customHeight="1">
      <c r="A124" s="45">
        <v>112</v>
      </c>
      <c r="B124" s="115" t="s">
        <v>864</v>
      </c>
      <c r="C124" s="113"/>
      <c r="D124" s="113" t="s">
        <v>28</v>
      </c>
      <c r="E124" s="113">
        <v>30</v>
      </c>
      <c r="F124" s="47">
        <v>751</v>
      </c>
      <c r="G124" s="47">
        <v>1625</v>
      </c>
      <c r="H124" s="47">
        <f t="shared" ref="H124:H148" si="8">F124+G124</f>
        <v>2376</v>
      </c>
      <c r="I124" s="47">
        <f t="shared" si="5"/>
        <v>22530</v>
      </c>
      <c r="J124" s="47">
        <f t="shared" si="6"/>
        <v>48750</v>
      </c>
      <c r="K124" s="49">
        <f t="shared" si="7"/>
        <v>71280</v>
      </c>
    </row>
    <row r="125" spans="1:11" ht="30" customHeight="1">
      <c r="A125" s="45">
        <v>113</v>
      </c>
      <c r="B125" s="115" t="s">
        <v>865</v>
      </c>
      <c r="C125" s="113"/>
      <c r="D125" s="113" t="s">
        <v>28</v>
      </c>
      <c r="E125" s="113">
        <v>10</v>
      </c>
      <c r="F125" s="47">
        <v>497</v>
      </c>
      <c r="G125" s="47">
        <v>1365</v>
      </c>
      <c r="H125" s="47">
        <f t="shared" si="8"/>
        <v>1862</v>
      </c>
      <c r="I125" s="47">
        <f t="shared" si="5"/>
        <v>4970</v>
      </c>
      <c r="J125" s="47">
        <f t="shared" si="6"/>
        <v>13650</v>
      </c>
      <c r="K125" s="49">
        <f t="shared" si="7"/>
        <v>18620</v>
      </c>
    </row>
    <row r="126" spans="1:11" ht="25.15" customHeight="1">
      <c r="A126" s="45">
        <v>114</v>
      </c>
      <c r="B126" s="115" t="s">
        <v>866</v>
      </c>
      <c r="C126" s="113"/>
      <c r="D126" s="113" t="s">
        <v>28</v>
      </c>
      <c r="E126" s="113">
        <v>20</v>
      </c>
      <c r="F126" s="47">
        <v>312</v>
      </c>
      <c r="G126" s="47">
        <v>1235</v>
      </c>
      <c r="H126" s="47">
        <f t="shared" si="8"/>
        <v>1547</v>
      </c>
      <c r="I126" s="47">
        <f t="shared" si="5"/>
        <v>6240</v>
      </c>
      <c r="J126" s="47">
        <f t="shared" si="6"/>
        <v>24700</v>
      </c>
      <c r="K126" s="49">
        <f t="shared" si="7"/>
        <v>30940</v>
      </c>
    </row>
    <row r="127" spans="1:11" ht="27.6" customHeight="1">
      <c r="A127" s="45">
        <v>115</v>
      </c>
      <c r="B127" s="114" t="s">
        <v>867</v>
      </c>
      <c r="C127" s="113"/>
      <c r="D127" s="113" t="s">
        <v>28</v>
      </c>
      <c r="E127" s="113">
        <v>47</v>
      </c>
      <c r="F127" s="47">
        <v>201</v>
      </c>
      <c r="G127" s="47">
        <v>1105</v>
      </c>
      <c r="H127" s="47">
        <f t="shared" si="8"/>
        <v>1306</v>
      </c>
      <c r="I127" s="47">
        <f t="shared" si="5"/>
        <v>9447</v>
      </c>
      <c r="J127" s="47">
        <f t="shared" si="6"/>
        <v>51935</v>
      </c>
      <c r="K127" s="49">
        <f t="shared" si="7"/>
        <v>61382</v>
      </c>
    </row>
    <row r="128" spans="1:11" ht="27.6" customHeight="1">
      <c r="A128" s="45">
        <v>116</v>
      </c>
      <c r="B128" s="114" t="s">
        <v>868</v>
      </c>
      <c r="C128" s="113"/>
      <c r="D128" s="113" t="s">
        <v>28</v>
      </c>
      <c r="E128" s="113">
        <v>55</v>
      </c>
      <c r="F128" s="47">
        <v>120</v>
      </c>
      <c r="G128" s="47">
        <v>975</v>
      </c>
      <c r="H128" s="47">
        <f t="shared" si="8"/>
        <v>1095</v>
      </c>
      <c r="I128" s="47">
        <f t="shared" si="5"/>
        <v>6600</v>
      </c>
      <c r="J128" s="47">
        <f t="shared" si="6"/>
        <v>53625</v>
      </c>
      <c r="K128" s="49">
        <f t="shared" si="7"/>
        <v>60225</v>
      </c>
    </row>
    <row r="129" spans="1:12" ht="30" customHeight="1">
      <c r="A129" s="45">
        <v>117</v>
      </c>
      <c r="B129" s="115" t="s">
        <v>422</v>
      </c>
      <c r="C129" s="113"/>
      <c r="D129" s="113" t="s">
        <v>28</v>
      </c>
      <c r="E129" s="113">
        <v>26</v>
      </c>
      <c r="F129" s="47">
        <v>80</v>
      </c>
      <c r="G129" s="47">
        <v>845</v>
      </c>
      <c r="H129" s="47">
        <f t="shared" si="8"/>
        <v>925</v>
      </c>
      <c r="I129" s="47">
        <f t="shared" si="5"/>
        <v>2080</v>
      </c>
      <c r="J129" s="47">
        <f t="shared" si="6"/>
        <v>21970</v>
      </c>
      <c r="K129" s="49">
        <f t="shared" si="7"/>
        <v>24050</v>
      </c>
    </row>
    <row r="130" spans="1:12" ht="30" customHeight="1">
      <c r="A130" s="45">
        <v>118</v>
      </c>
      <c r="B130" s="115" t="s">
        <v>869</v>
      </c>
      <c r="C130" s="113"/>
      <c r="D130" s="113" t="s">
        <v>28</v>
      </c>
      <c r="E130" s="113">
        <v>68</v>
      </c>
      <c r="F130" s="47">
        <v>80</v>
      </c>
      <c r="G130" s="47">
        <v>845</v>
      </c>
      <c r="H130" s="47">
        <f t="shared" si="8"/>
        <v>925</v>
      </c>
      <c r="I130" s="47">
        <f t="shared" si="5"/>
        <v>5440</v>
      </c>
      <c r="J130" s="47">
        <f t="shared" si="6"/>
        <v>57460</v>
      </c>
      <c r="K130" s="49">
        <f t="shared" si="7"/>
        <v>62900</v>
      </c>
    </row>
    <row r="131" spans="1:12">
      <c r="A131" s="45">
        <v>119</v>
      </c>
      <c r="B131" s="51" t="s">
        <v>517</v>
      </c>
      <c r="C131" s="63"/>
      <c r="D131" s="46" t="s">
        <v>22</v>
      </c>
      <c r="E131" s="46">
        <v>1</v>
      </c>
      <c r="F131" s="47">
        <v>5961.4000000000005</v>
      </c>
      <c r="G131" s="47">
        <v>4769.1200000000008</v>
      </c>
      <c r="H131" s="47">
        <f t="shared" si="8"/>
        <v>10730.52</v>
      </c>
      <c r="I131" s="47">
        <f t="shared" si="5"/>
        <v>5961.4000000000005</v>
      </c>
      <c r="J131" s="47">
        <f t="shared" si="6"/>
        <v>4769.1200000000008</v>
      </c>
      <c r="K131" s="49">
        <f t="shared" si="7"/>
        <v>10730.52</v>
      </c>
      <c r="L131" s="69"/>
    </row>
    <row r="132" spans="1:12" ht="42.75" customHeight="1">
      <c r="A132" s="45">
        <v>120</v>
      </c>
      <c r="B132" s="114" t="s">
        <v>873</v>
      </c>
      <c r="C132" s="113"/>
      <c r="D132" s="113" t="s">
        <v>28</v>
      </c>
      <c r="E132" s="113">
        <v>38</v>
      </c>
      <c r="F132" s="47">
        <v>209</v>
      </c>
      <c r="G132" s="47">
        <v>625</v>
      </c>
      <c r="H132" s="47">
        <f t="shared" si="8"/>
        <v>834</v>
      </c>
      <c r="I132" s="47">
        <f t="shared" si="5"/>
        <v>7942</v>
      </c>
      <c r="J132" s="47">
        <f t="shared" si="6"/>
        <v>23750</v>
      </c>
      <c r="K132" s="49">
        <f t="shared" si="7"/>
        <v>31692</v>
      </c>
    </row>
    <row r="133" spans="1:12" ht="42.75" customHeight="1">
      <c r="A133" s="45">
        <v>121</v>
      </c>
      <c r="B133" s="114" t="s">
        <v>874</v>
      </c>
      <c r="C133" s="113"/>
      <c r="D133" s="113" t="s">
        <v>28</v>
      </c>
      <c r="E133" s="113">
        <v>10</v>
      </c>
      <c r="F133" s="47">
        <v>195</v>
      </c>
      <c r="G133" s="47">
        <v>625</v>
      </c>
      <c r="H133" s="47">
        <f t="shared" si="8"/>
        <v>820</v>
      </c>
      <c r="I133" s="47">
        <f t="shared" si="5"/>
        <v>1950</v>
      </c>
      <c r="J133" s="47">
        <f t="shared" si="6"/>
        <v>6250</v>
      </c>
      <c r="K133" s="49">
        <f t="shared" si="7"/>
        <v>8200</v>
      </c>
    </row>
    <row r="134" spans="1:12" ht="42.75" customHeight="1">
      <c r="A134" s="45">
        <v>122</v>
      </c>
      <c r="B134" s="114" t="s">
        <v>875</v>
      </c>
      <c r="C134" s="113"/>
      <c r="D134" s="113" t="s">
        <v>28</v>
      </c>
      <c r="E134" s="113">
        <v>20</v>
      </c>
      <c r="F134" s="47">
        <v>152</v>
      </c>
      <c r="G134" s="47">
        <v>625</v>
      </c>
      <c r="H134" s="47">
        <f t="shared" si="8"/>
        <v>777</v>
      </c>
      <c r="I134" s="47">
        <f t="shared" si="5"/>
        <v>3040</v>
      </c>
      <c r="J134" s="47">
        <f t="shared" si="6"/>
        <v>12500</v>
      </c>
      <c r="K134" s="49">
        <f t="shared" si="7"/>
        <v>15540</v>
      </c>
    </row>
    <row r="135" spans="1:12" ht="40.15" customHeight="1">
      <c r="A135" s="45">
        <v>123</v>
      </c>
      <c r="B135" s="114" t="s">
        <v>876</v>
      </c>
      <c r="C135" s="113"/>
      <c r="D135" s="113" t="s">
        <v>28</v>
      </c>
      <c r="E135" s="113">
        <v>47</v>
      </c>
      <c r="F135" s="47">
        <v>129</v>
      </c>
      <c r="G135" s="47">
        <v>625</v>
      </c>
      <c r="H135" s="47">
        <f t="shared" si="8"/>
        <v>754</v>
      </c>
      <c r="I135" s="47">
        <f t="shared" si="5"/>
        <v>6063</v>
      </c>
      <c r="J135" s="47">
        <f t="shared" si="6"/>
        <v>29375</v>
      </c>
      <c r="K135" s="49">
        <f t="shared" si="7"/>
        <v>35438</v>
      </c>
    </row>
    <row r="136" spans="1:12" ht="42.75" customHeight="1">
      <c r="A136" s="45">
        <v>124</v>
      </c>
      <c r="B136" s="114" t="s">
        <v>877</v>
      </c>
      <c r="C136" s="113"/>
      <c r="D136" s="113" t="s">
        <v>28</v>
      </c>
      <c r="E136" s="113">
        <v>55</v>
      </c>
      <c r="F136" s="47">
        <v>98</v>
      </c>
      <c r="G136" s="47">
        <v>625</v>
      </c>
      <c r="H136" s="47">
        <f t="shared" si="8"/>
        <v>723</v>
      </c>
      <c r="I136" s="47">
        <f t="shared" si="5"/>
        <v>5390</v>
      </c>
      <c r="J136" s="47">
        <f t="shared" si="6"/>
        <v>34375</v>
      </c>
      <c r="K136" s="49">
        <f t="shared" si="7"/>
        <v>39765</v>
      </c>
    </row>
    <row r="137" spans="1:12" ht="42.75" customHeight="1">
      <c r="A137" s="45">
        <v>125</v>
      </c>
      <c r="B137" s="114" t="s">
        <v>878</v>
      </c>
      <c r="C137" s="113"/>
      <c r="D137" s="113" t="s">
        <v>28</v>
      </c>
      <c r="E137" s="113">
        <v>5</v>
      </c>
      <c r="F137" s="47">
        <v>82</v>
      </c>
      <c r="G137" s="47">
        <v>625</v>
      </c>
      <c r="H137" s="47">
        <f t="shared" si="8"/>
        <v>707</v>
      </c>
      <c r="I137" s="47">
        <f t="shared" si="5"/>
        <v>410</v>
      </c>
      <c r="J137" s="47">
        <f t="shared" si="6"/>
        <v>3125</v>
      </c>
      <c r="K137" s="49">
        <f t="shared" si="7"/>
        <v>3535</v>
      </c>
    </row>
    <row r="138" spans="1:12" ht="42.75" customHeight="1">
      <c r="A138" s="45">
        <v>126</v>
      </c>
      <c r="B138" s="114" t="s">
        <v>879</v>
      </c>
      <c r="C138" s="113"/>
      <c r="D138" s="113" t="s">
        <v>28</v>
      </c>
      <c r="E138" s="113">
        <v>7</v>
      </c>
      <c r="F138" s="47">
        <v>82</v>
      </c>
      <c r="G138" s="47">
        <v>625</v>
      </c>
      <c r="H138" s="47">
        <f t="shared" si="8"/>
        <v>707</v>
      </c>
      <c r="I138" s="47">
        <f t="shared" si="5"/>
        <v>574</v>
      </c>
      <c r="J138" s="47">
        <f t="shared" si="6"/>
        <v>4375</v>
      </c>
      <c r="K138" s="49">
        <f t="shared" si="7"/>
        <v>4949</v>
      </c>
    </row>
    <row r="139" spans="1:12" ht="18" customHeight="1">
      <c r="A139" s="45">
        <v>127</v>
      </c>
      <c r="B139" s="114" t="s">
        <v>753</v>
      </c>
      <c r="C139" s="113"/>
      <c r="D139" s="113" t="s">
        <v>24</v>
      </c>
      <c r="E139" s="113">
        <v>70</v>
      </c>
      <c r="F139" s="93">
        <v>1016</v>
      </c>
      <c r="G139" s="93">
        <v>1250</v>
      </c>
      <c r="H139" s="93">
        <f t="shared" si="8"/>
        <v>2266</v>
      </c>
      <c r="I139" s="93">
        <f t="shared" si="5"/>
        <v>71120</v>
      </c>
      <c r="J139" s="93">
        <f t="shared" si="6"/>
        <v>87500</v>
      </c>
      <c r="K139" s="150">
        <f t="shared" si="7"/>
        <v>158620</v>
      </c>
    </row>
    <row r="140" spans="1:12" ht="15.6" customHeight="1">
      <c r="A140" s="45">
        <v>128</v>
      </c>
      <c r="B140" s="114" t="s">
        <v>464</v>
      </c>
      <c r="C140" s="113"/>
      <c r="D140" s="113" t="s">
        <v>24</v>
      </c>
      <c r="E140" s="113">
        <v>2</v>
      </c>
      <c r="F140" s="93">
        <v>1171</v>
      </c>
      <c r="G140" s="93">
        <v>1250</v>
      </c>
      <c r="H140" s="93">
        <f t="shared" si="8"/>
        <v>2421</v>
      </c>
      <c r="I140" s="93">
        <f t="shared" si="5"/>
        <v>2342</v>
      </c>
      <c r="J140" s="93">
        <f t="shared" si="6"/>
        <v>2500</v>
      </c>
      <c r="K140" s="150">
        <f t="shared" si="7"/>
        <v>4842</v>
      </c>
    </row>
    <row r="141" spans="1:12" ht="15" customHeight="1">
      <c r="A141" s="45">
        <v>129</v>
      </c>
      <c r="B141" s="118" t="s">
        <v>465</v>
      </c>
      <c r="C141" s="113"/>
      <c r="D141" s="113" t="s">
        <v>24</v>
      </c>
      <c r="E141" s="113">
        <v>8</v>
      </c>
      <c r="F141" s="93">
        <v>1703</v>
      </c>
      <c r="G141" s="93">
        <v>1250</v>
      </c>
      <c r="H141" s="93">
        <f t="shared" si="8"/>
        <v>2953</v>
      </c>
      <c r="I141" s="93">
        <f t="shared" ref="I141:I148" si="9">F141*E141</f>
        <v>13624</v>
      </c>
      <c r="J141" s="93">
        <f t="shared" ref="J141:J148" si="10">G141*E141</f>
        <v>10000</v>
      </c>
      <c r="K141" s="150">
        <f t="shared" ref="K141:K148" si="11">I141+J141</f>
        <v>23624</v>
      </c>
    </row>
    <row r="142" spans="1:12" ht="17.25" customHeight="1">
      <c r="A142" s="45">
        <v>130</v>
      </c>
      <c r="B142" s="114" t="s">
        <v>880</v>
      </c>
      <c r="C142" s="113"/>
      <c r="D142" s="113" t="s">
        <v>24</v>
      </c>
      <c r="E142" s="113">
        <v>2</v>
      </c>
      <c r="F142" s="93">
        <v>2345</v>
      </c>
      <c r="G142" s="93">
        <v>1450</v>
      </c>
      <c r="H142" s="93">
        <f t="shared" si="8"/>
        <v>3795</v>
      </c>
      <c r="I142" s="93">
        <f t="shared" si="9"/>
        <v>4690</v>
      </c>
      <c r="J142" s="93">
        <f t="shared" si="10"/>
        <v>2900</v>
      </c>
      <c r="K142" s="150">
        <f t="shared" si="11"/>
        <v>7590</v>
      </c>
    </row>
    <row r="143" spans="1:12" ht="15.6" customHeight="1">
      <c r="A143" s="45">
        <v>131</v>
      </c>
      <c r="B143" s="114" t="s">
        <v>881</v>
      </c>
      <c r="C143" s="113"/>
      <c r="D143" s="113" t="s">
        <v>24</v>
      </c>
      <c r="E143" s="113">
        <v>3</v>
      </c>
      <c r="F143" s="93">
        <v>2345</v>
      </c>
      <c r="G143" s="93">
        <v>1450</v>
      </c>
      <c r="H143" s="93">
        <f t="shared" si="8"/>
        <v>3795</v>
      </c>
      <c r="I143" s="93">
        <f t="shared" si="9"/>
        <v>7035</v>
      </c>
      <c r="J143" s="93">
        <f t="shared" si="10"/>
        <v>4350</v>
      </c>
      <c r="K143" s="150">
        <f t="shared" si="11"/>
        <v>11385</v>
      </c>
    </row>
    <row r="144" spans="1:12" ht="17.25" customHeight="1">
      <c r="A144" s="45">
        <v>132</v>
      </c>
      <c r="B144" s="114" t="s">
        <v>911</v>
      </c>
      <c r="C144" s="113"/>
      <c r="D144" s="113" t="s">
        <v>24</v>
      </c>
      <c r="E144" s="113">
        <v>1</v>
      </c>
      <c r="F144" s="93">
        <v>2441</v>
      </c>
      <c r="G144" s="93">
        <v>1650</v>
      </c>
      <c r="H144" s="93">
        <f t="shared" si="8"/>
        <v>4091</v>
      </c>
      <c r="I144" s="93">
        <f t="shared" si="9"/>
        <v>2441</v>
      </c>
      <c r="J144" s="93">
        <f t="shared" si="10"/>
        <v>1650</v>
      </c>
      <c r="K144" s="150">
        <f t="shared" si="11"/>
        <v>4091</v>
      </c>
    </row>
    <row r="145" spans="1:12" ht="15.6" customHeight="1">
      <c r="A145" s="45">
        <v>133</v>
      </c>
      <c r="B145" s="114" t="s">
        <v>923</v>
      </c>
      <c r="C145" s="113"/>
      <c r="D145" s="113" t="s">
        <v>24</v>
      </c>
      <c r="E145" s="113">
        <v>1</v>
      </c>
      <c r="F145" s="93">
        <v>4391</v>
      </c>
      <c r="G145" s="93">
        <v>2250</v>
      </c>
      <c r="H145" s="93">
        <f t="shared" si="8"/>
        <v>6641</v>
      </c>
      <c r="I145" s="93">
        <f t="shared" si="9"/>
        <v>4391</v>
      </c>
      <c r="J145" s="93">
        <f t="shared" si="10"/>
        <v>2250</v>
      </c>
      <c r="K145" s="150">
        <f t="shared" si="11"/>
        <v>6641</v>
      </c>
    </row>
    <row r="146" spans="1:12" ht="65.25" customHeight="1">
      <c r="A146" s="45">
        <v>134</v>
      </c>
      <c r="B146" s="114" t="s">
        <v>924</v>
      </c>
      <c r="C146" s="113"/>
      <c r="D146" s="113" t="s">
        <v>29</v>
      </c>
      <c r="E146" s="113">
        <v>2</v>
      </c>
      <c r="F146" s="47">
        <v>10755</v>
      </c>
      <c r="G146" s="47">
        <v>5050</v>
      </c>
      <c r="H146" s="47">
        <f t="shared" si="8"/>
        <v>15805</v>
      </c>
      <c r="I146" s="47">
        <f t="shared" si="9"/>
        <v>21510</v>
      </c>
      <c r="J146" s="47">
        <f t="shared" si="10"/>
        <v>10100</v>
      </c>
      <c r="K146" s="49">
        <f t="shared" si="11"/>
        <v>31610</v>
      </c>
    </row>
    <row r="147" spans="1:12" ht="27.75" customHeight="1">
      <c r="A147" s="45">
        <v>135</v>
      </c>
      <c r="B147" s="114" t="s">
        <v>884</v>
      </c>
      <c r="C147" s="113"/>
      <c r="D147" s="113" t="s">
        <v>24</v>
      </c>
      <c r="E147" s="113">
        <v>1</v>
      </c>
      <c r="F147" s="47">
        <v>1027</v>
      </c>
      <c r="G147" s="47">
        <v>1250</v>
      </c>
      <c r="H147" s="47">
        <f t="shared" si="8"/>
        <v>2277</v>
      </c>
      <c r="I147" s="47">
        <f t="shared" si="9"/>
        <v>1027</v>
      </c>
      <c r="J147" s="47">
        <f t="shared" si="10"/>
        <v>1250</v>
      </c>
      <c r="K147" s="49">
        <f t="shared" si="11"/>
        <v>2277</v>
      </c>
    </row>
    <row r="148" spans="1:12" s="12" customFormat="1" ht="17.45" customHeight="1">
      <c r="A148" s="45">
        <v>136</v>
      </c>
      <c r="B148" s="157" t="s">
        <v>519</v>
      </c>
      <c r="C148" s="156"/>
      <c r="D148" s="156" t="s">
        <v>22</v>
      </c>
      <c r="E148" s="156">
        <v>1</v>
      </c>
      <c r="F148" s="93">
        <v>15817.1</v>
      </c>
      <c r="G148" s="93">
        <v>0</v>
      </c>
      <c r="H148" s="93">
        <f t="shared" si="8"/>
        <v>15817.1</v>
      </c>
      <c r="I148" s="93">
        <f t="shared" si="9"/>
        <v>15817.1</v>
      </c>
      <c r="J148" s="93">
        <f t="shared" si="10"/>
        <v>0</v>
      </c>
      <c r="K148" s="150">
        <f t="shared" si="11"/>
        <v>15817.1</v>
      </c>
    </row>
    <row r="149" spans="1:12" ht="17.25" customHeight="1">
      <c r="A149" s="45">
        <v>137</v>
      </c>
      <c r="B149" s="120" t="s">
        <v>925</v>
      </c>
      <c r="C149" s="113"/>
      <c r="D149" s="113"/>
      <c r="E149" s="113"/>
      <c r="F149" s="47"/>
      <c r="G149" s="47"/>
      <c r="H149" s="47"/>
      <c r="I149" s="47"/>
      <c r="J149" s="47"/>
      <c r="K149" s="49"/>
    </row>
    <row r="150" spans="1:12" ht="37.5" customHeight="1">
      <c r="A150" s="45">
        <v>138</v>
      </c>
      <c r="B150" s="114" t="s">
        <v>926</v>
      </c>
      <c r="C150" s="113"/>
      <c r="D150" s="113" t="s">
        <v>29</v>
      </c>
      <c r="E150" s="113">
        <v>1</v>
      </c>
      <c r="F150" s="151" t="s">
        <v>641</v>
      </c>
      <c r="G150" s="47">
        <v>36181</v>
      </c>
      <c r="H150" s="47">
        <f>G150</f>
        <v>36181</v>
      </c>
      <c r="I150" s="47">
        <v>0</v>
      </c>
      <c r="J150" s="47">
        <f t="shared" ref="J150:J213" si="12">G150*E150</f>
        <v>36181</v>
      </c>
      <c r="K150" s="49">
        <f t="shared" ref="K150:K213" si="13">I150+J150</f>
        <v>36181</v>
      </c>
    </row>
    <row r="151" spans="1:12" ht="18.75" customHeight="1">
      <c r="A151" s="45">
        <v>139</v>
      </c>
      <c r="B151" s="115" t="s">
        <v>914</v>
      </c>
      <c r="C151" s="113"/>
      <c r="D151" s="113" t="s">
        <v>24</v>
      </c>
      <c r="E151" s="113">
        <v>2</v>
      </c>
      <c r="F151" s="47">
        <v>2780</v>
      </c>
      <c r="G151" s="47">
        <v>2750</v>
      </c>
      <c r="H151" s="47">
        <f t="shared" ref="H151:H222" si="14">F151+G151</f>
        <v>5530</v>
      </c>
      <c r="I151" s="47">
        <f t="shared" ref="I151:I213" si="15">F151*E151</f>
        <v>5560</v>
      </c>
      <c r="J151" s="47">
        <f t="shared" si="12"/>
        <v>5500</v>
      </c>
      <c r="K151" s="49">
        <f t="shared" si="13"/>
        <v>11060</v>
      </c>
    </row>
    <row r="152" spans="1:12" ht="27.6" customHeight="1">
      <c r="A152" s="45">
        <v>140</v>
      </c>
      <c r="B152" s="114" t="s">
        <v>896</v>
      </c>
      <c r="C152" s="113"/>
      <c r="D152" s="113" t="s">
        <v>28</v>
      </c>
      <c r="E152" s="113">
        <v>33</v>
      </c>
      <c r="F152" s="47">
        <v>751</v>
      </c>
      <c r="G152" s="47">
        <v>1625</v>
      </c>
      <c r="H152" s="47">
        <f t="shared" si="14"/>
        <v>2376</v>
      </c>
      <c r="I152" s="47">
        <f t="shared" si="15"/>
        <v>24783</v>
      </c>
      <c r="J152" s="47">
        <f t="shared" si="12"/>
        <v>53625</v>
      </c>
      <c r="K152" s="49">
        <f t="shared" si="13"/>
        <v>78408</v>
      </c>
    </row>
    <row r="153" spans="1:12" ht="30" customHeight="1">
      <c r="A153" s="45">
        <v>141</v>
      </c>
      <c r="B153" s="115" t="s">
        <v>897</v>
      </c>
      <c r="C153" s="113"/>
      <c r="D153" s="113" t="s">
        <v>28</v>
      </c>
      <c r="E153" s="113">
        <v>10</v>
      </c>
      <c r="F153" s="47">
        <v>497</v>
      </c>
      <c r="G153" s="47">
        <v>1365</v>
      </c>
      <c r="H153" s="47">
        <f t="shared" si="14"/>
        <v>1862</v>
      </c>
      <c r="I153" s="47">
        <f t="shared" si="15"/>
        <v>4970</v>
      </c>
      <c r="J153" s="47">
        <f t="shared" si="12"/>
        <v>13650</v>
      </c>
      <c r="K153" s="49">
        <f t="shared" si="13"/>
        <v>18620</v>
      </c>
    </row>
    <row r="154" spans="1:12" ht="30" customHeight="1">
      <c r="A154" s="45">
        <v>142</v>
      </c>
      <c r="B154" s="115" t="s">
        <v>898</v>
      </c>
      <c r="C154" s="113"/>
      <c r="D154" s="113" t="s">
        <v>28</v>
      </c>
      <c r="E154" s="113">
        <v>20</v>
      </c>
      <c r="F154" s="47">
        <v>312</v>
      </c>
      <c r="G154" s="47">
        <v>1235</v>
      </c>
      <c r="H154" s="47">
        <f t="shared" si="14"/>
        <v>1547</v>
      </c>
      <c r="I154" s="47">
        <f t="shared" si="15"/>
        <v>6240</v>
      </c>
      <c r="J154" s="47">
        <f t="shared" si="12"/>
        <v>24700</v>
      </c>
      <c r="K154" s="49">
        <f t="shared" si="13"/>
        <v>30940</v>
      </c>
    </row>
    <row r="155" spans="1:12" ht="25.15" customHeight="1">
      <c r="A155" s="45">
        <v>143</v>
      </c>
      <c r="B155" s="115" t="s">
        <v>899</v>
      </c>
      <c r="C155" s="113"/>
      <c r="D155" s="113" t="s">
        <v>28</v>
      </c>
      <c r="E155" s="113">
        <v>47</v>
      </c>
      <c r="F155" s="47">
        <v>201</v>
      </c>
      <c r="G155" s="47">
        <v>1105</v>
      </c>
      <c r="H155" s="47">
        <f t="shared" si="14"/>
        <v>1306</v>
      </c>
      <c r="I155" s="47">
        <f t="shared" si="15"/>
        <v>9447</v>
      </c>
      <c r="J155" s="47">
        <f t="shared" si="12"/>
        <v>51935</v>
      </c>
      <c r="K155" s="49">
        <f t="shared" si="13"/>
        <v>61382</v>
      </c>
    </row>
    <row r="156" spans="1:12" ht="27.6" customHeight="1">
      <c r="A156" s="45">
        <v>144</v>
      </c>
      <c r="B156" s="114" t="s">
        <v>900</v>
      </c>
      <c r="C156" s="113"/>
      <c r="D156" s="113" t="s">
        <v>28</v>
      </c>
      <c r="E156" s="113">
        <v>58</v>
      </c>
      <c r="F156" s="47">
        <v>120</v>
      </c>
      <c r="G156" s="47">
        <v>975</v>
      </c>
      <c r="H156" s="47">
        <f t="shared" si="14"/>
        <v>1095</v>
      </c>
      <c r="I156" s="47">
        <f t="shared" si="15"/>
        <v>6960</v>
      </c>
      <c r="J156" s="47">
        <f t="shared" si="12"/>
        <v>56550</v>
      </c>
      <c r="K156" s="49">
        <f t="shared" si="13"/>
        <v>63510</v>
      </c>
    </row>
    <row r="157" spans="1:12" ht="27.6" customHeight="1">
      <c r="A157" s="45">
        <v>145</v>
      </c>
      <c r="B157" s="114" t="s">
        <v>901</v>
      </c>
      <c r="C157" s="113"/>
      <c r="D157" s="113" t="s">
        <v>28</v>
      </c>
      <c r="E157" s="113">
        <v>26</v>
      </c>
      <c r="F157" s="47">
        <v>80</v>
      </c>
      <c r="G157" s="47">
        <v>845</v>
      </c>
      <c r="H157" s="47">
        <f t="shared" si="14"/>
        <v>925</v>
      </c>
      <c r="I157" s="47">
        <f t="shared" si="15"/>
        <v>2080</v>
      </c>
      <c r="J157" s="47">
        <f t="shared" si="12"/>
        <v>21970</v>
      </c>
      <c r="K157" s="49">
        <f t="shared" si="13"/>
        <v>24050</v>
      </c>
    </row>
    <row r="158" spans="1:12" ht="30" customHeight="1">
      <c r="A158" s="45">
        <v>146</v>
      </c>
      <c r="B158" s="115" t="s">
        <v>902</v>
      </c>
      <c r="C158" s="113"/>
      <c r="D158" s="113" t="s">
        <v>28</v>
      </c>
      <c r="E158" s="113">
        <v>62</v>
      </c>
      <c r="F158" s="47">
        <v>80</v>
      </c>
      <c r="G158" s="47">
        <v>845</v>
      </c>
      <c r="H158" s="47">
        <f t="shared" si="14"/>
        <v>925</v>
      </c>
      <c r="I158" s="47">
        <f t="shared" si="15"/>
        <v>4960</v>
      </c>
      <c r="J158" s="47">
        <f t="shared" si="12"/>
        <v>52390</v>
      </c>
      <c r="K158" s="49">
        <f t="shared" si="13"/>
        <v>57350</v>
      </c>
    </row>
    <row r="159" spans="1:12">
      <c r="A159" s="45">
        <v>147</v>
      </c>
      <c r="B159" s="51" t="s">
        <v>517</v>
      </c>
      <c r="C159" s="63"/>
      <c r="D159" s="46" t="s">
        <v>22</v>
      </c>
      <c r="E159" s="46">
        <v>1</v>
      </c>
      <c r="F159" s="47">
        <v>11888</v>
      </c>
      <c r="G159" s="47">
        <v>9510.4</v>
      </c>
      <c r="H159" s="47">
        <f t="shared" si="14"/>
        <v>21398.400000000001</v>
      </c>
      <c r="I159" s="47">
        <f t="shared" si="15"/>
        <v>11888</v>
      </c>
      <c r="J159" s="47">
        <f t="shared" si="12"/>
        <v>9510.4</v>
      </c>
      <c r="K159" s="49">
        <f t="shared" si="13"/>
        <v>21398.400000000001</v>
      </c>
      <c r="L159" s="69"/>
    </row>
    <row r="160" spans="1:12" ht="40.15" customHeight="1">
      <c r="A160" s="45">
        <v>148</v>
      </c>
      <c r="B160" s="114" t="s">
        <v>905</v>
      </c>
      <c r="C160" s="113"/>
      <c r="D160" s="113" t="s">
        <v>28</v>
      </c>
      <c r="E160" s="113">
        <v>33</v>
      </c>
      <c r="F160" s="47">
        <v>322</v>
      </c>
      <c r="G160" s="47">
        <v>625</v>
      </c>
      <c r="H160" s="47">
        <f t="shared" si="14"/>
        <v>947</v>
      </c>
      <c r="I160" s="47">
        <f t="shared" si="15"/>
        <v>10626</v>
      </c>
      <c r="J160" s="47">
        <f t="shared" si="12"/>
        <v>20625</v>
      </c>
      <c r="K160" s="49">
        <f t="shared" si="13"/>
        <v>31251</v>
      </c>
    </row>
    <row r="161" spans="1:11" ht="42.75" customHeight="1">
      <c r="A161" s="45">
        <v>149</v>
      </c>
      <c r="B161" s="114" t="s">
        <v>906</v>
      </c>
      <c r="C161" s="113"/>
      <c r="D161" s="113" t="s">
        <v>28</v>
      </c>
      <c r="E161" s="113">
        <v>10</v>
      </c>
      <c r="F161" s="47">
        <v>344</v>
      </c>
      <c r="G161" s="47">
        <v>625</v>
      </c>
      <c r="H161" s="47">
        <f t="shared" si="14"/>
        <v>969</v>
      </c>
      <c r="I161" s="47">
        <f t="shared" si="15"/>
        <v>3440</v>
      </c>
      <c r="J161" s="47">
        <f t="shared" si="12"/>
        <v>6250</v>
      </c>
      <c r="K161" s="49">
        <f t="shared" si="13"/>
        <v>9690</v>
      </c>
    </row>
    <row r="162" spans="1:11" ht="42.75" customHeight="1">
      <c r="A162" s="45">
        <v>150</v>
      </c>
      <c r="B162" s="114" t="s">
        <v>907</v>
      </c>
      <c r="C162" s="113"/>
      <c r="D162" s="113" t="s">
        <v>28</v>
      </c>
      <c r="E162" s="113">
        <v>20</v>
      </c>
      <c r="F162" s="47">
        <v>305</v>
      </c>
      <c r="G162" s="47">
        <v>625</v>
      </c>
      <c r="H162" s="47">
        <f t="shared" si="14"/>
        <v>930</v>
      </c>
      <c r="I162" s="47">
        <f t="shared" si="15"/>
        <v>6100</v>
      </c>
      <c r="J162" s="47">
        <f t="shared" si="12"/>
        <v>12500</v>
      </c>
      <c r="K162" s="49">
        <f t="shared" si="13"/>
        <v>18600</v>
      </c>
    </row>
    <row r="163" spans="1:11" ht="42.75" customHeight="1">
      <c r="A163" s="45">
        <v>151</v>
      </c>
      <c r="B163" s="114" t="s">
        <v>908</v>
      </c>
      <c r="C163" s="113"/>
      <c r="D163" s="113" t="s">
        <v>28</v>
      </c>
      <c r="E163" s="113">
        <v>47</v>
      </c>
      <c r="F163" s="47">
        <v>251</v>
      </c>
      <c r="G163" s="47">
        <v>625</v>
      </c>
      <c r="H163" s="47">
        <f t="shared" si="14"/>
        <v>876</v>
      </c>
      <c r="I163" s="47">
        <f t="shared" si="15"/>
        <v>11797</v>
      </c>
      <c r="J163" s="47">
        <f t="shared" si="12"/>
        <v>29375</v>
      </c>
      <c r="K163" s="49">
        <f t="shared" si="13"/>
        <v>41172</v>
      </c>
    </row>
    <row r="164" spans="1:11" ht="40.15" customHeight="1">
      <c r="A164" s="45">
        <v>152</v>
      </c>
      <c r="B164" s="114" t="s">
        <v>927</v>
      </c>
      <c r="C164" s="113"/>
      <c r="D164" s="113" t="s">
        <v>28</v>
      </c>
      <c r="E164" s="113">
        <v>55</v>
      </c>
      <c r="F164" s="47">
        <v>251</v>
      </c>
      <c r="G164" s="47">
        <v>625</v>
      </c>
      <c r="H164" s="47">
        <f t="shared" si="14"/>
        <v>876</v>
      </c>
      <c r="I164" s="47">
        <f t="shared" si="15"/>
        <v>13805</v>
      </c>
      <c r="J164" s="47">
        <f t="shared" si="12"/>
        <v>34375</v>
      </c>
      <c r="K164" s="49">
        <f t="shared" si="13"/>
        <v>48180</v>
      </c>
    </row>
    <row r="165" spans="1:11" ht="42.75" customHeight="1">
      <c r="A165" s="45">
        <v>153</v>
      </c>
      <c r="B165" s="114" t="s">
        <v>909</v>
      </c>
      <c r="C165" s="113"/>
      <c r="D165" s="113" t="s">
        <v>28</v>
      </c>
      <c r="E165" s="113">
        <v>26</v>
      </c>
      <c r="F165" s="47">
        <v>200</v>
      </c>
      <c r="G165" s="47">
        <v>625</v>
      </c>
      <c r="H165" s="47">
        <f t="shared" si="14"/>
        <v>825</v>
      </c>
      <c r="I165" s="47">
        <f t="shared" si="15"/>
        <v>5200</v>
      </c>
      <c r="J165" s="47">
        <f t="shared" si="12"/>
        <v>16250</v>
      </c>
      <c r="K165" s="49">
        <f t="shared" si="13"/>
        <v>21450</v>
      </c>
    </row>
    <row r="166" spans="1:11" ht="42.75" customHeight="1">
      <c r="A166" s="45">
        <v>154</v>
      </c>
      <c r="B166" s="114" t="s">
        <v>910</v>
      </c>
      <c r="C166" s="113"/>
      <c r="D166" s="113" t="s">
        <v>28</v>
      </c>
      <c r="E166" s="113">
        <v>7</v>
      </c>
      <c r="F166" s="47">
        <v>177</v>
      </c>
      <c r="G166" s="47">
        <v>625</v>
      </c>
      <c r="H166" s="47">
        <f t="shared" si="14"/>
        <v>802</v>
      </c>
      <c r="I166" s="47">
        <f t="shared" si="15"/>
        <v>1239</v>
      </c>
      <c r="J166" s="47">
        <f t="shared" si="12"/>
        <v>4375</v>
      </c>
      <c r="K166" s="49">
        <f t="shared" si="13"/>
        <v>5614</v>
      </c>
    </row>
    <row r="167" spans="1:11" ht="18" customHeight="1">
      <c r="A167" s="45">
        <v>155</v>
      </c>
      <c r="B167" s="114" t="s">
        <v>753</v>
      </c>
      <c r="C167" s="113"/>
      <c r="D167" s="113" t="s">
        <v>24</v>
      </c>
      <c r="E167" s="113">
        <v>70</v>
      </c>
      <c r="F167" s="93">
        <v>1016</v>
      </c>
      <c r="G167" s="93">
        <v>1250</v>
      </c>
      <c r="H167" s="93">
        <f t="shared" si="14"/>
        <v>2266</v>
      </c>
      <c r="I167" s="93">
        <f t="shared" si="15"/>
        <v>71120</v>
      </c>
      <c r="J167" s="93">
        <f t="shared" si="12"/>
        <v>87500</v>
      </c>
      <c r="K167" s="150">
        <f t="shared" si="13"/>
        <v>158620</v>
      </c>
    </row>
    <row r="168" spans="1:11" ht="18" customHeight="1">
      <c r="A168" s="45">
        <v>156</v>
      </c>
      <c r="B168" s="114" t="s">
        <v>464</v>
      </c>
      <c r="C168" s="113"/>
      <c r="D168" s="113" t="s">
        <v>24</v>
      </c>
      <c r="E168" s="113">
        <v>2</v>
      </c>
      <c r="F168" s="93">
        <v>1171</v>
      </c>
      <c r="G168" s="93">
        <v>1250</v>
      </c>
      <c r="H168" s="93">
        <f t="shared" si="14"/>
        <v>2421</v>
      </c>
      <c r="I168" s="93">
        <f t="shared" si="15"/>
        <v>2342</v>
      </c>
      <c r="J168" s="93">
        <f t="shared" si="12"/>
        <v>2500</v>
      </c>
      <c r="K168" s="150">
        <f t="shared" si="13"/>
        <v>4842</v>
      </c>
    </row>
    <row r="169" spans="1:11" ht="18" customHeight="1">
      <c r="A169" s="45">
        <v>157</v>
      </c>
      <c r="B169" s="114" t="s">
        <v>465</v>
      </c>
      <c r="C169" s="113"/>
      <c r="D169" s="113" t="s">
        <v>24</v>
      </c>
      <c r="E169" s="113">
        <v>8</v>
      </c>
      <c r="F169" s="93">
        <v>1703</v>
      </c>
      <c r="G169" s="93">
        <v>1250</v>
      </c>
      <c r="H169" s="93">
        <f t="shared" si="14"/>
        <v>2953</v>
      </c>
      <c r="I169" s="93">
        <f t="shared" si="15"/>
        <v>13624</v>
      </c>
      <c r="J169" s="93">
        <f t="shared" si="12"/>
        <v>10000</v>
      </c>
      <c r="K169" s="150">
        <f t="shared" si="13"/>
        <v>23624</v>
      </c>
    </row>
    <row r="170" spans="1:11" ht="18" customHeight="1">
      <c r="A170" s="45">
        <v>158</v>
      </c>
      <c r="B170" s="114" t="s">
        <v>880</v>
      </c>
      <c r="C170" s="113"/>
      <c r="D170" s="113" t="s">
        <v>24</v>
      </c>
      <c r="E170" s="113">
        <v>1</v>
      </c>
      <c r="F170" s="93">
        <v>2345</v>
      </c>
      <c r="G170" s="93">
        <v>1450</v>
      </c>
      <c r="H170" s="93">
        <f t="shared" si="14"/>
        <v>3795</v>
      </c>
      <c r="I170" s="93">
        <f t="shared" si="15"/>
        <v>2345</v>
      </c>
      <c r="J170" s="93">
        <f t="shared" si="12"/>
        <v>1450</v>
      </c>
      <c r="K170" s="150">
        <f t="shared" si="13"/>
        <v>3795</v>
      </c>
    </row>
    <row r="171" spans="1:11" ht="18" customHeight="1">
      <c r="A171" s="45">
        <v>159</v>
      </c>
      <c r="B171" s="118" t="s">
        <v>881</v>
      </c>
      <c r="C171" s="113"/>
      <c r="D171" s="113" t="s">
        <v>24</v>
      </c>
      <c r="E171" s="113">
        <v>3</v>
      </c>
      <c r="F171" s="93">
        <v>2345</v>
      </c>
      <c r="G171" s="93">
        <v>1450</v>
      </c>
      <c r="H171" s="93">
        <f t="shared" si="14"/>
        <v>3795</v>
      </c>
      <c r="I171" s="93">
        <f t="shared" si="15"/>
        <v>7035</v>
      </c>
      <c r="J171" s="93">
        <f t="shared" si="12"/>
        <v>4350</v>
      </c>
      <c r="K171" s="150">
        <f t="shared" si="13"/>
        <v>11385</v>
      </c>
    </row>
    <row r="172" spans="1:11" ht="18" customHeight="1">
      <c r="A172" s="45">
        <v>160</v>
      </c>
      <c r="B172" s="114" t="s">
        <v>911</v>
      </c>
      <c r="C172" s="113"/>
      <c r="D172" s="113" t="s">
        <v>24</v>
      </c>
      <c r="E172" s="113">
        <v>1</v>
      </c>
      <c r="F172" s="93">
        <v>2441</v>
      </c>
      <c r="G172" s="93">
        <v>1650</v>
      </c>
      <c r="H172" s="93">
        <f t="shared" si="14"/>
        <v>4091</v>
      </c>
      <c r="I172" s="93">
        <f t="shared" si="15"/>
        <v>2441</v>
      </c>
      <c r="J172" s="93">
        <f t="shared" si="12"/>
        <v>1650</v>
      </c>
      <c r="K172" s="150">
        <f t="shared" si="13"/>
        <v>4091</v>
      </c>
    </row>
    <row r="173" spans="1:11" ht="18" customHeight="1">
      <c r="A173" s="45">
        <v>161</v>
      </c>
      <c r="B173" s="114" t="s">
        <v>923</v>
      </c>
      <c r="C173" s="113"/>
      <c r="D173" s="113" t="s">
        <v>24</v>
      </c>
      <c r="E173" s="113">
        <v>1</v>
      </c>
      <c r="F173" s="93">
        <v>4391</v>
      </c>
      <c r="G173" s="93">
        <v>2250</v>
      </c>
      <c r="H173" s="93">
        <f t="shared" si="14"/>
        <v>6641</v>
      </c>
      <c r="I173" s="93">
        <f t="shared" si="15"/>
        <v>4391</v>
      </c>
      <c r="J173" s="93">
        <f t="shared" si="12"/>
        <v>2250</v>
      </c>
      <c r="K173" s="150">
        <f t="shared" si="13"/>
        <v>6641</v>
      </c>
    </row>
    <row r="174" spans="1:11" ht="29.25" customHeight="1">
      <c r="A174" s="45">
        <v>162</v>
      </c>
      <c r="B174" s="115" t="s">
        <v>884</v>
      </c>
      <c r="C174" s="113"/>
      <c r="D174" s="113" t="s">
        <v>24</v>
      </c>
      <c r="E174" s="113">
        <v>1</v>
      </c>
      <c r="F174" s="47">
        <v>1027</v>
      </c>
      <c r="G174" s="47">
        <v>1250</v>
      </c>
      <c r="H174" s="47">
        <f t="shared" si="14"/>
        <v>2277</v>
      </c>
      <c r="I174" s="47">
        <f t="shared" si="15"/>
        <v>1027</v>
      </c>
      <c r="J174" s="47">
        <f t="shared" si="12"/>
        <v>1250</v>
      </c>
      <c r="K174" s="49">
        <f t="shared" si="13"/>
        <v>2277</v>
      </c>
    </row>
    <row r="175" spans="1:11" s="12" customFormat="1" ht="17.45" customHeight="1">
      <c r="A175" s="45">
        <v>163</v>
      </c>
      <c r="B175" s="157" t="s">
        <v>519</v>
      </c>
      <c r="C175" s="156"/>
      <c r="D175" s="156" t="s">
        <v>22</v>
      </c>
      <c r="E175" s="156">
        <v>1</v>
      </c>
      <c r="F175" s="93">
        <v>17832</v>
      </c>
      <c r="G175" s="93">
        <v>0</v>
      </c>
      <c r="H175" s="93">
        <f t="shared" si="14"/>
        <v>17832</v>
      </c>
      <c r="I175" s="93">
        <f t="shared" si="15"/>
        <v>17832</v>
      </c>
      <c r="J175" s="93">
        <f t="shared" si="12"/>
        <v>0</v>
      </c>
      <c r="K175" s="150">
        <f t="shared" si="13"/>
        <v>17832</v>
      </c>
    </row>
    <row r="176" spans="1:11" ht="27" customHeight="1">
      <c r="A176" s="45">
        <v>164</v>
      </c>
      <c r="B176" s="120" t="s">
        <v>928</v>
      </c>
      <c r="C176" s="113"/>
      <c r="D176" s="113"/>
      <c r="E176" s="113"/>
      <c r="F176" s="47"/>
      <c r="G176" s="47"/>
      <c r="H176" s="47"/>
      <c r="I176" s="47"/>
      <c r="J176" s="47"/>
      <c r="K176" s="49"/>
    </row>
    <row r="177" spans="1:12" ht="27.75" customHeight="1">
      <c r="A177" s="45">
        <v>165</v>
      </c>
      <c r="B177" s="115" t="s">
        <v>914</v>
      </c>
      <c r="C177" s="113"/>
      <c r="D177" s="113" t="s">
        <v>24</v>
      </c>
      <c r="E177" s="113">
        <v>2</v>
      </c>
      <c r="F177" s="47">
        <v>2780</v>
      </c>
      <c r="G177" s="47">
        <v>2750</v>
      </c>
      <c r="H177" s="47">
        <f t="shared" ref="H177:H206" si="16">F177+G177</f>
        <v>5530</v>
      </c>
      <c r="I177" s="47">
        <f t="shared" ref="I177:I183" si="17">F177*E177</f>
        <v>5560</v>
      </c>
      <c r="J177" s="47">
        <f t="shared" ref="J177:J183" si="18">G177*E177</f>
        <v>5500</v>
      </c>
      <c r="K177" s="49">
        <f t="shared" ref="K177:K183" si="19">I177+J177</f>
        <v>11060</v>
      </c>
    </row>
    <row r="178" spans="1:12" ht="25.15" customHeight="1">
      <c r="A178" s="45">
        <v>166</v>
      </c>
      <c r="B178" s="115" t="s">
        <v>899</v>
      </c>
      <c r="C178" s="113"/>
      <c r="D178" s="113" t="s">
        <v>28</v>
      </c>
      <c r="E178" s="113">
        <v>66</v>
      </c>
      <c r="F178" s="47">
        <v>201</v>
      </c>
      <c r="G178" s="47">
        <v>1105</v>
      </c>
      <c r="H178" s="47">
        <f t="shared" si="16"/>
        <v>1306</v>
      </c>
      <c r="I178" s="47">
        <f t="shared" si="17"/>
        <v>13266</v>
      </c>
      <c r="J178" s="47">
        <f t="shared" si="18"/>
        <v>72930</v>
      </c>
      <c r="K178" s="49">
        <f t="shared" si="19"/>
        <v>86196</v>
      </c>
    </row>
    <row r="179" spans="1:12" ht="27.6" customHeight="1">
      <c r="A179" s="45">
        <v>167</v>
      </c>
      <c r="B179" s="114" t="s">
        <v>900</v>
      </c>
      <c r="C179" s="113"/>
      <c r="D179" s="113" t="s">
        <v>28</v>
      </c>
      <c r="E179" s="113">
        <v>55</v>
      </c>
      <c r="F179" s="47">
        <v>120</v>
      </c>
      <c r="G179" s="47">
        <v>975</v>
      </c>
      <c r="H179" s="47">
        <f t="shared" si="16"/>
        <v>1095</v>
      </c>
      <c r="I179" s="47">
        <f t="shared" si="17"/>
        <v>6600</v>
      </c>
      <c r="J179" s="47">
        <f t="shared" si="18"/>
        <v>53625</v>
      </c>
      <c r="K179" s="49">
        <f t="shared" si="19"/>
        <v>60225</v>
      </c>
    </row>
    <row r="180" spans="1:12" ht="27.6" customHeight="1">
      <c r="A180" s="45">
        <v>168</v>
      </c>
      <c r="B180" s="114" t="s">
        <v>901</v>
      </c>
      <c r="C180" s="113"/>
      <c r="D180" s="113" t="s">
        <v>28</v>
      </c>
      <c r="E180" s="113">
        <v>7</v>
      </c>
      <c r="F180" s="47">
        <v>80</v>
      </c>
      <c r="G180" s="47">
        <v>845</v>
      </c>
      <c r="H180" s="47">
        <f t="shared" si="16"/>
        <v>925</v>
      </c>
      <c r="I180" s="47">
        <f t="shared" si="17"/>
        <v>560</v>
      </c>
      <c r="J180" s="47">
        <f t="shared" si="18"/>
        <v>5915</v>
      </c>
      <c r="K180" s="49">
        <f t="shared" si="19"/>
        <v>6475</v>
      </c>
    </row>
    <row r="181" spans="1:12">
      <c r="A181" s="45">
        <v>169</v>
      </c>
      <c r="B181" s="51" t="s">
        <v>517</v>
      </c>
      <c r="C181" s="63"/>
      <c r="D181" s="46" t="s">
        <v>22</v>
      </c>
      <c r="E181" s="46">
        <v>1</v>
      </c>
      <c r="F181" s="47">
        <v>4085.2000000000003</v>
      </c>
      <c r="G181" s="47">
        <v>3268.1600000000003</v>
      </c>
      <c r="H181" s="47">
        <f t="shared" si="16"/>
        <v>7353.3600000000006</v>
      </c>
      <c r="I181" s="47">
        <f t="shared" si="17"/>
        <v>4085.2000000000003</v>
      </c>
      <c r="J181" s="47">
        <f t="shared" si="18"/>
        <v>3268.1600000000003</v>
      </c>
      <c r="K181" s="49">
        <f t="shared" si="19"/>
        <v>7353.3600000000006</v>
      </c>
      <c r="L181" s="69"/>
    </row>
    <row r="182" spans="1:12" ht="40.15" customHeight="1">
      <c r="A182" s="45">
        <v>170</v>
      </c>
      <c r="B182" s="114" t="s">
        <v>929</v>
      </c>
      <c r="C182" s="113"/>
      <c r="D182" s="113" t="s">
        <v>28</v>
      </c>
      <c r="E182" s="113">
        <v>55</v>
      </c>
      <c r="F182" s="47">
        <v>251</v>
      </c>
      <c r="G182" s="47">
        <v>625</v>
      </c>
      <c r="H182" s="47">
        <f t="shared" si="16"/>
        <v>876</v>
      </c>
      <c r="I182" s="47">
        <f t="shared" si="17"/>
        <v>13805</v>
      </c>
      <c r="J182" s="47">
        <f t="shared" si="18"/>
        <v>34375</v>
      </c>
      <c r="K182" s="49">
        <f t="shared" si="19"/>
        <v>48180</v>
      </c>
    </row>
    <row r="183" spans="1:12" ht="42.75" customHeight="1">
      <c r="A183" s="45">
        <v>171</v>
      </c>
      <c r="B183" s="114" t="s">
        <v>908</v>
      </c>
      <c r="C183" s="113"/>
      <c r="D183" s="113" t="s">
        <v>28</v>
      </c>
      <c r="E183" s="113">
        <v>66</v>
      </c>
      <c r="F183" s="47">
        <v>251</v>
      </c>
      <c r="G183" s="47">
        <v>625</v>
      </c>
      <c r="H183" s="47">
        <f t="shared" si="16"/>
        <v>876</v>
      </c>
      <c r="I183" s="47">
        <f t="shared" si="17"/>
        <v>16566</v>
      </c>
      <c r="J183" s="47">
        <f t="shared" si="18"/>
        <v>41250</v>
      </c>
      <c r="K183" s="49">
        <f t="shared" si="19"/>
        <v>57816</v>
      </c>
    </row>
    <row r="184" spans="1:12" ht="40.15" customHeight="1">
      <c r="A184" s="45">
        <v>172</v>
      </c>
      <c r="B184" s="114" t="s">
        <v>927</v>
      </c>
      <c r="C184" s="113"/>
      <c r="D184" s="113" t="s">
        <v>28</v>
      </c>
      <c r="E184" s="113">
        <v>60</v>
      </c>
      <c r="F184" s="47">
        <v>251</v>
      </c>
      <c r="G184" s="47">
        <v>625</v>
      </c>
      <c r="H184" s="47">
        <f t="shared" si="16"/>
        <v>876</v>
      </c>
      <c r="I184" s="47">
        <f t="shared" si="15"/>
        <v>15060</v>
      </c>
      <c r="J184" s="47">
        <f t="shared" si="12"/>
        <v>37500</v>
      </c>
      <c r="K184" s="49">
        <f t="shared" si="13"/>
        <v>52560</v>
      </c>
    </row>
    <row r="185" spans="1:12" ht="40.15" customHeight="1">
      <c r="A185" s="45">
        <v>173</v>
      </c>
      <c r="B185" s="114" t="s">
        <v>909</v>
      </c>
      <c r="C185" s="113"/>
      <c r="D185" s="113" t="s">
        <v>28</v>
      </c>
      <c r="E185" s="113">
        <v>7</v>
      </c>
      <c r="F185" s="47">
        <v>200</v>
      </c>
      <c r="G185" s="47">
        <v>625</v>
      </c>
      <c r="H185" s="47">
        <f t="shared" si="16"/>
        <v>825</v>
      </c>
      <c r="I185" s="47">
        <f t="shared" si="15"/>
        <v>1400</v>
      </c>
      <c r="J185" s="47">
        <f t="shared" si="12"/>
        <v>4375</v>
      </c>
      <c r="K185" s="49">
        <f t="shared" si="13"/>
        <v>5775</v>
      </c>
    </row>
    <row r="186" spans="1:12" ht="18" customHeight="1">
      <c r="A186" s="45">
        <v>174</v>
      </c>
      <c r="B186" s="114" t="s">
        <v>753</v>
      </c>
      <c r="C186" s="113"/>
      <c r="D186" s="113" t="s">
        <v>24</v>
      </c>
      <c r="E186" s="113">
        <v>1</v>
      </c>
      <c r="F186" s="93">
        <v>1016</v>
      </c>
      <c r="G186" s="93">
        <v>1250</v>
      </c>
      <c r="H186" s="93">
        <f t="shared" si="16"/>
        <v>2266</v>
      </c>
      <c r="I186" s="93">
        <f t="shared" si="15"/>
        <v>1016</v>
      </c>
      <c r="J186" s="93">
        <f t="shared" si="12"/>
        <v>1250</v>
      </c>
      <c r="K186" s="150">
        <f t="shared" si="13"/>
        <v>2266</v>
      </c>
    </row>
    <row r="187" spans="1:12" ht="18" customHeight="1">
      <c r="A187" s="45">
        <v>175</v>
      </c>
      <c r="B187" s="114" t="s">
        <v>465</v>
      </c>
      <c r="C187" s="113"/>
      <c r="D187" s="113" t="s">
        <v>24</v>
      </c>
      <c r="E187" s="113">
        <v>1</v>
      </c>
      <c r="F187" s="93">
        <v>1703</v>
      </c>
      <c r="G187" s="93">
        <v>1250</v>
      </c>
      <c r="H187" s="93">
        <f t="shared" si="16"/>
        <v>2953</v>
      </c>
      <c r="I187" s="93">
        <f t="shared" si="15"/>
        <v>1703</v>
      </c>
      <c r="J187" s="93">
        <f t="shared" si="12"/>
        <v>1250</v>
      </c>
      <c r="K187" s="150">
        <f t="shared" si="13"/>
        <v>2953</v>
      </c>
    </row>
    <row r="188" spans="1:12" s="12" customFormat="1" ht="17.45" customHeight="1">
      <c r="A188" s="45">
        <v>176</v>
      </c>
      <c r="B188" s="157" t="s">
        <v>519</v>
      </c>
      <c r="C188" s="156"/>
      <c r="D188" s="156" t="s">
        <v>22</v>
      </c>
      <c r="E188" s="156">
        <v>1</v>
      </c>
      <c r="F188" s="93">
        <v>6127.8</v>
      </c>
      <c r="G188" s="93">
        <v>0</v>
      </c>
      <c r="H188" s="93">
        <f t="shared" si="16"/>
        <v>6127.8</v>
      </c>
      <c r="I188" s="93">
        <f t="shared" si="15"/>
        <v>6127.8</v>
      </c>
      <c r="J188" s="93">
        <f t="shared" si="12"/>
        <v>0</v>
      </c>
      <c r="K188" s="150">
        <f t="shared" si="13"/>
        <v>6127.8</v>
      </c>
    </row>
    <row r="189" spans="1:12" ht="26.45" customHeight="1">
      <c r="A189" s="45">
        <v>177</v>
      </c>
      <c r="B189" s="84" t="s">
        <v>930</v>
      </c>
      <c r="C189" s="113"/>
      <c r="D189" s="113"/>
      <c r="E189" s="113"/>
      <c r="F189" s="47"/>
      <c r="G189" s="47"/>
      <c r="H189" s="47"/>
      <c r="I189" s="47"/>
      <c r="J189" s="47"/>
      <c r="K189" s="49"/>
    </row>
    <row r="190" spans="1:12" ht="53.25" customHeight="1">
      <c r="A190" s="45">
        <v>178</v>
      </c>
      <c r="B190" s="115" t="s">
        <v>931</v>
      </c>
      <c r="C190" s="113"/>
      <c r="D190" s="113" t="s">
        <v>29</v>
      </c>
      <c r="E190" s="113">
        <v>1</v>
      </c>
      <c r="F190" s="151" t="s">
        <v>641</v>
      </c>
      <c r="G190" s="47">
        <v>46500</v>
      </c>
      <c r="H190" s="47">
        <f>G190</f>
        <v>46500</v>
      </c>
      <c r="I190" s="47">
        <v>0</v>
      </c>
      <c r="J190" s="47">
        <f t="shared" si="12"/>
        <v>46500</v>
      </c>
      <c r="K190" s="49">
        <f t="shared" si="13"/>
        <v>46500</v>
      </c>
    </row>
    <row r="191" spans="1:12" ht="18" customHeight="1">
      <c r="A191" s="45">
        <v>179</v>
      </c>
      <c r="B191" s="115" t="s">
        <v>932</v>
      </c>
      <c r="C191" s="113"/>
      <c r="D191" s="113" t="s">
        <v>24</v>
      </c>
      <c r="E191" s="113">
        <v>2</v>
      </c>
      <c r="F191" s="47">
        <v>4200</v>
      </c>
      <c r="G191" s="47">
        <v>1470</v>
      </c>
      <c r="H191" s="47">
        <f t="shared" si="16"/>
        <v>5670</v>
      </c>
      <c r="I191" s="47">
        <f t="shared" si="15"/>
        <v>8400</v>
      </c>
      <c r="J191" s="47">
        <f t="shared" si="12"/>
        <v>2940</v>
      </c>
      <c r="K191" s="49">
        <f t="shared" si="13"/>
        <v>11340</v>
      </c>
    </row>
    <row r="192" spans="1:12" ht="30" customHeight="1">
      <c r="A192" s="45">
        <v>180</v>
      </c>
      <c r="B192" s="115" t="s">
        <v>865</v>
      </c>
      <c r="C192" s="113"/>
      <c r="D192" s="113" t="s">
        <v>28</v>
      </c>
      <c r="E192" s="113">
        <v>10</v>
      </c>
      <c r="F192" s="47">
        <v>497</v>
      </c>
      <c r="G192" s="47">
        <v>1365</v>
      </c>
      <c r="H192" s="47">
        <f t="shared" si="16"/>
        <v>1862</v>
      </c>
      <c r="I192" s="47">
        <f t="shared" si="15"/>
        <v>4970</v>
      </c>
      <c r="J192" s="47">
        <f t="shared" si="12"/>
        <v>13650</v>
      </c>
      <c r="K192" s="49">
        <f t="shared" si="13"/>
        <v>18620</v>
      </c>
    </row>
    <row r="193" spans="1:12" ht="27.6" customHeight="1">
      <c r="A193" s="45">
        <v>181</v>
      </c>
      <c r="B193" s="114" t="s">
        <v>867</v>
      </c>
      <c r="C193" s="113"/>
      <c r="D193" s="113" t="s">
        <v>28</v>
      </c>
      <c r="E193" s="113">
        <v>12</v>
      </c>
      <c r="F193" s="47">
        <v>201</v>
      </c>
      <c r="G193" s="47">
        <v>1105</v>
      </c>
      <c r="H193" s="47">
        <f t="shared" si="16"/>
        <v>1306</v>
      </c>
      <c r="I193" s="47">
        <f t="shared" si="15"/>
        <v>2412</v>
      </c>
      <c r="J193" s="47">
        <f t="shared" si="12"/>
        <v>13260</v>
      </c>
      <c r="K193" s="49">
        <f t="shared" si="13"/>
        <v>15672</v>
      </c>
    </row>
    <row r="194" spans="1:12" ht="27.6" customHeight="1">
      <c r="A194" s="45">
        <v>182</v>
      </c>
      <c r="B194" s="114" t="s">
        <v>868</v>
      </c>
      <c r="C194" s="113"/>
      <c r="D194" s="113" t="s">
        <v>28</v>
      </c>
      <c r="E194" s="113">
        <v>12</v>
      </c>
      <c r="F194" s="47">
        <v>120</v>
      </c>
      <c r="G194" s="47">
        <v>975</v>
      </c>
      <c r="H194" s="47">
        <f t="shared" si="16"/>
        <v>1095</v>
      </c>
      <c r="I194" s="47">
        <f t="shared" si="15"/>
        <v>1440</v>
      </c>
      <c r="J194" s="47">
        <f t="shared" si="12"/>
        <v>11700</v>
      </c>
      <c r="K194" s="49">
        <f t="shared" si="13"/>
        <v>13140</v>
      </c>
    </row>
    <row r="195" spans="1:12" ht="30" customHeight="1">
      <c r="A195" s="45">
        <v>183</v>
      </c>
      <c r="B195" s="115" t="s">
        <v>422</v>
      </c>
      <c r="C195" s="113"/>
      <c r="D195" s="113" t="s">
        <v>28</v>
      </c>
      <c r="E195" s="113">
        <v>43</v>
      </c>
      <c r="F195" s="47">
        <v>80</v>
      </c>
      <c r="G195" s="47">
        <v>845</v>
      </c>
      <c r="H195" s="47">
        <f t="shared" si="16"/>
        <v>925</v>
      </c>
      <c r="I195" s="47">
        <f t="shared" si="15"/>
        <v>3440</v>
      </c>
      <c r="J195" s="47">
        <f t="shared" si="12"/>
        <v>36335</v>
      </c>
      <c r="K195" s="49">
        <f t="shared" si="13"/>
        <v>39775</v>
      </c>
    </row>
    <row r="196" spans="1:12" ht="30" customHeight="1">
      <c r="A196" s="45">
        <v>184</v>
      </c>
      <c r="B196" s="115" t="s">
        <v>869</v>
      </c>
      <c r="C196" s="113"/>
      <c r="D196" s="113" t="s">
        <v>28</v>
      </c>
      <c r="E196" s="113">
        <v>11</v>
      </c>
      <c r="F196" s="47">
        <v>80</v>
      </c>
      <c r="G196" s="47">
        <v>845</v>
      </c>
      <c r="H196" s="47">
        <f t="shared" si="16"/>
        <v>925</v>
      </c>
      <c r="I196" s="47">
        <f t="shared" si="15"/>
        <v>880</v>
      </c>
      <c r="J196" s="47">
        <f t="shared" si="12"/>
        <v>9295</v>
      </c>
      <c r="K196" s="49">
        <f t="shared" si="13"/>
        <v>10175</v>
      </c>
    </row>
    <row r="197" spans="1:12">
      <c r="A197" s="45">
        <v>185</v>
      </c>
      <c r="B197" s="51" t="s">
        <v>517</v>
      </c>
      <c r="C197" s="63"/>
      <c r="D197" s="46" t="s">
        <v>22</v>
      </c>
      <c r="E197" s="46">
        <v>1</v>
      </c>
      <c r="F197" s="47">
        <v>2628.4</v>
      </c>
      <c r="G197" s="47">
        <v>2102.7200000000003</v>
      </c>
      <c r="H197" s="47">
        <f t="shared" si="16"/>
        <v>4731.1200000000008</v>
      </c>
      <c r="I197" s="47">
        <f t="shared" si="15"/>
        <v>2628.4</v>
      </c>
      <c r="J197" s="47">
        <f t="shared" si="12"/>
        <v>2102.7200000000003</v>
      </c>
      <c r="K197" s="49">
        <f t="shared" si="13"/>
        <v>4731.1200000000008</v>
      </c>
      <c r="L197" s="69"/>
    </row>
    <row r="198" spans="1:12" ht="42.75" customHeight="1">
      <c r="A198" s="45">
        <v>186</v>
      </c>
      <c r="B198" s="115" t="s">
        <v>874</v>
      </c>
      <c r="C198" s="113"/>
      <c r="D198" s="113" t="s">
        <v>28</v>
      </c>
      <c r="E198" s="113">
        <v>10</v>
      </c>
      <c r="F198" s="47">
        <v>195</v>
      </c>
      <c r="G198" s="47">
        <v>625</v>
      </c>
      <c r="H198" s="47">
        <f t="shared" si="16"/>
        <v>820</v>
      </c>
      <c r="I198" s="47">
        <f t="shared" si="15"/>
        <v>1950</v>
      </c>
      <c r="J198" s="47">
        <f t="shared" si="12"/>
        <v>6250</v>
      </c>
      <c r="K198" s="49">
        <f t="shared" si="13"/>
        <v>8200</v>
      </c>
    </row>
    <row r="199" spans="1:12" ht="40.15" customHeight="1">
      <c r="A199" s="45">
        <v>187</v>
      </c>
      <c r="B199" s="115" t="s">
        <v>876</v>
      </c>
      <c r="C199" s="113"/>
      <c r="D199" s="113" t="s">
        <v>28</v>
      </c>
      <c r="E199" s="113">
        <v>12</v>
      </c>
      <c r="F199" s="47">
        <v>129</v>
      </c>
      <c r="G199" s="47">
        <v>625</v>
      </c>
      <c r="H199" s="47">
        <f t="shared" si="16"/>
        <v>754</v>
      </c>
      <c r="I199" s="47">
        <f t="shared" si="15"/>
        <v>1548</v>
      </c>
      <c r="J199" s="47">
        <f t="shared" si="12"/>
        <v>7500</v>
      </c>
      <c r="K199" s="49">
        <f t="shared" si="13"/>
        <v>9048</v>
      </c>
    </row>
    <row r="200" spans="1:12" ht="42.75" customHeight="1">
      <c r="A200" s="45">
        <v>188</v>
      </c>
      <c r="B200" s="115" t="s">
        <v>877</v>
      </c>
      <c r="C200" s="113"/>
      <c r="D200" s="113" t="s">
        <v>28</v>
      </c>
      <c r="E200" s="113">
        <v>6</v>
      </c>
      <c r="F200" s="47">
        <v>98</v>
      </c>
      <c r="G200" s="47">
        <v>625</v>
      </c>
      <c r="H200" s="47">
        <f t="shared" si="16"/>
        <v>723</v>
      </c>
      <c r="I200" s="47">
        <f t="shared" si="15"/>
        <v>588</v>
      </c>
      <c r="J200" s="47">
        <f t="shared" si="12"/>
        <v>3750</v>
      </c>
      <c r="K200" s="49">
        <f t="shared" si="13"/>
        <v>4338</v>
      </c>
    </row>
    <row r="201" spans="1:12" ht="42.75" customHeight="1">
      <c r="A201" s="45">
        <v>189</v>
      </c>
      <c r="B201" s="115" t="s">
        <v>933</v>
      </c>
      <c r="C201" s="113"/>
      <c r="D201" s="113" t="s">
        <v>28</v>
      </c>
      <c r="E201" s="113">
        <v>37</v>
      </c>
      <c r="F201" s="47">
        <v>82</v>
      </c>
      <c r="G201" s="47">
        <v>625</v>
      </c>
      <c r="H201" s="47">
        <f t="shared" si="16"/>
        <v>707</v>
      </c>
      <c r="I201" s="47">
        <f t="shared" si="15"/>
        <v>3034</v>
      </c>
      <c r="J201" s="47">
        <f t="shared" si="12"/>
        <v>23125</v>
      </c>
      <c r="K201" s="49">
        <f t="shared" si="13"/>
        <v>26159</v>
      </c>
    </row>
    <row r="202" spans="1:12" ht="20.25" customHeight="1">
      <c r="A202" s="45">
        <v>190</v>
      </c>
      <c r="B202" s="114" t="s">
        <v>753</v>
      </c>
      <c r="C202" s="113"/>
      <c r="D202" s="113" t="s">
        <v>24</v>
      </c>
      <c r="E202" s="113">
        <v>14</v>
      </c>
      <c r="F202" s="93">
        <v>1016</v>
      </c>
      <c r="G202" s="93">
        <v>1250</v>
      </c>
      <c r="H202" s="93">
        <f t="shared" si="16"/>
        <v>2266</v>
      </c>
      <c r="I202" s="93">
        <f t="shared" si="15"/>
        <v>14224</v>
      </c>
      <c r="J202" s="93">
        <f t="shared" si="12"/>
        <v>17500</v>
      </c>
      <c r="K202" s="150">
        <f t="shared" si="13"/>
        <v>31724</v>
      </c>
    </row>
    <row r="203" spans="1:12" ht="15.6" customHeight="1">
      <c r="A203" s="45">
        <v>191</v>
      </c>
      <c r="B203" s="114" t="s">
        <v>464</v>
      </c>
      <c r="C203" s="113"/>
      <c r="D203" s="113" t="s">
        <v>24</v>
      </c>
      <c r="E203" s="113">
        <v>8</v>
      </c>
      <c r="F203" s="93">
        <v>1171</v>
      </c>
      <c r="G203" s="93">
        <v>1250</v>
      </c>
      <c r="H203" s="93">
        <f t="shared" si="16"/>
        <v>2421</v>
      </c>
      <c r="I203" s="93">
        <f t="shared" si="15"/>
        <v>9368</v>
      </c>
      <c r="J203" s="93">
        <f t="shared" si="12"/>
        <v>10000</v>
      </c>
      <c r="K203" s="150">
        <f t="shared" si="13"/>
        <v>19368</v>
      </c>
    </row>
    <row r="204" spans="1:12" ht="17.25" customHeight="1">
      <c r="A204" s="45">
        <v>192</v>
      </c>
      <c r="B204" s="114" t="s">
        <v>880</v>
      </c>
      <c r="C204" s="113"/>
      <c r="D204" s="113" t="s">
        <v>24</v>
      </c>
      <c r="E204" s="113">
        <v>2</v>
      </c>
      <c r="F204" s="93">
        <v>2345</v>
      </c>
      <c r="G204" s="93">
        <v>1450</v>
      </c>
      <c r="H204" s="93">
        <f t="shared" si="16"/>
        <v>3795</v>
      </c>
      <c r="I204" s="93">
        <f t="shared" si="15"/>
        <v>4690</v>
      </c>
      <c r="J204" s="93">
        <f t="shared" si="12"/>
        <v>2900</v>
      </c>
      <c r="K204" s="150">
        <f t="shared" si="13"/>
        <v>7590</v>
      </c>
    </row>
    <row r="205" spans="1:12" ht="27.75" customHeight="1">
      <c r="A205" s="45">
        <v>193</v>
      </c>
      <c r="B205" s="114" t="s">
        <v>884</v>
      </c>
      <c r="C205" s="113"/>
      <c r="D205" s="113" t="s">
        <v>24</v>
      </c>
      <c r="E205" s="113">
        <v>2</v>
      </c>
      <c r="F205" s="47">
        <v>1027</v>
      </c>
      <c r="G205" s="47">
        <v>1250</v>
      </c>
      <c r="H205" s="47">
        <f t="shared" si="16"/>
        <v>2277</v>
      </c>
      <c r="I205" s="47">
        <f t="shared" si="15"/>
        <v>2054</v>
      </c>
      <c r="J205" s="47">
        <f t="shared" si="12"/>
        <v>2500</v>
      </c>
      <c r="K205" s="49">
        <f t="shared" si="13"/>
        <v>4554</v>
      </c>
    </row>
    <row r="206" spans="1:12" s="12" customFormat="1" ht="17.45" customHeight="1">
      <c r="A206" s="45">
        <v>194</v>
      </c>
      <c r="B206" s="157" t="s">
        <v>519</v>
      </c>
      <c r="C206" s="156"/>
      <c r="D206" s="156" t="s">
        <v>22</v>
      </c>
      <c r="E206" s="156">
        <v>1</v>
      </c>
      <c r="F206" s="93">
        <v>3285.5</v>
      </c>
      <c r="G206" s="93">
        <v>0</v>
      </c>
      <c r="H206" s="93">
        <f t="shared" si="16"/>
        <v>3285.5</v>
      </c>
      <c r="I206" s="93">
        <f t="shared" si="15"/>
        <v>3285.5</v>
      </c>
      <c r="J206" s="93">
        <f t="shared" si="12"/>
        <v>0</v>
      </c>
      <c r="K206" s="150">
        <f t="shared" si="13"/>
        <v>3285.5</v>
      </c>
    </row>
    <row r="207" spans="1:12" ht="18.75" customHeight="1">
      <c r="A207" s="45">
        <v>195</v>
      </c>
      <c r="B207" s="120" t="s">
        <v>934</v>
      </c>
      <c r="C207" s="113"/>
      <c r="D207" s="113"/>
      <c r="E207" s="113"/>
      <c r="F207" s="47"/>
      <c r="G207" s="47"/>
      <c r="H207" s="47"/>
      <c r="I207" s="47"/>
      <c r="J207" s="47"/>
      <c r="K207" s="49"/>
    </row>
    <row r="208" spans="1:12" ht="41.25" customHeight="1">
      <c r="A208" s="45">
        <v>196</v>
      </c>
      <c r="B208" s="114" t="s">
        <v>935</v>
      </c>
      <c r="C208" s="113"/>
      <c r="D208" s="113" t="s">
        <v>29</v>
      </c>
      <c r="E208" s="113">
        <v>1</v>
      </c>
      <c r="F208" s="151" t="s">
        <v>641</v>
      </c>
      <c r="G208" s="47">
        <v>36181</v>
      </c>
      <c r="H208" s="47">
        <f>G208</f>
        <v>36181</v>
      </c>
      <c r="I208" s="47">
        <v>0</v>
      </c>
      <c r="J208" s="47">
        <f t="shared" si="12"/>
        <v>36181</v>
      </c>
      <c r="K208" s="49">
        <f t="shared" si="13"/>
        <v>36181</v>
      </c>
    </row>
    <row r="209" spans="1:12" ht="26.45" customHeight="1">
      <c r="A209" s="45">
        <v>197</v>
      </c>
      <c r="B209" s="114" t="s">
        <v>936</v>
      </c>
      <c r="C209" s="113"/>
      <c r="D209" s="113" t="s">
        <v>24</v>
      </c>
      <c r="E209" s="113">
        <v>2</v>
      </c>
      <c r="F209" s="151" t="s">
        <v>641</v>
      </c>
      <c r="G209" s="47">
        <v>2750</v>
      </c>
      <c r="H209" s="47">
        <f>G209</f>
        <v>2750</v>
      </c>
      <c r="I209" s="47">
        <v>0</v>
      </c>
      <c r="J209" s="47">
        <f t="shared" si="12"/>
        <v>5500</v>
      </c>
      <c r="K209" s="49">
        <f t="shared" si="13"/>
        <v>5500</v>
      </c>
    </row>
    <row r="210" spans="1:12" ht="25.15" customHeight="1">
      <c r="A210" s="45">
        <v>198</v>
      </c>
      <c r="B210" s="115" t="s">
        <v>899</v>
      </c>
      <c r="C210" s="113"/>
      <c r="D210" s="113" t="s">
        <v>28</v>
      </c>
      <c r="E210" s="113">
        <v>18</v>
      </c>
      <c r="F210" s="47">
        <v>201</v>
      </c>
      <c r="G210" s="47">
        <v>1105</v>
      </c>
      <c r="H210" s="47">
        <f t="shared" si="14"/>
        <v>1306</v>
      </c>
      <c r="I210" s="47">
        <f t="shared" si="15"/>
        <v>3618</v>
      </c>
      <c r="J210" s="47">
        <f t="shared" si="12"/>
        <v>19890</v>
      </c>
      <c r="K210" s="49">
        <f t="shared" si="13"/>
        <v>23508</v>
      </c>
    </row>
    <row r="211" spans="1:12" ht="27.6" customHeight="1">
      <c r="A211" s="45">
        <v>199</v>
      </c>
      <c r="B211" s="114" t="s">
        <v>900</v>
      </c>
      <c r="C211" s="113"/>
      <c r="D211" s="113" t="s">
        <v>28</v>
      </c>
      <c r="E211" s="113">
        <v>6</v>
      </c>
      <c r="F211" s="47">
        <v>120</v>
      </c>
      <c r="G211" s="47">
        <v>975</v>
      </c>
      <c r="H211" s="47">
        <f t="shared" si="14"/>
        <v>1095</v>
      </c>
      <c r="I211" s="47">
        <f t="shared" si="15"/>
        <v>720</v>
      </c>
      <c r="J211" s="47">
        <f t="shared" si="12"/>
        <v>5850</v>
      </c>
      <c r="K211" s="49">
        <f t="shared" si="13"/>
        <v>6570</v>
      </c>
    </row>
    <row r="212" spans="1:12" ht="27.6" customHeight="1">
      <c r="A212" s="45">
        <v>200</v>
      </c>
      <c r="B212" s="114" t="s">
        <v>901</v>
      </c>
      <c r="C212" s="113"/>
      <c r="D212" s="113" t="s">
        <v>28</v>
      </c>
      <c r="E212" s="113">
        <v>36</v>
      </c>
      <c r="F212" s="47">
        <v>80</v>
      </c>
      <c r="G212" s="47">
        <v>845</v>
      </c>
      <c r="H212" s="47">
        <f t="shared" si="14"/>
        <v>925</v>
      </c>
      <c r="I212" s="47">
        <f t="shared" si="15"/>
        <v>2880</v>
      </c>
      <c r="J212" s="47">
        <f t="shared" si="12"/>
        <v>30420</v>
      </c>
      <c r="K212" s="49">
        <f t="shared" si="13"/>
        <v>33300</v>
      </c>
    </row>
    <row r="213" spans="1:12" ht="27.6" customHeight="1">
      <c r="A213" s="45">
        <v>201</v>
      </c>
      <c r="B213" s="114" t="s">
        <v>902</v>
      </c>
      <c r="C213" s="113"/>
      <c r="D213" s="113" t="s">
        <v>28</v>
      </c>
      <c r="E213" s="113">
        <v>9</v>
      </c>
      <c r="F213" s="47">
        <v>80</v>
      </c>
      <c r="G213" s="47">
        <v>845</v>
      </c>
      <c r="H213" s="47">
        <f t="shared" si="14"/>
        <v>925</v>
      </c>
      <c r="I213" s="47">
        <f t="shared" si="15"/>
        <v>720</v>
      </c>
      <c r="J213" s="47">
        <f t="shared" si="12"/>
        <v>7605</v>
      </c>
      <c r="K213" s="49">
        <f t="shared" si="13"/>
        <v>8325</v>
      </c>
    </row>
    <row r="214" spans="1:12">
      <c r="A214" s="45">
        <v>202</v>
      </c>
      <c r="B214" s="51" t="s">
        <v>517</v>
      </c>
      <c r="C214" s="63"/>
      <c r="D214" s="46" t="s">
        <v>22</v>
      </c>
      <c r="E214" s="46">
        <v>1</v>
      </c>
      <c r="F214" s="47">
        <v>1587.6000000000001</v>
      </c>
      <c r="G214" s="47">
        <v>1270.0800000000002</v>
      </c>
      <c r="H214" s="47">
        <f t="shared" si="14"/>
        <v>2857.6800000000003</v>
      </c>
      <c r="I214" s="47">
        <f t="shared" ref="I214:I222" si="20">F214*E214</f>
        <v>1587.6000000000001</v>
      </c>
      <c r="J214" s="47">
        <f t="shared" ref="J214:J222" si="21">G214*E214</f>
        <v>1270.0800000000002</v>
      </c>
      <c r="K214" s="49">
        <f t="shared" ref="K214:K222" si="22">I214+J214</f>
        <v>2857.6800000000003</v>
      </c>
      <c r="L214" s="69"/>
    </row>
    <row r="215" spans="1:12" ht="42.75" customHeight="1">
      <c r="A215" s="45">
        <v>203</v>
      </c>
      <c r="B215" s="114" t="s">
        <v>908</v>
      </c>
      <c r="C215" s="113"/>
      <c r="D215" s="113" t="s">
        <v>28</v>
      </c>
      <c r="E215" s="113">
        <v>18</v>
      </c>
      <c r="F215" s="47">
        <v>251</v>
      </c>
      <c r="G215" s="47">
        <v>625</v>
      </c>
      <c r="H215" s="47">
        <f t="shared" si="14"/>
        <v>876</v>
      </c>
      <c r="I215" s="47">
        <f t="shared" si="20"/>
        <v>4518</v>
      </c>
      <c r="J215" s="47">
        <f t="shared" si="21"/>
        <v>11250</v>
      </c>
      <c r="K215" s="49">
        <f t="shared" si="22"/>
        <v>15768</v>
      </c>
    </row>
    <row r="216" spans="1:12" ht="40.15" customHeight="1">
      <c r="A216" s="45">
        <v>204</v>
      </c>
      <c r="B216" s="114" t="s">
        <v>927</v>
      </c>
      <c r="C216" s="113"/>
      <c r="D216" s="113" t="s">
        <v>28</v>
      </c>
      <c r="E216" s="113">
        <v>6</v>
      </c>
      <c r="F216" s="47">
        <v>251</v>
      </c>
      <c r="G216" s="47">
        <v>625</v>
      </c>
      <c r="H216" s="47">
        <f t="shared" si="14"/>
        <v>876</v>
      </c>
      <c r="I216" s="47">
        <f t="shared" si="20"/>
        <v>1506</v>
      </c>
      <c r="J216" s="47">
        <f t="shared" si="21"/>
        <v>3750</v>
      </c>
      <c r="K216" s="49">
        <f t="shared" si="22"/>
        <v>5256</v>
      </c>
    </row>
    <row r="217" spans="1:12" ht="42.75" customHeight="1">
      <c r="A217" s="45">
        <v>205</v>
      </c>
      <c r="B217" s="114" t="s">
        <v>909</v>
      </c>
      <c r="C217" s="113"/>
      <c r="D217" s="113" t="s">
        <v>28</v>
      </c>
      <c r="E217" s="113">
        <v>30</v>
      </c>
      <c r="F217" s="47">
        <v>200</v>
      </c>
      <c r="G217" s="47">
        <v>625</v>
      </c>
      <c r="H217" s="47">
        <f t="shared" si="14"/>
        <v>825</v>
      </c>
      <c r="I217" s="47">
        <f t="shared" si="20"/>
        <v>6000</v>
      </c>
      <c r="J217" s="47">
        <f t="shared" si="21"/>
        <v>18750</v>
      </c>
      <c r="K217" s="49">
        <f t="shared" si="22"/>
        <v>24750</v>
      </c>
    </row>
    <row r="218" spans="1:12" ht="18" customHeight="1">
      <c r="A218" s="45">
        <v>206</v>
      </c>
      <c r="B218" s="114" t="s">
        <v>753</v>
      </c>
      <c r="C218" s="113"/>
      <c r="D218" s="113" t="s">
        <v>24</v>
      </c>
      <c r="E218" s="113">
        <v>12</v>
      </c>
      <c r="F218" s="93">
        <v>1016</v>
      </c>
      <c r="G218" s="93">
        <v>1250</v>
      </c>
      <c r="H218" s="93">
        <f t="shared" si="14"/>
        <v>2266</v>
      </c>
      <c r="I218" s="93">
        <f t="shared" si="20"/>
        <v>12192</v>
      </c>
      <c r="J218" s="93">
        <f t="shared" si="21"/>
        <v>15000</v>
      </c>
      <c r="K218" s="150">
        <f t="shared" si="22"/>
        <v>27192</v>
      </c>
    </row>
    <row r="219" spans="1:12" ht="18" customHeight="1">
      <c r="A219" s="45">
        <v>207</v>
      </c>
      <c r="B219" s="114" t="s">
        <v>464</v>
      </c>
      <c r="C219" s="113"/>
      <c r="D219" s="113" t="s">
        <v>24</v>
      </c>
      <c r="E219" s="113">
        <v>6</v>
      </c>
      <c r="F219" s="93">
        <v>1171</v>
      </c>
      <c r="G219" s="93">
        <v>1250</v>
      </c>
      <c r="H219" s="93">
        <f t="shared" si="14"/>
        <v>2421</v>
      </c>
      <c r="I219" s="93">
        <f t="shared" si="20"/>
        <v>7026</v>
      </c>
      <c r="J219" s="93">
        <f t="shared" si="21"/>
        <v>7500</v>
      </c>
      <c r="K219" s="150">
        <f t="shared" si="22"/>
        <v>14526</v>
      </c>
    </row>
    <row r="220" spans="1:12" ht="18" customHeight="1">
      <c r="A220" s="45">
        <v>208</v>
      </c>
      <c r="B220" s="114" t="s">
        <v>880</v>
      </c>
      <c r="C220" s="113"/>
      <c r="D220" s="113" t="s">
        <v>24</v>
      </c>
      <c r="E220" s="113">
        <v>2</v>
      </c>
      <c r="F220" s="93">
        <v>2345</v>
      </c>
      <c r="G220" s="93">
        <v>1450</v>
      </c>
      <c r="H220" s="93">
        <f t="shared" si="14"/>
        <v>3795</v>
      </c>
      <c r="I220" s="93">
        <f t="shared" si="20"/>
        <v>4690</v>
      </c>
      <c r="J220" s="93">
        <f t="shared" si="21"/>
        <v>2900</v>
      </c>
      <c r="K220" s="150">
        <f t="shared" si="22"/>
        <v>7590</v>
      </c>
    </row>
    <row r="221" spans="1:12" ht="26.25" customHeight="1">
      <c r="A221" s="45">
        <v>209</v>
      </c>
      <c r="B221" s="114" t="s">
        <v>884</v>
      </c>
      <c r="C221" s="113"/>
      <c r="D221" s="113" t="s">
        <v>24</v>
      </c>
      <c r="E221" s="113">
        <v>2</v>
      </c>
      <c r="F221" s="47">
        <v>1027</v>
      </c>
      <c r="G221" s="47">
        <v>1250</v>
      </c>
      <c r="H221" s="47">
        <f t="shared" si="14"/>
        <v>2277</v>
      </c>
      <c r="I221" s="47">
        <f t="shared" si="20"/>
        <v>2054</v>
      </c>
      <c r="J221" s="47">
        <f t="shared" si="21"/>
        <v>2500</v>
      </c>
      <c r="K221" s="49">
        <f t="shared" si="22"/>
        <v>4554</v>
      </c>
    </row>
    <row r="222" spans="1:12" s="12" customFormat="1" ht="17.45" customHeight="1">
      <c r="A222" s="45">
        <v>210</v>
      </c>
      <c r="B222" s="157" t="s">
        <v>519</v>
      </c>
      <c r="C222" s="156"/>
      <c r="D222" s="156" t="s">
        <v>22</v>
      </c>
      <c r="E222" s="156">
        <v>1</v>
      </c>
      <c r="F222" s="93">
        <v>2381.4</v>
      </c>
      <c r="G222" s="93">
        <v>0</v>
      </c>
      <c r="H222" s="93">
        <f t="shared" si="14"/>
        <v>2381.4</v>
      </c>
      <c r="I222" s="93">
        <f t="shared" si="20"/>
        <v>2381.4</v>
      </c>
      <c r="J222" s="93">
        <f t="shared" si="21"/>
        <v>0</v>
      </c>
      <c r="K222" s="150">
        <f t="shared" si="22"/>
        <v>2381.4</v>
      </c>
    </row>
    <row r="223" spans="1:12" ht="18" customHeight="1">
      <c r="A223" s="45">
        <v>211</v>
      </c>
      <c r="B223" s="120" t="s">
        <v>438</v>
      </c>
      <c r="C223" s="113"/>
      <c r="D223" s="113"/>
      <c r="E223" s="113"/>
      <c r="F223" s="47"/>
      <c r="G223" s="47"/>
      <c r="H223" s="47"/>
      <c r="I223" s="47"/>
      <c r="J223" s="47"/>
      <c r="K223" s="49"/>
    </row>
    <row r="224" spans="1:12" ht="26.45" customHeight="1">
      <c r="A224" s="45">
        <v>212</v>
      </c>
      <c r="B224" s="115" t="s">
        <v>937</v>
      </c>
      <c r="C224" s="113"/>
      <c r="D224" s="113" t="s">
        <v>24</v>
      </c>
      <c r="E224" s="113">
        <v>29</v>
      </c>
      <c r="F224" s="47">
        <v>8283</v>
      </c>
      <c r="G224" s="47">
        <v>4556</v>
      </c>
      <c r="H224" s="47">
        <f t="shared" ref="H224" si="23">F224+G224</f>
        <v>12839</v>
      </c>
      <c r="I224" s="47">
        <f t="shared" ref="I224:I267" si="24">F224*E224</f>
        <v>240207</v>
      </c>
      <c r="J224" s="47">
        <f t="shared" ref="J224:J269" si="25">G224*E224</f>
        <v>132124</v>
      </c>
      <c r="K224" s="49">
        <f t="shared" ref="K224:K269" si="26">I224+J224</f>
        <v>372331</v>
      </c>
    </row>
    <row r="225" spans="1:11" ht="41.25" customHeight="1">
      <c r="A225" s="45">
        <v>213</v>
      </c>
      <c r="B225" s="115" t="s">
        <v>938</v>
      </c>
      <c r="C225" s="113"/>
      <c r="D225" s="113" t="s">
        <v>24</v>
      </c>
      <c r="E225" s="113">
        <v>2</v>
      </c>
      <c r="F225" s="151" t="s">
        <v>641</v>
      </c>
      <c r="G225" s="47">
        <v>24424</v>
      </c>
      <c r="H225" s="47">
        <f>G225</f>
        <v>24424</v>
      </c>
      <c r="I225" s="47">
        <v>0</v>
      </c>
      <c r="J225" s="47">
        <f t="shared" si="25"/>
        <v>48848</v>
      </c>
      <c r="K225" s="49">
        <f t="shared" si="26"/>
        <v>48848</v>
      </c>
    </row>
    <row r="226" spans="1:11" ht="31.5" customHeight="1">
      <c r="A226" s="45">
        <v>214</v>
      </c>
      <c r="B226" s="115" t="s">
        <v>939</v>
      </c>
      <c r="C226" s="113"/>
      <c r="D226" s="113" t="s">
        <v>24</v>
      </c>
      <c r="E226" s="113">
        <v>2</v>
      </c>
      <c r="F226" s="93">
        <v>6700</v>
      </c>
      <c r="G226" s="93">
        <v>2345</v>
      </c>
      <c r="H226" s="93">
        <f t="shared" ref="H226:H230" si="27">F226+G226</f>
        <v>9045</v>
      </c>
      <c r="I226" s="93">
        <f t="shared" si="24"/>
        <v>13400</v>
      </c>
      <c r="J226" s="93">
        <f t="shared" si="25"/>
        <v>4690</v>
      </c>
      <c r="K226" s="150">
        <f t="shared" si="26"/>
        <v>18090</v>
      </c>
    </row>
    <row r="227" spans="1:11" ht="27" customHeight="1">
      <c r="A227" s="45">
        <v>215</v>
      </c>
      <c r="B227" s="115" t="s">
        <v>940</v>
      </c>
      <c r="C227" s="113"/>
      <c r="D227" s="113" t="s">
        <v>18</v>
      </c>
      <c r="E227" s="113">
        <v>2</v>
      </c>
      <c r="F227" s="47">
        <v>109540</v>
      </c>
      <c r="G227" s="47">
        <v>24098.799999999999</v>
      </c>
      <c r="H227" s="47">
        <f t="shared" si="27"/>
        <v>133638.79999999999</v>
      </c>
      <c r="I227" s="47">
        <f t="shared" si="24"/>
        <v>219080</v>
      </c>
      <c r="J227" s="47">
        <f t="shared" si="25"/>
        <v>48197.599999999999</v>
      </c>
      <c r="K227" s="49">
        <f t="shared" si="26"/>
        <v>267277.59999999998</v>
      </c>
    </row>
    <row r="228" spans="1:11" ht="29.25" customHeight="1">
      <c r="A228" s="45">
        <v>216</v>
      </c>
      <c r="B228" s="115" t="s">
        <v>941</v>
      </c>
      <c r="C228" s="113"/>
      <c r="D228" s="113" t="s">
        <v>18</v>
      </c>
      <c r="E228" s="113">
        <v>2</v>
      </c>
      <c r="F228" s="47">
        <v>1705</v>
      </c>
      <c r="G228" s="47">
        <v>1250</v>
      </c>
      <c r="H228" s="47">
        <f t="shared" si="27"/>
        <v>2955</v>
      </c>
      <c r="I228" s="47">
        <f t="shared" si="24"/>
        <v>3410</v>
      </c>
      <c r="J228" s="47">
        <f t="shared" si="25"/>
        <v>2500</v>
      </c>
      <c r="K228" s="49">
        <f t="shared" si="26"/>
        <v>5910</v>
      </c>
    </row>
    <row r="229" spans="1:11" ht="26.25" customHeight="1">
      <c r="A229" s="45">
        <v>217</v>
      </c>
      <c r="B229" s="115" t="s">
        <v>942</v>
      </c>
      <c r="C229" s="113"/>
      <c r="D229" s="113" t="s">
        <v>28</v>
      </c>
      <c r="E229" s="113">
        <v>14</v>
      </c>
      <c r="F229" s="47">
        <v>354</v>
      </c>
      <c r="G229" s="47">
        <v>2250</v>
      </c>
      <c r="H229" s="47">
        <f t="shared" si="27"/>
        <v>2604</v>
      </c>
      <c r="I229" s="47">
        <f t="shared" si="24"/>
        <v>4956</v>
      </c>
      <c r="J229" s="47">
        <f t="shared" si="25"/>
        <v>31500</v>
      </c>
      <c r="K229" s="49">
        <f t="shared" si="26"/>
        <v>36456</v>
      </c>
    </row>
    <row r="230" spans="1:11" ht="19.5" customHeight="1">
      <c r="A230" s="45">
        <v>218</v>
      </c>
      <c r="B230" s="115" t="s">
        <v>943</v>
      </c>
      <c r="C230" s="113"/>
      <c r="D230" s="113" t="s">
        <v>24</v>
      </c>
      <c r="E230" s="113">
        <v>2</v>
      </c>
      <c r="F230" s="47">
        <v>739</v>
      </c>
      <c r="G230" s="47">
        <v>850</v>
      </c>
      <c r="H230" s="47">
        <f t="shared" si="27"/>
        <v>1589</v>
      </c>
      <c r="I230" s="47">
        <f t="shared" si="24"/>
        <v>1478</v>
      </c>
      <c r="J230" s="47">
        <f t="shared" si="25"/>
        <v>1700</v>
      </c>
      <c r="K230" s="49">
        <f t="shared" si="26"/>
        <v>3178</v>
      </c>
    </row>
    <row r="231" spans="1:11" ht="17.25" customHeight="1">
      <c r="A231" s="45">
        <v>219</v>
      </c>
      <c r="B231" s="115" t="s">
        <v>443</v>
      </c>
      <c r="C231" s="113"/>
      <c r="D231" s="113"/>
      <c r="E231" s="113"/>
      <c r="F231" s="47"/>
      <c r="G231" s="47"/>
      <c r="H231" s="47"/>
      <c r="I231" s="47"/>
      <c r="J231" s="47"/>
      <c r="K231" s="49"/>
    </row>
    <row r="232" spans="1:11" ht="15" customHeight="1">
      <c r="A232" s="45">
        <v>220</v>
      </c>
      <c r="B232" s="121" t="s">
        <v>944</v>
      </c>
      <c r="C232" s="113"/>
      <c r="D232" s="113" t="s">
        <v>24</v>
      </c>
      <c r="E232" s="113">
        <v>28</v>
      </c>
      <c r="F232" s="47">
        <v>4033</v>
      </c>
      <c r="G232" s="47">
        <v>1734.19</v>
      </c>
      <c r="H232" s="47">
        <f t="shared" ref="H232:H233" si="28">F232+G232</f>
        <v>5767.1900000000005</v>
      </c>
      <c r="I232" s="47">
        <f t="shared" si="24"/>
        <v>112924</v>
      </c>
      <c r="J232" s="47">
        <f t="shared" si="25"/>
        <v>48557.32</v>
      </c>
      <c r="K232" s="49">
        <f t="shared" si="26"/>
        <v>161481.32</v>
      </c>
    </row>
    <row r="233" spans="1:11" ht="18.75" customHeight="1">
      <c r="A233" s="45">
        <v>221</v>
      </c>
      <c r="B233" s="121" t="s">
        <v>945</v>
      </c>
      <c r="C233" s="113"/>
      <c r="D233" s="113" t="s">
        <v>24</v>
      </c>
      <c r="E233" s="113">
        <v>28</v>
      </c>
      <c r="F233" s="47">
        <v>301</v>
      </c>
      <c r="G233" s="47">
        <v>450</v>
      </c>
      <c r="H233" s="47">
        <f t="shared" si="28"/>
        <v>751</v>
      </c>
      <c r="I233" s="47">
        <f t="shared" si="24"/>
        <v>8428</v>
      </c>
      <c r="J233" s="47">
        <f t="shared" si="25"/>
        <v>12600</v>
      </c>
      <c r="K233" s="49">
        <f t="shared" si="26"/>
        <v>21028</v>
      </c>
    </row>
    <row r="234" spans="1:11" ht="15" customHeight="1">
      <c r="A234" s="45">
        <v>222</v>
      </c>
      <c r="B234" s="121" t="s">
        <v>946</v>
      </c>
      <c r="C234" s="113"/>
      <c r="D234" s="113" t="s">
        <v>24</v>
      </c>
      <c r="E234" s="113">
        <v>56</v>
      </c>
      <c r="F234" s="47"/>
      <c r="G234" s="47"/>
      <c r="H234" s="47"/>
      <c r="I234" s="47"/>
      <c r="J234" s="47"/>
      <c r="K234" s="49"/>
    </row>
    <row r="235" spans="1:11" ht="25.5" customHeight="1">
      <c r="A235" s="45">
        <v>223</v>
      </c>
      <c r="B235" s="191" t="s">
        <v>947</v>
      </c>
      <c r="C235" s="113"/>
      <c r="D235" s="113" t="s">
        <v>24</v>
      </c>
      <c r="E235" s="113">
        <v>28</v>
      </c>
      <c r="F235" s="47"/>
      <c r="G235" s="47"/>
      <c r="H235" s="47"/>
      <c r="I235" s="47"/>
      <c r="J235" s="47"/>
      <c r="K235" s="49"/>
    </row>
    <row r="236" spans="1:11" ht="28.5" customHeight="1">
      <c r="A236" s="45">
        <v>224</v>
      </c>
      <c r="B236" s="115" t="s">
        <v>510</v>
      </c>
      <c r="C236" s="113"/>
      <c r="D236" s="113" t="s">
        <v>24</v>
      </c>
      <c r="E236" s="113">
        <v>28</v>
      </c>
      <c r="F236" s="47">
        <v>10276</v>
      </c>
      <c r="G236" s="47">
        <v>3597</v>
      </c>
      <c r="H236" s="47">
        <f t="shared" ref="H236:H280" si="29">F236+G236</f>
        <v>13873</v>
      </c>
      <c r="I236" s="47">
        <f t="shared" si="24"/>
        <v>287728</v>
      </c>
      <c r="J236" s="47">
        <f t="shared" si="25"/>
        <v>100716</v>
      </c>
      <c r="K236" s="49">
        <f t="shared" si="26"/>
        <v>388444</v>
      </c>
    </row>
    <row r="237" spans="1:11" ht="25.5" customHeight="1">
      <c r="A237" s="45">
        <v>225</v>
      </c>
      <c r="B237" s="117" t="s">
        <v>449</v>
      </c>
      <c r="C237" s="113"/>
      <c r="D237" s="113" t="s">
        <v>24</v>
      </c>
      <c r="E237" s="113">
        <v>28</v>
      </c>
      <c r="F237" s="47">
        <v>9601</v>
      </c>
      <c r="G237" s="47">
        <v>4128</v>
      </c>
      <c r="H237" s="47">
        <f t="shared" si="29"/>
        <v>13729</v>
      </c>
      <c r="I237" s="47">
        <f t="shared" si="24"/>
        <v>268828</v>
      </c>
      <c r="J237" s="47">
        <f t="shared" si="25"/>
        <v>115584</v>
      </c>
      <c r="K237" s="49">
        <f t="shared" si="26"/>
        <v>384412</v>
      </c>
    </row>
    <row r="238" spans="1:11" ht="15" customHeight="1">
      <c r="A238" s="45">
        <v>226</v>
      </c>
      <c r="B238" s="192" t="s">
        <v>948</v>
      </c>
      <c r="C238" s="113"/>
      <c r="D238" s="113" t="s">
        <v>24</v>
      </c>
      <c r="E238" s="113">
        <v>56</v>
      </c>
      <c r="F238" s="47">
        <v>1080</v>
      </c>
      <c r="G238" s="47">
        <v>600</v>
      </c>
      <c r="H238" s="47">
        <f t="shared" si="29"/>
        <v>1680</v>
      </c>
      <c r="I238" s="47">
        <f t="shared" si="24"/>
        <v>60480</v>
      </c>
      <c r="J238" s="47">
        <f t="shared" si="25"/>
        <v>33600</v>
      </c>
      <c r="K238" s="49">
        <f t="shared" si="26"/>
        <v>94080</v>
      </c>
    </row>
    <row r="239" spans="1:11" ht="26.45" customHeight="1">
      <c r="A239" s="45">
        <v>227</v>
      </c>
      <c r="B239" s="114" t="s">
        <v>949</v>
      </c>
      <c r="C239" s="113"/>
      <c r="D239" s="113" t="s">
        <v>28</v>
      </c>
      <c r="E239" s="113">
        <v>420</v>
      </c>
      <c r="F239" s="47">
        <v>3407</v>
      </c>
      <c r="G239" s="47">
        <v>2250</v>
      </c>
      <c r="H239" s="47">
        <f t="shared" si="29"/>
        <v>5657</v>
      </c>
      <c r="I239" s="47">
        <f t="shared" si="24"/>
        <v>1430940</v>
      </c>
      <c r="J239" s="47">
        <f t="shared" si="25"/>
        <v>945000</v>
      </c>
      <c r="K239" s="49">
        <f t="shared" si="26"/>
        <v>2375940</v>
      </c>
    </row>
    <row r="240" spans="1:11" ht="15.75" customHeight="1">
      <c r="A240" s="45">
        <v>228</v>
      </c>
      <c r="B240" s="115" t="s">
        <v>434</v>
      </c>
      <c r="C240" s="113"/>
      <c r="D240" s="156" t="s">
        <v>22</v>
      </c>
      <c r="E240" s="156">
        <v>1</v>
      </c>
      <c r="F240" s="47">
        <v>63000</v>
      </c>
      <c r="G240" s="47">
        <v>22050</v>
      </c>
      <c r="H240" s="47">
        <f t="shared" si="29"/>
        <v>85050</v>
      </c>
      <c r="I240" s="47">
        <f t="shared" si="24"/>
        <v>63000</v>
      </c>
      <c r="J240" s="47">
        <f t="shared" si="25"/>
        <v>22050</v>
      </c>
      <c r="K240" s="49">
        <f t="shared" si="26"/>
        <v>85050</v>
      </c>
    </row>
    <row r="241" spans="1:11" ht="26.25" customHeight="1">
      <c r="A241" s="45">
        <v>229</v>
      </c>
      <c r="B241" s="114" t="s">
        <v>950</v>
      </c>
      <c r="C241" s="113"/>
      <c r="D241" s="113" t="s">
        <v>24</v>
      </c>
      <c r="E241" s="113">
        <v>13</v>
      </c>
      <c r="F241" s="47">
        <v>1110</v>
      </c>
      <c r="G241" s="47">
        <v>1250</v>
      </c>
      <c r="H241" s="47">
        <f t="shared" si="29"/>
        <v>2360</v>
      </c>
      <c r="I241" s="47">
        <f t="shared" si="24"/>
        <v>14430</v>
      </c>
      <c r="J241" s="47">
        <f t="shared" si="25"/>
        <v>16250</v>
      </c>
      <c r="K241" s="49">
        <f t="shared" si="26"/>
        <v>30680</v>
      </c>
    </row>
    <row r="242" spans="1:11" ht="15.75" customHeight="1">
      <c r="A242" s="45">
        <v>230</v>
      </c>
      <c r="B242" s="115" t="s">
        <v>951</v>
      </c>
      <c r="C242" s="113"/>
      <c r="D242" s="113"/>
      <c r="E242" s="113"/>
      <c r="F242" s="47"/>
      <c r="G242" s="47"/>
      <c r="H242" s="47"/>
      <c r="I242" s="47"/>
      <c r="J242" s="47"/>
      <c r="K242" s="49"/>
    </row>
    <row r="243" spans="1:11" ht="28.5" customHeight="1">
      <c r="A243" s="45">
        <v>231</v>
      </c>
      <c r="B243" s="191" t="s">
        <v>952</v>
      </c>
      <c r="C243" s="113"/>
      <c r="D243" s="113" t="s">
        <v>18</v>
      </c>
      <c r="E243" s="113">
        <v>4</v>
      </c>
      <c r="F243" s="151" t="s">
        <v>641</v>
      </c>
      <c r="G243" s="47">
        <v>1250</v>
      </c>
      <c r="H243" s="47">
        <f>G243</f>
        <v>1250</v>
      </c>
      <c r="I243" s="47">
        <v>0</v>
      </c>
      <c r="J243" s="47">
        <f t="shared" si="25"/>
        <v>5000</v>
      </c>
      <c r="K243" s="49">
        <f t="shared" si="26"/>
        <v>5000</v>
      </c>
    </row>
    <row r="244" spans="1:11" ht="28.5" customHeight="1">
      <c r="A244" s="45">
        <v>232</v>
      </c>
      <c r="B244" s="191" t="s">
        <v>953</v>
      </c>
      <c r="C244" s="113"/>
      <c r="D244" s="113" t="s">
        <v>18</v>
      </c>
      <c r="E244" s="113">
        <v>4</v>
      </c>
      <c r="F244" s="151" t="s">
        <v>641</v>
      </c>
      <c r="G244" s="47">
        <v>1250</v>
      </c>
      <c r="H244" s="47">
        <f>G244</f>
        <v>1250</v>
      </c>
      <c r="I244" s="47">
        <v>0</v>
      </c>
      <c r="J244" s="47">
        <f t="shared" si="25"/>
        <v>5000</v>
      </c>
      <c r="K244" s="49">
        <f t="shared" si="26"/>
        <v>5000</v>
      </c>
    </row>
    <row r="245" spans="1:11" ht="18" customHeight="1">
      <c r="A245" s="45">
        <v>233</v>
      </c>
      <c r="B245" s="117" t="s">
        <v>436</v>
      </c>
      <c r="C245" s="113"/>
      <c r="D245" s="113" t="s">
        <v>25</v>
      </c>
      <c r="E245" s="113">
        <v>8.3000000000000007</v>
      </c>
      <c r="F245" s="47">
        <v>678</v>
      </c>
      <c r="G245" s="47">
        <v>4500</v>
      </c>
      <c r="H245" s="47">
        <f t="shared" si="29"/>
        <v>5178</v>
      </c>
      <c r="I245" s="47">
        <f t="shared" si="24"/>
        <v>5627.4000000000005</v>
      </c>
      <c r="J245" s="47">
        <f t="shared" si="25"/>
        <v>37350</v>
      </c>
      <c r="K245" s="49">
        <f t="shared" si="26"/>
        <v>42977.4</v>
      </c>
    </row>
    <row r="246" spans="1:11" ht="18" customHeight="1">
      <c r="A246" s="45">
        <v>234</v>
      </c>
      <c r="B246" s="117" t="s">
        <v>437</v>
      </c>
      <c r="C246" s="113"/>
      <c r="D246" s="113" t="s">
        <v>25</v>
      </c>
      <c r="E246" s="113">
        <v>30</v>
      </c>
      <c r="F246" s="47">
        <v>539</v>
      </c>
      <c r="G246" s="47">
        <v>4500</v>
      </c>
      <c r="H246" s="47">
        <f t="shared" si="29"/>
        <v>5039</v>
      </c>
      <c r="I246" s="47">
        <f t="shared" si="24"/>
        <v>16170</v>
      </c>
      <c r="J246" s="47">
        <f t="shared" si="25"/>
        <v>135000</v>
      </c>
      <c r="K246" s="49">
        <f t="shared" si="26"/>
        <v>151170</v>
      </c>
    </row>
    <row r="247" spans="1:11" s="12" customFormat="1" ht="17.45" customHeight="1">
      <c r="A247" s="45">
        <v>235</v>
      </c>
      <c r="B247" s="157" t="s">
        <v>519</v>
      </c>
      <c r="C247" s="156"/>
      <c r="D247" s="156" t="s">
        <v>22</v>
      </c>
      <c r="E247" s="156">
        <v>1</v>
      </c>
      <c r="F247" s="93">
        <v>2381.4</v>
      </c>
      <c r="G247" s="93">
        <v>0</v>
      </c>
      <c r="H247" s="93">
        <f t="shared" si="29"/>
        <v>2381.4</v>
      </c>
      <c r="I247" s="93">
        <f t="shared" si="24"/>
        <v>2381.4</v>
      </c>
      <c r="J247" s="93">
        <f t="shared" si="25"/>
        <v>0</v>
      </c>
      <c r="K247" s="150">
        <f t="shared" si="26"/>
        <v>2381.4</v>
      </c>
    </row>
    <row r="248" spans="1:11" ht="15" customHeight="1">
      <c r="A248" s="45">
        <v>236</v>
      </c>
      <c r="B248" s="87" t="s">
        <v>766</v>
      </c>
      <c r="C248" s="113"/>
      <c r="D248" s="113"/>
      <c r="E248" s="113"/>
      <c r="F248" s="47"/>
      <c r="G248" s="47"/>
      <c r="H248" s="47"/>
      <c r="I248" s="47"/>
      <c r="J248" s="47"/>
      <c r="K248" s="49"/>
    </row>
    <row r="249" spans="1:11" ht="15" customHeight="1">
      <c r="A249" s="45">
        <v>255</v>
      </c>
      <c r="B249" s="115" t="s">
        <v>954</v>
      </c>
      <c r="C249" s="113"/>
      <c r="D249" s="113" t="s">
        <v>28</v>
      </c>
      <c r="E249" s="113">
        <v>185</v>
      </c>
      <c r="F249" s="47">
        <v>462</v>
      </c>
      <c r="G249" s="47">
        <v>3250</v>
      </c>
      <c r="H249" s="47">
        <f t="shared" si="29"/>
        <v>3712</v>
      </c>
      <c r="I249" s="47">
        <f t="shared" si="24"/>
        <v>85470</v>
      </c>
      <c r="J249" s="47">
        <f t="shared" si="25"/>
        <v>601250</v>
      </c>
      <c r="K249" s="49">
        <f t="shared" si="26"/>
        <v>686720</v>
      </c>
    </row>
    <row r="250" spans="1:11" ht="15" customHeight="1">
      <c r="A250" s="45">
        <v>256</v>
      </c>
      <c r="B250" s="115" t="s">
        <v>955</v>
      </c>
      <c r="C250" s="113"/>
      <c r="D250" s="113" t="s">
        <v>28</v>
      </c>
      <c r="E250" s="113">
        <v>267</v>
      </c>
      <c r="F250" s="47">
        <v>398</v>
      </c>
      <c r="G250" s="47">
        <v>3250</v>
      </c>
      <c r="H250" s="47">
        <f t="shared" si="29"/>
        <v>3648</v>
      </c>
      <c r="I250" s="47">
        <f t="shared" si="24"/>
        <v>106266</v>
      </c>
      <c r="J250" s="47">
        <f t="shared" si="25"/>
        <v>867750</v>
      </c>
      <c r="K250" s="49">
        <f t="shared" si="26"/>
        <v>974016</v>
      </c>
    </row>
    <row r="251" spans="1:11" ht="15" customHeight="1">
      <c r="A251" s="45">
        <v>257</v>
      </c>
      <c r="B251" s="115" t="s">
        <v>956</v>
      </c>
      <c r="C251" s="113"/>
      <c r="D251" s="113" t="s">
        <v>28</v>
      </c>
      <c r="E251" s="113">
        <v>133</v>
      </c>
      <c r="F251" s="47">
        <v>143</v>
      </c>
      <c r="G251" s="47">
        <v>2250</v>
      </c>
      <c r="H251" s="47">
        <f t="shared" si="29"/>
        <v>2393</v>
      </c>
      <c r="I251" s="47">
        <f t="shared" si="24"/>
        <v>19019</v>
      </c>
      <c r="J251" s="47">
        <f t="shared" si="25"/>
        <v>299250</v>
      </c>
      <c r="K251" s="49">
        <f t="shared" si="26"/>
        <v>318269</v>
      </c>
    </row>
    <row r="252" spans="1:11" ht="12.75" customHeight="1">
      <c r="A252" s="45">
        <v>258</v>
      </c>
      <c r="B252" s="51" t="s">
        <v>514</v>
      </c>
      <c r="C252" s="52"/>
      <c r="D252" s="46" t="s">
        <v>29</v>
      </c>
      <c r="E252" s="46">
        <v>1</v>
      </c>
      <c r="F252" s="47">
        <v>210755</v>
      </c>
      <c r="G252" s="47">
        <v>1414601.6</v>
      </c>
      <c r="H252" s="47">
        <f t="shared" si="29"/>
        <v>1625356.6</v>
      </c>
      <c r="I252" s="47">
        <f t="shared" si="24"/>
        <v>210755</v>
      </c>
      <c r="J252" s="47">
        <f t="shared" si="25"/>
        <v>1414601.6</v>
      </c>
      <c r="K252" s="49">
        <f t="shared" si="26"/>
        <v>1625356.6</v>
      </c>
    </row>
    <row r="253" spans="1:11" ht="15" customHeight="1">
      <c r="A253" s="45">
        <v>259</v>
      </c>
      <c r="B253" s="115" t="s">
        <v>957</v>
      </c>
      <c r="C253" s="113"/>
      <c r="D253" s="113" t="s">
        <v>18</v>
      </c>
      <c r="E253" s="113">
        <v>17</v>
      </c>
      <c r="F253" s="47">
        <v>29603</v>
      </c>
      <c r="G253" s="47">
        <v>5234</v>
      </c>
      <c r="H253" s="47">
        <f t="shared" si="29"/>
        <v>34837</v>
      </c>
      <c r="I253" s="47">
        <f t="shared" si="24"/>
        <v>503251</v>
      </c>
      <c r="J253" s="47">
        <f t="shared" si="25"/>
        <v>88978</v>
      </c>
      <c r="K253" s="49">
        <f t="shared" si="26"/>
        <v>592229</v>
      </c>
    </row>
    <row r="254" spans="1:11" ht="15" customHeight="1">
      <c r="A254" s="45">
        <v>260</v>
      </c>
      <c r="B254" s="115" t="s">
        <v>958</v>
      </c>
      <c r="C254" s="113"/>
      <c r="D254" s="113" t="s">
        <v>18</v>
      </c>
      <c r="E254" s="113">
        <v>1</v>
      </c>
      <c r="F254" s="47">
        <v>29603</v>
      </c>
      <c r="G254" s="47">
        <v>5234</v>
      </c>
      <c r="H254" s="47">
        <f t="shared" si="29"/>
        <v>34837</v>
      </c>
      <c r="I254" s="47">
        <f t="shared" si="24"/>
        <v>29603</v>
      </c>
      <c r="J254" s="47">
        <f t="shared" si="25"/>
        <v>5234</v>
      </c>
      <c r="K254" s="49">
        <f t="shared" si="26"/>
        <v>34837</v>
      </c>
    </row>
    <row r="255" spans="1:11" ht="15" customHeight="1">
      <c r="A255" s="45">
        <v>261</v>
      </c>
      <c r="B255" s="115" t="s">
        <v>959</v>
      </c>
      <c r="C255" s="113"/>
      <c r="D255" s="113" t="s">
        <v>18</v>
      </c>
      <c r="E255" s="113">
        <v>47</v>
      </c>
      <c r="F255" s="47">
        <v>238</v>
      </c>
      <c r="G255" s="47">
        <v>1250</v>
      </c>
      <c r="H255" s="47">
        <f t="shared" si="29"/>
        <v>1488</v>
      </c>
      <c r="I255" s="47">
        <f t="shared" si="24"/>
        <v>11186</v>
      </c>
      <c r="J255" s="47">
        <f t="shared" si="25"/>
        <v>58750</v>
      </c>
      <c r="K255" s="49">
        <f t="shared" si="26"/>
        <v>69936</v>
      </c>
    </row>
    <row r="256" spans="1:11" ht="15" customHeight="1">
      <c r="A256" s="45">
        <v>262</v>
      </c>
      <c r="B256" s="117" t="s">
        <v>960</v>
      </c>
      <c r="C256" s="113"/>
      <c r="D256" s="113" t="s">
        <v>18</v>
      </c>
      <c r="E256" s="113">
        <v>7</v>
      </c>
      <c r="F256" s="47">
        <v>91</v>
      </c>
      <c r="G256" s="47">
        <v>1250</v>
      </c>
      <c r="H256" s="47">
        <f t="shared" si="29"/>
        <v>1341</v>
      </c>
      <c r="I256" s="47">
        <f t="shared" si="24"/>
        <v>637</v>
      </c>
      <c r="J256" s="47">
        <f t="shared" si="25"/>
        <v>8750</v>
      </c>
      <c r="K256" s="49">
        <f t="shared" si="26"/>
        <v>9387</v>
      </c>
    </row>
    <row r="257" spans="1:11" ht="15" customHeight="1">
      <c r="A257" s="45">
        <v>263</v>
      </c>
      <c r="B257" s="114" t="s">
        <v>961</v>
      </c>
      <c r="C257" s="113"/>
      <c r="D257" s="113" t="s">
        <v>18</v>
      </c>
      <c r="E257" s="113">
        <v>23</v>
      </c>
      <c r="F257" s="47">
        <v>21652</v>
      </c>
      <c r="G257" s="47">
        <v>5234</v>
      </c>
      <c r="H257" s="47">
        <f t="shared" si="29"/>
        <v>26886</v>
      </c>
      <c r="I257" s="47">
        <f t="shared" si="24"/>
        <v>497996</v>
      </c>
      <c r="J257" s="47">
        <f t="shared" si="25"/>
        <v>120382</v>
      </c>
      <c r="K257" s="49">
        <f t="shared" si="26"/>
        <v>618378</v>
      </c>
    </row>
    <row r="258" spans="1:11" ht="15" customHeight="1">
      <c r="A258" s="45">
        <v>264</v>
      </c>
      <c r="B258" s="114" t="s">
        <v>962</v>
      </c>
      <c r="C258" s="113"/>
      <c r="D258" s="113" t="s">
        <v>18</v>
      </c>
      <c r="E258" s="113">
        <v>43</v>
      </c>
      <c r="F258" s="47">
        <v>21652</v>
      </c>
      <c r="G258" s="47">
        <v>5234</v>
      </c>
      <c r="H258" s="47">
        <f t="shared" si="29"/>
        <v>26886</v>
      </c>
      <c r="I258" s="47">
        <f t="shared" si="24"/>
        <v>931036</v>
      </c>
      <c r="J258" s="47">
        <f t="shared" si="25"/>
        <v>225062</v>
      </c>
      <c r="K258" s="49">
        <f t="shared" si="26"/>
        <v>1156098</v>
      </c>
    </row>
    <row r="259" spans="1:11" ht="24.6" customHeight="1">
      <c r="A259" s="45">
        <v>265</v>
      </c>
      <c r="B259" s="114" t="s">
        <v>963</v>
      </c>
      <c r="C259" s="113"/>
      <c r="D259" s="113" t="s">
        <v>18</v>
      </c>
      <c r="E259" s="113">
        <v>19</v>
      </c>
      <c r="F259" s="47">
        <v>14036</v>
      </c>
      <c r="G259" s="47">
        <v>4985</v>
      </c>
      <c r="H259" s="47">
        <f t="shared" si="29"/>
        <v>19021</v>
      </c>
      <c r="I259" s="47">
        <f t="shared" si="24"/>
        <v>266684</v>
      </c>
      <c r="J259" s="47">
        <f t="shared" si="25"/>
        <v>94715</v>
      </c>
      <c r="K259" s="49">
        <f t="shared" si="26"/>
        <v>361399</v>
      </c>
    </row>
    <row r="260" spans="1:11" ht="25.9" customHeight="1">
      <c r="A260" s="45">
        <v>266</v>
      </c>
      <c r="B260" s="115" t="s">
        <v>964</v>
      </c>
      <c r="C260" s="113"/>
      <c r="D260" s="113" t="s">
        <v>18</v>
      </c>
      <c r="E260" s="113">
        <v>4</v>
      </c>
      <c r="F260" s="47">
        <v>49461</v>
      </c>
      <c r="G260" s="47">
        <v>4985</v>
      </c>
      <c r="H260" s="47">
        <f t="shared" si="29"/>
        <v>54446</v>
      </c>
      <c r="I260" s="47">
        <f t="shared" si="24"/>
        <v>197844</v>
      </c>
      <c r="J260" s="47">
        <f t="shared" si="25"/>
        <v>19940</v>
      </c>
      <c r="K260" s="49">
        <f t="shared" si="26"/>
        <v>217784</v>
      </c>
    </row>
    <row r="261" spans="1:11" ht="24.75" customHeight="1">
      <c r="A261" s="45">
        <v>267</v>
      </c>
      <c r="B261" s="115" t="s">
        <v>965</v>
      </c>
      <c r="C261" s="113"/>
      <c r="D261" s="113" t="s">
        <v>18</v>
      </c>
      <c r="E261" s="113">
        <v>5</v>
      </c>
      <c r="F261" s="47">
        <v>4769</v>
      </c>
      <c r="G261" s="47">
        <v>4985</v>
      </c>
      <c r="H261" s="47">
        <f t="shared" si="29"/>
        <v>9754</v>
      </c>
      <c r="I261" s="47">
        <f t="shared" si="24"/>
        <v>23845</v>
      </c>
      <c r="J261" s="47">
        <f t="shared" si="25"/>
        <v>24925</v>
      </c>
      <c r="K261" s="49">
        <f t="shared" si="26"/>
        <v>48770</v>
      </c>
    </row>
    <row r="262" spans="1:11" ht="17.25" customHeight="1">
      <c r="A262" s="45">
        <v>268</v>
      </c>
      <c r="B262" s="115" t="s">
        <v>966</v>
      </c>
      <c r="C262" s="113"/>
      <c r="D262" s="113" t="s">
        <v>18</v>
      </c>
      <c r="E262" s="113">
        <v>3</v>
      </c>
      <c r="F262" s="47">
        <v>3033</v>
      </c>
      <c r="G262" s="47">
        <v>1450</v>
      </c>
      <c r="H262" s="47">
        <f t="shared" si="29"/>
        <v>4483</v>
      </c>
      <c r="I262" s="47">
        <f t="shared" si="24"/>
        <v>9099</v>
      </c>
      <c r="J262" s="47">
        <f t="shared" si="25"/>
        <v>4350</v>
      </c>
      <c r="K262" s="49">
        <f t="shared" si="26"/>
        <v>13449</v>
      </c>
    </row>
    <row r="263" spans="1:11" ht="17.25" customHeight="1">
      <c r="A263" s="45">
        <v>269</v>
      </c>
      <c r="B263" s="115" t="s">
        <v>967</v>
      </c>
      <c r="C263" s="113"/>
      <c r="D263" s="113" t="s">
        <v>18</v>
      </c>
      <c r="E263" s="113">
        <v>9</v>
      </c>
      <c r="F263" s="47">
        <v>3033</v>
      </c>
      <c r="G263" s="47">
        <v>1450</v>
      </c>
      <c r="H263" s="47">
        <f t="shared" si="29"/>
        <v>4483</v>
      </c>
      <c r="I263" s="47">
        <f t="shared" si="24"/>
        <v>27297</v>
      </c>
      <c r="J263" s="47">
        <f t="shared" si="25"/>
        <v>13050</v>
      </c>
      <c r="K263" s="49">
        <f t="shared" si="26"/>
        <v>40347</v>
      </c>
    </row>
    <row r="264" spans="1:11" ht="17.25" customHeight="1">
      <c r="A264" s="45">
        <v>270</v>
      </c>
      <c r="B264" s="115" t="s">
        <v>968</v>
      </c>
      <c r="C264" s="113"/>
      <c r="D264" s="113" t="s">
        <v>18</v>
      </c>
      <c r="E264" s="113">
        <v>57</v>
      </c>
      <c r="F264" s="47">
        <v>214</v>
      </c>
      <c r="G264" s="47">
        <v>850</v>
      </c>
      <c r="H264" s="47">
        <f t="shared" si="29"/>
        <v>1064</v>
      </c>
      <c r="I264" s="47">
        <f t="shared" si="24"/>
        <v>12198</v>
      </c>
      <c r="J264" s="47">
        <f t="shared" si="25"/>
        <v>48450</v>
      </c>
      <c r="K264" s="49">
        <f t="shared" si="26"/>
        <v>60648</v>
      </c>
    </row>
    <row r="265" spans="1:11" ht="17.25" customHeight="1">
      <c r="A265" s="45">
        <v>271</v>
      </c>
      <c r="B265" s="115" t="s">
        <v>969</v>
      </c>
      <c r="C265" s="113"/>
      <c r="D265" s="113" t="s">
        <v>18</v>
      </c>
      <c r="E265" s="113">
        <v>6</v>
      </c>
      <c r="F265" s="47">
        <v>214</v>
      </c>
      <c r="G265" s="47">
        <v>850</v>
      </c>
      <c r="H265" s="47">
        <f t="shared" si="29"/>
        <v>1064</v>
      </c>
      <c r="I265" s="47">
        <f t="shared" si="24"/>
        <v>1284</v>
      </c>
      <c r="J265" s="47">
        <f t="shared" si="25"/>
        <v>5100</v>
      </c>
      <c r="K265" s="49">
        <f t="shared" si="26"/>
        <v>6384</v>
      </c>
    </row>
    <row r="266" spans="1:11">
      <c r="A266" s="45">
        <v>272</v>
      </c>
      <c r="B266" s="117" t="s">
        <v>515</v>
      </c>
      <c r="C266" s="63"/>
      <c r="D266" s="46" t="s">
        <v>516</v>
      </c>
      <c r="E266" s="46">
        <v>1</v>
      </c>
      <c r="F266" s="47">
        <v>126453</v>
      </c>
      <c r="G266" s="47">
        <v>0</v>
      </c>
      <c r="H266" s="47">
        <f t="shared" si="29"/>
        <v>126453</v>
      </c>
      <c r="I266" s="47">
        <f t="shared" si="24"/>
        <v>126453</v>
      </c>
      <c r="J266" s="47">
        <f t="shared" si="25"/>
        <v>0</v>
      </c>
      <c r="K266" s="49">
        <f t="shared" si="26"/>
        <v>126453</v>
      </c>
    </row>
    <row r="267" spans="1:11" ht="18.600000000000001" customHeight="1">
      <c r="A267" s="45">
        <v>273</v>
      </c>
      <c r="B267" s="115" t="s">
        <v>970</v>
      </c>
      <c r="C267" s="113"/>
      <c r="D267" s="113" t="s">
        <v>18</v>
      </c>
      <c r="E267" s="113">
        <v>9</v>
      </c>
      <c r="F267" s="47">
        <v>1174</v>
      </c>
      <c r="G267" s="47">
        <v>1250</v>
      </c>
      <c r="H267" s="47">
        <f t="shared" si="29"/>
        <v>2424</v>
      </c>
      <c r="I267" s="47">
        <f t="shared" si="24"/>
        <v>10566</v>
      </c>
      <c r="J267" s="47">
        <f t="shared" si="25"/>
        <v>11250</v>
      </c>
      <c r="K267" s="49">
        <f t="shared" si="26"/>
        <v>21816</v>
      </c>
    </row>
    <row r="268" spans="1:11" ht="18.600000000000001" customHeight="1">
      <c r="A268" s="45">
        <v>274</v>
      </c>
      <c r="B268" s="120" t="s">
        <v>502</v>
      </c>
      <c r="C268" s="113"/>
      <c r="D268" s="113"/>
      <c r="E268" s="113"/>
      <c r="F268" s="47"/>
      <c r="G268" s="47"/>
      <c r="H268" s="47"/>
      <c r="I268" s="47"/>
      <c r="J268" s="47"/>
      <c r="K268" s="49"/>
    </row>
    <row r="269" spans="1:11" ht="23.25" customHeight="1">
      <c r="A269" s="45">
        <v>275</v>
      </c>
      <c r="B269" s="115" t="s">
        <v>971</v>
      </c>
      <c r="C269" s="113"/>
      <c r="D269" s="113" t="s">
        <v>18</v>
      </c>
      <c r="E269" s="113">
        <v>11</v>
      </c>
      <c r="F269" s="151" t="s">
        <v>641</v>
      </c>
      <c r="G269" s="47">
        <v>3000</v>
      </c>
      <c r="H269" s="47">
        <f>G269</f>
        <v>3000</v>
      </c>
      <c r="I269" s="47">
        <v>0</v>
      </c>
      <c r="J269" s="47">
        <f t="shared" si="25"/>
        <v>33000</v>
      </c>
      <c r="K269" s="49">
        <f t="shared" si="26"/>
        <v>33000</v>
      </c>
    </row>
    <row r="270" spans="1:11" ht="23.25" customHeight="1">
      <c r="A270" s="45">
        <v>276</v>
      </c>
      <c r="B270" s="115" t="s">
        <v>972</v>
      </c>
      <c r="C270" s="113"/>
      <c r="D270" s="113" t="s">
        <v>18</v>
      </c>
      <c r="E270" s="113">
        <v>1</v>
      </c>
      <c r="F270" s="151" t="s">
        <v>641</v>
      </c>
      <c r="G270" s="47">
        <v>3000</v>
      </c>
      <c r="H270" s="47">
        <f>G270</f>
        <v>3000</v>
      </c>
      <c r="I270" s="47">
        <v>0</v>
      </c>
      <c r="J270" s="47">
        <f t="shared" ref="J270:J280" si="30">G270*E270</f>
        <v>3000</v>
      </c>
      <c r="K270" s="49">
        <f t="shared" ref="K270:K280" si="31">I270+J270</f>
        <v>3000</v>
      </c>
    </row>
    <row r="271" spans="1:11" ht="27.75" customHeight="1">
      <c r="A271" s="45">
        <v>277</v>
      </c>
      <c r="B271" s="115" t="s">
        <v>973</v>
      </c>
      <c r="C271" s="113"/>
      <c r="D271" s="113" t="s">
        <v>28</v>
      </c>
      <c r="E271" s="113">
        <v>510</v>
      </c>
      <c r="F271" s="47">
        <v>80</v>
      </c>
      <c r="G271" s="47">
        <v>845</v>
      </c>
      <c r="H271" s="47">
        <f t="shared" si="29"/>
        <v>925</v>
      </c>
      <c r="I271" s="47">
        <f t="shared" ref="I271:I280" si="32">F271*E271</f>
        <v>40800</v>
      </c>
      <c r="J271" s="47">
        <f t="shared" si="30"/>
        <v>430950</v>
      </c>
      <c r="K271" s="49">
        <f t="shared" si="31"/>
        <v>471750</v>
      </c>
    </row>
    <row r="272" spans="1:11" ht="27.75" customHeight="1">
      <c r="A272" s="45">
        <v>278</v>
      </c>
      <c r="B272" s="115" t="s">
        <v>974</v>
      </c>
      <c r="C272" s="113"/>
      <c r="D272" s="113" t="s">
        <v>28</v>
      </c>
      <c r="E272" s="113">
        <v>245</v>
      </c>
      <c r="F272" s="47">
        <v>80</v>
      </c>
      <c r="G272" s="47">
        <v>845</v>
      </c>
      <c r="H272" s="47">
        <f t="shared" si="29"/>
        <v>925</v>
      </c>
      <c r="I272" s="47">
        <f t="shared" si="32"/>
        <v>19600</v>
      </c>
      <c r="J272" s="47">
        <f t="shared" si="30"/>
        <v>207025</v>
      </c>
      <c r="K272" s="49">
        <f t="shared" si="31"/>
        <v>226625</v>
      </c>
    </row>
    <row r="273" spans="1:12" ht="27.75" customHeight="1">
      <c r="A273" s="45">
        <v>279</v>
      </c>
      <c r="B273" s="115" t="s">
        <v>975</v>
      </c>
      <c r="C273" s="113"/>
      <c r="D273" s="113" t="s">
        <v>28</v>
      </c>
      <c r="E273" s="113">
        <v>105</v>
      </c>
      <c r="F273" s="47">
        <v>120</v>
      </c>
      <c r="G273" s="47">
        <v>975</v>
      </c>
      <c r="H273" s="47">
        <f t="shared" si="29"/>
        <v>1095</v>
      </c>
      <c r="I273" s="47">
        <f t="shared" si="32"/>
        <v>12600</v>
      </c>
      <c r="J273" s="47">
        <f t="shared" si="30"/>
        <v>102375</v>
      </c>
      <c r="K273" s="49">
        <f t="shared" si="31"/>
        <v>114975</v>
      </c>
    </row>
    <row r="274" spans="1:12" ht="27.75" customHeight="1">
      <c r="A274" s="45">
        <v>280</v>
      </c>
      <c r="B274" s="115" t="s">
        <v>976</v>
      </c>
      <c r="C274" s="113"/>
      <c r="D274" s="113" t="s">
        <v>28</v>
      </c>
      <c r="E274" s="113">
        <v>45</v>
      </c>
      <c r="F274" s="47">
        <v>201</v>
      </c>
      <c r="G274" s="47">
        <v>1105</v>
      </c>
      <c r="H274" s="47">
        <f t="shared" si="29"/>
        <v>1306</v>
      </c>
      <c r="I274" s="47">
        <f t="shared" si="32"/>
        <v>9045</v>
      </c>
      <c r="J274" s="47">
        <f t="shared" si="30"/>
        <v>49725</v>
      </c>
      <c r="K274" s="49">
        <f t="shared" si="31"/>
        <v>58770</v>
      </c>
    </row>
    <row r="275" spans="1:12">
      <c r="A275" s="45">
        <v>281</v>
      </c>
      <c r="B275" s="51" t="s">
        <v>517</v>
      </c>
      <c r="C275" s="63"/>
      <c r="D275" s="46" t="s">
        <v>22</v>
      </c>
      <c r="E275" s="46">
        <v>1</v>
      </c>
      <c r="F275" s="47">
        <v>16409</v>
      </c>
      <c r="G275" s="47">
        <v>13127.2</v>
      </c>
      <c r="H275" s="47">
        <f t="shared" si="29"/>
        <v>29536.2</v>
      </c>
      <c r="I275" s="47">
        <f t="shared" si="32"/>
        <v>16409</v>
      </c>
      <c r="J275" s="47">
        <f t="shared" si="30"/>
        <v>13127.2</v>
      </c>
      <c r="K275" s="49">
        <f t="shared" si="31"/>
        <v>29536.2</v>
      </c>
      <c r="L275" s="69"/>
    </row>
    <row r="276" spans="1:12" ht="30" customHeight="1">
      <c r="A276" s="45">
        <v>282</v>
      </c>
      <c r="B276" s="115" t="s">
        <v>977</v>
      </c>
      <c r="C276" s="113"/>
      <c r="D276" s="113" t="s">
        <v>28</v>
      </c>
      <c r="E276" s="113">
        <v>510</v>
      </c>
      <c r="F276" s="47">
        <v>82</v>
      </c>
      <c r="G276" s="47">
        <v>625</v>
      </c>
      <c r="H276" s="47">
        <f t="shared" si="29"/>
        <v>707</v>
      </c>
      <c r="I276" s="47">
        <f t="shared" si="32"/>
        <v>41820</v>
      </c>
      <c r="J276" s="47">
        <f t="shared" si="30"/>
        <v>318750</v>
      </c>
      <c r="K276" s="49">
        <f t="shared" si="31"/>
        <v>360570</v>
      </c>
    </row>
    <row r="277" spans="1:12" ht="43.5" customHeight="1">
      <c r="A277" s="45">
        <v>283</v>
      </c>
      <c r="B277" s="115" t="s">
        <v>978</v>
      </c>
      <c r="C277" s="113"/>
      <c r="D277" s="113" t="s">
        <v>28</v>
      </c>
      <c r="E277" s="113">
        <v>245</v>
      </c>
      <c r="F277" s="47">
        <v>82</v>
      </c>
      <c r="G277" s="47">
        <v>625</v>
      </c>
      <c r="H277" s="47">
        <f t="shared" si="29"/>
        <v>707</v>
      </c>
      <c r="I277" s="47">
        <f t="shared" si="32"/>
        <v>20090</v>
      </c>
      <c r="J277" s="47">
        <f t="shared" si="30"/>
        <v>153125</v>
      </c>
      <c r="K277" s="49">
        <f t="shared" si="31"/>
        <v>173215</v>
      </c>
    </row>
    <row r="278" spans="1:12" ht="43.5" customHeight="1">
      <c r="A278" s="45">
        <v>284</v>
      </c>
      <c r="B278" s="115" t="s">
        <v>979</v>
      </c>
      <c r="C278" s="113"/>
      <c r="D278" s="113" t="s">
        <v>28</v>
      </c>
      <c r="E278" s="113">
        <v>105</v>
      </c>
      <c r="F278" s="47">
        <v>98</v>
      </c>
      <c r="G278" s="47">
        <v>625</v>
      </c>
      <c r="H278" s="47">
        <f t="shared" si="29"/>
        <v>723</v>
      </c>
      <c r="I278" s="47">
        <f t="shared" si="32"/>
        <v>10290</v>
      </c>
      <c r="J278" s="47">
        <f t="shared" si="30"/>
        <v>65625</v>
      </c>
      <c r="K278" s="49">
        <f t="shared" si="31"/>
        <v>75915</v>
      </c>
    </row>
    <row r="279" spans="1:12" ht="43.5" customHeight="1">
      <c r="A279" s="45">
        <v>285</v>
      </c>
      <c r="B279" s="115" t="s">
        <v>980</v>
      </c>
      <c r="C279" s="113"/>
      <c r="D279" s="113" t="s">
        <v>28</v>
      </c>
      <c r="E279" s="113">
        <v>45</v>
      </c>
      <c r="F279" s="47">
        <v>129</v>
      </c>
      <c r="G279" s="47">
        <v>625</v>
      </c>
      <c r="H279" s="47">
        <f t="shared" si="29"/>
        <v>754</v>
      </c>
      <c r="I279" s="47">
        <f t="shared" si="32"/>
        <v>5805</v>
      </c>
      <c r="J279" s="47">
        <f t="shared" si="30"/>
        <v>28125</v>
      </c>
      <c r="K279" s="49">
        <f t="shared" si="31"/>
        <v>33930</v>
      </c>
    </row>
    <row r="280" spans="1:12" s="12" customFormat="1" ht="17.45" customHeight="1">
      <c r="A280" s="45">
        <v>286</v>
      </c>
      <c r="B280" s="157" t="s">
        <v>519</v>
      </c>
      <c r="C280" s="156"/>
      <c r="D280" s="156" t="s">
        <v>22</v>
      </c>
      <c r="E280" s="156">
        <v>1</v>
      </c>
      <c r="F280" s="93">
        <v>24613.5</v>
      </c>
      <c r="G280" s="93">
        <v>0</v>
      </c>
      <c r="H280" s="93">
        <f t="shared" si="29"/>
        <v>24613.5</v>
      </c>
      <c r="I280" s="93">
        <f t="shared" si="32"/>
        <v>24613.5</v>
      </c>
      <c r="J280" s="93">
        <f t="shared" si="30"/>
        <v>0</v>
      </c>
      <c r="K280" s="150">
        <f t="shared" si="31"/>
        <v>24613.5</v>
      </c>
    </row>
    <row r="281" spans="1:12" ht="27" customHeight="1">
      <c r="A281" s="45">
        <v>287</v>
      </c>
      <c r="B281" s="120" t="s">
        <v>981</v>
      </c>
      <c r="C281" s="113"/>
      <c r="D281" s="113"/>
      <c r="E281" s="113"/>
      <c r="F281" s="47"/>
      <c r="G281" s="47"/>
      <c r="H281" s="47"/>
      <c r="I281" s="47"/>
      <c r="J281" s="47"/>
      <c r="K281" s="49"/>
    </row>
    <row r="282" spans="1:12" ht="18" customHeight="1">
      <c r="A282" s="45">
        <v>298</v>
      </c>
      <c r="B282" s="115" t="s">
        <v>954</v>
      </c>
      <c r="C282" s="113"/>
      <c r="D282" s="113" t="s">
        <v>28</v>
      </c>
      <c r="E282" s="113">
        <v>67</v>
      </c>
      <c r="F282" s="47">
        <v>462</v>
      </c>
      <c r="G282" s="47">
        <v>3250</v>
      </c>
      <c r="H282" s="47">
        <f t="shared" ref="H282:H297" si="33">F282+G282</f>
        <v>3712</v>
      </c>
      <c r="I282" s="47">
        <f t="shared" ref="I282:I345" si="34">F282*E282</f>
        <v>30954</v>
      </c>
      <c r="J282" s="47">
        <f t="shared" ref="J282:J345" si="35">G282*E282</f>
        <v>217750</v>
      </c>
      <c r="K282" s="49">
        <f t="shared" ref="K282:K345" si="36">I282+J282</f>
        <v>248704</v>
      </c>
    </row>
    <row r="283" spans="1:12" ht="18" customHeight="1">
      <c r="A283" s="45">
        <v>299</v>
      </c>
      <c r="B283" s="115" t="s">
        <v>955</v>
      </c>
      <c r="C283" s="113"/>
      <c r="D283" s="113" t="s">
        <v>28</v>
      </c>
      <c r="E283" s="113">
        <v>29</v>
      </c>
      <c r="F283" s="47">
        <v>398</v>
      </c>
      <c r="G283" s="47">
        <v>3250</v>
      </c>
      <c r="H283" s="47">
        <f t="shared" si="33"/>
        <v>3648</v>
      </c>
      <c r="I283" s="47">
        <f t="shared" si="34"/>
        <v>11542</v>
      </c>
      <c r="J283" s="47">
        <f t="shared" si="35"/>
        <v>94250</v>
      </c>
      <c r="K283" s="49">
        <f t="shared" si="36"/>
        <v>105792</v>
      </c>
    </row>
    <row r="284" spans="1:12" ht="18" customHeight="1">
      <c r="A284" s="45">
        <v>300</v>
      </c>
      <c r="B284" s="115" t="s">
        <v>956</v>
      </c>
      <c r="C284" s="113"/>
      <c r="D284" s="113" t="s">
        <v>28</v>
      </c>
      <c r="E284" s="113">
        <v>30</v>
      </c>
      <c r="F284" s="47">
        <v>143</v>
      </c>
      <c r="G284" s="47">
        <v>2250</v>
      </c>
      <c r="H284" s="47">
        <f t="shared" si="33"/>
        <v>2393</v>
      </c>
      <c r="I284" s="47">
        <f t="shared" si="34"/>
        <v>4290</v>
      </c>
      <c r="J284" s="47">
        <f t="shared" si="35"/>
        <v>67500</v>
      </c>
      <c r="K284" s="49">
        <f t="shared" si="36"/>
        <v>71790</v>
      </c>
    </row>
    <row r="285" spans="1:12" ht="15" customHeight="1">
      <c r="A285" s="45">
        <v>301</v>
      </c>
      <c r="B285" s="51" t="s">
        <v>514</v>
      </c>
      <c r="C285" s="52"/>
      <c r="D285" s="46" t="s">
        <v>29</v>
      </c>
      <c r="E285" s="46">
        <v>1</v>
      </c>
      <c r="F285" s="47">
        <v>46786</v>
      </c>
      <c r="G285" s="47">
        <v>303601.60000000003</v>
      </c>
      <c r="H285" s="47">
        <f t="shared" si="33"/>
        <v>350387.60000000003</v>
      </c>
      <c r="I285" s="47">
        <f t="shared" si="34"/>
        <v>46786</v>
      </c>
      <c r="J285" s="47">
        <f t="shared" si="35"/>
        <v>303601.60000000003</v>
      </c>
      <c r="K285" s="49">
        <f t="shared" si="36"/>
        <v>350387.60000000003</v>
      </c>
    </row>
    <row r="286" spans="1:12" ht="18" customHeight="1">
      <c r="A286" s="45">
        <v>302</v>
      </c>
      <c r="B286" s="115" t="s">
        <v>982</v>
      </c>
      <c r="C286" s="113"/>
      <c r="D286" s="113" t="s">
        <v>18</v>
      </c>
      <c r="E286" s="113">
        <v>6</v>
      </c>
      <c r="F286" s="47">
        <v>29603</v>
      </c>
      <c r="G286" s="47">
        <v>5234</v>
      </c>
      <c r="H286" s="47">
        <f t="shared" si="33"/>
        <v>34837</v>
      </c>
      <c r="I286" s="47">
        <f t="shared" si="34"/>
        <v>177618</v>
      </c>
      <c r="J286" s="47">
        <f t="shared" si="35"/>
        <v>31404</v>
      </c>
      <c r="K286" s="49">
        <f t="shared" si="36"/>
        <v>209022</v>
      </c>
    </row>
    <row r="287" spans="1:12" ht="18" customHeight="1">
      <c r="A287" s="45">
        <v>303</v>
      </c>
      <c r="B287" s="115" t="s">
        <v>959</v>
      </c>
      <c r="C287" s="113"/>
      <c r="D287" s="113" t="s">
        <v>18</v>
      </c>
      <c r="E287" s="113">
        <v>5</v>
      </c>
      <c r="F287" s="47">
        <v>238</v>
      </c>
      <c r="G287" s="47">
        <v>1250</v>
      </c>
      <c r="H287" s="47">
        <f t="shared" si="33"/>
        <v>1488</v>
      </c>
      <c r="I287" s="47">
        <f t="shared" si="34"/>
        <v>1190</v>
      </c>
      <c r="J287" s="47">
        <f t="shared" si="35"/>
        <v>6250</v>
      </c>
      <c r="K287" s="49">
        <f t="shared" si="36"/>
        <v>7440</v>
      </c>
    </row>
    <row r="288" spans="1:12" ht="18" customHeight="1">
      <c r="A288" s="45">
        <v>304</v>
      </c>
      <c r="B288" s="115" t="s">
        <v>960</v>
      </c>
      <c r="C288" s="113"/>
      <c r="D288" s="113" t="s">
        <v>18</v>
      </c>
      <c r="E288" s="113">
        <v>2</v>
      </c>
      <c r="F288" s="47">
        <v>91</v>
      </c>
      <c r="G288" s="47">
        <v>1250</v>
      </c>
      <c r="H288" s="47">
        <f t="shared" si="33"/>
        <v>1341</v>
      </c>
      <c r="I288" s="47">
        <f t="shared" si="34"/>
        <v>182</v>
      </c>
      <c r="J288" s="47">
        <f t="shared" si="35"/>
        <v>2500</v>
      </c>
      <c r="K288" s="49">
        <f t="shared" si="36"/>
        <v>2682</v>
      </c>
    </row>
    <row r="289" spans="1:11" ht="18" customHeight="1">
      <c r="A289" s="45">
        <v>305</v>
      </c>
      <c r="B289" s="115" t="s">
        <v>961</v>
      </c>
      <c r="C289" s="113"/>
      <c r="D289" s="113" t="s">
        <v>18</v>
      </c>
      <c r="E289" s="113">
        <v>2</v>
      </c>
      <c r="F289" s="47">
        <v>21652</v>
      </c>
      <c r="G289" s="47">
        <v>5234</v>
      </c>
      <c r="H289" s="47">
        <f t="shared" si="33"/>
        <v>26886</v>
      </c>
      <c r="I289" s="47">
        <f t="shared" si="34"/>
        <v>43304</v>
      </c>
      <c r="J289" s="47">
        <f t="shared" si="35"/>
        <v>10468</v>
      </c>
      <c r="K289" s="49">
        <f t="shared" si="36"/>
        <v>53772</v>
      </c>
    </row>
    <row r="290" spans="1:11" ht="13.9" customHeight="1">
      <c r="A290" s="45">
        <v>306</v>
      </c>
      <c r="B290" s="115" t="s">
        <v>962</v>
      </c>
      <c r="C290" s="113"/>
      <c r="D290" s="113" t="s">
        <v>18</v>
      </c>
      <c r="E290" s="113">
        <v>9</v>
      </c>
      <c r="F290" s="47">
        <v>21652</v>
      </c>
      <c r="G290" s="47">
        <v>5234</v>
      </c>
      <c r="H290" s="47">
        <f t="shared" si="33"/>
        <v>26886</v>
      </c>
      <c r="I290" s="47">
        <f t="shared" si="34"/>
        <v>194868</v>
      </c>
      <c r="J290" s="47">
        <f t="shared" si="35"/>
        <v>47106</v>
      </c>
      <c r="K290" s="49">
        <f t="shared" si="36"/>
        <v>241974</v>
      </c>
    </row>
    <row r="291" spans="1:11" ht="31.5" customHeight="1">
      <c r="A291" s="45">
        <v>307</v>
      </c>
      <c r="B291" s="115" t="s">
        <v>983</v>
      </c>
      <c r="C291" s="113"/>
      <c r="D291" s="113" t="s">
        <v>18</v>
      </c>
      <c r="E291" s="113">
        <v>6</v>
      </c>
      <c r="F291" s="47">
        <v>14036</v>
      </c>
      <c r="G291" s="47">
        <v>4985</v>
      </c>
      <c r="H291" s="47">
        <f t="shared" si="33"/>
        <v>19021</v>
      </c>
      <c r="I291" s="47">
        <f t="shared" si="34"/>
        <v>84216</v>
      </c>
      <c r="J291" s="47">
        <f t="shared" si="35"/>
        <v>29910</v>
      </c>
      <c r="K291" s="49">
        <f t="shared" si="36"/>
        <v>114126</v>
      </c>
    </row>
    <row r="292" spans="1:11" ht="31.5" customHeight="1">
      <c r="A292" s="45">
        <v>308</v>
      </c>
      <c r="B292" s="115" t="s">
        <v>984</v>
      </c>
      <c r="C292" s="113"/>
      <c r="D292" s="113" t="s">
        <v>18</v>
      </c>
      <c r="E292" s="113">
        <v>1</v>
      </c>
      <c r="F292" s="47">
        <v>14036</v>
      </c>
      <c r="G292" s="47">
        <v>4985</v>
      </c>
      <c r="H292" s="47">
        <f t="shared" si="33"/>
        <v>19021</v>
      </c>
      <c r="I292" s="47">
        <f t="shared" si="34"/>
        <v>14036</v>
      </c>
      <c r="J292" s="47">
        <f t="shared" si="35"/>
        <v>4985</v>
      </c>
      <c r="K292" s="49">
        <f t="shared" si="36"/>
        <v>19021</v>
      </c>
    </row>
    <row r="293" spans="1:11" ht="31.5" customHeight="1">
      <c r="A293" s="45">
        <v>309</v>
      </c>
      <c r="B293" s="115" t="s">
        <v>965</v>
      </c>
      <c r="C293" s="113"/>
      <c r="D293" s="113" t="s">
        <v>18</v>
      </c>
      <c r="E293" s="113">
        <v>1</v>
      </c>
      <c r="F293" s="47">
        <v>4769</v>
      </c>
      <c r="G293" s="47">
        <v>4985</v>
      </c>
      <c r="H293" s="47">
        <f t="shared" si="33"/>
        <v>9754</v>
      </c>
      <c r="I293" s="47">
        <f t="shared" si="34"/>
        <v>4769</v>
      </c>
      <c r="J293" s="47">
        <f t="shared" si="35"/>
        <v>4985</v>
      </c>
      <c r="K293" s="49">
        <f t="shared" si="36"/>
        <v>9754</v>
      </c>
    </row>
    <row r="294" spans="1:11" ht="17.25" customHeight="1">
      <c r="A294" s="45">
        <v>310</v>
      </c>
      <c r="B294" s="115" t="s">
        <v>966</v>
      </c>
      <c r="C294" s="113"/>
      <c r="D294" s="113" t="s">
        <v>18</v>
      </c>
      <c r="E294" s="113">
        <v>2</v>
      </c>
      <c r="F294" s="47">
        <v>3033</v>
      </c>
      <c r="G294" s="47">
        <v>1450</v>
      </c>
      <c r="H294" s="47">
        <f t="shared" si="33"/>
        <v>4483</v>
      </c>
      <c r="I294" s="47">
        <f t="shared" si="34"/>
        <v>6066</v>
      </c>
      <c r="J294" s="47">
        <f t="shared" si="35"/>
        <v>2900</v>
      </c>
      <c r="K294" s="49">
        <f t="shared" si="36"/>
        <v>8966</v>
      </c>
    </row>
    <row r="295" spans="1:11" ht="17.25" customHeight="1">
      <c r="A295" s="45">
        <v>311</v>
      </c>
      <c r="B295" s="115" t="s">
        <v>968</v>
      </c>
      <c r="C295" s="113"/>
      <c r="D295" s="113" t="s">
        <v>18</v>
      </c>
      <c r="E295" s="113">
        <v>3</v>
      </c>
      <c r="F295" s="47">
        <v>214</v>
      </c>
      <c r="G295" s="47">
        <v>850</v>
      </c>
      <c r="H295" s="47">
        <f t="shared" si="33"/>
        <v>1064</v>
      </c>
      <c r="I295" s="47">
        <f t="shared" si="34"/>
        <v>642</v>
      </c>
      <c r="J295" s="47">
        <f t="shared" si="35"/>
        <v>2550</v>
      </c>
      <c r="K295" s="49">
        <f t="shared" si="36"/>
        <v>3192</v>
      </c>
    </row>
    <row r="296" spans="1:11" ht="17.25" customHeight="1">
      <c r="A296" s="45">
        <v>312</v>
      </c>
      <c r="B296" s="115" t="s">
        <v>969</v>
      </c>
      <c r="C296" s="113"/>
      <c r="D296" s="113" t="s">
        <v>18</v>
      </c>
      <c r="E296" s="113">
        <v>4</v>
      </c>
      <c r="F296" s="47">
        <v>214</v>
      </c>
      <c r="G296" s="47">
        <v>850</v>
      </c>
      <c r="H296" s="47">
        <f t="shared" si="33"/>
        <v>1064</v>
      </c>
      <c r="I296" s="47">
        <f t="shared" si="34"/>
        <v>856</v>
      </c>
      <c r="J296" s="47">
        <f t="shared" si="35"/>
        <v>3400</v>
      </c>
      <c r="K296" s="49">
        <f t="shared" si="36"/>
        <v>4256</v>
      </c>
    </row>
    <row r="297" spans="1:11">
      <c r="A297" s="45">
        <v>313</v>
      </c>
      <c r="B297" s="117" t="s">
        <v>515</v>
      </c>
      <c r="C297" s="63"/>
      <c r="D297" s="46" t="s">
        <v>516</v>
      </c>
      <c r="E297" s="46">
        <v>1</v>
      </c>
      <c r="F297" s="47">
        <v>28071.599999999999</v>
      </c>
      <c r="G297" s="47">
        <v>0</v>
      </c>
      <c r="H297" s="47">
        <f t="shared" si="33"/>
        <v>28071.599999999999</v>
      </c>
      <c r="I297" s="47">
        <f t="shared" si="34"/>
        <v>28071.599999999999</v>
      </c>
      <c r="J297" s="47">
        <f t="shared" si="35"/>
        <v>0</v>
      </c>
      <c r="K297" s="49">
        <f t="shared" si="36"/>
        <v>28071.599999999999</v>
      </c>
    </row>
    <row r="298" spans="1:11" ht="38.25" customHeight="1">
      <c r="A298" s="45">
        <v>314</v>
      </c>
      <c r="B298" s="123" t="s">
        <v>985</v>
      </c>
      <c r="C298" s="113"/>
      <c r="D298" s="113"/>
      <c r="E298" s="113"/>
      <c r="F298" s="47"/>
      <c r="G298" s="47"/>
      <c r="H298" s="47"/>
      <c r="I298" s="47"/>
      <c r="J298" s="47"/>
      <c r="K298" s="49"/>
    </row>
    <row r="299" spans="1:11" ht="30" customHeight="1">
      <c r="A299" s="45">
        <v>315</v>
      </c>
      <c r="B299" s="115" t="s">
        <v>986</v>
      </c>
      <c r="C299" s="113"/>
      <c r="D299" s="113" t="s">
        <v>29</v>
      </c>
      <c r="E299" s="113">
        <v>1</v>
      </c>
      <c r="F299" s="151" t="s">
        <v>641</v>
      </c>
      <c r="G299" s="47">
        <v>34265</v>
      </c>
      <c r="H299" s="47">
        <f>G299</f>
        <v>34265</v>
      </c>
      <c r="I299" s="47">
        <v>0</v>
      </c>
      <c r="J299" s="47">
        <f t="shared" si="35"/>
        <v>34265</v>
      </c>
      <c r="K299" s="49">
        <f t="shared" si="36"/>
        <v>34265</v>
      </c>
    </row>
    <row r="300" spans="1:11" ht="27" customHeight="1">
      <c r="A300" s="45">
        <v>316</v>
      </c>
      <c r="B300" s="115" t="s">
        <v>987</v>
      </c>
      <c r="C300" s="113"/>
      <c r="D300" s="113" t="s">
        <v>29</v>
      </c>
      <c r="E300" s="113">
        <v>1</v>
      </c>
      <c r="F300" s="151" t="s">
        <v>641</v>
      </c>
      <c r="G300" s="47">
        <v>34265</v>
      </c>
      <c r="H300" s="47">
        <f>G300</f>
        <v>34265</v>
      </c>
      <c r="I300" s="47">
        <v>0</v>
      </c>
      <c r="J300" s="47">
        <f t="shared" si="35"/>
        <v>34265</v>
      </c>
      <c r="K300" s="49">
        <f t="shared" si="36"/>
        <v>34265</v>
      </c>
    </row>
    <row r="301" spans="1:11" ht="41.25" customHeight="1">
      <c r="A301" s="45">
        <v>317</v>
      </c>
      <c r="B301" s="115" t="s">
        <v>988</v>
      </c>
      <c r="C301" s="113"/>
      <c r="D301" s="113" t="s">
        <v>18</v>
      </c>
      <c r="E301" s="113">
        <v>4</v>
      </c>
      <c r="F301" s="47">
        <v>17020</v>
      </c>
      <c r="G301" s="47">
        <v>7659</v>
      </c>
      <c r="H301" s="47">
        <f t="shared" ref="H301:H332" si="37">F301+G301</f>
        <v>24679</v>
      </c>
      <c r="I301" s="47">
        <f t="shared" si="34"/>
        <v>68080</v>
      </c>
      <c r="J301" s="47">
        <f t="shared" si="35"/>
        <v>30636</v>
      </c>
      <c r="K301" s="49">
        <f t="shared" si="36"/>
        <v>98716</v>
      </c>
    </row>
    <row r="302" spans="1:11" ht="15" customHeight="1">
      <c r="A302" s="45">
        <v>318</v>
      </c>
      <c r="B302" s="115" t="s">
        <v>956</v>
      </c>
      <c r="C302" s="113"/>
      <c r="D302" s="113" t="s">
        <v>28</v>
      </c>
      <c r="E302" s="113">
        <v>16</v>
      </c>
      <c r="F302" s="47">
        <v>143</v>
      </c>
      <c r="G302" s="47">
        <v>2250</v>
      </c>
      <c r="H302" s="47">
        <f t="shared" si="37"/>
        <v>2393</v>
      </c>
      <c r="I302" s="47">
        <f t="shared" si="34"/>
        <v>2288</v>
      </c>
      <c r="J302" s="47">
        <f t="shared" si="35"/>
        <v>36000</v>
      </c>
      <c r="K302" s="49">
        <f t="shared" si="36"/>
        <v>38288</v>
      </c>
    </row>
    <row r="303" spans="1:11" ht="15" customHeight="1">
      <c r="A303" s="45">
        <v>319</v>
      </c>
      <c r="B303" s="51" t="s">
        <v>514</v>
      </c>
      <c r="C303" s="52"/>
      <c r="D303" s="46" t="s">
        <v>29</v>
      </c>
      <c r="E303" s="46">
        <v>1</v>
      </c>
      <c r="F303" s="47">
        <v>2288</v>
      </c>
      <c r="G303" s="47">
        <v>28801.600000000002</v>
      </c>
      <c r="H303" s="47">
        <f t="shared" si="37"/>
        <v>31089.600000000002</v>
      </c>
      <c r="I303" s="47">
        <f t="shared" si="34"/>
        <v>2288</v>
      </c>
      <c r="J303" s="47">
        <f t="shared" si="35"/>
        <v>28801.600000000002</v>
      </c>
      <c r="K303" s="49">
        <f t="shared" si="36"/>
        <v>31089.600000000002</v>
      </c>
    </row>
    <row r="304" spans="1:11" ht="18.75" customHeight="1">
      <c r="A304" s="45">
        <v>320</v>
      </c>
      <c r="B304" s="115" t="s">
        <v>989</v>
      </c>
      <c r="C304" s="113"/>
      <c r="D304" s="113" t="s">
        <v>28</v>
      </c>
      <c r="E304" s="113">
        <v>17</v>
      </c>
      <c r="F304" s="47">
        <v>497</v>
      </c>
      <c r="G304" s="47">
        <v>1050</v>
      </c>
      <c r="H304" s="47">
        <f t="shared" si="37"/>
        <v>1547</v>
      </c>
      <c r="I304" s="47">
        <f t="shared" si="34"/>
        <v>8449</v>
      </c>
      <c r="J304" s="47">
        <f t="shared" si="35"/>
        <v>17850</v>
      </c>
      <c r="K304" s="49">
        <f t="shared" si="36"/>
        <v>26299</v>
      </c>
    </row>
    <row r="305" spans="1:12" ht="18.75" customHeight="1">
      <c r="A305" s="45">
        <v>321</v>
      </c>
      <c r="B305" s="112" t="s">
        <v>990</v>
      </c>
      <c r="C305" s="113"/>
      <c r="D305" s="113" t="s">
        <v>28</v>
      </c>
      <c r="E305" s="113">
        <v>21</v>
      </c>
      <c r="F305" s="47">
        <v>1011</v>
      </c>
      <c r="G305" s="47">
        <v>1450</v>
      </c>
      <c r="H305" s="47">
        <f t="shared" si="37"/>
        <v>2461</v>
      </c>
      <c r="I305" s="47">
        <f t="shared" si="34"/>
        <v>21231</v>
      </c>
      <c r="J305" s="47">
        <f t="shared" si="35"/>
        <v>30450</v>
      </c>
      <c r="K305" s="49">
        <f t="shared" si="36"/>
        <v>51681</v>
      </c>
    </row>
    <row r="306" spans="1:12" ht="18.75" customHeight="1">
      <c r="A306" s="45">
        <v>322</v>
      </c>
      <c r="B306" s="112" t="s">
        <v>991</v>
      </c>
      <c r="C306" s="113"/>
      <c r="D306" s="113" t="s">
        <v>28</v>
      </c>
      <c r="E306" s="113">
        <v>17</v>
      </c>
      <c r="F306" s="47">
        <v>2220</v>
      </c>
      <c r="G306" s="47">
        <v>1850</v>
      </c>
      <c r="H306" s="47">
        <f t="shared" si="37"/>
        <v>4070</v>
      </c>
      <c r="I306" s="47">
        <f t="shared" si="34"/>
        <v>37740</v>
      </c>
      <c r="J306" s="47">
        <f t="shared" si="35"/>
        <v>31450</v>
      </c>
      <c r="K306" s="49">
        <f t="shared" si="36"/>
        <v>69190</v>
      </c>
    </row>
    <row r="307" spans="1:12">
      <c r="A307" s="45">
        <v>323</v>
      </c>
      <c r="B307" s="51" t="s">
        <v>517</v>
      </c>
      <c r="C307" s="63"/>
      <c r="D307" s="46" t="s">
        <v>22</v>
      </c>
      <c r="E307" s="46">
        <v>1</v>
      </c>
      <c r="F307" s="47">
        <v>13484</v>
      </c>
      <c r="G307" s="47">
        <v>10787.2</v>
      </c>
      <c r="H307" s="47">
        <f t="shared" si="37"/>
        <v>24271.200000000001</v>
      </c>
      <c r="I307" s="47">
        <f t="shared" si="34"/>
        <v>13484</v>
      </c>
      <c r="J307" s="47">
        <f t="shared" si="35"/>
        <v>10787.2</v>
      </c>
      <c r="K307" s="49">
        <f t="shared" si="36"/>
        <v>24271.200000000001</v>
      </c>
      <c r="L307" s="69"/>
    </row>
    <row r="308" spans="1:12" ht="18.75" customHeight="1">
      <c r="A308" s="45">
        <v>324</v>
      </c>
      <c r="B308" s="115" t="s">
        <v>962</v>
      </c>
      <c r="C308" s="113"/>
      <c r="D308" s="113" t="s">
        <v>18</v>
      </c>
      <c r="E308" s="113">
        <v>3</v>
      </c>
      <c r="F308" s="47">
        <v>21652</v>
      </c>
      <c r="G308" s="47">
        <v>5234</v>
      </c>
      <c r="H308" s="47">
        <f t="shared" si="37"/>
        <v>26886</v>
      </c>
      <c r="I308" s="47">
        <f t="shared" si="34"/>
        <v>64956</v>
      </c>
      <c r="J308" s="47">
        <f t="shared" si="35"/>
        <v>15702</v>
      </c>
      <c r="K308" s="49">
        <f t="shared" si="36"/>
        <v>80658</v>
      </c>
    </row>
    <row r="309" spans="1:12" ht="26.25" customHeight="1">
      <c r="A309" s="45">
        <v>325</v>
      </c>
      <c r="B309" s="120" t="s">
        <v>992</v>
      </c>
      <c r="C309" s="113"/>
      <c r="D309" s="113"/>
      <c r="E309" s="113"/>
      <c r="F309" s="47"/>
      <c r="G309" s="47"/>
      <c r="H309" s="47"/>
      <c r="I309" s="47"/>
      <c r="J309" s="47"/>
      <c r="K309" s="49"/>
    </row>
    <row r="310" spans="1:12" ht="39" customHeight="1">
      <c r="A310" s="45">
        <v>326</v>
      </c>
      <c r="B310" s="115" t="s">
        <v>993</v>
      </c>
      <c r="C310" s="113"/>
      <c r="D310" s="113" t="s">
        <v>29</v>
      </c>
      <c r="E310" s="113">
        <v>1</v>
      </c>
      <c r="F310" s="151" t="s">
        <v>641</v>
      </c>
      <c r="G310" s="47">
        <v>228459</v>
      </c>
      <c r="H310" s="47">
        <f>G310</f>
        <v>228459</v>
      </c>
      <c r="I310" s="47">
        <v>0</v>
      </c>
      <c r="J310" s="47">
        <f t="shared" si="35"/>
        <v>228459</v>
      </c>
      <c r="K310" s="49">
        <f t="shared" si="36"/>
        <v>228459</v>
      </c>
    </row>
    <row r="311" spans="1:12" ht="18" customHeight="1">
      <c r="A311" s="45">
        <v>327</v>
      </c>
      <c r="B311" s="115" t="s">
        <v>473</v>
      </c>
      <c r="C311" s="113"/>
      <c r="D311" s="113" t="s">
        <v>18</v>
      </c>
      <c r="E311" s="113">
        <v>100</v>
      </c>
      <c r="F311" s="47">
        <v>171</v>
      </c>
      <c r="G311" s="47">
        <v>650</v>
      </c>
      <c r="H311" s="47">
        <f t="shared" si="37"/>
        <v>821</v>
      </c>
      <c r="I311" s="47">
        <f t="shared" si="34"/>
        <v>17100</v>
      </c>
      <c r="J311" s="47">
        <f t="shared" si="35"/>
        <v>65000</v>
      </c>
      <c r="K311" s="49">
        <f t="shared" si="36"/>
        <v>82100</v>
      </c>
    </row>
    <row r="312" spans="1:12" ht="15.75" customHeight="1">
      <c r="A312" s="45">
        <v>328</v>
      </c>
      <c r="B312" s="115" t="s">
        <v>994</v>
      </c>
      <c r="C312" s="113"/>
      <c r="D312" s="113" t="s">
        <v>29</v>
      </c>
      <c r="E312" s="113">
        <v>15</v>
      </c>
      <c r="F312" s="47">
        <v>10584</v>
      </c>
      <c r="G312" s="47">
        <v>1550</v>
      </c>
      <c r="H312" s="47">
        <f t="shared" si="37"/>
        <v>12134</v>
      </c>
      <c r="I312" s="47">
        <f t="shared" si="34"/>
        <v>158760</v>
      </c>
      <c r="J312" s="47">
        <f t="shared" si="35"/>
        <v>23250</v>
      </c>
      <c r="K312" s="49">
        <f t="shared" si="36"/>
        <v>182010</v>
      </c>
    </row>
    <row r="313" spans="1:12" ht="15.75" customHeight="1">
      <c r="A313" s="45">
        <v>329</v>
      </c>
      <c r="B313" s="115" t="s">
        <v>995</v>
      </c>
      <c r="C313" s="113"/>
      <c r="D313" s="113" t="s">
        <v>29</v>
      </c>
      <c r="E313" s="113">
        <v>21</v>
      </c>
      <c r="F313" s="47">
        <v>9667</v>
      </c>
      <c r="G313" s="47">
        <v>1550</v>
      </c>
      <c r="H313" s="47">
        <f t="shared" si="37"/>
        <v>11217</v>
      </c>
      <c r="I313" s="47">
        <f t="shared" si="34"/>
        <v>203007</v>
      </c>
      <c r="J313" s="47">
        <f t="shared" si="35"/>
        <v>32550</v>
      </c>
      <c r="K313" s="49">
        <f t="shared" si="36"/>
        <v>235557</v>
      </c>
    </row>
    <row r="314" spans="1:12" ht="27" customHeight="1">
      <c r="A314" s="45">
        <v>330</v>
      </c>
      <c r="B314" s="115" t="s">
        <v>996</v>
      </c>
      <c r="C314" s="113"/>
      <c r="D314" s="113" t="s">
        <v>29</v>
      </c>
      <c r="E314" s="113">
        <v>9</v>
      </c>
      <c r="F314" s="47">
        <v>14606</v>
      </c>
      <c r="G314" s="47">
        <v>1550</v>
      </c>
      <c r="H314" s="47">
        <f t="shared" si="37"/>
        <v>16156</v>
      </c>
      <c r="I314" s="47">
        <f t="shared" si="34"/>
        <v>131454</v>
      </c>
      <c r="J314" s="47">
        <f t="shared" si="35"/>
        <v>13950</v>
      </c>
      <c r="K314" s="49">
        <f t="shared" si="36"/>
        <v>145404</v>
      </c>
    </row>
    <row r="315" spans="1:12" ht="27" customHeight="1">
      <c r="A315" s="45">
        <v>331</v>
      </c>
      <c r="B315" s="115" t="s">
        <v>997</v>
      </c>
      <c r="C315" s="113"/>
      <c r="D315" s="113" t="s">
        <v>18</v>
      </c>
      <c r="E315" s="113">
        <v>15</v>
      </c>
      <c r="F315" s="47">
        <v>563</v>
      </c>
      <c r="G315" s="47">
        <v>1250</v>
      </c>
      <c r="H315" s="47">
        <f t="shared" si="37"/>
        <v>1813</v>
      </c>
      <c r="I315" s="47">
        <f t="shared" si="34"/>
        <v>8445</v>
      </c>
      <c r="J315" s="47">
        <f t="shared" si="35"/>
        <v>18750</v>
      </c>
      <c r="K315" s="49">
        <f t="shared" si="36"/>
        <v>27195</v>
      </c>
    </row>
    <row r="316" spans="1:12" ht="18" customHeight="1">
      <c r="A316" s="45">
        <v>332</v>
      </c>
      <c r="B316" s="115" t="s">
        <v>970</v>
      </c>
      <c r="C316" s="113"/>
      <c r="D316" s="113" t="s">
        <v>18</v>
      </c>
      <c r="E316" s="113">
        <v>17</v>
      </c>
      <c r="F316" s="47">
        <v>1174</v>
      </c>
      <c r="G316" s="47">
        <v>1250</v>
      </c>
      <c r="H316" s="47">
        <f t="shared" si="37"/>
        <v>2424</v>
      </c>
      <c r="I316" s="47">
        <f t="shared" si="34"/>
        <v>19958</v>
      </c>
      <c r="J316" s="47">
        <f t="shared" si="35"/>
        <v>21250</v>
      </c>
      <c r="K316" s="49">
        <f t="shared" si="36"/>
        <v>41208</v>
      </c>
    </row>
    <row r="317" spans="1:12" ht="27.75" customHeight="1">
      <c r="A317" s="45">
        <v>333</v>
      </c>
      <c r="B317" s="115" t="s">
        <v>477</v>
      </c>
      <c r="C317" s="113"/>
      <c r="D317" s="113" t="s">
        <v>18</v>
      </c>
      <c r="E317" s="113">
        <v>6</v>
      </c>
      <c r="F317" s="47">
        <v>316</v>
      </c>
      <c r="G317" s="47">
        <v>650</v>
      </c>
      <c r="H317" s="47">
        <f t="shared" si="37"/>
        <v>966</v>
      </c>
      <c r="I317" s="47">
        <f t="shared" si="34"/>
        <v>1896</v>
      </c>
      <c r="J317" s="47">
        <f t="shared" si="35"/>
        <v>3900</v>
      </c>
      <c r="K317" s="49">
        <f t="shared" si="36"/>
        <v>5796</v>
      </c>
    </row>
    <row r="318" spans="1:12" ht="15.75" customHeight="1">
      <c r="A318" s="45">
        <v>334</v>
      </c>
      <c r="B318" s="115" t="s">
        <v>954</v>
      </c>
      <c r="C318" s="113"/>
      <c r="D318" s="113" t="s">
        <v>28</v>
      </c>
      <c r="E318" s="113">
        <v>95</v>
      </c>
      <c r="F318" s="47">
        <v>462</v>
      </c>
      <c r="G318" s="47">
        <v>3250</v>
      </c>
      <c r="H318" s="47">
        <f t="shared" si="37"/>
        <v>3712</v>
      </c>
      <c r="I318" s="47">
        <f t="shared" si="34"/>
        <v>43890</v>
      </c>
      <c r="J318" s="47">
        <f t="shared" si="35"/>
        <v>308750</v>
      </c>
      <c r="K318" s="49">
        <f t="shared" si="36"/>
        <v>352640</v>
      </c>
    </row>
    <row r="319" spans="1:12" ht="15.75" customHeight="1">
      <c r="A319" s="45">
        <v>335</v>
      </c>
      <c r="B319" s="115" t="s">
        <v>955</v>
      </c>
      <c r="C319" s="113"/>
      <c r="D319" s="113" t="s">
        <v>28</v>
      </c>
      <c r="E319" s="113">
        <v>60</v>
      </c>
      <c r="F319" s="47">
        <v>398</v>
      </c>
      <c r="G319" s="47">
        <v>3250</v>
      </c>
      <c r="H319" s="47">
        <f t="shared" si="37"/>
        <v>3648</v>
      </c>
      <c r="I319" s="47">
        <f t="shared" si="34"/>
        <v>23880</v>
      </c>
      <c r="J319" s="47">
        <f t="shared" si="35"/>
        <v>195000</v>
      </c>
      <c r="K319" s="49">
        <f t="shared" si="36"/>
        <v>218880</v>
      </c>
    </row>
    <row r="320" spans="1:12" ht="15.75" customHeight="1">
      <c r="A320" s="45">
        <v>336</v>
      </c>
      <c r="B320" s="115" t="s">
        <v>956</v>
      </c>
      <c r="C320" s="113"/>
      <c r="D320" s="113" t="s">
        <v>28</v>
      </c>
      <c r="E320" s="113">
        <v>27</v>
      </c>
      <c r="F320" s="47">
        <v>143</v>
      </c>
      <c r="G320" s="47">
        <v>2250</v>
      </c>
      <c r="H320" s="47">
        <f t="shared" si="37"/>
        <v>2393</v>
      </c>
      <c r="I320" s="47">
        <f t="shared" si="34"/>
        <v>3861</v>
      </c>
      <c r="J320" s="47">
        <f t="shared" si="35"/>
        <v>60750</v>
      </c>
      <c r="K320" s="49">
        <f t="shared" si="36"/>
        <v>64611</v>
      </c>
    </row>
    <row r="321" spans="1:11" ht="15" customHeight="1">
      <c r="A321" s="45">
        <v>337</v>
      </c>
      <c r="B321" s="51" t="s">
        <v>514</v>
      </c>
      <c r="C321" s="52"/>
      <c r="D321" s="46" t="s">
        <v>29</v>
      </c>
      <c r="E321" s="46">
        <v>1</v>
      </c>
      <c r="F321" s="47">
        <v>71631</v>
      </c>
      <c r="G321" s="47">
        <v>451601.60000000003</v>
      </c>
      <c r="H321" s="47">
        <f t="shared" si="37"/>
        <v>523232.60000000003</v>
      </c>
      <c r="I321" s="47">
        <f t="shared" si="34"/>
        <v>71631</v>
      </c>
      <c r="J321" s="47">
        <f t="shared" si="35"/>
        <v>451601.60000000003</v>
      </c>
      <c r="K321" s="49">
        <f t="shared" si="36"/>
        <v>523232.60000000003</v>
      </c>
    </row>
    <row r="322" spans="1:11" ht="19.5" customHeight="1">
      <c r="A322" s="45">
        <v>338</v>
      </c>
      <c r="B322" s="115" t="s">
        <v>957</v>
      </c>
      <c r="C322" s="113"/>
      <c r="D322" s="113" t="s">
        <v>18</v>
      </c>
      <c r="E322" s="113">
        <v>7</v>
      </c>
      <c r="F322" s="47">
        <v>29603</v>
      </c>
      <c r="G322" s="47">
        <v>5234</v>
      </c>
      <c r="H322" s="47">
        <f t="shared" si="37"/>
        <v>34837</v>
      </c>
      <c r="I322" s="47">
        <f t="shared" si="34"/>
        <v>207221</v>
      </c>
      <c r="J322" s="47">
        <f t="shared" si="35"/>
        <v>36638</v>
      </c>
      <c r="K322" s="49">
        <f t="shared" si="36"/>
        <v>243859</v>
      </c>
    </row>
    <row r="323" spans="1:11" ht="19.5" customHeight="1">
      <c r="A323" s="45">
        <v>339</v>
      </c>
      <c r="B323" s="115" t="s">
        <v>959</v>
      </c>
      <c r="C323" s="113"/>
      <c r="D323" s="113" t="s">
        <v>18</v>
      </c>
      <c r="E323" s="113">
        <v>7</v>
      </c>
      <c r="F323" s="47">
        <v>238</v>
      </c>
      <c r="G323" s="47">
        <v>1250</v>
      </c>
      <c r="H323" s="47">
        <f t="shared" si="37"/>
        <v>1488</v>
      </c>
      <c r="I323" s="47">
        <f t="shared" si="34"/>
        <v>1666</v>
      </c>
      <c r="J323" s="47">
        <f t="shared" si="35"/>
        <v>8750</v>
      </c>
      <c r="K323" s="49">
        <f t="shared" si="36"/>
        <v>10416</v>
      </c>
    </row>
    <row r="324" spans="1:11" ht="19.5" customHeight="1">
      <c r="A324" s="45">
        <v>340</v>
      </c>
      <c r="B324" s="112" t="s">
        <v>960</v>
      </c>
      <c r="C324" s="113"/>
      <c r="D324" s="113" t="s">
        <v>18</v>
      </c>
      <c r="E324" s="113">
        <v>1</v>
      </c>
      <c r="F324" s="47">
        <v>91</v>
      </c>
      <c r="G324" s="47">
        <v>1250</v>
      </c>
      <c r="H324" s="47">
        <f t="shared" si="37"/>
        <v>1341</v>
      </c>
      <c r="I324" s="47">
        <f t="shared" si="34"/>
        <v>91</v>
      </c>
      <c r="J324" s="47">
        <f t="shared" si="35"/>
        <v>1250</v>
      </c>
      <c r="K324" s="49">
        <f t="shared" si="36"/>
        <v>1341</v>
      </c>
    </row>
    <row r="325" spans="1:11" s="193" customFormat="1" ht="19.5" customHeight="1">
      <c r="A325" s="45">
        <v>341</v>
      </c>
      <c r="B325" s="112" t="s">
        <v>961</v>
      </c>
      <c r="C325" s="113"/>
      <c r="D325" s="113" t="s">
        <v>18</v>
      </c>
      <c r="E325" s="113">
        <v>6</v>
      </c>
      <c r="F325" s="159">
        <v>21652</v>
      </c>
      <c r="G325" s="47">
        <v>5234</v>
      </c>
      <c r="H325" s="159">
        <f t="shared" si="37"/>
        <v>26886</v>
      </c>
      <c r="I325" s="159">
        <f t="shared" si="34"/>
        <v>129912</v>
      </c>
      <c r="J325" s="159">
        <f t="shared" si="35"/>
        <v>31404</v>
      </c>
      <c r="K325" s="160">
        <f t="shared" si="36"/>
        <v>161316</v>
      </c>
    </row>
    <row r="326" spans="1:11" s="193" customFormat="1" ht="19.5" customHeight="1">
      <c r="A326" s="45">
        <v>342</v>
      </c>
      <c r="B326" s="115" t="s">
        <v>962</v>
      </c>
      <c r="C326" s="113"/>
      <c r="D326" s="113" t="s">
        <v>18</v>
      </c>
      <c r="E326" s="113">
        <v>8</v>
      </c>
      <c r="F326" s="159">
        <v>21652</v>
      </c>
      <c r="G326" s="47">
        <v>5234</v>
      </c>
      <c r="H326" s="159">
        <f t="shared" si="37"/>
        <v>26886</v>
      </c>
      <c r="I326" s="159">
        <f t="shared" si="34"/>
        <v>173216</v>
      </c>
      <c r="J326" s="159">
        <f t="shared" si="35"/>
        <v>41872</v>
      </c>
      <c r="K326" s="160">
        <f t="shared" si="36"/>
        <v>215088</v>
      </c>
    </row>
    <row r="327" spans="1:11" ht="26.25" customHeight="1">
      <c r="A327" s="45">
        <v>343</v>
      </c>
      <c r="B327" s="115" t="s">
        <v>983</v>
      </c>
      <c r="C327" s="113"/>
      <c r="D327" s="113" t="s">
        <v>18</v>
      </c>
      <c r="E327" s="113">
        <v>12</v>
      </c>
      <c r="F327" s="47">
        <v>14036</v>
      </c>
      <c r="G327" s="47">
        <v>4985</v>
      </c>
      <c r="H327" s="47">
        <f t="shared" si="37"/>
        <v>19021</v>
      </c>
      <c r="I327" s="47">
        <f t="shared" si="34"/>
        <v>168432</v>
      </c>
      <c r="J327" s="47">
        <f t="shared" si="35"/>
        <v>59820</v>
      </c>
      <c r="K327" s="49">
        <f t="shared" si="36"/>
        <v>228252</v>
      </c>
    </row>
    <row r="328" spans="1:11" ht="26.25" customHeight="1">
      <c r="A328" s="45">
        <v>344</v>
      </c>
      <c r="B328" s="115" t="s">
        <v>984</v>
      </c>
      <c r="C328" s="113"/>
      <c r="D328" s="113" t="s">
        <v>18</v>
      </c>
      <c r="E328" s="113">
        <v>1</v>
      </c>
      <c r="F328" s="47">
        <v>14036</v>
      </c>
      <c r="G328" s="47">
        <v>4985</v>
      </c>
      <c r="H328" s="47">
        <f t="shared" si="37"/>
        <v>19021</v>
      </c>
      <c r="I328" s="47">
        <f t="shared" si="34"/>
        <v>14036</v>
      </c>
      <c r="J328" s="47">
        <f t="shared" si="35"/>
        <v>4985</v>
      </c>
      <c r="K328" s="49">
        <f t="shared" si="36"/>
        <v>19021</v>
      </c>
    </row>
    <row r="329" spans="1:11" ht="17.25" customHeight="1">
      <c r="A329" s="45">
        <v>345</v>
      </c>
      <c r="B329" s="115" t="s">
        <v>998</v>
      </c>
      <c r="C329" s="113"/>
      <c r="D329" s="113" t="s">
        <v>18</v>
      </c>
      <c r="E329" s="113">
        <v>3</v>
      </c>
      <c r="F329" s="47">
        <v>5236</v>
      </c>
      <c r="G329" s="47">
        <v>1450</v>
      </c>
      <c r="H329" s="47">
        <f t="shared" si="37"/>
        <v>6686</v>
      </c>
      <c r="I329" s="47">
        <f t="shared" si="34"/>
        <v>15708</v>
      </c>
      <c r="J329" s="47">
        <f t="shared" si="35"/>
        <v>4350</v>
      </c>
      <c r="K329" s="49">
        <f t="shared" si="36"/>
        <v>20058</v>
      </c>
    </row>
    <row r="330" spans="1:11" ht="17.25" customHeight="1">
      <c r="A330" s="45">
        <v>346</v>
      </c>
      <c r="B330" s="115" t="s">
        <v>966</v>
      </c>
      <c r="C330" s="113"/>
      <c r="D330" s="113" t="s">
        <v>18</v>
      </c>
      <c r="E330" s="113">
        <v>1</v>
      </c>
      <c r="F330" s="47">
        <v>3033</v>
      </c>
      <c r="G330" s="47">
        <v>1450</v>
      </c>
      <c r="H330" s="47">
        <f t="shared" si="37"/>
        <v>4483</v>
      </c>
      <c r="I330" s="47">
        <f t="shared" si="34"/>
        <v>3033</v>
      </c>
      <c r="J330" s="47">
        <f t="shared" si="35"/>
        <v>1450</v>
      </c>
      <c r="K330" s="49">
        <f t="shared" si="36"/>
        <v>4483</v>
      </c>
    </row>
    <row r="331" spans="1:11" ht="17.25" customHeight="1">
      <c r="A331" s="45">
        <v>347</v>
      </c>
      <c r="B331" s="115" t="s">
        <v>968</v>
      </c>
      <c r="C331" s="113"/>
      <c r="D331" s="113" t="s">
        <v>18</v>
      </c>
      <c r="E331" s="113">
        <v>12</v>
      </c>
      <c r="F331" s="47">
        <v>214</v>
      </c>
      <c r="G331" s="47">
        <v>850</v>
      </c>
      <c r="H331" s="47">
        <f t="shared" si="37"/>
        <v>1064</v>
      </c>
      <c r="I331" s="47">
        <f t="shared" si="34"/>
        <v>2568</v>
      </c>
      <c r="J331" s="47">
        <f t="shared" si="35"/>
        <v>10200</v>
      </c>
      <c r="K331" s="49">
        <f t="shared" si="36"/>
        <v>12768</v>
      </c>
    </row>
    <row r="332" spans="1:11">
      <c r="A332" s="45">
        <v>348</v>
      </c>
      <c r="B332" s="117" t="s">
        <v>515</v>
      </c>
      <c r="C332" s="63"/>
      <c r="D332" s="46" t="s">
        <v>516</v>
      </c>
      <c r="E332" s="46">
        <v>1</v>
      </c>
      <c r="F332" s="47">
        <v>42978.6</v>
      </c>
      <c r="G332" s="47">
        <v>0</v>
      </c>
      <c r="H332" s="47">
        <f t="shared" si="37"/>
        <v>42978.6</v>
      </c>
      <c r="I332" s="47">
        <f t="shared" si="34"/>
        <v>42978.6</v>
      </c>
      <c r="J332" s="47">
        <f t="shared" si="35"/>
        <v>0</v>
      </c>
      <c r="K332" s="49">
        <f t="shared" si="36"/>
        <v>42978.6</v>
      </c>
    </row>
    <row r="333" spans="1:11" ht="18" customHeight="1">
      <c r="A333" s="45">
        <v>349</v>
      </c>
      <c r="B333" s="120" t="s">
        <v>999</v>
      </c>
      <c r="C333" s="113"/>
      <c r="D333" s="113"/>
      <c r="E333" s="113"/>
      <c r="F333" s="47"/>
      <c r="G333" s="47"/>
      <c r="H333" s="47"/>
      <c r="I333" s="47"/>
      <c r="J333" s="47"/>
      <c r="K333" s="49"/>
    </row>
    <row r="334" spans="1:11" ht="27.6" customHeight="1">
      <c r="A334" s="45">
        <v>350</v>
      </c>
      <c r="B334" s="115" t="s">
        <v>784</v>
      </c>
      <c r="C334" s="113"/>
      <c r="D334" s="113" t="s">
        <v>28</v>
      </c>
      <c r="E334" s="113">
        <v>180</v>
      </c>
      <c r="F334" s="47">
        <v>538</v>
      </c>
      <c r="G334" s="47">
        <v>4250</v>
      </c>
      <c r="H334" s="47">
        <f t="shared" ref="H334:H350" si="38">F334+G334</f>
        <v>4788</v>
      </c>
      <c r="I334" s="47">
        <f t="shared" si="34"/>
        <v>96840</v>
      </c>
      <c r="J334" s="47">
        <f t="shared" si="35"/>
        <v>765000</v>
      </c>
      <c r="K334" s="49">
        <f t="shared" si="36"/>
        <v>861840</v>
      </c>
    </row>
    <row r="335" spans="1:11" ht="27.6" customHeight="1">
      <c r="A335" s="45">
        <v>351</v>
      </c>
      <c r="B335" s="115" t="s">
        <v>1000</v>
      </c>
      <c r="C335" s="113"/>
      <c r="D335" s="113" t="s">
        <v>28</v>
      </c>
      <c r="E335" s="113">
        <v>26</v>
      </c>
      <c r="F335" s="47">
        <v>1161</v>
      </c>
      <c r="G335" s="47">
        <v>6250</v>
      </c>
      <c r="H335" s="47">
        <f t="shared" si="38"/>
        <v>7411</v>
      </c>
      <c r="I335" s="47">
        <f t="shared" si="34"/>
        <v>30186</v>
      </c>
      <c r="J335" s="47">
        <f t="shared" si="35"/>
        <v>162500</v>
      </c>
      <c r="K335" s="49">
        <f t="shared" si="36"/>
        <v>192686</v>
      </c>
    </row>
    <row r="336" spans="1:11" ht="15.75" customHeight="1">
      <c r="A336" s="45">
        <v>352</v>
      </c>
      <c r="B336" s="115" t="s">
        <v>521</v>
      </c>
      <c r="C336" s="113"/>
      <c r="D336" s="113" t="s">
        <v>22</v>
      </c>
      <c r="E336" s="113">
        <v>1</v>
      </c>
      <c r="F336" s="47">
        <v>127026</v>
      </c>
      <c r="G336" s="47">
        <v>114323.40000000001</v>
      </c>
      <c r="H336" s="47">
        <f t="shared" si="38"/>
        <v>241349.40000000002</v>
      </c>
      <c r="I336" s="47">
        <f t="shared" si="34"/>
        <v>127026</v>
      </c>
      <c r="J336" s="47">
        <f t="shared" si="35"/>
        <v>114323.40000000001</v>
      </c>
      <c r="K336" s="49">
        <f t="shared" si="36"/>
        <v>241349.40000000002</v>
      </c>
    </row>
    <row r="337" spans="1:11" ht="16.5" customHeight="1">
      <c r="A337" s="45">
        <v>353</v>
      </c>
      <c r="B337" s="115" t="s">
        <v>1001</v>
      </c>
      <c r="C337" s="113"/>
      <c r="D337" s="113" t="s">
        <v>28</v>
      </c>
      <c r="E337" s="113">
        <v>37</v>
      </c>
      <c r="F337" s="47">
        <v>462</v>
      </c>
      <c r="G337" s="47">
        <v>4250</v>
      </c>
      <c r="H337" s="47">
        <f t="shared" si="38"/>
        <v>4712</v>
      </c>
      <c r="I337" s="47">
        <f t="shared" si="34"/>
        <v>17094</v>
      </c>
      <c r="J337" s="47">
        <f t="shared" si="35"/>
        <v>157250</v>
      </c>
      <c r="K337" s="49">
        <f t="shared" si="36"/>
        <v>174344</v>
      </c>
    </row>
    <row r="338" spans="1:11" ht="14.45" customHeight="1">
      <c r="A338" s="45">
        <v>354</v>
      </c>
      <c r="B338" s="112" t="s">
        <v>1002</v>
      </c>
      <c r="C338" s="113"/>
      <c r="D338" s="113" t="s">
        <v>28</v>
      </c>
      <c r="E338" s="113">
        <v>19</v>
      </c>
      <c r="F338" s="47">
        <v>1031</v>
      </c>
      <c r="G338" s="47">
        <v>5250</v>
      </c>
      <c r="H338" s="47">
        <f t="shared" si="38"/>
        <v>6281</v>
      </c>
      <c r="I338" s="47">
        <f t="shared" si="34"/>
        <v>19589</v>
      </c>
      <c r="J338" s="47">
        <f t="shared" si="35"/>
        <v>99750</v>
      </c>
      <c r="K338" s="49">
        <f t="shared" si="36"/>
        <v>119339</v>
      </c>
    </row>
    <row r="339" spans="1:11" ht="15" customHeight="1">
      <c r="A339" s="45">
        <v>355</v>
      </c>
      <c r="B339" s="51" t="s">
        <v>514</v>
      </c>
      <c r="C339" s="52"/>
      <c r="D339" s="46" t="s">
        <v>29</v>
      </c>
      <c r="E339" s="46">
        <v>1</v>
      </c>
      <c r="F339" s="47">
        <v>36683</v>
      </c>
      <c r="G339" s="47">
        <v>205601.6</v>
      </c>
      <c r="H339" s="47">
        <f t="shared" si="38"/>
        <v>242284.6</v>
      </c>
      <c r="I339" s="47">
        <f t="shared" si="34"/>
        <v>36683</v>
      </c>
      <c r="J339" s="47">
        <f t="shared" si="35"/>
        <v>205601.6</v>
      </c>
      <c r="K339" s="49">
        <f t="shared" si="36"/>
        <v>242284.6</v>
      </c>
    </row>
    <row r="340" spans="1:11" ht="27.75" customHeight="1">
      <c r="A340" s="45">
        <v>356</v>
      </c>
      <c r="B340" s="112" t="s">
        <v>488</v>
      </c>
      <c r="C340" s="113"/>
      <c r="D340" s="113" t="s">
        <v>18</v>
      </c>
      <c r="E340" s="113">
        <v>16</v>
      </c>
      <c r="F340" s="47">
        <v>26381</v>
      </c>
      <c r="G340" s="47">
        <v>14922</v>
      </c>
      <c r="H340" s="47">
        <f t="shared" si="38"/>
        <v>41303</v>
      </c>
      <c r="I340" s="47">
        <f t="shared" si="34"/>
        <v>422096</v>
      </c>
      <c r="J340" s="47">
        <f t="shared" si="35"/>
        <v>238752</v>
      </c>
      <c r="K340" s="49">
        <f t="shared" si="36"/>
        <v>660848</v>
      </c>
    </row>
    <row r="341" spans="1:11" ht="17.25" customHeight="1">
      <c r="A341" s="45">
        <v>357</v>
      </c>
      <c r="B341" s="115" t="s">
        <v>489</v>
      </c>
      <c r="C341" s="113"/>
      <c r="D341" s="113" t="s">
        <v>18</v>
      </c>
      <c r="E341" s="113">
        <v>16</v>
      </c>
      <c r="F341" s="47">
        <v>340</v>
      </c>
      <c r="G341" s="47">
        <v>1250</v>
      </c>
      <c r="H341" s="47">
        <f t="shared" si="38"/>
        <v>1590</v>
      </c>
      <c r="I341" s="47">
        <f t="shared" si="34"/>
        <v>5440</v>
      </c>
      <c r="J341" s="47">
        <f t="shared" si="35"/>
        <v>20000</v>
      </c>
      <c r="K341" s="49">
        <f t="shared" si="36"/>
        <v>25440</v>
      </c>
    </row>
    <row r="342" spans="1:11" ht="27.6" customHeight="1">
      <c r="A342" s="45">
        <v>358</v>
      </c>
      <c r="B342" s="115" t="s">
        <v>1003</v>
      </c>
      <c r="C342" s="113"/>
      <c r="D342" s="113" t="s">
        <v>18</v>
      </c>
      <c r="E342" s="113">
        <v>19</v>
      </c>
      <c r="F342" s="47">
        <v>16729</v>
      </c>
      <c r="G342" s="47">
        <v>7528</v>
      </c>
      <c r="H342" s="47">
        <f t="shared" si="38"/>
        <v>24257</v>
      </c>
      <c r="I342" s="47">
        <f t="shared" si="34"/>
        <v>317851</v>
      </c>
      <c r="J342" s="47">
        <f t="shared" si="35"/>
        <v>143032</v>
      </c>
      <c r="K342" s="49">
        <f t="shared" si="36"/>
        <v>460883</v>
      </c>
    </row>
    <row r="343" spans="1:11" ht="27.6" customHeight="1">
      <c r="A343" s="45">
        <v>359</v>
      </c>
      <c r="B343" s="115" t="s">
        <v>783</v>
      </c>
      <c r="C343" s="113"/>
      <c r="D343" s="113" t="s">
        <v>18</v>
      </c>
      <c r="E343" s="113">
        <v>26</v>
      </c>
      <c r="F343" s="47">
        <v>2173</v>
      </c>
      <c r="G343" s="47">
        <v>1550</v>
      </c>
      <c r="H343" s="47">
        <f t="shared" si="38"/>
        <v>3723</v>
      </c>
      <c r="I343" s="47">
        <f t="shared" si="34"/>
        <v>56498</v>
      </c>
      <c r="J343" s="47">
        <f t="shared" si="35"/>
        <v>40300</v>
      </c>
      <c r="K343" s="49">
        <f t="shared" si="36"/>
        <v>96798</v>
      </c>
    </row>
    <row r="344" spans="1:11" ht="27.75" customHeight="1">
      <c r="A344" s="45">
        <v>360</v>
      </c>
      <c r="B344" s="112" t="s">
        <v>1004</v>
      </c>
      <c r="C344" s="113"/>
      <c r="D344" s="113" t="s">
        <v>18</v>
      </c>
      <c r="E344" s="113">
        <v>7</v>
      </c>
      <c r="F344" s="47">
        <v>12061</v>
      </c>
      <c r="G344" s="47">
        <v>4221</v>
      </c>
      <c r="H344" s="47">
        <f t="shared" si="38"/>
        <v>16282</v>
      </c>
      <c r="I344" s="47">
        <f t="shared" si="34"/>
        <v>84427</v>
      </c>
      <c r="J344" s="47">
        <f t="shared" si="35"/>
        <v>29547</v>
      </c>
      <c r="K344" s="49">
        <f t="shared" si="36"/>
        <v>113974</v>
      </c>
    </row>
    <row r="345" spans="1:11" ht="14.45" customHeight="1">
      <c r="A345" s="45">
        <v>361</v>
      </c>
      <c r="B345" s="112" t="s">
        <v>1005</v>
      </c>
      <c r="C345" s="113"/>
      <c r="D345" s="113" t="s">
        <v>18</v>
      </c>
      <c r="E345" s="113">
        <v>4</v>
      </c>
      <c r="F345" s="47">
        <v>29603</v>
      </c>
      <c r="G345" s="47">
        <v>5234</v>
      </c>
      <c r="H345" s="47">
        <f t="shared" si="38"/>
        <v>34837</v>
      </c>
      <c r="I345" s="47">
        <f t="shared" si="34"/>
        <v>118412</v>
      </c>
      <c r="J345" s="47">
        <f t="shared" si="35"/>
        <v>20936</v>
      </c>
      <c r="K345" s="49">
        <f t="shared" si="36"/>
        <v>139348</v>
      </c>
    </row>
    <row r="346" spans="1:11" ht="15.75" customHeight="1">
      <c r="A346" s="45">
        <v>362</v>
      </c>
      <c r="B346" s="115" t="s">
        <v>1006</v>
      </c>
      <c r="C346" s="113"/>
      <c r="D346" s="113" t="s">
        <v>18</v>
      </c>
      <c r="E346" s="113">
        <v>2</v>
      </c>
      <c r="F346" s="47">
        <v>29603</v>
      </c>
      <c r="G346" s="47">
        <v>5234</v>
      </c>
      <c r="H346" s="47">
        <f t="shared" si="38"/>
        <v>34837</v>
      </c>
      <c r="I346" s="47">
        <f t="shared" ref="I346:I350" si="39">F346*E346</f>
        <v>59206</v>
      </c>
      <c r="J346" s="47">
        <f t="shared" ref="J346:J350" si="40">G346*E346</f>
        <v>10468</v>
      </c>
      <c r="K346" s="49">
        <f t="shared" ref="K346:K350" si="41">I346+J346</f>
        <v>69674</v>
      </c>
    </row>
    <row r="347" spans="1:11" ht="15.75" customHeight="1">
      <c r="A347" s="45">
        <v>363</v>
      </c>
      <c r="B347" s="115" t="s">
        <v>1007</v>
      </c>
      <c r="C347" s="113"/>
      <c r="D347" s="113" t="s">
        <v>18</v>
      </c>
      <c r="E347" s="113">
        <v>2</v>
      </c>
      <c r="F347" s="47">
        <v>2409</v>
      </c>
      <c r="G347" s="47">
        <v>1850</v>
      </c>
      <c r="H347" s="47">
        <f t="shared" si="38"/>
        <v>4259</v>
      </c>
      <c r="I347" s="47">
        <f t="shared" si="39"/>
        <v>4818</v>
      </c>
      <c r="J347" s="47">
        <f t="shared" si="40"/>
        <v>3700</v>
      </c>
      <c r="K347" s="49">
        <f t="shared" si="41"/>
        <v>8518</v>
      </c>
    </row>
    <row r="348" spans="1:11">
      <c r="A348" s="45">
        <v>364</v>
      </c>
      <c r="B348" s="117" t="s">
        <v>515</v>
      </c>
      <c r="C348" s="63"/>
      <c r="D348" s="46" t="s">
        <v>516</v>
      </c>
      <c r="E348" s="46">
        <v>1</v>
      </c>
      <c r="F348" s="47">
        <v>145367.5</v>
      </c>
      <c r="G348" s="47">
        <v>0</v>
      </c>
      <c r="H348" s="47">
        <f t="shared" si="38"/>
        <v>145367.5</v>
      </c>
      <c r="I348" s="47">
        <f t="shared" si="39"/>
        <v>145367.5</v>
      </c>
      <c r="J348" s="47">
        <f t="shared" si="40"/>
        <v>0</v>
      </c>
      <c r="K348" s="49">
        <f t="shared" si="41"/>
        <v>145367.5</v>
      </c>
    </row>
    <row r="349" spans="1:11" ht="17.25" customHeight="1">
      <c r="A349" s="45">
        <v>365</v>
      </c>
      <c r="B349" s="112" t="s">
        <v>968</v>
      </c>
      <c r="C349" s="113"/>
      <c r="D349" s="113" t="s">
        <v>18</v>
      </c>
      <c r="E349" s="113">
        <v>32</v>
      </c>
      <c r="F349" s="47">
        <v>214</v>
      </c>
      <c r="G349" s="47">
        <v>850</v>
      </c>
      <c r="H349" s="47">
        <f t="shared" si="38"/>
        <v>1064</v>
      </c>
      <c r="I349" s="47">
        <f t="shared" si="39"/>
        <v>6848</v>
      </c>
      <c r="J349" s="47">
        <f t="shared" si="40"/>
        <v>27200</v>
      </c>
      <c r="K349" s="49">
        <f t="shared" si="41"/>
        <v>34048</v>
      </c>
    </row>
    <row r="350" spans="1:11" ht="15" customHeight="1">
      <c r="A350" s="45">
        <v>366</v>
      </c>
      <c r="B350" s="115" t="s">
        <v>1008</v>
      </c>
      <c r="C350" s="113"/>
      <c r="D350" s="113" t="s">
        <v>28</v>
      </c>
      <c r="E350" s="113">
        <v>3</v>
      </c>
      <c r="F350" s="47">
        <v>7964</v>
      </c>
      <c r="G350" s="47">
        <v>4250</v>
      </c>
      <c r="H350" s="47">
        <f t="shared" si="38"/>
        <v>12214</v>
      </c>
      <c r="I350" s="47">
        <f t="shared" si="39"/>
        <v>23892</v>
      </c>
      <c r="J350" s="47">
        <f t="shared" si="40"/>
        <v>12750</v>
      </c>
      <c r="K350" s="49">
        <f t="shared" si="41"/>
        <v>36642</v>
      </c>
    </row>
    <row r="351" spans="1:11">
      <c r="A351" s="45">
        <v>367</v>
      </c>
      <c r="B351" s="117"/>
      <c r="C351" s="113"/>
      <c r="D351" s="113"/>
      <c r="E351" s="113"/>
      <c r="F351" s="47"/>
      <c r="G351" s="47"/>
      <c r="H351" s="47"/>
      <c r="I351" s="47"/>
      <c r="J351" s="47"/>
      <c r="K351" s="49"/>
    </row>
    <row r="352" spans="1:11" s="12" customFormat="1" ht="16.149999999999999" customHeight="1">
      <c r="A352" s="45">
        <v>368</v>
      </c>
      <c r="B352" s="158" t="s">
        <v>26</v>
      </c>
      <c r="C352" s="156"/>
      <c r="D352" s="156" t="s">
        <v>22</v>
      </c>
      <c r="E352" s="156">
        <v>1</v>
      </c>
      <c r="F352" s="93">
        <v>0</v>
      </c>
      <c r="G352" s="93">
        <v>2592000</v>
      </c>
      <c r="H352" s="93">
        <f t="shared" ref="H352:H353" si="42">F352+G352</f>
        <v>2592000</v>
      </c>
      <c r="I352" s="93">
        <f t="shared" ref="I352:I353" si="43">F352*E352</f>
        <v>0</v>
      </c>
      <c r="J352" s="93">
        <f t="shared" ref="J352:J353" si="44">G352*E352</f>
        <v>2592000</v>
      </c>
      <c r="K352" s="150">
        <f t="shared" ref="K352:K353" si="45">I352+J352</f>
        <v>2592000</v>
      </c>
    </row>
    <row r="353" spans="1:11" s="12" customFormat="1" ht="16.149999999999999" customHeight="1">
      <c r="A353" s="45">
        <v>369</v>
      </c>
      <c r="B353" s="92" t="s">
        <v>23</v>
      </c>
      <c r="C353" s="77"/>
      <c r="D353" s="77" t="s">
        <v>22</v>
      </c>
      <c r="E353" s="77">
        <v>1</v>
      </c>
      <c r="F353" s="93">
        <v>0</v>
      </c>
      <c r="G353" s="93">
        <v>1579500</v>
      </c>
      <c r="H353" s="47">
        <f t="shared" si="42"/>
        <v>1579500</v>
      </c>
      <c r="I353" s="47">
        <f t="shared" si="43"/>
        <v>0</v>
      </c>
      <c r="J353" s="47">
        <f t="shared" si="44"/>
        <v>1579500</v>
      </c>
      <c r="K353" s="49">
        <f t="shared" si="45"/>
        <v>1579500</v>
      </c>
    </row>
    <row r="354" spans="1:11" ht="13.5" thickBot="1">
      <c r="A354" s="94"/>
      <c r="B354" s="95"/>
      <c r="C354" s="96"/>
      <c r="D354" s="97"/>
      <c r="E354" s="98"/>
      <c r="F354" s="99"/>
      <c r="G354" s="99"/>
      <c r="H354" s="100"/>
      <c r="I354" s="101"/>
      <c r="J354" s="101"/>
      <c r="K354" s="102"/>
    </row>
    <row r="355" spans="1:11" ht="14.25" thickTop="1" thickBot="1">
      <c r="A355" s="140"/>
      <c r="B355" s="141" t="s">
        <v>20</v>
      </c>
      <c r="C355" s="142"/>
      <c r="D355" s="143"/>
      <c r="E355" s="144"/>
      <c r="F355" s="145"/>
      <c r="G355" s="145"/>
      <c r="H355" s="146"/>
      <c r="I355" s="147">
        <f>SUM(I13:I354)</f>
        <v>14049156.4</v>
      </c>
      <c r="J355" s="147">
        <f>SUM(J13:J354)</f>
        <v>21413477.679999996</v>
      </c>
      <c r="K355" s="148">
        <f>SUM(K13:K354)</f>
        <v>35462634.080000006</v>
      </c>
    </row>
  </sheetData>
  <autoFilter ref="A12:K353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opLeftCell="A54" zoomScale="80" zoomScaleNormal="80" workbookViewId="0">
      <selection activeCell="K55" sqref="K55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11.285156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>
      <c r="A1" s="3" t="s">
        <v>1109</v>
      </c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 t="s">
        <v>1100</v>
      </c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1009</v>
      </c>
      <c r="B5" s="149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5" t="s">
        <v>630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184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>
      <c r="A12" s="185"/>
      <c r="B12" s="184" t="s">
        <v>376</v>
      </c>
      <c r="C12" s="184"/>
      <c r="D12" s="186"/>
      <c r="E12" s="186"/>
      <c r="F12" s="186"/>
      <c r="G12" s="186"/>
      <c r="H12" s="186"/>
      <c r="I12" s="186"/>
      <c r="J12" s="186"/>
      <c r="K12" s="187"/>
    </row>
    <row r="13" spans="1:11" ht="26.25" customHeight="1">
      <c r="A13" s="45">
        <v>1</v>
      </c>
      <c r="B13" s="70" t="s">
        <v>1010</v>
      </c>
      <c r="C13" s="91"/>
      <c r="D13" s="91" t="s">
        <v>29</v>
      </c>
      <c r="E13" s="91">
        <v>1</v>
      </c>
      <c r="F13" s="151" t="s">
        <v>641</v>
      </c>
      <c r="G13" s="47">
        <v>152092.9411764706</v>
      </c>
      <c r="H13" s="47">
        <f>G13</f>
        <v>152092.9411764706</v>
      </c>
      <c r="I13" s="47">
        <v>0</v>
      </c>
      <c r="J13" s="47">
        <f t="shared" ref="J13:J38" si="0">G13*E13</f>
        <v>152092.9411764706</v>
      </c>
      <c r="K13" s="49">
        <f t="shared" ref="K13:K38" si="1">I13+J13</f>
        <v>152092.9411764706</v>
      </c>
    </row>
    <row r="14" spans="1:11" ht="26.25" customHeight="1">
      <c r="A14" s="45">
        <v>2</v>
      </c>
      <c r="B14" s="70" t="s">
        <v>1011</v>
      </c>
      <c r="C14" s="91"/>
      <c r="D14" s="91" t="s">
        <v>29</v>
      </c>
      <c r="E14" s="91">
        <v>1</v>
      </c>
      <c r="F14" s="151" t="s">
        <v>641</v>
      </c>
      <c r="G14" s="47">
        <v>275314.19999999995</v>
      </c>
      <c r="H14" s="47">
        <f t="shared" ref="H14:H38" si="2">G14</f>
        <v>275314.19999999995</v>
      </c>
      <c r="I14" s="47">
        <v>0</v>
      </c>
      <c r="J14" s="47">
        <f t="shared" si="0"/>
        <v>275314.19999999995</v>
      </c>
      <c r="K14" s="49">
        <f t="shared" si="1"/>
        <v>275314.19999999995</v>
      </c>
    </row>
    <row r="15" spans="1:11" ht="26.25" customHeight="1">
      <c r="A15" s="45">
        <v>3</v>
      </c>
      <c r="B15" s="70" t="s">
        <v>1012</v>
      </c>
      <c r="C15" s="91"/>
      <c r="D15" s="91" t="s">
        <v>29</v>
      </c>
      <c r="E15" s="91">
        <v>1</v>
      </c>
      <c r="F15" s="151" t="s">
        <v>641</v>
      </c>
      <c r="G15" s="47">
        <v>152092.9411764706</v>
      </c>
      <c r="H15" s="47">
        <f t="shared" si="2"/>
        <v>152092.9411764706</v>
      </c>
      <c r="I15" s="47">
        <v>0</v>
      </c>
      <c r="J15" s="47">
        <f t="shared" si="0"/>
        <v>152092.9411764706</v>
      </c>
      <c r="K15" s="49">
        <f t="shared" si="1"/>
        <v>152092.9411764706</v>
      </c>
    </row>
    <row r="16" spans="1:11" ht="26.25" customHeight="1">
      <c r="A16" s="45">
        <v>4</v>
      </c>
      <c r="B16" s="66" t="s">
        <v>1013</v>
      </c>
      <c r="C16" s="91"/>
      <c r="D16" s="91" t="s">
        <v>29</v>
      </c>
      <c r="E16" s="91">
        <v>1</v>
      </c>
      <c r="F16" s="151" t="s">
        <v>641</v>
      </c>
      <c r="G16" s="47">
        <v>152092.9411764706</v>
      </c>
      <c r="H16" s="47">
        <f t="shared" si="2"/>
        <v>152092.9411764706</v>
      </c>
      <c r="I16" s="47">
        <v>0</v>
      </c>
      <c r="J16" s="47">
        <f t="shared" si="0"/>
        <v>152092.9411764706</v>
      </c>
      <c r="K16" s="49">
        <f t="shared" si="1"/>
        <v>152092.9411764706</v>
      </c>
    </row>
    <row r="17" spans="1:11" ht="26.25" customHeight="1">
      <c r="A17" s="45">
        <v>5</v>
      </c>
      <c r="B17" s="66" t="s">
        <v>1014</v>
      </c>
      <c r="C17" s="91"/>
      <c r="D17" s="91" t="s">
        <v>29</v>
      </c>
      <c r="E17" s="91">
        <v>1</v>
      </c>
      <c r="F17" s="151" t="s">
        <v>641</v>
      </c>
      <c r="G17" s="47">
        <v>131764.70588235295</v>
      </c>
      <c r="H17" s="47">
        <f t="shared" si="2"/>
        <v>131764.70588235295</v>
      </c>
      <c r="I17" s="47">
        <v>0</v>
      </c>
      <c r="J17" s="47">
        <f t="shared" si="0"/>
        <v>131764.70588235295</v>
      </c>
      <c r="K17" s="49">
        <f t="shared" si="1"/>
        <v>131764.70588235295</v>
      </c>
    </row>
    <row r="18" spans="1:11" ht="26.25" customHeight="1">
      <c r="A18" s="45">
        <v>6</v>
      </c>
      <c r="B18" s="66" t="s">
        <v>1015</v>
      </c>
      <c r="C18" s="91"/>
      <c r="D18" s="91" t="s">
        <v>29</v>
      </c>
      <c r="E18" s="91">
        <v>1</v>
      </c>
      <c r="F18" s="151" t="s">
        <v>641</v>
      </c>
      <c r="G18" s="47">
        <v>102000</v>
      </c>
      <c r="H18" s="47">
        <f t="shared" si="2"/>
        <v>102000</v>
      </c>
      <c r="I18" s="47">
        <v>0</v>
      </c>
      <c r="J18" s="47">
        <f t="shared" si="0"/>
        <v>102000</v>
      </c>
      <c r="K18" s="49">
        <f t="shared" si="1"/>
        <v>102000</v>
      </c>
    </row>
    <row r="19" spans="1:11" ht="26.25" customHeight="1">
      <c r="A19" s="45">
        <v>7</v>
      </c>
      <c r="B19" s="66" t="s">
        <v>1016</v>
      </c>
      <c r="C19" s="91"/>
      <c r="D19" s="91" t="s">
        <v>29</v>
      </c>
      <c r="E19" s="91">
        <v>1</v>
      </c>
      <c r="F19" s="151" t="s">
        <v>641</v>
      </c>
      <c r="G19" s="47">
        <v>47048.23529411765</v>
      </c>
      <c r="H19" s="47">
        <f t="shared" si="2"/>
        <v>47048.23529411765</v>
      </c>
      <c r="I19" s="47">
        <v>0</v>
      </c>
      <c r="J19" s="47">
        <f t="shared" si="0"/>
        <v>47048.23529411765</v>
      </c>
      <c r="K19" s="49">
        <f t="shared" si="1"/>
        <v>47048.23529411765</v>
      </c>
    </row>
    <row r="20" spans="1:11" ht="26.25" customHeight="1">
      <c r="A20" s="45">
        <v>8</v>
      </c>
      <c r="B20" s="66" t="s">
        <v>1017</v>
      </c>
      <c r="C20" s="91"/>
      <c r="D20" s="91" t="s">
        <v>29</v>
      </c>
      <c r="E20" s="91">
        <v>1</v>
      </c>
      <c r="F20" s="151" t="s">
        <v>641</v>
      </c>
      <c r="G20" s="47">
        <v>47048.23529411765</v>
      </c>
      <c r="H20" s="47">
        <f t="shared" si="2"/>
        <v>47048.23529411765</v>
      </c>
      <c r="I20" s="47">
        <v>0</v>
      </c>
      <c r="J20" s="47">
        <f t="shared" si="0"/>
        <v>47048.23529411765</v>
      </c>
      <c r="K20" s="49">
        <f t="shared" si="1"/>
        <v>47048.23529411765</v>
      </c>
    </row>
    <row r="21" spans="1:11" ht="26.25" customHeight="1">
      <c r="A21" s="45">
        <v>9</v>
      </c>
      <c r="B21" s="66" t="s">
        <v>1018</v>
      </c>
      <c r="C21" s="91"/>
      <c r="D21" s="91" t="s">
        <v>29</v>
      </c>
      <c r="E21" s="91">
        <v>1</v>
      </c>
      <c r="F21" s="151" t="s">
        <v>641</v>
      </c>
      <c r="G21" s="47">
        <v>47048.23529411765</v>
      </c>
      <c r="H21" s="47">
        <f t="shared" si="2"/>
        <v>47048.23529411765</v>
      </c>
      <c r="I21" s="47">
        <v>0</v>
      </c>
      <c r="J21" s="47">
        <f t="shared" si="0"/>
        <v>47048.23529411765</v>
      </c>
      <c r="K21" s="49">
        <f t="shared" si="1"/>
        <v>47048.23529411765</v>
      </c>
    </row>
    <row r="22" spans="1:11" ht="26.25" customHeight="1">
      <c r="A22" s="45">
        <v>10</v>
      </c>
      <c r="B22" s="70" t="s">
        <v>1019</v>
      </c>
      <c r="C22" s="91"/>
      <c r="D22" s="91" t="s">
        <v>29</v>
      </c>
      <c r="E22" s="91">
        <v>1</v>
      </c>
      <c r="F22" s="151" t="s">
        <v>641</v>
      </c>
      <c r="G22" s="47">
        <v>47048.23529411765</v>
      </c>
      <c r="H22" s="47">
        <f t="shared" si="2"/>
        <v>47048.23529411765</v>
      </c>
      <c r="I22" s="47">
        <v>0</v>
      </c>
      <c r="J22" s="47">
        <f t="shared" si="0"/>
        <v>47048.23529411765</v>
      </c>
      <c r="K22" s="49">
        <f t="shared" si="1"/>
        <v>47048.23529411765</v>
      </c>
    </row>
    <row r="23" spans="1:11" ht="26.25" customHeight="1">
      <c r="A23" s="45">
        <v>11</v>
      </c>
      <c r="B23" s="70" t="s">
        <v>1020</v>
      </c>
      <c r="C23" s="91"/>
      <c r="D23" s="91" t="s">
        <v>29</v>
      </c>
      <c r="E23" s="91">
        <v>1</v>
      </c>
      <c r="F23" s="151" t="s">
        <v>641</v>
      </c>
      <c r="G23" s="47">
        <v>152092.9411764706</v>
      </c>
      <c r="H23" s="47">
        <f t="shared" si="2"/>
        <v>152092.9411764706</v>
      </c>
      <c r="I23" s="47">
        <v>0</v>
      </c>
      <c r="J23" s="47">
        <f t="shared" si="0"/>
        <v>152092.9411764706</v>
      </c>
      <c r="K23" s="49">
        <f t="shared" si="1"/>
        <v>152092.9411764706</v>
      </c>
    </row>
    <row r="24" spans="1:11" ht="26.25" customHeight="1">
      <c r="A24" s="45">
        <v>12</v>
      </c>
      <c r="B24" s="70" t="s">
        <v>1021</v>
      </c>
      <c r="C24" s="91"/>
      <c r="D24" s="91" t="s">
        <v>29</v>
      </c>
      <c r="E24" s="91">
        <v>1</v>
      </c>
      <c r="F24" s="151" t="s">
        <v>641</v>
      </c>
      <c r="G24" s="47">
        <v>152092.9411764706</v>
      </c>
      <c r="H24" s="47">
        <f t="shared" si="2"/>
        <v>152092.9411764706</v>
      </c>
      <c r="I24" s="47">
        <v>0</v>
      </c>
      <c r="J24" s="47">
        <f t="shared" si="0"/>
        <v>152092.9411764706</v>
      </c>
      <c r="K24" s="49">
        <f t="shared" si="1"/>
        <v>152092.9411764706</v>
      </c>
    </row>
    <row r="25" spans="1:11" ht="26.25" customHeight="1">
      <c r="A25" s="45">
        <v>13</v>
      </c>
      <c r="B25" s="66" t="s">
        <v>1022</v>
      </c>
      <c r="C25" s="91"/>
      <c r="D25" s="91" t="s">
        <v>29</v>
      </c>
      <c r="E25" s="91">
        <v>1</v>
      </c>
      <c r="F25" s="151" t="s">
        <v>641</v>
      </c>
      <c r="G25" s="47">
        <v>152092.9411764706</v>
      </c>
      <c r="H25" s="47">
        <f t="shared" si="2"/>
        <v>152092.9411764706</v>
      </c>
      <c r="I25" s="47">
        <v>0</v>
      </c>
      <c r="J25" s="47">
        <f t="shared" si="0"/>
        <v>152092.9411764706</v>
      </c>
      <c r="K25" s="49">
        <f t="shared" si="1"/>
        <v>152092.9411764706</v>
      </c>
    </row>
    <row r="26" spans="1:11" ht="26.25" customHeight="1">
      <c r="A26" s="45">
        <v>14</v>
      </c>
      <c r="B26" s="66" t="s">
        <v>1023</v>
      </c>
      <c r="C26" s="91"/>
      <c r="D26" s="91" t="s">
        <v>29</v>
      </c>
      <c r="E26" s="91">
        <v>1</v>
      </c>
      <c r="F26" s="151" t="s">
        <v>641</v>
      </c>
      <c r="G26" s="47">
        <v>152092.9411764706</v>
      </c>
      <c r="H26" s="47">
        <f t="shared" si="2"/>
        <v>152092.9411764706</v>
      </c>
      <c r="I26" s="47">
        <v>0</v>
      </c>
      <c r="J26" s="47">
        <f t="shared" si="0"/>
        <v>152092.9411764706</v>
      </c>
      <c r="K26" s="49">
        <f t="shared" si="1"/>
        <v>152092.9411764706</v>
      </c>
    </row>
    <row r="27" spans="1:11" ht="26.25" customHeight="1">
      <c r="A27" s="45">
        <v>15</v>
      </c>
      <c r="B27" s="66" t="s">
        <v>1024</v>
      </c>
      <c r="C27" s="91"/>
      <c r="D27" s="91" t="s">
        <v>29</v>
      </c>
      <c r="E27" s="91">
        <v>1</v>
      </c>
      <c r="F27" s="151" t="s">
        <v>641</v>
      </c>
      <c r="G27" s="47">
        <v>131764.70588235295</v>
      </c>
      <c r="H27" s="47">
        <f t="shared" si="2"/>
        <v>131764.70588235295</v>
      </c>
      <c r="I27" s="47">
        <v>0</v>
      </c>
      <c r="J27" s="47">
        <f t="shared" si="0"/>
        <v>131764.70588235295</v>
      </c>
      <c r="K27" s="49">
        <f t="shared" si="1"/>
        <v>131764.70588235295</v>
      </c>
    </row>
    <row r="28" spans="1:11" ht="26.25" customHeight="1">
      <c r="A28" s="45">
        <v>16</v>
      </c>
      <c r="B28" s="66" t="s">
        <v>1025</v>
      </c>
      <c r="C28" s="91"/>
      <c r="D28" s="91" t="s">
        <v>29</v>
      </c>
      <c r="E28" s="91">
        <v>1</v>
      </c>
      <c r="F28" s="151" t="s">
        <v>641</v>
      </c>
      <c r="G28" s="47">
        <v>131764.70588235295</v>
      </c>
      <c r="H28" s="47">
        <f t="shared" si="2"/>
        <v>131764.70588235295</v>
      </c>
      <c r="I28" s="47">
        <v>0</v>
      </c>
      <c r="J28" s="47">
        <f t="shared" si="0"/>
        <v>131764.70588235295</v>
      </c>
      <c r="K28" s="49">
        <f t="shared" si="1"/>
        <v>131764.70588235295</v>
      </c>
    </row>
    <row r="29" spans="1:11" ht="26.25" customHeight="1">
      <c r="A29" s="45">
        <v>17</v>
      </c>
      <c r="B29" s="66" t="s">
        <v>1026</v>
      </c>
      <c r="C29" s="91"/>
      <c r="D29" s="91" t="s">
        <v>29</v>
      </c>
      <c r="E29" s="91">
        <v>1</v>
      </c>
      <c r="F29" s="151" t="s">
        <v>641</v>
      </c>
      <c r="G29" s="47">
        <v>131764.70588235295</v>
      </c>
      <c r="H29" s="47">
        <f t="shared" si="2"/>
        <v>131764.70588235295</v>
      </c>
      <c r="I29" s="47">
        <v>0</v>
      </c>
      <c r="J29" s="47">
        <f t="shared" si="0"/>
        <v>131764.70588235295</v>
      </c>
      <c r="K29" s="49">
        <f t="shared" si="1"/>
        <v>131764.70588235295</v>
      </c>
    </row>
    <row r="30" spans="1:11" ht="26.25" customHeight="1">
      <c r="A30" s="45">
        <v>18</v>
      </c>
      <c r="B30" s="66" t="s">
        <v>1027</v>
      </c>
      <c r="C30" s="91"/>
      <c r="D30" s="91" t="s">
        <v>29</v>
      </c>
      <c r="E30" s="91">
        <v>1</v>
      </c>
      <c r="F30" s="151" t="s">
        <v>641</v>
      </c>
      <c r="G30" s="47">
        <v>131764.70588235295</v>
      </c>
      <c r="H30" s="47">
        <f t="shared" si="2"/>
        <v>131764.70588235295</v>
      </c>
      <c r="I30" s="47">
        <v>0</v>
      </c>
      <c r="J30" s="47">
        <f t="shared" si="0"/>
        <v>131764.70588235295</v>
      </c>
      <c r="K30" s="49">
        <f t="shared" si="1"/>
        <v>131764.70588235295</v>
      </c>
    </row>
    <row r="31" spans="1:11" ht="26.25" customHeight="1">
      <c r="A31" s="45">
        <v>19</v>
      </c>
      <c r="B31" s="70" t="s">
        <v>1028</v>
      </c>
      <c r="C31" s="91"/>
      <c r="D31" s="91" t="s">
        <v>29</v>
      </c>
      <c r="E31" s="91">
        <v>1</v>
      </c>
      <c r="F31" s="151" t="s">
        <v>641</v>
      </c>
      <c r="G31" s="47">
        <v>102000</v>
      </c>
      <c r="H31" s="47">
        <f t="shared" si="2"/>
        <v>102000</v>
      </c>
      <c r="I31" s="47">
        <v>0</v>
      </c>
      <c r="J31" s="47">
        <f t="shared" si="0"/>
        <v>102000</v>
      </c>
      <c r="K31" s="49">
        <f t="shared" si="1"/>
        <v>102000</v>
      </c>
    </row>
    <row r="32" spans="1:11" ht="26.25" customHeight="1">
      <c r="A32" s="45">
        <v>20</v>
      </c>
      <c r="B32" s="70" t="s">
        <v>1029</v>
      </c>
      <c r="C32" s="91"/>
      <c r="D32" s="91" t="s">
        <v>29</v>
      </c>
      <c r="E32" s="91">
        <v>1</v>
      </c>
      <c r="F32" s="151" t="s">
        <v>641</v>
      </c>
      <c r="G32" s="47">
        <v>91744.058823529427</v>
      </c>
      <c r="H32" s="47">
        <f t="shared" si="2"/>
        <v>91744.058823529427</v>
      </c>
      <c r="I32" s="47">
        <v>0</v>
      </c>
      <c r="J32" s="47">
        <f t="shared" si="0"/>
        <v>91744.058823529427</v>
      </c>
      <c r="K32" s="49">
        <f t="shared" si="1"/>
        <v>91744.058823529427</v>
      </c>
    </row>
    <row r="33" spans="1:11" ht="26.25" customHeight="1">
      <c r="A33" s="45">
        <v>21</v>
      </c>
      <c r="B33" s="70" t="s">
        <v>1030</v>
      </c>
      <c r="C33" s="91"/>
      <c r="D33" s="91" t="s">
        <v>29</v>
      </c>
      <c r="E33" s="91">
        <v>1</v>
      </c>
      <c r="F33" s="151" t="s">
        <v>641</v>
      </c>
      <c r="G33" s="47">
        <v>65867.529411764714</v>
      </c>
      <c r="H33" s="47">
        <f t="shared" si="2"/>
        <v>65867.529411764714</v>
      </c>
      <c r="I33" s="47">
        <v>0</v>
      </c>
      <c r="J33" s="47">
        <f t="shared" si="0"/>
        <v>65867.529411764714</v>
      </c>
      <c r="K33" s="49">
        <f t="shared" si="1"/>
        <v>65867.529411764714</v>
      </c>
    </row>
    <row r="34" spans="1:11" ht="26.25" customHeight="1">
      <c r="A34" s="45">
        <v>22</v>
      </c>
      <c r="B34" s="66" t="s">
        <v>1031</v>
      </c>
      <c r="C34" s="91"/>
      <c r="D34" s="91" t="s">
        <v>29</v>
      </c>
      <c r="E34" s="91">
        <v>1</v>
      </c>
      <c r="F34" s="151" t="s">
        <v>641</v>
      </c>
      <c r="G34" s="47">
        <v>152092.9411764706</v>
      </c>
      <c r="H34" s="47">
        <f t="shared" si="2"/>
        <v>152092.9411764706</v>
      </c>
      <c r="I34" s="47">
        <v>0</v>
      </c>
      <c r="J34" s="47">
        <f t="shared" si="0"/>
        <v>152092.9411764706</v>
      </c>
      <c r="K34" s="49">
        <f t="shared" si="1"/>
        <v>152092.9411764706</v>
      </c>
    </row>
    <row r="35" spans="1:11" ht="26.25" customHeight="1">
      <c r="A35" s="45">
        <v>23</v>
      </c>
      <c r="B35" s="66" t="s">
        <v>1032</v>
      </c>
      <c r="C35" s="91"/>
      <c r="D35" s="91" t="s">
        <v>29</v>
      </c>
      <c r="E35" s="91">
        <v>1</v>
      </c>
      <c r="F35" s="151" t="s">
        <v>641</v>
      </c>
      <c r="G35" s="47">
        <v>152092.9411764706</v>
      </c>
      <c r="H35" s="47">
        <f t="shared" si="2"/>
        <v>152092.9411764706</v>
      </c>
      <c r="I35" s="47">
        <v>0</v>
      </c>
      <c r="J35" s="47">
        <f t="shared" si="0"/>
        <v>152092.9411764706</v>
      </c>
      <c r="K35" s="49">
        <f t="shared" si="1"/>
        <v>152092.9411764706</v>
      </c>
    </row>
    <row r="36" spans="1:11" ht="26.25" customHeight="1">
      <c r="A36" s="45">
        <v>24</v>
      </c>
      <c r="B36" s="66" t="s">
        <v>1033</v>
      </c>
      <c r="C36" s="91"/>
      <c r="D36" s="91" t="s">
        <v>29</v>
      </c>
      <c r="E36" s="91">
        <v>1</v>
      </c>
      <c r="F36" s="151" t="s">
        <v>641</v>
      </c>
      <c r="G36" s="47">
        <v>152092.9411764706</v>
      </c>
      <c r="H36" s="47">
        <f t="shared" si="2"/>
        <v>152092.9411764706</v>
      </c>
      <c r="I36" s="47">
        <v>0</v>
      </c>
      <c r="J36" s="47">
        <f t="shared" si="0"/>
        <v>152092.9411764706</v>
      </c>
      <c r="K36" s="49">
        <f t="shared" si="1"/>
        <v>152092.9411764706</v>
      </c>
    </row>
    <row r="37" spans="1:11" ht="26.25" customHeight="1">
      <c r="A37" s="45">
        <v>25</v>
      </c>
      <c r="B37" s="66" t="s">
        <v>1034</v>
      </c>
      <c r="C37" s="91"/>
      <c r="D37" s="91" t="s">
        <v>29</v>
      </c>
      <c r="E37" s="91">
        <v>1</v>
      </c>
      <c r="F37" s="151" t="s">
        <v>641</v>
      </c>
      <c r="G37" s="47">
        <v>152092.9411764706</v>
      </c>
      <c r="H37" s="47">
        <f t="shared" si="2"/>
        <v>152092.9411764706</v>
      </c>
      <c r="I37" s="47">
        <v>0</v>
      </c>
      <c r="J37" s="47">
        <f t="shared" si="0"/>
        <v>152092.9411764706</v>
      </c>
      <c r="K37" s="49">
        <f t="shared" si="1"/>
        <v>152092.9411764706</v>
      </c>
    </row>
    <row r="38" spans="1:11" ht="26.25" customHeight="1">
      <c r="A38" s="45">
        <v>26</v>
      </c>
      <c r="B38" s="66" t="s">
        <v>1035</v>
      </c>
      <c r="C38" s="91"/>
      <c r="D38" s="91" t="s">
        <v>29</v>
      </c>
      <c r="E38" s="91">
        <v>2</v>
      </c>
      <c r="F38" s="151" t="s">
        <v>641</v>
      </c>
      <c r="G38" s="47">
        <v>47048.23529411765</v>
      </c>
      <c r="H38" s="47">
        <f t="shared" si="2"/>
        <v>47048.23529411765</v>
      </c>
      <c r="I38" s="47">
        <v>0</v>
      </c>
      <c r="J38" s="47">
        <f t="shared" si="0"/>
        <v>94096.470588235301</v>
      </c>
      <c r="K38" s="49">
        <f t="shared" si="1"/>
        <v>94096.470588235301</v>
      </c>
    </row>
    <row r="39" spans="1:11" ht="19.899999999999999" customHeight="1">
      <c r="A39" s="45">
        <v>27</v>
      </c>
      <c r="B39" s="84" t="s">
        <v>384</v>
      </c>
      <c r="C39" s="46"/>
      <c r="D39" s="46"/>
      <c r="E39" s="46"/>
      <c r="F39" s="47"/>
      <c r="G39" s="47"/>
      <c r="H39" s="47"/>
      <c r="I39" s="47"/>
      <c r="J39" s="47"/>
      <c r="K39" s="49"/>
    </row>
    <row r="40" spans="1:11" ht="56.25" customHeight="1">
      <c r="A40" s="45">
        <v>28</v>
      </c>
      <c r="B40" s="66" t="s">
        <v>1036</v>
      </c>
      <c r="C40" s="46"/>
      <c r="D40" s="46"/>
      <c r="E40" s="46"/>
      <c r="F40" s="47"/>
      <c r="G40" s="47"/>
      <c r="H40" s="47"/>
      <c r="I40" s="47"/>
      <c r="J40" s="47"/>
      <c r="K40" s="49"/>
    </row>
    <row r="41" spans="1:11" ht="17.25" customHeight="1">
      <c r="A41" s="45">
        <v>29</v>
      </c>
      <c r="B41" s="64" t="s">
        <v>1037</v>
      </c>
      <c r="C41" s="46"/>
      <c r="D41" s="46" t="s">
        <v>28</v>
      </c>
      <c r="E41" s="46">
        <v>399</v>
      </c>
      <c r="F41" s="47">
        <v>282</v>
      </c>
      <c r="G41" s="47">
        <v>598</v>
      </c>
      <c r="H41" s="47">
        <f t="shared" ref="H41:H52" si="3">F41+G41</f>
        <v>880</v>
      </c>
      <c r="I41" s="47">
        <f t="shared" ref="I41:I52" si="4">F41*E41</f>
        <v>112518</v>
      </c>
      <c r="J41" s="47">
        <f t="shared" ref="J41:J52" si="5">G41*E41</f>
        <v>238602</v>
      </c>
      <c r="K41" s="49">
        <f t="shared" ref="K41:K52" si="6">I41+J41</f>
        <v>351120</v>
      </c>
    </row>
    <row r="42" spans="1:11" ht="17.25" customHeight="1">
      <c r="A42" s="45">
        <v>30</v>
      </c>
      <c r="B42" s="64" t="s">
        <v>1038</v>
      </c>
      <c r="C42" s="46"/>
      <c r="D42" s="46" t="s">
        <v>28</v>
      </c>
      <c r="E42" s="46">
        <v>90</v>
      </c>
      <c r="F42" s="47">
        <v>158</v>
      </c>
      <c r="G42" s="47">
        <v>598</v>
      </c>
      <c r="H42" s="47">
        <f t="shared" si="3"/>
        <v>756</v>
      </c>
      <c r="I42" s="47">
        <f t="shared" si="4"/>
        <v>14220</v>
      </c>
      <c r="J42" s="47">
        <f t="shared" si="5"/>
        <v>53820</v>
      </c>
      <c r="K42" s="49">
        <f t="shared" si="6"/>
        <v>68040</v>
      </c>
    </row>
    <row r="43" spans="1:11" ht="17.25" customHeight="1">
      <c r="A43" s="45">
        <v>31</v>
      </c>
      <c r="B43" s="116" t="s">
        <v>1039</v>
      </c>
      <c r="C43" s="46"/>
      <c r="D43" s="46" t="s">
        <v>28</v>
      </c>
      <c r="E43" s="46">
        <v>559</v>
      </c>
      <c r="F43" s="47">
        <v>219</v>
      </c>
      <c r="G43" s="47">
        <v>598</v>
      </c>
      <c r="H43" s="47">
        <f t="shared" si="3"/>
        <v>817</v>
      </c>
      <c r="I43" s="47">
        <f t="shared" si="4"/>
        <v>122421</v>
      </c>
      <c r="J43" s="47">
        <f t="shared" si="5"/>
        <v>334282</v>
      </c>
      <c r="K43" s="49">
        <f t="shared" si="6"/>
        <v>456703</v>
      </c>
    </row>
    <row r="44" spans="1:11" ht="17.25" customHeight="1">
      <c r="A44" s="45">
        <v>32</v>
      </c>
      <c r="B44" s="64" t="s">
        <v>387</v>
      </c>
      <c r="C44" s="46"/>
      <c r="D44" s="46" t="s">
        <v>28</v>
      </c>
      <c r="E44" s="46">
        <v>148</v>
      </c>
      <c r="F44" s="47">
        <v>180</v>
      </c>
      <c r="G44" s="47">
        <v>598</v>
      </c>
      <c r="H44" s="47">
        <f t="shared" si="3"/>
        <v>778</v>
      </c>
      <c r="I44" s="47">
        <f t="shared" si="4"/>
        <v>26640</v>
      </c>
      <c r="J44" s="47">
        <f t="shared" si="5"/>
        <v>88504</v>
      </c>
      <c r="K44" s="49">
        <f t="shared" si="6"/>
        <v>115144</v>
      </c>
    </row>
    <row r="45" spans="1:11" ht="17.25" customHeight="1">
      <c r="A45" s="45">
        <v>33</v>
      </c>
      <c r="B45" s="64" t="s">
        <v>391</v>
      </c>
      <c r="C45" s="46"/>
      <c r="D45" s="46" t="s">
        <v>28</v>
      </c>
      <c r="E45" s="46">
        <v>150</v>
      </c>
      <c r="F45" s="47">
        <v>147</v>
      </c>
      <c r="G45" s="47">
        <v>598</v>
      </c>
      <c r="H45" s="47">
        <f t="shared" si="3"/>
        <v>745</v>
      </c>
      <c r="I45" s="47">
        <f t="shared" si="4"/>
        <v>22050</v>
      </c>
      <c r="J45" s="47">
        <f t="shared" si="5"/>
        <v>89700</v>
      </c>
      <c r="K45" s="49">
        <f t="shared" si="6"/>
        <v>111750</v>
      </c>
    </row>
    <row r="46" spans="1:11" ht="17.25" customHeight="1">
      <c r="A46" s="45">
        <v>34</v>
      </c>
      <c r="B46" s="116" t="s">
        <v>392</v>
      </c>
      <c r="C46" s="46"/>
      <c r="D46" s="46" t="s">
        <v>28</v>
      </c>
      <c r="E46" s="46">
        <v>695</v>
      </c>
      <c r="F46" s="47">
        <v>113</v>
      </c>
      <c r="G46" s="47">
        <v>598</v>
      </c>
      <c r="H46" s="47">
        <f t="shared" si="3"/>
        <v>711</v>
      </c>
      <c r="I46" s="47">
        <f t="shared" si="4"/>
        <v>78535</v>
      </c>
      <c r="J46" s="47">
        <f t="shared" si="5"/>
        <v>415610</v>
      </c>
      <c r="K46" s="49">
        <f t="shared" si="6"/>
        <v>494145</v>
      </c>
    </row>
    <row r="47" spans="1:11" ht="63.6" customHeight="1">
      <c r="A47" s="45">
        <v>35</v>
      </c>
      <c r="B47" s="66" t="s">
        <v>1040</v>
      </c>
      <c r="C47" s="46"/>
      <c r="D47" s="46"/>
      <c r="E47" s="46"/>
      <c r="F47" s="47"/>
      <c r="G47" s="47"/>
      <c r="H47" s="47"/>
      <c r="I47" s="47"/>
      <c r="J47" s="47"/>
      <c r="K47" s="49"/>
    </row>
    <row r="48" spans="1:11" ht="19.899999999999999" customHeight="1">
      <c r="A48" s="45">
        <v>36</v>
      </c>
      <c r="B48" s="53" t="s">
        <v>1041</v>
      </c>
      <c r="C48" s="46"/>
      <c r="D48" s="46" t="s">
        <v>28</v>
      </c>
      <c r="E48" s="46">
        <v>122</v>
      </c>
      <c r="F48" s="47">
        <v>287</v>
      </c>
      <c r="G48" s="47">
        <v>598</v>
      </c>
      <c r="H48" s="47">
        <f t="shared" ref="H48" si="7">F48+G48</f>
        <v>885</v>
      </c>
      <c r="I48" s="47">
        <f t="shared" ref="I48" si="8">F48*E48</f>
        <v>35014</v>
      </c>
      <c r="J48" s="47">
        <f t="shared" ref="J48" si="9">G48*E48</f>
        <v>72956</v>
      </c>
      <c r="K48" s="49">
        <f t="shared" ref="K48" si="10">I48+J48</f>
        <v>107970</v>
      </c>
    </row>
    <row r="49" spans="1:11" ht="19.899999999999999" customHeight="1">
      <c r="A49" s="45">
        <v>37</v>
      </c>
      <c r="B49" s="139" t="s">
        <v>390</v>
      </c>
      <c r="C49" s="46"/>
      <c r="D49" s="46" t="s">
        <v>28</v>
      </c>
      <c r="E49" s="46">
        <v>725</v>
      </c>
      <c r="F49" s="47">
        <v>230</v>
      </c>
      <c r="G49" s="47">
        <v>598</v>
      </c>
      <c r="H49" s="47">
        <f t="shared" si="3"/>
        <v>828</v>
      </c>
      <c r="I49" s="47">
        <f t="shared" si="4"/>
        <v>166750</v>
      </c>
      <c r="J49" s="47">
        <f t="shared" si="5"/>
        <v>433550</v>
      </c>
      <c r="K49" s="49">
        <f t="shared" si="6"/>
        <v>600300</v>
      </c>
    </row>
    <row r="50" spans="1:11" ht="19.899999999999999" customHeight="1">
      <c r="A50" s="45">
        <v>38</v>
      </c>
      <c r="B50" s="64" t="s">
        <v>391</v>
      </c>
      <c r="C50" s="46"/>
      <c r="D50" s="46" t="s">
        <v>28</v>
      </c>
      <c r="E50" s="46">
        <v>375</v>
      </c>
      <c r="F50" s="47">
        <v>182</v>
      </c>
      <c r="G50" s="47">
        <v>598</v>
      </c>
      <c r="H50" s="47">
        <f t="shared" si="3"/>
        <v>780</v>
      </c>
      <c r="I50" s="47">
        <f t="shared" si="4"/>
        <v>68250</v>
      </c>
      <c r="J50" s="47">
        <f t="shared" si="5"/>
        <v>224250</v>
      </c>
      <c r="K50" s="49">
        <f t="shared" si="6"/>
        <v>292500</v>
      </c>
    </row>
    <row r="51" spans="1:11" ht="19.899999999999999" customHeight="1">
      <c r="A51" s="45">
        <v>39</v>
      </c>
      <c r="B51" s="64" t="s">
        <v>392</v>
      </c>
      <c r="C51" s="46"/>
      <c r="D51" s="46" t="s">
        <v>28</v>
      </c>
      <c r="E51" s="46">
        <v>4115</v>
      </c>
      <c r="F51" s="47">
        <v>141</v>
      </c>
      <c r="G51" s="47">
        <v>598</v>
      </c>
      <c r="H51" s="47">
        <f t="shared" si="3"/>
        <v>739</v>
      </c>
      <c r="I51" s="47">
        <f t="shared" si="4"/>
        <v>580215</v>
      </c>
      <c r="J51" s="47">
        <f t="shared" si="5"/>
        <v>2460770</v>
      </c>
      <c r="K51" s="49">
        <f t="shared" si="6"/>
        <v>3040985</v>
      </c>
    </row>
    <row r="52" spans="1:11" ht="40.9" customHeight="1">
      <c r="A52" s="45">
        <v>40</v>
      </c>
      <c r="B52" s="54" t="s">
        <v>1042</v>
      </c>
      <c r="C52" s="46"/>
      <c r="D52" s="46" t="s">
        <v>28</v>
      </c>
      <c r="E52" s="46">
        <v>435</v>
      </c>
      <c r="F52" s="47">
        <v>246</v>
      </c>
      <c r="G52" s="47">
        <v>598</v>
      </c>
      <c r="H52" s="47">
        <f t="shared" si="3"/>
        <v>844</v>
      </c>
      <c r="I52" s="47">
        <f t="shared" si="4"/>
        <v>107010</v>
      </c>
      <c r="J52" s="47">
        <f t="shared" si="5"/>
        <v>260130</v>
      </c>
      <c r="K52" s="49">
        <f t="shared" si="6"/>
        <v>367140</v>
      </c>
    </row>
    <row r="53" spans="1:11" ht="19.899999999999999" customHeight="1">
      <c r="A53" s="45">
        <v>41</v>
      </c>
      <c r="B53" s="84" t="s">
        <v>394</v>
      </c>
      <c r="C53" s="46"/>
      <c r="D53" s="46"/>
      <c r="E53" s="46"/>
      <c r="F53" s="47"/>
      <c r="G53" s="47"/>
      <c r="H53" s="47"/>
      <c r="I53" s="47"/>
      <c r="J53" s="47"/>
      <c r="K53" s="49"/>
    </row>
    <row r="54" spans="1:11" ht="19.899999999999999" customHeight="1">
      <c r="A54" s="45">
        <v>42</v>
      </c>
      <c r="B54" s="54" t="s">
        <v>395</v>
      </c>
      <c r="C54" s="46"/>
      <c r="D54" s="46" t="s">
        <v>28</v>
      </c>
      <c r="E54" s="46">
        <v>7950</v>
      </c>
      <c r="F54" s="47">
        <v>35</v>
      </c>
      <c r="G54" s="47">
        <v>50</v>
      </c>
      <c r="H54" s="47">
        <f t="shared" ref="H54:H60" si="11">F54+G54</f>
        <v>85</v>
      </c>
      <c r="I54" s="47">
        <f t="shared" ref="I54:I60" si="12">F54*E54</f>
        <v>278250</v>
      </c>
      <c r="J54" s="47">
        <f t="shared" ref="J54:J60" si="13">G54*E54</f>
        <v>397500</v>
      </c>
      <c r="K54" s="49">
        <f t="shared" ref="K54:K60" si="14">I54+J54</f>
        <v>675750</v>
      </c>
    </row>
    <row r="55" spans="1:11" ht="29.25" customHeight="1">
      <c r="A55" s="45">
        <v>43</v>
      </c>
      <c r="B55" s="54" t="s">
        <v>396</v>
      </c>
      <c r="C55" s="46"/>
      <c r="D55" s="46" t="s">
        <v>18</v>
      </c>
      <c r="E55" s="46">
        <v>7950</v>
      </c>
      <c r="F55" s="47">
        <v>22</v>
      </c>
      <c r="G55" s="47">
        <v>30</v>
      </c>
      <c r="H55" s="47">
        <f t="shared" si="11"/>
        <v>52</v>
      </c>
      <c r="I55" s="47">
        <f t="shared" si="12"/>
        <v>174900</v>
      </c>
      <c r="J55" s="47">
        <f t="shared" si="13"/>
        <v>238500</v>
      </c>
      <c r="K55" s="49">
        <f t="shared" si="14"/>
        <v>413400</v>
      </c>
    </row>
    <row r="56" spans="1:11" ht="19.899999999999999" customHeight="1">
      <c r="A56" s="45">
        <v>44</v>
      </c>
      <c r="B56" s="66" t="s">
        <v>397</v>
      </c>
      <c r="C56" s="46"/>
      <c r="D56" s="46" t="s">
        <v>18</v>
      </c>
      <c r="E56" s="46">
        <v>7950</v>
      </c>
      <c r="F56" s="47">
        <v>11</v>
      </c>
      <c r="G56" s="47">
        <v>5</v>
      </c>
      <c r="H56" s="47">
        <f t="shared" si="11"/>
        <v>16</v>
      </c>
      <c r="I56" s="47">
        <f t="shared" si="12"/>
        <v>87450</v>
      </c>
      <c r="J56" s="47">
        <f t="shared" si="13"/>
        <v>39750</v>
      </c>
      <c r="K56" s="49">
        <f t="shared" si="14"/>
        <v>127200</v>
      </c>
    </row>
    <row r="57" spans="1:11" ht="19.899999999999999" customHeight="1">
      <c r="A57" s="45">
        <v>45</v>
      </c>
      <c r="B57" s="85" t="s">
        <v>398</v>
      </c>
      <c r="C57" s="46"/>
      <c r="D57" s="46" t="s">
        <v>28</v>
      </c>
      <c r="E57" s="46">
        <v>10</v>
      </c>
      <c r="F57" s="47">
        <v>216</v>
      </c>
      <c r="G57" s="47">
        <v>1250</v>
      </c>
      <c r="H57" s="47">
        <f t="shared" si="11"/>
        <v>1466</v>
      </c>
      <c r="I57" s="47">
        <f t="shared" si="12"/>
        <v>2160</v>
      </c>
      <c r="J57" s="47">
        <f t="shared" si="13"/>
        <v>12500</v>
      </c>
      <c r="K57" s="49">
        <f t="shared" si="14"/>
        <v>14660</v>
      </c>
    </row>
    <row r="58" spans="1:11" ht="29.45" customHeight="1">
      <c r="A58" s="45">
        <v>46</v>
      </c>
      <c r="B58" s="66" t="s">
        <v>399</v>
      </c>
      <c r="C58" s="46"/>
      <c r="D58" s="46" t="s">
        <v>18</v>
      </c>
      <c r="E58" s="46">
        <v>12</v>
      </c>
      <c r="F58" s="47">
        <v>17718</v>
      </c>
      <c r="G58" s="47">
        <v>7619</v>
      </c>
      <c r="H58" s="47">
        <f t="shared" si="11"/>
        <v>25337</v>
      </c>
      <c r="I58" s="47">
        <f t="shared" si="12"/>
        <v>212616</v>
      </c>
      <c r="J58" s="47">
        <f t="shared" si="13"/>
        <v>91428</v>
      </c>
      <c r="K58" s="49">
        <f t="shared" si="14"/>
        <v>304044</v>
      </c>
    </row>
    <row r="59" spans="1:11" ht="29.45" customHeight="1">
      <c r="A59" s="45">
        <v>47</v>
      </c>
      <c r="B59" s="70" t="s">
        <v>1043</v>
      </c>
      <c r="C59" s="46"/>
      <c r="D59" s="46" t="s">
        <v>18</v>
      </c>
      <c r="E59" s="46">
        <v>10</v>
      </c>
      <c r="F59" s="47">
        <v>5608</v>
      </c>
      <c r="G59" s="47">
        <v>2411</v>
      </c>
      <c r="H59" s="47">
        <f t="shared" si="11"/>
        <v>8019</v>
      </c>
      <c r="I59" s="47">
        <f t="shared" si="12"/>
        <v>56080</v>
      </c>
      <c r="J59" s="47">
        <f t="shared" si="13"/>
        <v>24110</v>
      </c>
      <c r="K59" s="49">
        <f t="shared" si="14"/>
        <v>80190</v>
      </c>
    </row>
    <row r="60" spans="1:11" ht="66.599999999999994" customHeight="1">
      <c r="A60" s="45">
        <v>48</v>
      </c>
      <c r="B60" s="70" t="s">
        <v>401</v>
      </c>
      <c r="C60" s="46"/>
      <c r="D60" s="46" t="s">
        <v>28</v>
      </c>
      <c r="E60" s="46">
        <v>135</v>
      </c>
      <c r="F60" s="47">
        <v>78</v>
      </c>
      <c r="G60" s="47">
        <v>598</v>
      </c>
      <c r="H60" s="47">
        <f t="shared" si="11"/>
        <v>676</v>
      </c>
      <c r="I60" s="47">
        <f t="shared" si="12"/>
        <v>10530</v>
      </c>
      <c r="J60" s="47">
        <f t="shared" si="13"/>
        <v>80730</v>
      </c>
      <c r="K60" s="49">
        <f t="shared" si="14"/>
        <v>91260</v>
      </c>
    </row>
    <row r="61" spans="1:11">
      <c r="A61" s="45">
        <v>49</v>
      </c>
      <c r="B61" s="51"/>
      <c r="C61" s="91"/>
      <c r="D61" s="91"/>
      <c r="E61" s="91"/>
      <c r="F61" s="47"/>
      <c r="G61" s="47"/>
      <c r="H61" s="47"/>
      <c r="I61" s="47"/>
      <c r="J61" s="47"/>
      <c r="K61" s="49"/>
    </row>
    <row r="62" spans="1:11" s="12" customFormat="1" ht="16.149999999999999" customHeight="1">
      <c r="A62" s="45">
        <v>50</v>
      </c>
      <c r="B62" s="92" t="s">
        <v>26</v>
      </c>
      <c r="C62" s="194"/>
      <c r="D62" s="194" t="s">
        <v>22</v>
      </c>
      <c r="E62" s="194">
        <v>1</v>
      </c>
      <c r="F62" s="93">
        <v>0</v>
      </c>
      <c r="G62" s="93">
        <v>972000</v>
      </c>
      <c r="H62" s="93">
        <f t="shared" ref="H62:H63" si="15">F62+G62</f>
        <v>972000</v>
      </c>
      <c r="I62" s="93">
        <f t="shared" ref="I62:I63" si="16">F62*E62</f>
        <v>0</v>
      </c>
      <c r="J62" s="93">
        <f t="shared" ref="J62:J63" si="17">G62*E62</f>
        <v>972000</v>
      </c>
      <c r="K62" s="150">
        <f t="shared" ref="K62:K63" si="18">I62+J62</f>
        <v>972000</v>
      </c>
    </row>
    <row r="63" spans="1:11" s="12" customFormat="1" ht="16.149999999999999" customHeight="1">
      <c r="A63" s="45">
        <v>51</v>
      </c>
      <c r="B63" s="92" t="s">
        <v>23</v>
      </c>
      <c r="C63" s="77"/>
      <c r="D63" s="77" t="s">
        <v>22</v>
      </c>
      <c r="E63" s="77">
        <v>1</v>
      </c>
      <c r="F63" s="93">
        <v>0</v>
      </c>
      <c r="G63" s="93">
        <v>559872</v>
      </c>
      <c r="H63" s="93">
        <f t="shared" si="15"/>
        <v>559872</v>
      </c>
      <c r="I63" s="93">
        <f t="shared" si="16"/>
        <v>0</v>
      </c>
      <c r="J63" s="93">
        <f t="shared" si="17"/>
        <v>559872</v>
      </c>
      <c r="K63" s="150">
        <f t="shared" si="18"/>
        <v>559872</v>
      </c>
    </row>
    <row r="64" spans="1:11" ht="13.5" thickBot="1">
      <c r="A64" s="94"/>
      <c r="B64" s="95"/>
      <c r="C64" s="96"/>
      <c r="D64" s="97"/>
      <c r="E64" s="98"/>
      <c r="F64" s="99"/>
      <c r="G64" s="99"/>
      <c r="H64" s="100"/>
      <c r="I64" s="101"/>
      <c r="J64" s="101"/>
      <c r="K64" s="102"/>
    </row>
    <row r="65" spans="1:11" ht="14.25" thickTop="1" thickBot="1">
      <c r="A65" s="140"/>
      <c r="B65" s="141" t="s">
        <v>20</v>
      </c>
      <c r="C65" s="142"/>
      <c r="D65" s="143"/>
      <c r="E65" s="144"/>
      <c r="F65" s="145"/>
      <c r="G65" s="145"/>
      <c r="H65" s="146"/>
      <c r="I65" s="147">
        <f>SUM(I13:I64)</f>
        <v>2155609</v>
      </c>
      <c r="J65" s="147">
        <f>SUM(J13:J64)</f>
        <v>10339625.08235294</v>
      </c>
      <c r="K65" s="148">
        <f>SUM(K13:K64)</f>
        <v>12495234.08235294</v>
      </c>
    </row>
    <row r="67" spans="1:11">
      <c r="J67" s="81"/>
    </row>
    <row r="70" spans="1:11">
      <c r="B70" s="65"/>
      <c r="H70" s="74"/>
      <c r="J70" s="111"/>
    </row>
    <row r="71" spans="1:11">
      <c r="H71" s="74"/>
      <c r="J71" s="50"/>
    </row>
    <row r="72" spans="1:11">
      <c r="B72" s="65"/>
      <c r="H72" s="74"/>
      <c r="J72" s="50"/>
    </row>
    <row r="73" spans="1:11">
      <c r="H73" s="74"/>
      <c r="J73" s="50"/>
    </row>
    <row r="74" spans="1:11">
      <c r="B74" s="65"/>
      <c r="H74" s="74"/>
      <c r="J74" s="50"/>
    </row>
    <row r="75" spans="1:11">
      <c r="H75" s="74"/>
      <c r="J75" s="111"/>
    </row>
    <row r="76" spans="1:11">
      <c r="H76" s="74"/>
      <c r="J76" s="50"/>
    </row>
    <row r="77" spans="1:11">
      <c r="H77" s="74"/>
      <c r="J77" s="50"/>
    </row>
    <row r="78" spans="1:11">
      <c r="H78" s="74"/>
      <c r="J78" s="50"/>
    </row>
    <row r="79" spans="1:11">
      <c r="H79" s="74"/>
      <c r="J79" s="50"/>
    </row>
    <row r="80" spans="1:11">
      <c r="H80" s="74"/>
      <c r="J80" s="50"/>
    </row>
    <row r="81" spans="8:10">
      <c r="H81" s="74"/>
      <c r="J81" s="50"/>
    </row>
    <row r="82" spans="8:10">
      <c r="H82" s="74"/>
      <c r="J82" s="50"/>
    </row>
    <row r="83" spans="8:10">
      <c r="H83" s="74"/>
      <c r="J83" s="50"/>
    </row>
    <row r="85" spans="8:10">
      <c r="H85" s="74"/>
      <c r="J85" s="50"/>
    </row>
    <row r="86" spans="8:10">
      <c r="H86" s="74"/>
      <c r="J86" s="111"/>
    </row>
  </sheetData>
  <mergeCells count="1">
    <mergeCell ref="A6:K6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opLeftCell="A76" zoomScale="85" zoomScaleNormal="85" workbookViewId="0">
      <selection activeCell="O21" sqref="O21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5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>
      <c r="A1" s="3" t="s">
        <v>1110</v>
      </c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 t="s">
        <v>1100</v>
      </c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1044</v>
      </c>
      <c r="B5" s="149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5" t="s">
        <v>630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184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>
      <c r="A12" s="185"/>
      <c r="B12" s="184" t="s">
        <v>527</v>
      </c>
      <c r="C12" s="184"/>
      <c r="D12" s="186"/>
      <c r="E12" s="186"/>
      <c r="F12" s="186"/>
      <c r="G12" s="186"/>
      <c r="H12" s="186"/>
      <c r="I12" s="186"/>
      <c r="J12" s="186"/>
      <c r="K12" s="187"/>
    </row>
    <row r="13" spans="1:11" ht="44.25" customHeight="1">
      <c r="A13" s="45">
        <v>1</v>
      </c>
      <c r="B13" s="70" t="s">
        <v>1045</v>
      </c>
      <c r="C13" s="91"/>
      <c r="D13" s="91" t="s">
        <v>24</v>
      </c>
      <c r="E13" s="91">
        <v>1</v>
      </c>
      <c r="F13" s="151" t="s">
        <v>641</v>
      </c>
      <c r="G13" s="47">
        <v>274000</v>
      </c>
      <c r="H13" s="47">
        <f>G13</f>
        <v>274000</v>
      </c>
      <c r="I13" s="47">
        <v>0</v>
      </c>
      <c r="J13" s="47">
        <f t="shared" ref="J13:J50" si="0">G13*E13</f>
        <v>274000</v>
      </c>
      <c r="K13" s="49">
        <f t="shared" ref="K13:K50" si="1">I13+J13</f>
        <v>274000</v>
      </c>
    </row>
    <row r="14" spans="1:11" ht="25.9" customHeight="1">
      <c r="A14" s="45">
        <v>2</v>
      </c>
      <c r="B14" s="70" t="s">
        <v>1046</v>
      </c>
      <c r="C14" s="91"/>
      <c r="D14" s="91" t="s">
        <v>24</v>
      </c>
      <c r="E14" s="91">
        <v>1</v>
      </c>
      <c r="F14" s="151" t="s">
        <v>641</v>
      </c>
      <c r="G14" s="47">
        <v>45680</v>
      </c>
      <c r="H14" s="47">
        <f>G14</f>
        <v>45680</v>
      </c>
      <c r="I14" s="47">
        <v>0</v>
      </c>
      <c r="J14" s="47">
        <f t="shared" si="0"/>
        <v>45680</v>
      </c>
      <c r="K14" s="49">
        <f t="shared" si="1"/>
        <v>45680</v>
      </c>
    </row>
    <row r="15" spans="1:11" ht="25.9" customHeight="1">
      <c r="A15" s="45">
        <v>3</v>
      </c>
      <c r="B15" s="70" t="s">
        <v>1047</v>
      </c>
      <c r="C15" s="91"/>
      <c r="D15" s="91" t="s">
        <v>24</v>
      </c>
      <c r="E15" s="91">
        <v>1</v>
      </c>
      <c r="F15" s="151" t="s">
        <v>641</v>
      </c>
      <c r="G15" s="47">
        <v>1450</v>
      </c>
      <c r="H15" s="47">
        <f>G15</f>
        <v>1450</v>
      </c>
      <c r="I15" s="47">
        <v>0</v>
      </c>
      <c r="J15" s="47">
        <f t="shared" si="0"/>
        <v>1450</v>
      </c>
      <c r="K15" s="49">
        <f t="shared" si="1"/>
        <v>1450</v>
      </c>
    </row>
    <row r="16" spans="1:11" ht="31.15" customHeight="1">
      <c r="A16" s="45">
        <v>4</v>
      </c>
      <c r="B16" s="66" t="s">
        <v>529</v>
      </c>
      <c r="C16" s="91" t="s">
        <v>530</v>
      </c>
      <c r="D16" s="91" t="s">
        <v>24</v>
      </c>
      <c r="E16" s="91">
        <v>2</v>
      </c>
      <c r="F16" s="151" t="s">
        <v>641</v>
      </c>
      <c r="G16" s="47">
        <v>4250</v>
      </c>
      <c r="H16" s="47">
        <f>G16</f>
        <v>4250</v>
      </c>
      <c r="I16" s="47">
        <v>0</v>
      </c>
      <c r="J16" s="47">
        <f t="shared" si="0"/>
        <v>8500</v>
      </c>
      <c r="K16" s="49">
        <f t="shared" si="1"/>
        <v>8500</v>
      </c>
    </row>
    <row r="17" spans="1:11" ht="26.25" customHeight="1">
      <c r="A17" s="45">
        <v>5</v>
      </c>
      <c r="B17" s="66" t="s">
        <v>531</v>
      </c>
      <c r="C17" s="91" t="s">
        <v>532</v>
      </c>
      <c r="D17" s="91" t="s">
        <v>24</v>
      </c>
      <c r="E17" s="91">
        <v>1</v>
      </c>
      <c r="F17" s="151" t="s">
        <v>641</v>
      </c>
      <c r="G17" s="47">
        <v>4250</v>
      </c>
      <c r="H17" s="47">
        <f>G17</f>
        <v>4250</v>
      </c>
      <c r="I17" s="47">
        <v>0</v>
      </c>
      <c r="J17" s="47">
        <f t="shared" si="0"/>
        <v>4250</v>
      </c>
      <c r="K17" s="49">
        <f t="shared" si="1"/>
        <v>4250</v>
      </c>
    </row>
    <row r="18" spans="1:11" ht="29.45" customHeight="1">
      <c r="A18" s="45">
        <v>6</v>
      </c>
      <c r="B18" s="66" t="s">
        <v>1048</v>
      </c>
      <c r="C18" s="91" t="s">
        <v>542</v>
      </c>
      <c r="D18" s="91" t="s">
        <v>24</v>
      </c>
      <c r="E18" s="91">
        <v>1</v>
      </c>
      <c r="F18" s="47">
        <v>88408</v>
      </c>
      <c r="G18" s="47">
        <v>5450</v>
      </c>
      <c r="H18" s="47">
        <f t="shared" ref="H18:H50" si="2">F18+G18</f>
        <v>93858</v>
      </c>
      <c r="I18" s="47">
        <f t="shared" ref="I18:I50" si="3">F18*E18</f>
        <v>88408</v>
      </c>
      <c r="J18" s="47">
        <f t="shared" si="0"/>
        <v>5450</v>
      </c>
      <c r="K18" s="49">
        <f t="shared" si="1"/>
        <v>93858</v>
      </c>
    </row>
    <row r="19" spans="1:11" ht="18" customHeight="1">
      <c r="A19" s="45">
        <v>7</v>
      </c>
      <c r="B19" s="66" t="s">
        <v>1049</v>
      </c>
      <c r="C19" s="91" t="s">
        <v>544</v>
      </c>
      <c r="D19" s="91" t="s">
        <v>29</v>
      </c>
      <c r="E19" s="91">
        <v>1</v>
      </c>
      <c r="F19" s="47">
        <v>4477</v>
      </c>
      <c r="G19" s="47">
        <v>2015</v>
      </c>
      <c r="H19" s="47">
        <f t="shared" si="2"/>
        <v>6492</v>
      </c>
      <c r="I19" s="47">
        <f t="shared" si="3"/>
        <v>4477</v>
      </c>
      <c r="J19" s="47">
        <f t="shared" si="0"/>
        <v>2015</v>
      </c>
      <c r="K19" s="49">
        <f t="shared" si="1"/>
        <v>6492</v>
      </c>
    </row>
    <row r="20" spans="1:11" ht="33" customHeight="1">
      <c r="A20" s="45">
        <v>8</v>
      </c>
      <c r="B20" s="66" t="s">
        <v>1050</v>
      </c>
      <c r="C20" s="91" t="s">
        <v>1051</v>
      </c>
      <c r="D20" s="91" t="s">
        <v>24</v>
      </c>
      <c r="E20" s="91">
        <v>1</v>
      </c>
      <c r="F20" s="47">
        <v>133384</v>
      </c>
      <c r="G20" s="47">
        <v>13300</v>
      </c>
      <c r="H20" s="47">
        <f t="shared" si="2"/>
        <v>146684</v>
      </c>
      <c r="I20" s="47">
        <f t="shared" si="3"/>
        <v>133384</v>
      </c>
      <c r="J20" s="47">
        <f t="shared" si="0"/>
        <v>13300</v>
      </c>
      <c r="K20" s="49">
        <f t="shared" si="1"/>
        <v>146684</v>
      </c>
    </row>
    <row r="21" spans="1:11" ht="25.9" customHeight="1">
      <c r="A21" s="45">
        <v>9</v>
      </c>
      <c r="B21" s="70" t="s">
        <v>545</v>
      </c>
      <c r="C21" s="91" t="s">
        <v>546</v>
      </c>
      <c r="D21" s="91" t="s">
        <v>24</v>
      </c>
      <c r="E21" s="91">
        <v>1</v>
      </c>
      <c r="F21" s="47">
        <v>39151</v>
      </c>
      <c r="G21" s="47">
        <v>16629</v>
      </c>
      <c r="H21" s="47">
        <f t="shared" si="2"/>
        <v>55780</v>
      </c>
      <c r="I21" s="47">
        <f t="shared" si="3"/>
        <v>39151</v>
      </c>
      <c r="J21" s="47">
        <f t="shared" si="0"/>
        <v>16629</v>
      </c>
      <c r="K21" s="49">
        <f t="shared" si="1"/>
        <v>55780</v>
      </c>
    </row>
    <row r="22" spans="1:11" ht="17.25" customHeight="1">
      <c r="A22" s="45">
        <v>10</v>
      </c>
      <c r="B22" s="70" t="s">
        <v>547</v>
      </c>
      <c r="C22" s="91" t="s">
        <v>548</v>
      </c>
      <c r="D22" s="91" t="s">
        <v>24</v>
      </c>
      <c r="E22" s="91">
        <v>1</v>
      </c>
      <c r="F22" s="47">
        <v>1185</v>
      </c>
      <c r="G22" s="47">
        <v>1450</v>
      </c>
      <c r="H22" s="47">
        <f t="shared" si="2"/>
        <v>2635</v>
      </c>
      <c r="I22" s="47">
        <f t="shared" si="3"/>
        <v>1185</v>
      </c>
      <c r="J22" s="47">
        <f t="shared" si="0"/>
        <v>1450</v>
      </c>
      <c r="K22" s="49">
        <f t="shared" si="1"/>
        <v>2635</v>
      </c>
    </row>
    <row r="23" spans="1:11" ht="17.25" customHeight="1">
      <c r="A23" s="45">
        <v>11</v>
      </c>
      <c r="B23" s="66" t="s">
        <v>549</v>
      </c>
      <c r="C23" s="91" t="s">
        <v>550</v>
      </c>
      <c r="D23" s="91" t="s">
        <v>24</v>
      </c>
      <c r="E23" s="91">
        <v>1</v>
      </c>
      <c r="F23" s="47">
        <v>1657</v>
      </c>
      <c r="G23" s="47">
        <v>1450</v>
      </c>
      <c r="H23" s="47">
        <f t="shared" si="2"/>
        <v>3107</v>
      </c>
      <c r="I23" s="47">
        <f t="shared" si="3"/>
        <v>1657</v>
      </c>
      <c r="J23" s="47">
        <f t="shared" si="0"/>
        <v>1450</v>
      </c>
      <c r="K23" s="49">
        <f t="shared" si="1"/>
        <v>3107</v>
      </c>
    </row>
    <row r="24" spans="1:11" ht="17.25" customHeight="1">
      <c r="A24" s="45">
        <v>12</v>
      </c>
      <c r="B24" s="66" t="s">
        <v>551</v>
      </c>
      <c r="C24" s="91" t="s">
        <v>1052</v>
      </c>
      <c r="D24" s="91" t="s">
        <v>24</v>
      </c>
      <c r="E24" s="91">
        <v>2</v>
      </c>
      <c r="F24" s="47">
        <v>4059</v>
      </c>
      <c r="G24" s="47">
        <v>1850</v>
      </c>
      <c r="H24" s="47">
        <f t="shared" si="2"/>
        <v>5909</v>
      </c>
      <c r="I24" s="47">
        <f t="shared" si="3"/>
        <v>8118</v>
      </c>
      <c r="J24" s="47">
        <f t="shared" si="0"/>
        <v>3700</v>
      </c>
      <c r="K24" s="49">
        <f t="shared" si="1"/>
        <v>11818</v>
      </c>
    </row>
    <row r="25" spans="1:11" ht="17.25" customHeight="1">
      <c r="A25" s="45">
        <v>13</v>
      </c>
      <c r="B25" s="66" t="s">
        <v>1053</v>
      </c>
      <c r="C25" s="91" t="s">
        <v>1054</v>
      </c>
      <c r="D25" s="91" t="s">
        <v>24</v>
      </c>
      <c r="E25" s="91">
        <v>1</v>
      </c>
      <c r="F25" s="47">
        <v>3080</v>
      </c>
      <c r="G25" s="47">
        <v>1850</v>
      </c>
      <c r="H25" s="47">
        <f t="shared" si="2"/>
        <v>4930</v>
      </c>
      <c r="I25" s="47">
        <f t="shared" si="3"/>
        <v>3080</v>
      </c>
      <c r="J25" s="47">
        <f t="shared" si="0"/>
        <v>1850</v>
      </c>
      <c r="K25" s="49">
        <f t="shared" si="1"/>
        <v>4930</v>
      </c>
    </row>
    <row r="26" spans="1:11" ht="17.25" customHeight="1">
      <c r="A26" s="45">
        <v>14</v>
      </c>
      <c r="B26" s="66" t="s">
        <v>1055</v>
      </c>
      <c r="C26" s="195" t="s">
        <v>1056</v>
      </c>
      <c r="D26" s="91" t="s">
        <v>24</v>
      </c>
      <c r="E26" s="91">
        <v>1</v>
      </c>
      <c r="F26" s="47">
        <v>8052</v>
      </c>
      <c r="G26" s="47">
        <v>3623</v>
      </c>
      <c r="H26" s="47">
        <f t="shared" si="2"/>
        <v>11675</v>
      </c>
      <c r="I26" s="47">
        <f t="shared" si="3"/>
        <v>8052</v>
      </c>
      <c r="J26" s="47">
        <f t="shared" si="0"/>
        <v>3623</v>
      </c>
      <c r="K26" s="49">
        <f t="shared" si="1"/>
        <v>11675</v>
      </c>
    </row>
    <row r="27" spans="1:11" ht="33.6" customHeight="1">
      <c r="A27" s="45">
        <v>15</v>
      </c>
      <c r="B27" s="66" t="s">
        <v>1057</v>
      </c>
      <c r="C27" s="195" t="s">
        <v>1058</v>
      </c>
      <c r="D27" s="91" t="s">
        <v>24</v>
      </c>
      <c r="E27" s="91">
        <v>1</v>
      </c>
      <c r="F27" s="47">
        <v>9889</v>
      </c>
      <c r="G27" s="47">
        <v>4450</v>
      </c>
      <c r="H27" s="47">
        <f t="shared" si="2"/>
        <v>14339</v>
      </c>
      <c r="I27" s="47">
        <f t="shared" si="3"/>
        <v>9889</v>
      </c>
      <c r="J27" s="47">
        <f t="shared" si="0"/>
        <v>4450</v>
      </c>
      <c r="K27" s="49">
        <f t="shared" si="1"/>
        <v>14339</v>
      </c>
    </row>
    <row r="28" spans="1:11" ht="17.25" customHeight="1">
      <c r="A28" s="45">
        <v>16</v>
      </c>
      <c r="B28" s="70" t="s">
        <v>1059</v>
      </c>
      <c r="C28" s="195" t="s">
        <v>1060</v>
      </c>
      <c r="D28" s="91" t="s">
        <v>24</v>
      </c>
      <c r="E28" s="91">
        <v>2</v>
      </c>
      <c r="F28" s="47">
        <v>25873</v>
      </c>
      <c r="G28" s="47">
        <v>11643</v>
      </c>
      <c r="H28" s="47">
        <f t="shared" si="2"/>
        <v>37516</v>
      </c>
      <c r="I28" s="47">
        <f t="shared" si="3"/>
        <v>51746</v>
      </c>
      <c r="J28" s="47">
        <f t="shared" si="0"/>
        <v>23286</v>
      </c>
      <c r="K28" s="49">
        <f t="shared" si="1"/>
        <v>75032</v>
      </c>
    </row>
    <row r="29" spans="1:11" ht="17.25" customHeight="1">
      <c r="A29" s="45">
        <v>17</v>
      </c>
      <c r="B29" s="70" t="s">
        <v>554</v>
      </c>
      <c r="C29" s="197" t="s">
        <v>1061</v>
      </c>
      <c r="D29" s="91" t="s">
        <v>24</v>
      </c>
      <c r="E29" s="91">
        <v>2</v>
      </c>
      <c r="F29" s="47">
        <v>126231</v>
      </c>
      <c r="G29" s="47">
        <v>31558</v>
      </c>
      <c r="H29" s="47">
        <f t="shared" si="2"/>
        <v>157789</v>
      </c>
      <c r="I29" s="47">
        <f t="shared" si="3"/>
        <v>252462</v>
      </c>
      <c r="J29" s="47">
        <f t="shared" si="0"/>
        <v>63116</v>
      </c>
      <c r="K29" s="49">
        <f t="shared" si="1"/>
        <v>315578</v>
      </c>
    </row>
    <row r="30" spans="1:11" ht="29.45" customHeight="1">
      <c r="A30" s="45">
        <v>18</v>
      </c>
      <c r="B30" s="66" t="s">
        <v>1062</v>
      </c>
      <c r="C30" s="91">
        <v>284006</v>
      </c>
      <c r="D30" s="91" t="s">
        <v>24</v>
      </c>
      <c r="E30" s="91">
        <v>2</v>
      </c>
      <c r="F30" s="47">
        <v>5726</v>
      </c>
      <c r="G30" s="47">
        <v>1850</v>
      </c>
      <c r="H30" s="47">
        <f t="shared" si="2"/>
        <v>7576</v>
      </c>
      <c r="I30" s="47">
        <f t="shared" si="3"/>
        <v>11452</v>
      </c>
      <c r="J30" s="47">
        <f t="shared" si="0"/>
        <v>3700</v>
      </c>
      <c r="K30" s="49">
        <f t="shared" si="1"/>
        <v>15152</v>
      </c>
    </row>
    <row r="31" spans="1:11" ht="17.25" customHeight="1">
      <c r="A31" s="45">
        <v>19</v>
      </c>
      <c r="B31" s="66" t="s">
        <v>1063</v>
      </c>
      <c r="C31" s="91" t="s">
        <v>1064</v>
      </c>
      <c r="D31" s="91" t="s">
        <v>24</v>
      </c>
      <c r="E31" s="91">
        <v>2</v>
      </c>
      <c r="F31" s="47">
        <v>856</v>
      </c>
      <c r="G31" s="47">
        <v>1450</v>
      </c>
      <c r="H31" s="47">
        <f t="shared" si="2"/>
        <v>2306</v>
      </c>
      <c r="I31" s="47">
        <f t="shared" si="3"/>
        <v>1712</v>
      </c>
      <c r="J31" s="47">
        <f t="shared" si="0"/>
        <v>2900</v>
      </c>
      <c r="K31" s="49">
        <f t="shared" si="1"/>
        <v>4612</v>
      </c>
    </row>
    <row r="32" spans="1:11" ht="17.25" customHeight="1">
      <c r="A32" s="45">
        <v>20</v>
      </c>
      <c r="B32" s="66" t="s">
        <v>555</v>
      </c>
      <c r="C32" s="91" t="s">
        <v>556</v>
      </c>
      <c r="D32" s="91" t="s">
        <v>24</v>
      </c>
      <c r="E32" s="91">
        <v>10</v>
      </c>
      <c r="F32" s="47">
        <v>1591</v>
      </c>
      <c r="G32" s="47">
        <v>1450</v>
      </c>
      <c r="H32" s="47">
        <f t="shared" si="2"/>
        <v>3041</v>
      </c>
      <c r="I32" s="47">
        <f t="shared" si="3"/>
        <v>15910</v>
      </c>
      <c r="J32" s="47">
        <f t="shared" si="0"/>
        <v>14500</v>
      </c>
      <c r="K32" s="49">
        <f t="shared" si="1"/>
        <v>30410</v>
      </c>
    </row>
    <row r="33" spans="1:11" ht="17.25" customHeight="1">
      <c r="A33" s="45">
        <v>21</v>
      </c>
      <c r="B33" s="66" t="s">
        <v>559</v>
      </c>
      <c r="C33" s="91" t="s">
        <v>560</v>
      </c>
      <c r="D33" s="91" t="s">
        <v>24</v>
      </c>
      <c r="E33" s="91">
        <v>5</v>
      </c>
      <c r="F33" s="47">
        <v>5842</v>
      </c>
      <c r="G33" s="47">
        <v>1850</v>
      </c>
      <c r="H33" s="47">
        <f t="shared" si="2"/>
        <v>7692</v>
      </c>
      <c r="I33" s="47">
        <f t="shared" si="3"/>
        <v>29210</v>
      </c>
      <c r="J33" s="47">
        <f t="shared" si="0"/>
        <v>9250</v>
      </c>
      <c r="K33" s="49">
        <f t="shared" si="1"/>
        <v>38460</v>
      </c>
    </row>
    <row r="34" spans="1:11" ht="24.6" customHeight="1">
      <c r="A34" s="45">
        <v>22</v>
      </c>
      <c r="B34" s="66" t="s">
        <v>561</v>
      </c>
      <c r="C34" s="91" t="s">
        <v>562</v>
      </c>
      <c r="D34" s="91" t="s">
        <v>24</v>
      </c>
      <c r="E34" s="91">
        <v>2</v>
      </c>
      <c r="F34" s="47">
        <v>670</v>
      </c>
      <c r="G34" s="47">
        <v>1450</v>
      </c>
      <c r="H34" s="47">
        <f t="shared" si="2"/>
        <v>2120</v>
      </c>
      <c r="I34" s="47">
        <f t="shared" si="3"/>
        <v>1340</v>
      </c>
      <c r="J34" s="47">
        <f t="shared" si="0"/>
        <v>2900</v>
      </c>
      <c r="K34" s="49">
        <f t="shared" si="1"/>
        <v>4240</v>
      </c>
    </row>
    <row r="35" spans="1:11" ht="26.25" customHeight="1">
      <c r="A35" s="45">
        <v>23</v>
      </c>
      <c r="B35" s="70" t="s">
        <v>809</v>
      </c>
      <c r="C35" s="91" t="s">
        <v>810</v>
      </c>
      <c r="D35" s="91" t="s">
        <v>24</v>
      </c>
      <c r="E35" s="91">
        <v>1</v>
      </c>
      <c r="F35" s="47">
        <v>1580</v>
      </c>
      <c r="G35" s="47">
        <v>1450</v>
      </c>
      <c r="H35" s="47">
        <f t="shared" si="2"/>
        <v>3030</v>
      </c>
      <c r="I35" s="47">
        <f t="shared" si="3"/>
        <v>1580</v>
      </c>
      <c r="J35" s="47">
        <f t="shared" si="0"/>
        <v>1450</v>
      </c>
      <c r="K35" s="49">
        <f t="shared" si="1"/>
        <v>3030</v>
      </c>
    </row>
    <row r="36" spans="1:11" ht="17.25" customHeight="1">
      <c r="A36" s="45">
        <v>24</v>
      </c>
      <c r="B36" s="70" t="s">
        <v>1065</v>
      </c>
      <c r="C36" s="91" t="s">
        <v>564</v>
      </c>
      <c r="D36" s="91" t="s">
        <v>24</v>
      </c>
      <c r="E36" s="91">
        <v>1</v>
      </c>
      <c r="F36" s="47">
        <v>3404</v>
      </c>
      <c r="G36" s="47">
        <v>1450</v>
      </c>
      <c r="H36" s="47">
        <f t="shared" si="2"/>
        <v>4854</v>
      </c>
      <c r="I36" s="47">
        <f t="shared" si="3"/>
        <v>3404</v>
      </c>
      <c r="J36" s="47">
        <f t="shared" si="0"/>
        <v>1450</v>
      </c>
      <c r="K36" s="49">
        <f t="shared" si="1"/>
        <v>4854</v>
      </c>
    </row>
    <row r="37" spans="1:11" ht="24.75" customHeight="1">
      <c r="A37" s="45">
        <v>25</v>
      </c>
      <c r="B37" s="70" t="s">
        <v>565</v>
      </c>
      <c r="C37" s="91" t="s">
        <v>566</v>
      </c>
      <c r="D37" s="91" t="s">
        <v>24</v>
      </c>
      <c r="E37" s="91">
        <v>3</v>
      </c>
      <c r="F37" s="47">
        <v>7557</v>
      </c>
      <c r="G37" s="47">
        <v>1850</v>
      </c>
      <c r="H37" s="47">
        <f t="shared" si="2"/>
        <v>9407</v>
      </c>
      <c r="I37" s="47">
        <f t="shared" si="3"/>
        <v>22671</v>
      </c>
      <c r="J37" s="47">
        <f t="shared" si="0"/>
        <v>5550</v>
      </c>
      <c r="K37" s="49">
        <f t="shared" si="1"/>
        <v>28221</v>
      </c>
    </row>
    <row r="38" spans="1:11" ht="16.149999999999999" customHeight="1">
      <c r="A38" s="45">
        <v>26</v>
      </c>
      <c r="B38" s="66" t="s">
        <v>567</v>
      </c>
      <c r="C38" s="91" t="s">
        <v>568</v>
      </c>
      <c r="D38" s="91" t="s">
        <v>24</v>
      </c>
      <c r="E38" s="91">
        <v>2</v>
      </c>
      <c r="F38" s="47">
        <v>2847</v>
      </c>
      <c r="G38" s="47">
        <v>1450</v>
      </c>
      <c r="H38" s="47">
        <f t="shared" si="2"/>
        <v>4297</v>
      </c>
      <c r="I38" s="47">
        <f t="shared" si="3"/>
        <v>5694</v>
      </c>
      <c r="J38" s="47">
        <f t="shared" si="0"/>
        <v>2900</v>
      </c>
      <c r="K38" s="49">
        <f t="shared" si="1"/>
        <v>8594</v>
      </c>
    </row>
    <row r="39" spans="1:11" ht="26.25" customHeight="1">
      <c r="A39" s="45">
        <v>27</v>
      </c>
      <c r="B39" s="66" t="s">
        <v>569</v>
      </c>
      <c r="C39" s="91" t="s">
        <v>570</v>
      </c>
      <c r="D39" s="91" t="s">
        <v>24</v>
      </c>
      <c r="E39" s="91">
        <v>30</v>
      </c>
      <c r="F39" s="47">
        <v>740</v>
      </c>
      <c r="G39" s="47">
        <v>1450</v>
      </c>
      <c r="H39" s="47">
        <f t="shared" si="2"/>
        <v>2190</v>
      </c>
      <c r="I39" s="47">
        <f t="shared" si="3"/>
        <v>22200</v>
      </c>
      <c r="J39" s="47">
        <f t="shared" si="0"/>
        <v>43500</v>
      </c>
      <c r="K39" s="49">
        <f t="shared" si="1"/>
        <v>65700</v>
      </c>
    </row>
    <row r="40" spans="1:11" ht="26.25" customHeight="1">
      <c r="A40" s="45">
        <v>28</v>
      </c>
      <c r="B40" s="66" t="s">
        <v>571</v>
      </c>
      <c r="C40" s="91">
        <v>284409</v>
      </c>
      <c r="D40" s="91" t="s">
        <v>24</v>
      </c>
      <c r="E40" s="91">
        <v>1</v>
      </c>
      <c r="F40" s="151" t="s">
        <v>641</v>
      </c>
      <c r="G40" s="47">
        <v>1850</v>
      </c>
      <c r="H40" s="47">
        <f t="shared" ref="H40:H47" si="4">G40</f>
        <v>1850</v>
      </c>
      <c r="I40" s="47">
        <v>0</v>
      </c>
      <c r="J40" s="47">
        <f t="shared" si="0"/>
        <v>1850</v>
      </c>
      <c r="K40" s="49">
        <f t="shared" si="1"/>
        <v>1850</v>
      </c>
    </row>
    <row r="41" spans="1:11" ht="26.25" customHeight="1">
      <c r="A41" s="45">
        <v>29</v>
      </c>
      <c r="B41" s="66" t="s">
        <v>1066</v>
      </c>
      <c r="C41" s="91">
        <v>284412</v>
      </c>
      <c r="D41" s="91" t="s">
        <v>24</v>
      </c>
      <c r="E41" s="91">
        <v>1</v>
      </c>
      <c r="F41" s="151" t="s">
        <v>641</v>
      </c>
      <c r="G41" s="47">
        <v>2804</v>
      </c>
      <c r="H41" s="47">
        <f t="shared" si="4"/>
        <v>2804</v>
      </c>
      <c r="I41" s="47">
        <v>0</v>
      </c>
      <c r="J41" s="47">
        <f t="shared" si="0"/>
        <v>2804</v>
      </c>
      <c r="K41" s="49">
        <f t="shared" si="1"/>
        <v>2804</v>
      </c>
    </row>
    <row r="42" spans="1:11" ht="26.25" customHeight="1">
      <c r="A42" s="45">
        <v>30</v>
      </c>
      <c r="B42" s="66" t="s">
        <v>572</v>
      </c>
      <c r="C42" s="91">
        <v>285512</v>
      </c>
      <c r="D42" s="91" t="s">
        <v>24</v>
      </c>
      <c r="E42" s="91">
        <v>2</v>
      </c>
      <c r="F42" s="151" t="s">
        <v>641</v>
      </c>
      <c r="G42" s="47">
        <v>2804</v>
      </c>
      <c r="H42" s="47">
        <f t="shared" si="4"/>
        <v>2804</v>
      </c>
      <c r="I42" s="47">
        <v>0</v>
      </c>
      <c r="J42" s="47">
        <f t="shared" si="0"/>
        <v>5608</v>
      </c>
      <c r="K42" s="49">
        <f t="shared" si="1"/>
        <v>5608</v>
      </c>
    </row>
    <row r="43" spans="1:11" ht="26.25" customHeight="1">
      <c r="A43" s="45">
        <v>31</v>
      </c>
      <c r="B43" s="66" t="s">
        <v>574</v>
      </c>
      <c r="C43" s="46">
        <v>285534</v>
      </c>
      <c r="D43" s="46" t="s">
        <v>24</v>
      </c>
      <c r="E43" s="46">
        <v>2</v>
      </c>
      <c r="F43" s="151" t="s">
        <v>641</v>
      </c>
      <c r="G43" s="47">
        <v>7209</v>
      </c>
      <c r="H43" s="47">
        <f t="shared" si="4"/>
        <v>7209</v>
      </c>
      <c r="I43" s="47">
        <v>0</v>
      </c>
      <c r="J43" s="47">
        <f t="shared" si="0"/>
        <v>14418</v>
      </c>
      <c r="K43" s="49">
        <f t="shared" si="1"/>
        <v>14418</v>
      </c>
    </row>
    <row r="44" spans="1:11" ht="26.25" customHeight="1">
      <c r="A44" s="45">
        <v>32</v>
      </c>
      <c r="B44" s="66" t="s">
        <v>1067</v>
      </c>
      <c r="C44" s="46">
        <v>285536</v>
      </c>
      <c r="D44" s="46" t="s">
        <v>18</v>
      </c>
      <c r="E44" s="46">
        <v>2</v>
      </c>
      <c r="F44" s="151" t="s">
        <v>641</v>
      </c>
      <c r="G44" s="47">
        <v>14983</v>
      </c>
      <c r="H44" s="47">
        <f t="shared" si="4"/>
        <v>14983</v>
      </c>
      <c r="I44" s="47">
        <v>0</v>
      </c>
      <c r="J44" s="47">
        <f t="shared" si="0"/>
        <v>29966</v>
      </c>
      <c r="K44" s="49">
        <f t="shared" si="1"/>
        <v>29966</v>
      </c>
    </row>
    <row r="45" spans="1:11" ht="26.25" customHeight="1">
      <c r="A45" s="45">
        <v>33</v>
      </c>
      <c r="B45" s="66" t="s">
        <v>575</v>
      </c>
      <c r="C45" s="46" t="s">
        <v>813</v>
      </c>
      <c r="D45" s="46" t="s">
        <v>18</v>
      </c>
      <c r="E45" s="46">
        <v>26</v>
      </c>
      <c r="F45" s="151" t="s">
        <v>641</v>
      </c>
      <c r="G45" s="47">
        <v>1450</v>
      </c>
      <c r="H45" s="47">
        <f t="shared" si="4"/>
        <v>1450</v>
      </c>
      <c r="I45" s="47">
        <v>0</v>
      </c>
      <c r="J45" s="47">
        <f t="shared" si="0"/>
        <v>37700</v>
      </c>
      <c r="K45" s="49">
        <f t="shared" si="1"/>
        <v>37700</v>
      </c>
    </row>
    <row r="46" spans="1:11" ht="32.450000000000003" customHeight="1">
      <c r="A46" s="45">
        <v>34</v>
      </c>
      <c r="B46" s="66" t="s">
        <v>1068</v>
      </c>
      <c r="C46" s="46">
        <v>979525991</v>
      </c>
      <c r="D46" s="46" t="s">
        <v>18</v>
      </c>
      <c r="E46" s="46">
        <v>2</v>
      </c>
      <c r="F46" s="151" t="s">
        <v>641</v>
      </c>
      <c r="G46" s="47">
        <v>39989</v>
      </c>
      <c r="H46" s="47">
        <f t="shared" si="4"/>
        <v>39989</v>
      </c>
      <c r="I46" s="47">
        <v>0</v>
      </c>
      <c r="J46" s="47">
        <f t="shared" si="0"/>
        <v>79978</v>
      </c>
      <c r="K46" s="49">
        <f t="shared" si="1"/>
        <v>79978</v>
      </c>
    </row>
    <row r="47" spans="1:11" ht="29.45" customHeight="1">
      <c r="A47" s="45">
        <v>35</v>
      </c>
      <c r="B47" s="85" t="s">
        <v>1069</v>
      </c>
      <c r="C47" s="46">
        <v>979527697</v>
      </c>
      <c r="D47" s="46" t="s">
        <v>18</v>
      </c>
      <c r="E47" s="46">
        <v>2</v>
      </c>
      <c r="F47" s="151" t="s">
        <v>641</v>
      </c>
      <c r="G47" s="47">
        <v>16289</v>
      </c>
      <c r="H47" s="47">
        <f t="shared" si="4"/>
        <v>16289</v>
      </c>
      <c r="I47" s="47">
        <v>0</v>
      </c>
      <c r="J47" s="47">
        <f t="shared" si="0"/>
        <v>32578</v>
      </c>
      <c r="K47" s="49">
        <f t="shared" si="1"/>
        <v>32578</v>
      </c>
    </row>
    <row r="48" spans="1:11" ht="18" customHeight="1">
      <c r="A48" s="45">
        <v>36</v>
      </c>
      <c r="B48" s="85" t="s">
        <v>1070</v>
      </c>
      <c r="C48" s="72" t="s">
        <v>1071</v>
      </c>
      <c r="D48" s="46" t="s">
        <v>18</v>
      </c>
      <c r="E48" s="46">
        <v>1</v>
      </c>
      <c r="F48" s="47">
        <v>64906</v>
      </c>
      <c r="G48" s="47">
        <v>3750</v>
      </c>
      <c r="H48" s="47">
        <f t="shared" si="2"/>
        <v>68656</v>
      </c>
      <c r="I48" s="47">
        <f t="shared" si="3"/>
        <v>64906</v>
      </c>
      <c r="J48" s="47">
        <f t="shared" si="0"/>
        <v>3750</v>
      </c>
      <c r="K48" s="49">
        <f t="shared" si="1"/>
        <v>68656</v>
      </c>
    </row>
    <row r="49" spans="1:11" ht="26.25" customHeight="1">
      <c r="A49" s="45">
        <v>37</v>
      </c>
      <c r="B49" s="70" t="s">
        <v>1072</v>
      </c>
      <c r="C49" s="46" t="s">
        <v>1073</v>
      </c>
      <c r="D49" s="46" t="s">
        <v>18</v>
      </c>
      <c r="E49" s="46">
        <v>1</v>
      </c>
      <c r="F49" s="151" t="s">
        <v>641</v>
      </c>
      <c r="G49" s="47">
        <v>3750</v>
      </c>
      <c r="H49" s="47">
        <f>G49</f>
        <v>3750</v>
      </c>
      <c r="I49" s="47">
        <v>0</v>
      </c>
      <c r="J49" s="47">
        <f t="shared" si="0"/>
        <v>3750</v>
      </c>
      <c r="K49" s="49">
        <f t="shared" si="1"/>
        <v>3750</v>
      </c>
    </row>
    <row r="50" spans="1:11" ht="21" customHeight="1">
      <c r="A50" s="45">
        <v>38</v>
      </c>
      <c r="B50" s="70" t="s">
        <v>1074</v>
      </c>
      <c r="C50" s="72" t="s">
        <v>1075</v>
      </c>
      <c r="D50" s="46" t="s">
        <v>24</v>
      </c>
      <c r="E50" s="46">
        <v>1</v>
      </c>
      <c r="F50" s="47">
        <v>431098</v>
      </c>
      <c r="G50" s="47">
        <v>51732</v>
      </c>
      <c r="H50" s="47">
        <f t="shared" si="2"/>
        <v>482830</v>
      </c>
      <c r="I50" s="47">
        <f t="shared" si="3"/>
        <v>431098</v>
      </c>
      <c r="J50" s="47">
        <f t="shared" si="0"/>
        <v>51732</v>
      </c>
      <c r="K50" s="49">
        <f t="shared" si="1"/>
        <v>482830</v>
      </c>
    </row>
    <row r="51" spans="1:11" ht="19.899999999999999" customHeight="1">
      <c r="A51" s="45">
        <v>39</v>
      </c>
      <c r="B51" s="66" t="s">
        <v>1076</v>
      </c>
      <c r="C51" s="46"/>
      <c r="D51" s="46" t="s">
        <v>24</v>
      </c>
      <c r="E51" s="46">
        <v>1</v>
      </c>
      <c r="F51" s="47"/>
      <c r="G51" s="47"/>
      <c r="H51" s="47"/>
      <c r="I51" s="47"/>
      <c r="J51" s="47"/>
      <c r="K51" s="49"/>
    </row>
    <row r="52" spans="1:11" ht="20.25" customHeight="1">
      <c r="A52" s="45">
        <v>40</v>
      </c>
      <c r="B52" s="66" t="s">
        <v>1077</v>
      </c>
      <c r="C52" s="46"/>
      <c r="D52" s="46" t="s">
        <v>18</v>
      </c>
      <c r="E52" s="46">
        <v>1</v>
      </c>
      <c r="F52" s="47"/>
      <c r="G52" s="47"/>
      <c r="H52" s="47"/>
      <c r="I52" s="47"/>
      <c r="J52" s="47"/>
      <c r="K52" s="49"/>
    </row>
    <row r="53" spans="1:11" ht="19.899999999999999" customHeight="1">
      <c r="A53" s="45">
        <v>41</v>
      </c>
      <c r="B53" s="66" t="s">
        <v>1078</v>
      </c>
      <c r="C53" s="46"/>
      <c r="D53" s="46" t="s">
        <v>29</v>
      </c>
      <c r="E53" s="46">
        <v>2</v>
      </c>
      <c r="F53" s="47"/>
      <c r="G53" s="47"/>
      <c r="H53" s="47"/>
      <c r="I53" s="47"/>
      <c r="J53" s="47"/>
      <c r="K53" s="49"/>
    </row>
    <row r="54" spans="1:11" ht="26.25" customHeight="1">
      <c r="A54" s="45">
        <v>42</v>
      </c>
      <c r="B54" s="66" t="s">
        <v>588</v>
      </c>
      <c r="C54" s="46"/>
      <c r="D54" s="46" t="s">
        <v>18</v>
      </c>
      <c r="E54" s="46">
        <v>2</v>
      </c>
      <c r="F54" s="151" t="s">
        <v>641</v>
      </c>
      <c r="G54" s="47">
        <v>5450</v>
      </c>
      <c r="H54" s="47">
        <f>G54</f>
        <v>5450</v>
      </c>
      <c r="I54" s="47">
        <v>0</v>
      </c>
      <c r="J54" s="47">
        <f t="shared" ref="J54:J65" si="5">G54*E54</f>
        <v>10900</v>
      </c>
      <c r="K54" s="49">
        <f t="shared" ref="K54:K65" si="6">I54+J54</f>
        <v>10900</v>
      </c>
    </row>
    <row r="55" spans="1:11" ht="30.75" customHeight="1">
      <c r="A55" s="45">
        <v>43</v>
      </c>
      <c r="B55" s="85" t="s">
        <v>589</v>
      </c>
      <c r="C55" s="46" t="s">
        <v>590</v>
      </c>
      <c r="D55" s="46" t="s">
        <v>24</v>
      </c>
      <c r="E55" s="46">
        <v>1</v>
      </c>
      <c r="F55" s="151" t="s">
        <v>641</v>
      </c>
      <c r="G55" s="47">
        <v>1450</v>
      </c>
      <c r="H55" s="47">
        <f>G55</f>
        <v>1450</v>
      </c>
      <c r="I55" s="47">
        <v>0</v>
      </c>
      <c r="J55" s="47">
        <f t="shared" si="5"/>
        <v>1450</v>
      </c>
      <c r="K55" s="49">
        <f t="shared" si="6"/>
        <v>1450</v>
      </c>
    </row>
    <row r="56" spans="1:11" ht="26.25" customHeight="1">
      <c r="A56" s="45">
        <v>44</v>
      </c>
      <c r="B56" s="66" t="s">
        <v>1079</v>
      </c>
      <c r="C56" s="91" t="s">
        <v>1080</v>
      </c>
      <c r="D56" s="46" t="s">
        <v>29</v>
      </c>
      <c r="E56" s="91">
        <v>1</v>
      </c>
      <c r="F56" s="151" t="s">
        <v>641</v>
      </c>
      <c r="G56" s="47">
        <v>800</v>
      </c>
      <c r="H56" s="47">
        <f>G56</f>
        <v>800</v>
      </c>
      <c r="I56" s="47">
        <v>0</v>
      </c>
      <c r="J56" s="47">
        <f t="shared" si="5"/>
        <v>800</v>
      </c>
      <c r="K56" s="49">
        <f t="shared" si="6"/>
        <v>800</v>
      </c>
    </row>
    <row r="57" spans="1:11" ht="27.75" customHeight="1">
      <c r="A57" s="45">
        <v>45</v>
      </c>
      <c r="B57" s="196" t="s">
        <v>1081</v>
      </c>
      <c r="C57" s="46" t="s">
        <v>1082</v>
      </c>
      <c r="D57" s="91" t="s">
        <v>24</v>
      </c>
      <c r="E57" s="91">
        <v>1</v>
      </c>
      <c r="F57" s="47">
        <v>282598</v>
      </c>
      <c r="G57" s="47">
        <v>56520</v>
      </c>
      <c r="H57" s="47">
        <f t="shared" ref="H57:H65" si="7">F57+G57</f>
        <v>339118</v>
      </c>
      <c r="I57" s="47">
        <f t="shared" ref="I57:I65" si="8">F57*E57</f>
        <v>282598</v>
      </c>
      <c r="J57" s="47">
        <f t="shared" si="5"/>
        <v>56520</v>
      </c>
      <c r="K57" s="49">
        <f t="shared" si="6"/>
        <v>339118</v>
      </c>
    </row>
    <row r="58" spans="1:11" ht="27" customHeight="1">
      <c r="A58" s="45">
        <v>46</v>
      </c>
      <c r="B58" s="66" t="s">
        <v>591</v>
      </c>
      <c r="C58" s="46" t="s">
        <v>592</v>
      </c>
      <c r="D58" s="46" t="s">
        <v>24</v>
      </c>
      <c r="E58" s="46">
        <v>11</v>
      </c>
      <c r="F58" s="47">
        <v>1365</v>
      </c>
      <c r="G58" s="47">
        <v>1850</v>
      </c>
      <c r="H58" s="47">
        <f t="shared" si="7"/>
        <v>3215</v>
      </c>
      <c r="I58" s="47">
        <f t="shared" si="8"/>
        <v>15015</v>
      </c>
      <c r="J58" s="47">
        <f t="shared" si="5"/>
        <v>20350</v>
      </c>
      <c r="K58" s="49">
        <f t="shared" si="6"/>
        <v>35365</v>
      </c>
    </row>
    <row r="59" spans="1:11" ht="18" customHeight="1">
      <c r="A59" s="45">
        <v>47</v>
      </c>
      <c r="B59" s="66" t="s">
        <v>1083</v>
      </c>
      <c r="C59" s="46" t="s">
        <v>1084</v>
      </c>
      <c r="D59" s="46" t="s">
        <v>18</v>
      </c>
      <c r="E59" s="46">
        <v>9</v>
      </c>
      <c r="F59" s="47">
        <v>270</v>
      </c>
      <c r="G59" s="47">
        <v>0</v>
      </c>
      <c r="H59" s="47">
        <f t="shared" si="7"/>
        <v>270</v>
      </c>
      <c r="I59" s="47">
        <f t="shared" si="8"/>
        <v>2430</v>
      </c>
      <c r="J59" s="47">
        <f t="shared" si="5"/>
        <v>0</v>
      </c>
      <c r="K59" s="49">
        <f t="shared" si="6"/>
        <v>2430</v>
      </c>
    </row>
    <row r="60" spans="1:11" ht="33" customHeight="1">
      <c r="A60" s="45">
        <v>48</v>
      </c>
      <c r="B60" s="66" t="s">
        <v>1085</v>
      </c>
      <c r="C60" s="46" t="s">
        <v>1084</v>
      </c>
      <c r="D60" s="46" t="s">
        <v>18</v>
      </c>
      <c r="E60" s="46">
        <v>2</v>
      </c>
      <c r="F60" s="47">
        <v>857</v>
      </c>
      <c r="G60" s="47">
        <v>0</v>
      </c>
      <c r="H60" s="47">
        <f t="shared" si="7"/>
        <v>857</v>
      </c>
      <c r="I60" s="47">
        <f t="shared" si="8"/>
        <v>1714</v>
      </c>
      <c r="J60" s="47">
        <f t="shared" si="5"/>
        <v>0</v>
      </c>
      <c r="K60" s="49">
        <f t="shared" si="6"/>
        <v>1714</v>
      </c>
    </row>
    <row r="61" spans="1:11" ht="18" customHeight="1">
      <c r="A61" s="45">
        <v>49</v>
      </c>
      <c r="B61" s="66" t="s">
        <v>593</v>
      </c>
      <c r="C61" s="46" t="s">
        <v>594</v>
      </c>
      <c r="D61" s="46" t="s">
        <v>18</v>
      </c>
      <c r="E61" s="46">
        <v>1</v>
      </c>
      <c r="F61" s="47">
        <v>1636</v>
      </c>
      <c r="G61" s="47">
        <v>1450</v>
      </c>
      <c r="H61" s="47">
        <f t="shared" si="7"/>
        <v>3086</v>
      </c>
      <c r="I61" s="47">
        <f t="shared" si="8"/>
        <v>1636</v>
      </c>
      <c r="J61" s="47">
        <f t="shared" si="5"/>
        <v>1450</v>
      </c>
      <c r="K61" s="49">
        <f t="shared" si="6"/>
        <v>3086</v>
      </c>
    </row>
    <row r="62" spans="1:11" ht="27" customHeight="1">
      <c r="A62" s="45">
        <v>50</v>
      </c>
      <c r="B62" s="85" t="s">
        <v>595</v>
      </c>
      <c r="C62" s="46" t="s">
        <v>596</v>
      </c>
      <c r="D62" s="46" t="s">
        <v>18</v>
      </c>
      <c r="E62" s="46">
        <v>1</v>
      </c>
      <c r="F62" s="47">
        <v>2714</v>
      </c>
      <c r="G62" s="47">
        <v>1450</v>
      </c>
      <c r="H62" s="47">
        <f t="shared" si="7"/>
        <v>4164</v>
      </c>
      <c r="I62" s="47">
        <f t="shared" si="8"/>
        <v>2714</v>
      </c>
      <c r="J62" s="47">
        <f t="shared" si="5"/>
        <v>1450</v>
      </c>
      <c r="K62" s="49">
        <f t="shared" si="6"/>
        <v>4164</v>
      </c>
    </row>
    <row r="63" spans="1:11" ht="18" customHeight="1">
      <c r="A63" s="45">
        <v>51</v>
      </c>
      <c r="B63" s="85" t="s">
        <v>597</v>
      </c>
      <c r="C63" s="46" t="s">
        <v>598</v>
      </c>
      <c r="D63" s="46" t="s">
        <v>18</v>
      </c>
      <c r="E63" s="46">
        <v>2</v>
      </c>
      <c r="F63" s="47">
        <v>5316</v>
      </c>
      <c r="G63" s="47">
        <v>2450</v>
      </c>
      <c r="H63" s="47">
        <f t="shared" si="7"/>
        <v>7766</v>
      </c>
      <c r="I63" s="47">
        <f t="shared" si="8"/>
        <v>10632</v>
      </c>
      <c r="J63" s="47">
        <f t="shared" si="5"/>
        <v>4900</v>
      </c>
      <c r="K63" s="49">
        <f t="shared" si="6"/>
        <v>15532</v>
      </c>
    </row>
    <row r="64" spans="1:11" ht="29.45" customHeight="1">
      <c r="A64" s="45">
        <v>52</v>
      </c>
      <c r="B64" s="70" t="s">
        <v>1086</v>
      </c>
      <c r="C64" s="46" t="s">
        <v>600</v>
      </c>
      <c r="D64" s="46" t="s">
        <v>18</v>
      </c>
      <c r="E64" s="46">
        <v>1</v>
      </c>
      <c r="F64" s="47">
        <v>25961</v>
      </c>
      <c r="G64" s="47">
        <v>11163</v>
      </c>
      <c r="H64" s="47">
        <f t="shared" si="7"/>
        <v>37124</v>
      </c>
      <c r="I64" s="47">
        <f t="shared" si="8"/>
        <v>25961</v>
      </c>
      <c r="J64" s="47">
        <f t="shared" si="5"/>
        <v>11163</v>
      </c>
      <c r="K64" s="49">
        <f t="shared" si="6"/>
        <v>37124</v>
      </c>
    </row>
    <row r="65" spans="1:11" ht="35.450000000000003" customHeight="1">
      <c r="A65" s="45">
        <v>53</v>
      </c>
      <c r="B65" s="70" t="s">
        <v>1087</v>
      </c>
      <c r="C65" s="46" t="s">
        <v>1088</v>
      </c>
      <c r="D65" s="46" t="s">
        <v>24</v>
      </c>
      <c r="E65" s="46">
        <v>2</v>
      </c>
      <c r="F65" s="47">
        <v>51458</v>
      </c>
      <c r="G65" s="47">
        <v>15437</v>
      </c>
      <c r="H65" s="47">
        <f t="shared" si="7"/>
        <v>66895</v>
      </c>
      <c r="I65" s="47">
        <f t="shared" si="8"/>
        <v>102916</v>
      </c>
      <c r="J65" s="47">
        <f t="shared" si="5"/>
        <v>30874</v>
      </c>
      <c r="K65" s="49">
        <f t="shared" si="6"/>
        <v>133790</v>
      </c>
    </row>
    <row r="66" spans="1:11" ht="19.899999999999999" customHeight="1">
      <c r="A66" s="45">
        <v>54</v>
      </c>
      <c r="B66" s="123" t="s">
        <v>603</v>
      </c>
      <c r="C66" s="46"/>
      <c r="D66" s="46"/>
      <c r="E66" s="46"/>
      <c r="F66" s="47"/>
      <c r="G66" s="47"/>
      <c r="H66" s="47"/>
      <c r="I66" s="47"/>
      <c r="J66" s="47"/>
      <c r="K66" s="49"/>
    </row>
    <row r="67" spans="1:11" ht="19.899999999999999" customHeight="1">
      <c r="A67" s="45">
        <v>55</v>
      </c>
      <c r="B67" s="70" t="s">
        <v>604</v>
      </c>
      <c r="C67" s="46"/>
      <c r="D67" s="46"/>
      <c r="E67" s="46"/>
      <c r="F67" s="47"/>
      <c r="G67" s="47"/>
      <c r="H67" s="47"/>
      <c r="I67" s="47"/>
      <c r="J67" s="47"/>
      <c r="K67" s="49"/>
    </row>
    <row r="68" spans="1:11" ht="12" customHeight="1">
      <c r="A68" s="45">
        <v>56</v>
      </c>
      <c r="B68" s="116" t="s">
        <v>605</v>
      </c>
      <c r="C68" s="91"/>
      <c r="D68" s="91" t="s">
        <v>28</v>
      </c>
      <c r="E68" s="91">
        <v>3</v>
      </c>
      <c r="F68" s="47">
        <v>168</v>
      </c>
      <c r="G68" s="47">
        <v>1500</v>
      </c>
      <c r="H68" s="47">
        <f t="shared" ref="H68:H70" si="9">F68+G68</f>
        <v>1668</v>
      </c>
      <c r="I68" s="47">
        <f t="shared" ref="I68:I70" si="10">F68*E68</f>
        <v>504</v>
      </c>
      <c r="J68" s="47">
        <f t="shared" ref="J68:J70" si="11">G68*E68</f>
        <v>4500</v>
      </c>
      <c r="K68" s="49">
        <f t="shared" ref="K68:K70" si="12">I68+J68</f>
        <v>5004</v>
      </c>
    </row>
    <row r="69" spans="1:11" ht="12" customHeight="1">
      <c r="A69" s="45">
        <v>57</v>
      </c>
      <c r="B69" s="116" t="s">
        <v>606</v>
      </c>
      <c r="C69" s="91"/>
      <c r="D69" s="91" t="s">
        <v>28</v>
      </c>
      <c r="E69" s="91">
        <v>25</v>
      </c>
      <c r="F69" s="47">
        <v>260</v>
      </c>
      <c r="G69" s="47">
        <v>1500</v>
      </c>
      <c r="H69" s="47">
        <f t="shared" si="9"/>
        <v>1760</v>
      </c>
      <c r="I69" s="47">
        <f t="shared" si="10"/>
        <v>6500</v>
      </c>
      <c r="J69" s="47">
        <f t="shared" si="11"/>
        <v>37500</v>
      </c>
      <c r="K69" s="49">
        <f t="shared" si="12"/>
        <v>44000</v>
      </c>
    </row>
    <row r="70" spans="1:11" ht="12" customHeight="1">
      <c r="A70" s="45">
        <v>58</v>
      </c>
      <c r="B70" s="116" t="s">
        <v>609</v>
      </c>
      <c r="C70" s="91"/>
      <c r="D70" s="91" t="s">
        <v>28</v>
      </c>
      <c r="E70" s="91">
        <v>12</v>
      </c>
      <c r="F70" s="47">
        <v>509</v>
      </c>
      <c r="G70" s="47">
        <v>2250</v>
      </c>
      <c r="H70" s="47">
        <f t="shared" si="9"/>
        <v>2759</v>
      </c>
      <c r="I70" s="47">
        <f t="shared" si="10"/>
        <v>6108</v>
      </c>
      <c r="J70" s="47">
        <f t="shared" si="11"/>
        <v>27000</v>
      </c>
      <c r="K70" s="49">
        <f t="shared" si="12"/>
        <v>33108</v>
      </c>
    </row>
    <row r="71" spans="1:11" ht="19.899999999999999" customHeight="1">
      <c r="A71" s="45">
        <v>59</v>
      </c>
      <c r="B71" s="70" t="s">
        <v>610</v>
      </c>
      <c r="C71" s="46"/>
      <c r="D71" s="46"/>
      <c r="E71" s="46"/>
      <c r="F71" s="47"/>
      <c r="G71" s="47"/>
      <c r="H71" s="47"/>
      <c r="I71" s="47"/>
      <c r="J71" s="47"/>
      <c r="K71" s="49"/>
    </row>
    <row r="72" spans="1:11" ht="12" customHeight="1">
      <c r="A72" s="45">
        <v>60</v>
      </c>
      <c r="B72" s="116" t="s">
        <v>611</v>
      </c>
      <c r="C72" s="91"/>
      <c r="D72" s="91" t="s">
        <v>28</v>
      </c>
      <c r="E72" s="91">
        <v>6</v>
      </c>
      <c r="F72" s="47">
        <v>782</v>
      </c>
      <c r="G72" s="47">
        <v>2500</v>
      </c>
      <c r="H72" s="47">
        <f t="shared" ref="H72:H74" si="13">F72+G72</f>
        <v>3282</v>
      </c>
      <c r="I72" s="47">
        <f t="shared" ref="I72:I74" si="14">F72*E72</f>
        <v>4692</v>
      </c>
      <c r="J72" s="47">
        <f t="shared" ref="J72:J74" si="15">G72*E72</f>
        <v>15000</v>
      </c>
      <c r="K72" s="49">
        <f t="shared" ref="K72:K74" si="16">I72+J72</f>
        <v>19692</v>
      </c>
    </row>
    <row r="73" spans="1:11" ht="12" customHeight="1">
      <c r="A73" s="45">
        <v>61</v>
      </c>
      <c r="B73" s="116" t="s">
        <v>612</v>
      </c>
      <c r="C73" s="91"/>
      <c r="D73" s="91" t="s">
        <v>28</v>
      </c>
      <c r="E73" s="91">
        <v>9</v>
      </c>
      <c r="F73" s="47">
        <v>1128</v>
      </c>
      <c r="G73" s="47">
        <v>3375</v>
      </c>
      <c r="H73" s="47">
        <f t="shared" si="13"/>
        <v>4503</v>
      </c>
      <c r="I73" s="47">
        <f t="shared" si="14"/>
        <v>10152</v>
      </c>
      <c r="J73" s="47">
        <f t="shared" si="15"/>
        <v>30375</v>
      </c>
      <c r="K73" s="49">
        <f t="shared" si="16"/>
        <v>40527</v>
      </c>
    </row>
    <row r="74" spans="1:11" ht="12" customHeight="1">
      <c r="A74" s="45">
        <v>62</v>
      </c>
      <c r="B74" s="116" t="s">
        <v>1089</v>
      </c>
      <c r="C74" s="91"/>
      <c r="D74" s="91" t="s">
        <v>28</v>
      </c>
      <c r="E74" s="91">
        <v>6</v>
      </c>
      <c r="F74" s="47">
        <v>2213</v>
      </c>
      <c r="G74" s="47">
        <v>5900</v>
      </c>
      <c r="H74" s="47">
        <f t="shared" si="13"/>
        <v>8113</v>
      </c>
      <c r="I74" s="47">
        <f t="shared" si="14"/>
        <v>13278</v>
      </c>
      <c r="J74" s="47">
        <f t="shared" si="15"/>
        <v>35400</v>
      </c>
      <c r="K74" s="49">
        <f t="shared" si="16"/>
        <v>48678</v>
      </c>
    </row>
    <row r="75" spans="1:11" ht="27.75" customHeight="1">
      <c r="A75" s="45">
        <v>63</v>
      </c>
      <c r="B75" s="70" t="s">
        <v>1090</v>
      </c>
      <c r="C75" s="46"/>
      <c r="D75" s="46"/>
      <c r="E75" s="46"/>
      <c r="F75" s="47"/>
      <c r="G75" s="47"/>
      <c r="H75" s="47"/>
      <c r="I75" s="47"/>
      <c r="J75" s="47"/>
      <c r="K75" s="49"/>
    </row>
    <row r="76" spans="1:11" ht="12" customHeight="1">
      <c r="A76" s="45">
        <v>64</v>
      </c>
      <c r="B76" s="116" t="s">
        <v>1091</v>
      </c>
      <c r="C76" s="91"/>
      <c r="D76" s="91" t="s">
        <v>28</v>
      </c>
      <c r="E76" s="91">
        <v>1</v>
      </c>
      <c r="F76" s="47">
        <v>2250</v>
      </c>
      <c r="G76" s="47">
        <v>2000</v>
      </c>
      <c r="H76" s="47">
        <f t="shared" ref="H76:H79" si="17">F76+G76</f>
        <v>4250</v>
      </c>
      <c r="I76" s="47">
        <f t="shared" ref="I76:I79" si="18">F76*E76</f>
        <v>2250</v>
      </c>
      <c r="J76" s="47">
        <f t="shared" ref="J76:J79" si="19">G76*E76</f>
        <v>2000</v>
      </c>
      <c r="K76" s="49">
        <f t="shared" ref="K76:K79" si="20">I76+J76</f>
        <v>4250</v>
      </c>
    </row>
    <row r="77" spans="1:11" ht="12" customHeight="1">
      <c r="A77" s="45">
        <v>65</v>
      </c>
      <c r="B77" s="116" t="s">
        <v>1092</v>
      </c>
      <c r="C77" s="91"/>
      <c r="D77" s="91" t="s">
        <v>28</v>
      </c>
      <c r="E77" s="91">
        <v>1</v>
      </c>
      <c r="F77" s="47">
        <v>3468</v>
      </c>
      <c r="G77" s="47">
        <v>2000</v>
      </c>
      <c r="H77" s="47">
        <f t="shared" si="17"/>
        <v>5468</v>
      </c>
      <c r="I77" s="47">
        <f t="shared" si="18"/>
        <v>3468</v>
      </c>
      <c r="J77" s="47">
        <f t="shared" si="19"/>
        <v>2000</v>
      </c>
      <c r="K77" s="49">
        <f t="shared" si="20"/>
        <v>5468</v>
      </c>
    </row>
    <row r="78" spans="1:11" ht="12" customHeight="1">
      <c r="A78" s="45">
        <v>66</v>
      </c>
      <c r="B78" s="116" t="s">
        <v>1093</v>
      </c>
      <c r="C78" s="91"/>
      <c r="D78" s="91" t="s">
        <v>28</v>
      </c>
      <c r="E78" s="91">
        <v>1</v>
      </c>
      <c r="F78" s="47">
        <v>4799</v>
      </c>
      <c r="G78" s="47">
        <v>2500</v>
      </c>
      <c r="H78" s="47">
        <f t="shared" si="17"/>
        <v>7299</v>
      </c>
      <c r="I78" s="47">
        <f t="shared" si="18"/>
        <v>4799</v>
      </c>
      <c r="J78" s="47">
        <f t="shared" si="19"/>
        <v>2500</v>
      </c>
      <c r="K78" s="49">
        <f t="shared" si="20"/>
        <v>7299</v>
      </c>
    </row>
    <row r="79" spans="1:11" ht="12" customHeight="1">
      <c r="A79" s="45">
        <v>67</v>
      </c>
      <c r="B79" s="116" t="s">
        <v>1094</v>
      </c>
      <c r="C79" s="91"/>
      <c r="D79" s="91" t="s">
        <v>28</v>
      </c>
      <c r="E79" s="91">
        <v>3</v>
      </c>
      <c r="F79" s="47">
        <v>7873</v>
      </c>
      <c r="G79" s="47">
        <v>3543</v>
      </c>
      <c r="H79" s="47">
        <f t="shared" si="17"/>
        <v>11416</v>
      </c>
      <c r="I79" s="47">
        <f t="shared" si="18"/>
        <v>23619</v>
      </c>
      <c r="J79" s="47">
        <f t="shared" si="19"/>
        <v>10629</v>
      </c>
      <c r="K79" s="49">
        <f t="shared" si="20"/>
        <v>34248</v>
      </c>
    </row>
    <row r="80" spans="1:11" ht="27" customHeight="1">
      <c r="A80" s="45">
        <v>68</v>
      </c>
      <c r="B80" s="70" t="s">
        <v>1095</v>
      </c>
      <c r="C80" s="46"/>
      <c r="D80" s="46"/>
      <c r="E80" s="46"/>
      <c r="F80" s="47"/>
      <c r="G80" s="47"/>
      <c r="H80" s="47"/>
      <c r="I80" s="47"/>
      <c r="J80" s="47"/>
      <c r="K80" s="49"/>
    </row>
    <row r="81" spans="1:11" ht="20.25" customHeight="1">
      <c r="A81" s="45">
        <v>69</v>
      </c>
      <c r="B81" s="116" t="s">
        <v>1096</v>
      </c>
      <c r="C81" s="91"/>
      <c r="D81" s="91" t="s">
        <v>28</v>
      </c>
      <c r="E81" s="91">
        <v>2</v>
      </c>
      <c r="F81" s="47">
        <v>13036</v>
      </c>
      <c r="G81" s="47">
        <v>5866</v>
      </c>
      <c r="H81" s="47">
        <f t="shared" ref="H81:H82" si="21">F81+G81</f>
        <v>18902</v>
      </c>
      <c r="I81" s="47">
        <f t="shared" ref="I81:I82" si="22">F81*E81</f>
        <v>26072</v>
      </c>
      <c r="J81" s="47">
        <f t="shared" ref="J81:J82" si="23">G81*E81</f>
        <v>11732</v>
      </c>
      <c r="K81" s="49">
        <f t="shared" ref="K81:K82" si="24">I81+J81</f>
        <v>37804</v>
      </c>
    </row>
    <row r="82" spans="1:11">
      <c r="A82" s="45">
        <v>70</v>
      </c>
      <c r="B82" s="51" t="s">
        <v>309</v>
      </c>
      <c r="C82" s="63"/>
      <c r="D82" s="46" t="s">
        <v>22</v>
      </c>
      <c r="E82" s="46">
        <v>1</v>
      </c>
      <c r="F82" s="47">
        <v>101442</v>
      </c>
      <c r="G82" s="47">
        <v>81153.600000000006</v>
      </c>
      <c r="H82" s="47">
        <f t="shared" si="21"/>
        <v>182595.6</v>
      </c>
      <c r="I82" s="47">
        <f t="shared" si="22"/>
        <v>101442</v>
      </c>
      <c r="J82" s="47">
        <f t="shared" si="23"/>
        <v>81153.600000000006</v>
      </c>
      <c r="K82" s="49">
        <f t="shared" si="24"/>
        <v>182595.6</v>
      </c>
    </row>
    <row r="83" spans="1:11" ht="20.25" customHeight="1">
      <c r="A83" s="45">
        <v>71</v>
      </c>
      <c r="B83" s="120" t="s">
        <v>614</v>
      </c>
      <c r="C83" s="91"/>
      <c r="D83" s="91"/>
      <c r="E83" s="91"/>
      <c r="F83" s="47"/>
      <c r="G83" s="47"/>
      <c r="H83" s="47"/>
      <c r="I83" s="47"/>
      <c r="J83" s="47"/>
      <c r="K83" s="49"/>
    </row>
    <row r="84" spans="1:11" ht="25.5" customHeight="1">
      <c r="A84" s="45">
        <v>72</v>
      </c>
      <c r="B84" s="66" t="s">
        <v>615</v>
      </c>
      <c r="C84" s="91"/>
      <c r="D84" s="91"/>
      <c r="E84" s="91"/>
      <c r="F84" s="47"/>
      <c r="G84" s="47"/>
      <c r="H84" s="47"/>
      <c r="I84" s="47"/>
      <c r="J84" s="47"/>
      <c r="K84" s="49"/>
    </row>
    <row r="85" spans="1:11" ht="15.75" customHeight="1">
      <c r="A85" s="45">
        <v>73</v>
      </c>
      <c r="B85" s="116" t="s">
        <v>616</v>
      </c>
      <c r="C85" s="91"/>
      <c r="D85" s="91" t="s">
        <v>617</v>
      </c>
      <c r="E85" s="91">
        <v>25</v>
      </c>
      <c r="F85" s="47">
        <v>494</v>
      </c>
      <c r="G85" s="47">
        <v>655</v>
      </c>
      <c r="H85" s="47">
        <f t="shared" ref="H85:H87" si="25">F85+G85</f>
        <v>1149</v>
      </c>
      <c r="I85" s="47">
        <f t="shared" ref="I85:I87" si="26">F85*E85</f>
        <v>12350</v>
      </c>
      <c r="J85" s="47">
        <f t="shared" ref="J85:J87" si="27">G85*E85</f>
        <v>16375</v>
      </c>
      <c r="K85" s="49">
        <f t="shared" ref="K85:K87" si="28">I85+J85</f>
        <v>28725</v>
      </c>
    </row>
    <row r="86" spans="1:11" ht="17.25" customHeight="1">
      <c r="A86" s="45">
        <v>74</v>
      </c>
      <c r="B86" s="116" t="s">
        <v>618</v>
      </c>
      <c r="C86" s="91"/>
      <c r="D86" s="91" t="s">
        <v>617</v>
      </c>
      <c r="E86" s="91">
        <v>1</v>
      </c>
      <c r="F86" s="47">
        <v>477</v>
      </c>
      <c r="G86" s="47">
        <v>655</v>
      </c>
      <c r="H86" s="47">
        <f t="shared" si="25"/>
        <v>1132</v>
      </c>
      <c r="I86" s="47">
        <f t="shared" si="26"/>
        <v>477</v>
      </c>
      <c r="J86" s="47">
        <f t="shared" si="27"/>
        <v>655</v>
      </c>
      <c r="K86" s="49">
        <f t="shared" si="28"/>
        <v>1132</v>
      </c>
    </row>
    <row r="87" spans="1:11" ht="17.25" customHeight="1">
      <c r="A87" s="45">
        <v>75</v>
      </c>
      <c r="B87" s="116" t="s">
        <v>620</v>
      </c>
      <c r="C87" s="91"/>
      <c r="D87" s="91" t="s">
        <v>617</v>
      </c>
      <c r="E87" s="91">
        <v>3</v>
      </c>
      <c r="F87" s="47">
        <v>563</v>
      </c>
      <c r="G87" s="47">
        <v>655</v>
      </c>
      <c r="H87" s="47">
        <f t="shared" si="25"/>
        <v>1218</v>
      </c>
      <c r="I87" s="47">
        <f t="shared" si="26"/>
        <v>1689</v>
      </c>
      <c r="J87" s="47">
        <f t="shared" si="27"/>
        <v>1965</v>
      </c>
      <c r="K87" s="49">
        <f t="shared" si="28"/>
        <v>3654</v>
      </c>
    </row>
    <row r="88" spans="1:11" ht="33.75" customHeight="1">
      <c r="A88" s="45">
        <v>76</v>
      </c>
      <c r="B88" s="70" t="s">
        <v>621</v>
      </c>
      <c r="C88" s="91"/>
      <c r="D88" s="91"/>
      <c r="E88" s="91"/>
      <c r="F88" s="47"/>
      <c r="G88" s="47"/>
      <c r="H88" s="47"/>
      <c r="I88" s="47"/>
      <c r="J88" s="47"/>
      <c r="K88" s="49"/>
    </row>
    <row r="89" spans="1:11" ht="17.25" customHeight="1">
      <c r="A89" s="45">
        <v>77</v>
      </c>
      <c r="B89" s="116" t="s">
        <v>622</v>
      </c>
      <c r="C89" s="91"/>
      <c r="D89" s="91" t="s">
        <v>617</v>
      </c>
      <c r="E89" s="91">
        <v>8</v>
      </c>
      <c r="F89" s="47">
        <v>979</v>
      </c>
      <c r="G89" s="47">
        <v>655</v>
      </c>
      <c r="H89" s="47">
        <f t="shared" ref="H89:H94" si="29">F89+G89</f>
        <v>1634</v>
      </c>
      <c r="I89" s="47">
        <f t="shared" ref="I89:I94" si="30">F89*E89</f>
        <v>7832</v>
      </c>
      <c r="J89" s="47">
        <f t="shared" ref="J89:J94" si="31">G89*E89</f>
        <v>5240</v>
      </c>
      <c r="K89" s="49">
        <f t="shared" ref="K89:K94" si="32">I89+J89</f>
        <v>13072</v>
      </c>
    </row>
    <row r="90" spans="1:11" ht="17.25" customHeight="1">
      <c r="A90" s="45">
        <v>78</v>
      </c>
      <c r="B90" s="116" t="s">
        <v>623</v>
      </c>
      <c r="C90" s="91"/>
      <c r="D90" s="91" t="s">
        <v>617</v>
      </c>
      <c r="E90" s="91">
        <v>9</v>
      </c>
      <c r="F90" s="47">
        <v>1347</v>
      </c>
      <c r="G90" s="47">
        <v>655</v>
      </c>
      <c r="H90" s="47">
        <f t="shared" si="29"/>
        <v>2002</v>
      </c>
      <c r="I90" s="47">
        <f t="shared" si="30"/>
        <v>12123</v>
      </c>
      <c r="J90" s="47">
        <f t="shared" si="31"/>
        <v>5895</v>
      </c>
      <c r="K90" s="49">
        <f t="shared" si="32"/>
        <v>18018</v>
      </c>
    </row>
    <row r="91" spans="1:11" ht="17.25" customHeight="1">
      <c r="A91" s="45">
        <v>79</v>
      </c>
      <c r="B91" s="116" t="s">
        <v>1097</v>
      </c>
      <c r="C91" s="91"/>
      <c r="D91" s="91" t="s">
        <v>617</v>
      </c>
      <c r="E91" s="91">
        <v>6</v>
      </c>
      <c r="F91" s="47">
        <v>1785</v>
      </c>
      <c r="G91" s="47">
        <v>655</v>
      </c>
      <c r="H91" s="47">
        <f t="shared" si="29"/>
        <v>2440</v>
      </c>
      <c r="I91" s="47">
        <f t="shared" si="30"/>
        <v>10710</v>
      </c>
      <c r="J91" s="47">
        <f t="shared" si="31"/>
        <v>3930</v>
      </c>
      <c r="K91" s="49">
        <f t="shared" si="32"/>
        <v>14640</v>
      </c>
    </row>
    <row r="92" spans="1:11" ht="44.25" customHeight="1">
      <c r="A92" s="45">
        <v>80</v>
      </c>
      <c r="B92" s="66" t="s">
        <v>625</v>
      </c>
      <c r="C92" s="91"/>
      <c r="D92" s="91" t="s">
        <v>27</v>
      </c>
      <c r="E92" s="91">
        <v>10</v>
      </c>
      <c r="F92" s="47">
        <v>743</v>
      </c>
      <c r="G92" s="47">
        <v>1450</v>
      </c>
      <c r="H92" s="47">
        <f t="shared" si="29"/>
        <v>2193</v>
      </c>
      <c r="I92" s="47">
        <f t="shared" si="30"/>
        <v>7430</v>
      </c>
      <c r="J92" s="47">
        <f t="shared" si="31"/>
        <v>14500</v>
      </c>
      <c r="K92" s="49">
        <f t="shared" si="32"/>
        <v>21930</v>
      </c>
    </row>
    <row r="93" spans="1:11" ht="17.25" customHeight="1">
      <c r="A93" s="45">
        <v>81</v>
      </c>
      <c r="B93" s="66" t="s">
        <v>626</v>
      </c>
      <c r="C93" s="91"/>
      <c r="D93" s="91" t="s">
        <v>25</v>
      </c>
      <c r="E93" s="91">
        <v>5</v>
      </c>
      <c r="F93" s="47">
        <v>1137</v>
      </c>
      <c r="G93" s="47">
        <v>4500</v>
      </c>
      <c r="H93" s="47">
        <f t="shared" si="29"/>
        <v>5637</v>
      </c>
      <c r="I93" s="47">
        <f t="shared" si="30"/>
        <v>5685</v>
      </c>
      <c r="J93" s="47">
        <f t="shared" si="31"/>
        <v>22500</v>
      </c>
      <c r="K93" s="49">
        <f t="shared" si="32"/>
        <v>28185</v>
      </c>
    </row>
    <row r="94" spans="1:11" ht="26.25" customHeight="1">
      <c r="A94" s="45">
        <v>82</v>
      </c>
      <c r="B94" s="66" t="s">
        <v>627</v>
      </c>
      <c r="C94" s="91"/>
      <c r="D94" s="91" t="s">
        <v>24</v>
      </c>
      <c r="E94" s="91">
        <v>5</v>
      </c>
      <c r="F94" s="47">
        <v>1218</v>
      </c>
      <c r="G94" s="47">
        <v>426</v>
      </c>
      <c r="H94" s="47">
        <f t="shared" si="29"/>
        <v>1644</v>
      </c>
      <c r="I94" s="47">
        <f t="shared" si="30"/>
        <v>6090</v>
      </c>
      <c r="J94" s="47">
        <f t="shared" si="31"/>
        <v>2130</v>
      </c>
      <c r="K94" s="49">
        <f t="shared" si="32"/>
        <v>8220</v>
      </c>
    </row>
    <row r="95" spans="1:11" ht="15" customHeight="1" collapsed="1">
      <c r="A95" s="45">
        <v>83</v>
      </c>
      <c r="B95" s="51" t="s">
        <v>515</v>
      </c>
      <c r="C95" s="63"/>
      <c r="D95" s="46" t="s">
        <v>311</v>
      </c>
      <c r="E95" s="46">
        <v>1</v>
      </c>
      <c r="F95" s="47">
        <v>101442</v>
      </c>
      <c r="G95" s="48">
        <v>0</v>
      </c>
      <c r="H95" s="47">
        <f>F95+G95</f>
        <v>101442</v>
      </c>
      <c r="I95" s="47">
        <f>F95*E95</f>
        <v>101442</v>
      </c>
      <c r="J95" s="47">
        <f>G95*E95</f>
        <v>0</v>
      </c>
      <c r="K95" s="49">
        <f>I95+J95</f>
        <v>101442</v>
      </c>
    </row>
    <row r="96" spans="1:11" ht="17.25" customHeight="1">
      <c r="A96" s="45">
        <v>84</v>
      </c>
      <c r="B96" s="66" t="s">
        <v>628</v>
      </c>
      <c r="C96" s="46"/>
      <c r="D96" s="46" t="s">
        <v>311</v>
      </c>
      <c r="E96" s="46">
        <v>1</v>
      </c>
      <c r="F96" s="47">
        <v>150000</v>
      </c>
      <c r="G96" s="47">
        <v>64500</v>
      </c>
      <c r="H96" s="47">
        <f t="shared" ref="H96" si="33">F96+G96</f>
        <v>214500</v>
      </c>
      <c r="I96" s="47">
        <f t="shared" ref="I96" si="34">F96*E96</f>
        <v>150000</v>
      </c>
      <c r="J96" s="47">
        <f t="shared" ref="J96" si="35">G96*E96</f>
        <v>64500</v>
      </c>
      <c r="K96" s="49">
        <f t="shared" ref="K96" si="36">I96+J96</f>
        <v>214500</v>
      </c>
    </row>
    <row r="97" spans="1:11" ht="13.9" customHeight="1">
      <c r="A97" s="45">
        <v>85</v>
      </c>
      <c r="B97" s="51"/>
      <c r="C97" s="91"/>
      <c r="D97" s="91"/>
      <c r="E97" s="91"/>
      <c r="F97" s="47"/>
      <c r="G97" s="47"/>
      <c r="H97" s="47"/>
      <c r="I97" s="47"/>
      <c r="J97" s="47"/>
      <c r="K97" s="49"/>
    </row>
    <row r="98" spans="1:11" s="12" customFormat="1" ht="16.149999999999999" customHeight="1">
      <c r="A98" s="45">
        <v>86</v>
      </c>
      <c r="B98" s="92" t="s">
        <v>26</v>
      </c>
      <c r="C98" s="194"/>
      <c r="D98" s="194" t="s">
        <v>22</v>
      </c>
      <c r="E98" s="194">
        <v>1</v>
      </c>
      <c r="F98" s="93">
        <v>0</v>
      </c>
      <c r="G98" s="93">
        <v>600000</v>
      </c>
      <c r="H98" s="93">
        <f t="shared" ref="H98:H99" si="37">F98+G98</f>
        <v>600000</v>
      </c>
      <c r="I98" s="93">
        <f t="shared" ref="I98:I99" si="38">F98*E98</f>
        <v>0</v>
      </c>
      <c r="J98" s="93">
        <f t="shared" ref="J98:J99" si="39">G98*E98</f>
        <v>600000</v>
      </c>
      <c r="K98" s="150">
        <f t="shared" ref="K98:K99" si="40">I98+J98</f>
        <v>600000</v>
      </c>
    </row>
    <row r="99" spans="1:11" s="12" customFormat="1" ht="16.149999999999999" customHeight="1">
      <c r="A99" s="45">
        <v>87</v>
      </c>
      <c r="B99" s="92" t="s">
        <v>23</v>
      </c>
      <c r="C99" s="77"/>
      <c r="D99" s="77" t="s">
        <v>22</v>
      </c>
      <c r="E99" s="77">
        <v>1</v>
      </c>
      <c r="F99" s="93">
        <v>0</v>
      </c>
      <c r="G99" s="93">
        <v>419904</v>
      </c>
      <c r="H99" s="93">
        <f t="shared" si="37"/>
        <v>419904</v>
      </c>
      <c r="I99" s="93">
        <f t="shared" si="38"/>
        <v>0</v>
      </c>
      <c r="J99" s="93">
        <f t="shared" si="39"/>
        <v>419904</v>
      </c>
      <c r="K99" s="150">
        <f t="shared" si="40"/>
        <v>419904</v>
      </c>
    </row>
    <row r="100" spans="1:11" ht="13.5" thickBot="1">
      <c r="A100" s="94"/>
      <c r="B100" s="95"/>
      <c r="C100" s="96"/>
      <c r="D100" s="97"/>
      <c r="E100" s="98"/>
      <c r="F100" s="99"/>
      <c r="G100" s="99"/>
      <c r="H100" s="100"/>
      <c r="I100" s="101"/>
      <c r="J100" s="101"/>
      <c r="K100" s="102"/>
    </row>
    <row r="101" spans="1:11" ht="14.25" thickTop="1" thickBot="1">
      <c r="A101" s="140"/>
      <c r="B101" s="141" t="s">
        <v>20</v>
      </c>
      <c r="C101" s="142"/>
      <c r="D101" s="143"/>
      <c r="E101" s="144"/>
      <c r="F101" s="145"/>
      <c r="G101" s="145"/>
      <c r="H101" s="146"/>
      <c r="I101" s="147">
        <f>SUM(I13:I100)</f>
        <v>2177114</v>
      </c>
      <c r="J101" s="147">
        <f>SUM(J13:J100)</f>
        <v>2383673.6</v>
      </c>
      <c r="K101" s="148">
        <f>SUM(K13:K100)</f>
        <v>4560787.5999999996</v>
      </c>
    </row>
  </sheetData>
  <autoFilter ref="F1:F101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26"/>
  <sheetViews>
    <sheetView tabSelected="1" view="pageBreakPreview" topLeftCell="A388" zoomScale="80" zoomScaleNormal="80" zoomScaleSheetLayoutView="80" workbookViewId="0">
      <selection activeCell="Q409" sqref="Q409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8.42578125" style="27" customWidth="1"/>
    <col min="4" max="4" width="14.2851562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2.85546875" style="6" customWidth="1"/>
    <col min="10" max="10" width="11" style="6" customWidth="1"/>
    <col min="11" max="11" width="11.7109375" style="6" customWidth="1"/>
    <col min="12" max="12" width="10.85546875" style="6" bestFit="1" customWidth="1"/>
    <col min="13" max="16384" width="9.140625" style="6"/>
  </cols>
  <sheetData>
    <row r="1" spans="1:11" ht="20.25">
      <c r="A1" s="3" t="s">
        <v>21</v>
      </c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 t="s">
        <v>1100</v>
      </c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22.5" customHeight="1">
      <c r="A5" s="257" t="s">
        <v>1098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</row>
    <row r="6" spans="1:11" s="17" customFormat="1" ht="25.9" customHeight="1">
      <c r="A6" s="255" t="s">
        <v>630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>
      <c r="A12" s="45"/>
      <c r="B12" s="134" t="s">
        <v>30</v>
      </c>
      <c r="C12" s="46"/>
      <c r="D12" s="46"/>
      <c r="E12" s="46"/>
      <c r="F12" s="47"/>
      <c r="G12" s="48"/>
      <c r="H12" s="47"/>
      <c r="I12" s="47"/>
      <c r="J12" s="47"/>
      <c r="K12" s="49"/>
    </row>
    <row r="13" spans="1:11" ht="32.450000000000003" customHeight="1">
      <c r="A13" s="45">
        <v>1</v>
      </c>
      <c r="B13" s="51" t="s">
        <v>364</v>
      </c>
      <c r="C13" s="46" t="s">
        <v>32</v>
      </c>
      <c r="D13" s="46" t="s">
        <v>24</v>
      </c>
      <c r="E13" s="46">
        <v>2</v>
      </c>
      <c r="F13" s="47">
        <v>9351</v>
      </c>
      <c r="G13" s="47">
        <v>7500</v>
      </c>
      <c r="H13" s="47">
        <f t="shared" ref="H13:H15" si="0">F13+G13</f>
        <v>16851</v>
      </c>
      <c r="I13" s="47">
        <f t="shared" ref="I13:I15" si="1">F13*E13</f>
        <v>18702</v>
      </c>
      <c r="J13" s="47">
        <f t="shared" ref="J13:J15" si="2">G13*E13</f>
        <v>15000</v>
      </c>
      <c r="K13" s="49">
        <f t="shared" ref="K13:K15" si="3">I13+J13</f>
        <v>33702</v>
      </c>
    </row>
    <row r="14" spans="1:11" ht="15" customHeight="1">
      <c r="A14" s="45">
        <v>2</v>
      </c>
      <c r="B14" s="51" t="s">
        <v>33</v>
      </c>
      <c r="C14" s="46"/>
      <c r="D14" s="46" t="s">
        <v>24</v>
      </c>
      <c r="E14" s="46">
        <v>35</v>
      </c>
      <c r="F14" s="47">
        <v>270</v>
      </c>
      <c r="G14" s="47">
        <v>750</v>
      </c>
      <c r="H14" s="47">
        <f t="shared" si="0"/>
        <v>1020</v>
      </c>
      <c r="I14" s="47">
        <f t="shared" si="1"/>
        <v>9450</v>
      </c>
      <c r="J14" s="47">
        <f t="shared" si="2"/>
        <v>26250</v>
      </c>
      <c r="K14" s="49">
        <f t="shared" si="3"/>
        <v>35700</v>
      </c>
    </row>
    <row r="15" spans="1:11" ht="15" customHeight="1">
      <c r="A15" s="45">
        <v>3</v>
      </c>
      <c r="B15" s="52" t="s">
        <v>34</v>
      </c>
      <c r="C15" s="46"/>
      <c r="D15" s="46" t="s">
        <v>24</v>
      </c>
      <c r="E15" s="46">
        <v>2</v>
      </c>
      <c r="F15" s="47">
        <v>3764</v>
      </c>
      <c r="G15" s="47">
        <v>1500</v>
      </c>
      <c r="H15" s="47">
        <f t="shared" si="0"/>
        <v>5264</v>
      </c>
      <c r="I15" s="47">
        <f t="shared" si="1"/>
        <v>7528</v>
      </c>
      <c r="J15" s="47">
        <f t="shared" si="2"/>
        <v>3000</v>
      </c>
      <c r="K15" s="49">
        <f t="shared" si="3"/>
        <v>10528</v>
      </c>
    </row>
    <row r="16" spans="1:11" ht="26.45" customHeight="1">
      <c r="A16" s="45">
        <v>4</v>
      </c>
      <c r="B16" s="51" t="s">
        <v>31</v>
      </c>
      <c r="C16" s="46" t="s">
        <v>35</v>
      </c>
      <c r="D16" s="46"/>
      <c r="E16" s="46"/>
      <c r="F16" s="47"/>
      <c r="G16" s="47"/>
      <c r="H16" s="47"/>
      <c r="I16" s="47"/>
      <c r="J16" s="47"/>
      <c r="K16" s="49"/>
    </row>
    <row r="17" spans="1:11" ht="15" customHeight="1">
      <c r="A17" s="45">
        <v>5</v>
      </c>
      <c r="B17" s="53" t="s">
        <v>36</v>
      </c>
      <c r="C17" s="46"/>
      <c r="D17" s="46" t="s">
        <v>24</v>
      </c>
      <c r="E17" s="46">
        <v>3</v>
      </c>
      <c r="F17" s="47">
        <v>17714</v>
      </c>
      <c r="G17" s="47">
        <v>8750</v>
      </c>
      <c r="H17" s="47">
        <f t="shared" ref="H17:H20" si="4">F17+G17</f>
        <v>26464</v>
      </c>
      <c r="I17" s="47">
        <f t="shared" ref="I17:I20" si="5">F17*E17</f>
        <v>53142</v>
      </c>
      <c r="J17" s="47">
        <f t="shared" ref="J17:J20" si="6">G17*E17</f>
        <v>26250</v>
      </c>
      <c r="K17" s="49">
        <f t="shared" ref="K17:K20" si="7">I17+J17</f>
        <v>79392</v>
      </c>
    </row>
    <row r="18" spans="1:11" ht="15" customHeight="1">
      <c r="A18" s="45">
        <v>6</v>
      </c>
      <c r="B18" s="53" t="s">
        <v>37</v>
      </c>
      <c r="C18" s="46"/>
      <c r="D18" s="46" t="s">
        <v>24</v>
      </c>
      <c r="E18" s="46">
        <v>4</v>
      </c>
      <c r="F18" s="47">
        <v>23359</v>
      </c>
      <c r="G18" s="47">
        <v>10000</v>
      </c>
      <c r="H18" s="47">
        <f t="shared" si="4"/>
        <v>33359</v>
      </c>
      <c r="I18" s="47">
        <f t="shared" si="5"/>
        <v>93436</v>
      </c>
      <c r="J18" s="47">
        <f t="shared" si="6"/>
        <v>40000</v>
      </c>
      <c r="K18" s="49">
        <f t="shared" si="7"/>
        <v>133436</v>
      </c>
    </row>
    <row r="19" spans="1:11" ht="15" customHeight="1">
      <c r="A19" s="45">
        <v>7</v>
      </c>
      <c r="B19" s="53" t="s">
        <v>38</v>
      </c>
      <c r="C19" s="46"/>
      <c r="D19" s="46" t="s">
        <v>24</v>
      </c>
      <c r="E19" s="46">
        <v>4</v>
      </c>
      <c r="F19" s="47">
        <v>29005</v>
      </c>
      <c r="G19" s="47">
        <v>11250</v>
      </c>
      <c r="H19" s="47">
        <f t="shared" si="4"/>
        <v>40255</v>
      </c>
      <c r="I19" s="47">
        <f t="shared" si="5"/>
        <v>116020</v>
      </c>
      <c r="J19" s="47">
        <f t="shared" si="6"/>
        <v>45000</v>
      </c>
      <c r="K19" s="49">
        <f t="shared" si="7"/>
        <v>161020</v>
      </c>
    </row>
    <row r="20" spans="1:11" ht="15" customHeight="1">
      <c r="A20" s="45">
        <v>8</v>
      </c>
      <c r="B20" s="52" t="s">
        <v>39</v>
      </c>
      <c r="C20" s="46"/>
      <c r="D20" s="46" t="s">
        <v>24</v>
      </c>
      <c r="E20" s="46">
        <v>11</v>
      </c>
      <c r="F20" s="47">
        <v>5061</v>
      </c>
      <c r="G20" s="47">
        <v>1500</v>
      </c>
      <c r="H20" s="47">
        <f t="shared" si="4"/>
        <v>6561</v>
      </c>
      <c r="I20" s="47">
        <f t="shared" si="5"/>
        <v>55671</v>
      </c>
      <c r="J20" s="47">
        <f t="shared" si="6"/>
        <v>16500</v>
      </c>
      <c r="K20" s="49">
        <f t="shared" si="7"/>
        <v>72171</v>
      </c>
    </row>
    <row r="21" spans="1:11" ht="27.6" customHeight="1">
      <c r="A21" s="45">
        <v>9</v>
      </c>
      <c r="B21" s="54" t="s">
        <v>40</v>
      </c>
      <c r="C21" s="46"/>
      <c r="D21" s="46"/>
      <c r="E21" s="46"/>
      <c r="F21" s="47"/>
      <c r="G21" s="47"/>
      <c r="H21" s="47"/>
      <c r="I21" s="47"/>
      <c r="J21" s="47"/>
      <c r="K21" s="49"/>
    </row>
    <row r="22" spans="1:11" ht="15" customHeight="1">
      <c r="A22" s="45">
        <v>10</v>
      </c>
      <c r="B22" s="55" t="s">
        <v>41</v>
      </c>
      <c r="C22" s="46"/>
      <c r="D22" s="46" t="s">
        <v>24</v>
      </c>
      <c r="E22" s="46">
        <v>1</v>
      </c>
      <c r="F22" s="47">
        <v>3778</v>
      </c>
      <c r="G22" s="47">
        <v>6000</v>
      </c>
      <c r="H22" s="47">
        <f t="shared" ref="H22:H32" si="8">F22+G22</f>
        <v>9778</v>
      </c>
      <c r="I22" s="47">
        <f t="shared" ref="I22:I32" si="9">F22*E22</f>
        <v>3778</v>
      </c>
      <c r="J22" s="47">
        <f t="shared" ref="J22:J32" si="10">G22*E22</f>
        <v>6000</v>
      </c>
      <c r="K22" s="49">
        <f t="shared" ref="K22:K32" si="11">I22+J22</f>
        <v>9778</v>
      </c>
    </row>
    <row r="23" spans="1:11" ht="15" customHeight="1">
      <c r="A23" s="45">
        <v>11</v>
      </c>
      <c r="B23" s="55" t="s">
        <v>42</v>
      </c>
      <c r="C23" s="46"/>
      <c r="D23" s="46" t="s">
        <v>24</v>
      </c>
      <c r="E23" s="46">
        <v>2</v>
      </c>
      <c r="F23" s="47">
        <v>5667</v>
      </c>
      <c r="G23" s="47">
        <v>6000</v>
      </c>
      <c r="H23" s="47">
        <f t="shared" si="8"/>
        <v>11667</v>
      </c>
      <c r="I23" s="47">
        <f t="shared" si="9"/>
        <v>11334</v>
      </c>
      <c r="J23" s="47">
        <f t="shared" si="10"/>
        <v>12000</v>
      </c>
      <c r="K23" s="49">
        <f t="shared" si="11"/>
        <v>23334</v>
      </c>
    </row>
    <row r="24" spans="1:11" ht="15" customHeight="1">
      <c r="A24" s="45">
        <v>12</v>
      </c>
      <c r="B24" s="55" t="s">
        <v>43</v>
      </c>
      <c r="C24" s="46"/>
      <c r="D24" s="46" t="s">
        <v>24</v>
      </c>
      <c r="E24" s="46">
        <v>2</v>
      </c>
      <c r="F24" s="47">
        <v>7556</v>
      </c>
      <c r="G24" s="47">
        <v>6000</v>
      </c>
      <c r="H24" s="47">
        <f t="shared" si="8"/>
        <v>13556</v>
      </c>
      <c r="I24" s="47">
        <f t="shared" si="9"/>
        <v>15112</v>
      </c>
      <c r="J24" s="47">
        <f t="shared" si="10"/>
        <v>12000</v>
      </c>
      <c r="K24" s="49">
        <f t="shared" si="11"/>
        <v>27112</v>
      </c>
    </row>
    <row r="25" spans="1:11" ht="15" customHeight="1">
      <c r="A25" s="45">
        <v>13</v>
      </c>
      <c r="B25" s="55" t="s">
        <v>44</v>
      </c>
      <c r="C25" s="46"/>
      <c r="D25" s="46" t="s">
        <v>24</v>
      </c>
      <c r="E25" s="46">
        <v>3</v>
      </c>
      <c r="F25" s="47">
        <v>9445</v>
      </c>
      <c r="G25" s="47">
        <v>6500</v>
      </c>
      <c r="H25" s="47">
        <f t="shared" si="8"/>
        <v>15945</v>
      </c>
      <c r="I25" s="47">
        <f t="shared" si="9"/>
        <v>28335</v>
      </c>
      <c r="J25" s="47">
        <f t="shared" si="10"/>
        <v>19500</v>
      </c>
      <c r="K25" s="49">
        <f t="shared" si="11"/>
        <v>47835</v>
      </c>
    </row>
    <row r="26" spans="1:11" ht="15" customHeight="1">
      <c r="A26" s="45">
        <v>14</v>
      </c>
      <c r="B26" s="55" t="s">
        <v>45</v>
      </c>
      <c r="C26" s="46"/>
      <c r="D26" s="46" t="s">
        <v>24</v>
      </c>
      <c r="E26" s="46">
        <v>5</v>
      </c>
      <c r="F26" s="47">
        <v>11334</v>
      </c>
      <c r="G26" s="47">
        <v>6500</v>
      </c>
      <c r="H26" s="47">
        <f t="shared" si="8"/>
        <v>17834</v>
      </c>
      <c r="I26" s="47">
        <f t="shared" si="9"/>
        <v>56670</v>
      </c>
      <c r="J26" s="47">
        <f t="shared" si="10"/>
        <v>32500</v>
      </c>
      <c r="K26" s="49">
        <f t="shared" si="11"/>
        <v>89170</v>
      </c>
    </row>
    <row r="27" spans="1:11" ht="15" customHeight="1">
      <c r="A27" s="45">
        <v>15</v>
      </c>
      <c r="B27" s="55" t="s">
        <v>46</v>
      </c>
      <c r="C27" s="46"/>
      <c r="D27" s="46" t="s">
        <v>24</v>
      </c>
      <c r="E27" s="46">
        <v>5</v>
      </c>
      <c r="F27" s="47">
        <v>13223</v>
      </c>
      <c r="G27" s="47">
        <v>7000</v>
      </c>
      <c r="H27" s="47">
        <f t="shared" si="8"/>
        <v>20223</v>
      </c>
      <c r="I27" s="47">
        <f t="shared" si="9"/>
        <v>66115</v>
      </c>
      <c r="J27" s="47">
        <f t="shared" si="10"/>
        <v>35000</v>
      </c>
      <c r="K27" s="49">
        <f t="shared" si="11"/>
        <v>101115</v>
      </c>
    </row>
    <row r="28" spans="1:11" ht="15" customHeight="1">
      <c r="A28" s="45">
        <v>16</v>
      </c>
      <c r="B28" s="55" t="s">
        <v>47</v>
      </c>
      <c r="C28" s="46"/>
      <c r="D28" s="46" t="s">
        <v>24</v>
      </c>
      <c r="E28" s="46">
        <v>4</v>
      </c>
      <c r="F28" s="47">
        <v>15112</v>
      </c>
      <c r="G28" s="47">
        <v>7000</v>
      </c>
      <c r="H28" s="47">
        <f t="shared" si="8"/>
        <v>22112</v>
      </c>
      <c r="I28" s="47">
        <f t="shared" si="9"/>
        <v>60448</v>
      </c>
      <c r="J28" s="47">
        <f t="shared" si="10"/>
        <v>28000</v>
      </c>
      <c r="K28" s="49">
        <f t="shared" si="11"/>
        <v>88448</v>
      </c>
    </row>
    <row r="29" spans="1:11" ht="15" customHeight="1">
      <c r="A29" s="45">
        <v>17</v>
      </c>
      <c r="B29" s="52" t="s">
        <v>48</v>
      </c>
      <c r="C29" s="46"/>
      <c r="D29" s="46" t="s">
        <v>24</v>
      </c>
      <c r="E29" s="46">
        <v>22</v>
      </c>
      <c r="F29" s="47">
        <v>123</v>
      </c>
      <c r="G29" s="47">
        <v>0</v>
      </c>
      <c r="H29" s="47">
        <f t="shared" si="8"/>
        <v>123</v>
      </c>
      <c r="I29" s="47">
        <f t="shared" si="9"/>
        <v>2706</v>
      </c>
      <c r="J29" s="47">
        <f t="shared" si="10"/>
        <v>0</v>
      </c>
      <c r="K29" s="49">
        <f t="shared" si="11"/>
        <v>2706</v>
      </c>
    </row>
    <row r="30" spans="1:11" ht="27" customHeight="1">
      <c r="A30" s="45">
        <v>18</v>
      </c>
      <c r="B30" s="54" t="s">
        <v>51</v>
      </c>
      <c r="C30" s="46" t="s">
        <v>50</v>
      </c>
      <c r="D30" s="46" t="s">
        <v>24</v>
      </c>
      <c r="E30" s="46">
        <v>35</v>
      </c>
      <c r="F30" s="47">
        <v>2162</v>
      </c>
      <c r="G30" s="47">
        <v>1438</v>
      </c>
      <c r="H30" s="47">
        <f t="shared" si="8"/>
        <v>3600</v>
      </c>
      <c r="I30" s="47">
        <f t="shared" si="9"/>
        <v>75670</v>
      </c>
      <c r="J30" s="47">
        <f t="shared" si="10"/>
        <v>50330</v>
      </c>
      <c r="K30" s="49">
        <f t="shared" si="11"/>
        <v>126000</v>
      </c>
    </row>
    <row r="31" spans="1:11" ht="28.5" customHeight="1">
      <c r="A31" s="45">
        <v>19</v>
      </c>
      <c r="B31" s="54" t="s">
        <v>231</v>
      </c>
      <c r="C31" s="46" t="s">
        <v>49</v>
      </c>
      <c r="D31" s="46" t="s">
        <v>24</v>
      </c>
      <c r="E31" s="46">
        <v>35</v>
      </c>
      <c r="F31" s="47">
        <v>2377</v>
      </c>
      <c r="G31" s="47">
        <v>1438</v>
      </c>
      <c r="H31" s="47">
        <f t="shared" si="8"/>
        <v>3815</v>
      </c>
      <c r="I31" s="47">
        <f t="shared" si="9"/>
        <v>83195</v>
      </c>
      <c r="J31" s="47">
        <f t="shared" si="10"/>
        <v>50330</v>
      </c>
      <c r="K31" s="49">
        <f t="shared" si="11"/>
        <v>133525</v>
      </c>
    </row>
    <row r="32" spans="1:11" ht="42.6" customHeight="1">
      <c r="A32" s="45">
        <v>20</v>
      </c>
      <c r="B32" s="54" t="s">
        <v>232</v>
      </c>
      <c r="C32" s="46" t="s">
        <v>57</v>
      </c>
      <c r="D32" s="46" t="s">
        <v>18</v>
      </c>
      <c r="E32" s="46">
        <v>35</v>
      </c>
      <c r="F32" s="47">
        <v>1970</v>
      </c>
      <c r="G32" s="47">
        <v>750</v>
      </c>
      <c r="H32" s="47">
        <f t="shared" si="8"/>
        <v>2720</v>
      </c>
      <c r="I32" s="47">
        <f t="shared" si="9"/>
        <v>68950</v>
      </c>
      <c r="J32" s="47">
        <f t="shared" si="10"/>
        <v>26250</v>
      </c>
      <c r="K32" s="49">
        <f t="shared" si="11"/>
        <v>95200</v>
      </c>
    </row>
    <row r="33" spans="1:11" ht="29.45" customHeight="1">
      <c r="A33" s="45">
        <v>21</v>
      </c>
      <c r="B33" s="56" t="s">
        <v>233</v>
      </c>
      <c r="C33" s="135"/>
      <c r="D33" s="46"/>
      <c r="E33" s="46"/>
      <c r="F33" s="47"/>
      <c r="G33" s="47"/>
      <c r="H33" s="47"/>
      <c r="I33" s="47"/>
      <c r="J33" s="47"/>
      <c r="K33" s="49"/>
    </row>
    <row r="34" spans="1:11" ht="15" customHeight="1">
      <c r="A34" s="45">
        <v>22</v>
      </c>
      <c r="B34" s="57" t="s">
        <v>58</v>
      </c>
      <c r="C34" s="58" t="s">
        <v>62</v>
      </c>
      <c r="D34" s="46" t="s">
        <v>18</v>
      </c>
      <c r="E34" s="46">
        <v>12</v>
      </c>
      <c r="F34" s="47">
        <v>1838</v>
      </c>
      <c r="G34" s="47">
        <v>1438</v>
      </c>
      <c r="H34" s="47">
        <f t="shared" ref="H34:H37" si="12">F34+G34</f>
        <v>3276</v>
      </c>
      <c r="I34" s="47">
        <f t="shared" ref="I34:I37" si="13">F34*E34</f>
        <v>22056</v>
      </c>
      <c r="J34" s="47">
        <f t="shared" ref="J34:J37" si="14">G34*E34</f>
        <v>17256</v>
      </c>
      <c r="K34" s="49">
        <f t="shared" ref="K34:K37" si="15">I34+J34</f>
        <v>39312</v>
      </c>
    </row>
    <row r="35" spans="1:11" ht="15" customHeight="1">
      <c r="A35" s="45">
        <v>23</v>
      </c>
      <c r="B35" s="57" t="s">
        <v>59</v>
      </c>
      <c r="C35" s="58" t="s">
        <v>63</v>
      </c>
      <c r="D35" s="46" t="s">
        <v>18</v>
      </c>
      <c r="E35" s="46">
        <v>1</v>
      </c>
      <c r="F35" s="47">
        <v>2649</v>
      </c>
      <c r="G35" s="47">
        <v>1438</v>
      </c>
      <c r="H35" s="47">
        <f t="shared" si="12"/>
        <v>4087</v>
      </c>
      <c r="I35" s="47">
        <f t="shared" si="13"/>
        <v>2649</v>
      </c>
      <c r="J35" s="47">
        <f t="shared" si="14"/>
        <v>1438</v>
      </c>
      <c r="K35" s="49">
        <f t="shared" si="15"/>
        <v>4087</v>
      </c>
    </row>
    <row r="36" spans="1:11" ht="15" customHeight="1">
      <c r="A36" s="45">
        <v>24</v>
      </c>
      <c r="B36" s="57" t="s">
        <v>60</v>
      </c>
      <c r="C36" s="58" t="s">
        <v>64</v>
      </c>
      <c r="D36" s="46" t="s">
        <v>18</v>
      </c>
      <c r="E36" s="46">
        <v>1</v>
      </c>
      <c r="F36" s="47">
        <v>4266</v>
      </c>
      <c r="G36" s="47">
        <v>1625</v>
      </c>
      <c r="H36" s="47">
        <f t="shared" si="12"/>
        <v>5891</v>
      </c>
      <c r="I36" s="47">
        <f t="shared" si="13"/>
        <v>4266</v>
      </c>
      <c r="J36" s="47">
        <f t="shared" si="14"/>
        <v>1625</v>
      </c>
      <c r="K36" s="49">
        <f t="shared" si="15"/>
        <v>5891</v>
      </c>
    </row>
    <row r="37" spans="1:11" ht="15" customHeight="1">
      <c r="A37" s="45">
        <v>25</v>
      </c>
      <c r="B37" s="57" t="s">
        <v>61</v>
      </c>
      <c r="C37" s="58" t="s">
        <v>65</v>
      </c>
      <c r="D37" s="46" t="s">
        <v>24</v>
      </c>
      <c r="E37" s="46">
        <v>1</v>
      </c>
      <c r="F37" s="47">
        <v>6054</v>
      </c>
      <c r="G37" s="47">
        <v>1625</v>
      </c>
      <c r="H37" s="47">
        <f t="shared" si="12"/>
        <v>7679</v>
      </c>
      <c r="I37" s="47">
        <f t="shared" si="13"/>
        <v>6054</v>
      </c>
      <c r="J37" s="47">
        <f t="shared" si="14"/>
        <v>1625</v>
      </c>
      <c r="K37" s="49">
        <f t="shared" si="15"/>
        <v>7679</v>
      </c>
    </row>
    <row r="38" spans="1:11" ht="27" customHeight="1">
      <c r="A38" s="45">
        <v>26</v>
      </c>
      <c r="B38" s="59" t="s">
        <v>234</v>
      </c>
      <c r="C38" s="60"/>
      <c r="D38" s="46"/>
      <c r="E38" s="46"/>
      <c r="F38" s="47"/>
      <c r="G38" s="47"/>
      <c r="H38" s="47"/>
      <c r="I38" s="47"/>
      <c r="J38" s="47"/>
      <c r="K38" s="49"/>
    </row>
    <row r="39" spans="1:11" ht="15" customHeight="1">
      <c r="A39" s="45">
        <v>27</v>
      </c>
      <c r="B39" s="57" t="s">
        <v>235</v>
      </c>
      <c r="C39" s="58" t="s">
        <v>66</v>
      </c>
      <c r="D39" s="46" t="s">
        <v>24</v>
      </c>
      <c r="E39" s="46">
        <v>8</v>
      </c>
      <c r="F39" s="47">
        <v>8293</v>
      </c>
      <c r="G39" s="47">
        <v>2013</v>
      </c>
      <c r="H39" s="47">
        <f t="shared" ref="H39:H49" si="16">F39+G39</f>
        <v>10306</v>
      </c>
      <c r="I39" s="47">
        <f t="shared" ref="I39:I49" si="17">F39*E39</f>
        <v>66344</v>
      </c>
      <c r="J39" s="47">
        <f t="shared" ref="J39:J49" si="18">G39*E39</f>
        <v>16104</v>
      </c>
      <c r="K39" s="49">
        <f t="shared" ref="K39:K49" si="19">I39+J39</f>
        <v>82448</v>
      </c>
    </row>
    <row r="40" spans="1:11" ht="15.6" customHeight="1">
      <c r="A40" s="45">
        <v>28</v>
      </c>
      <c r="B40" s="57" t="s">
        <v>60</v>
      </c>
      <c r="C40" s="135" t="s">
        <v>67</v>
      </c>
      <c r="D40" s="46" t="s">
        <v>24</v>
      </c>
      <c r="E40" s="46">
        <v>2</v>
      </c>
      <c r="F40" s="47">
        <v>12855</v>
      </c>
      <c r="G40" s="47">
        <v>3120</v>
      </c>
      <c r="H40" s="47">
        <f t="shared" si="16"/>
        <v>15975</v>
      </c>
      <c r="I40" s="47">
        <f t="shared" si="17"/>
        <v>25710</v>
      </c>
      <c r="J40" s="47">
        <f t="shared" si="18"/>
        <v>6240</v>
      </c>
      <c r="K40" s="49">
        <f t="shared" si="19"/>
        <v>31950</v>
      </c>
    </row>
    <row r="41" spans="1:11" ht="26.45" customHeight="1">
      <c r="A41" s="45">
        <v>29</v>
      </c>
      <c r="B41" s="51" t="s">
        <v>68</v>
      </c>
      <c r="C41" s="61"/>
      <c r="D41" s="46" t="s">
        <v>28</v>
      </c>
      <c r="E41" s="46">
        <v>2</v>
      </c>
      <c r="F41" s="47">
        <v>447</v>
      </c>
      <c r="G41" s="47">
        <v>2250</v>
      </c>
      <c r="H41" s="47">
        <f t="shared" si="16"/>
        <v>2697</v>
      </c>
      <c r="I41" s="47">
        <f t="shared" si="17"/>
        <v>894</v>
      </c>
      <c r="J41" s="47">
        <f t="shared" si="18"/>
        <v>4500</v>
      </c>
      <c r="K41" s="49">
        <f t="shared" si="19"/>
        <v>5394</v>
      </c>
    </row>
    <row r="42" spans="1:11" ht="12.75" customHeight="1">
      <c r="A42" s="45">
        <v>30</v>
      </c>
      <c r="B42" s="51" t="s">
        <v>69</v>
      </c>
      <c r="C42" s="61"/>
      <c r="D42" s="46"/>
      <c r="E42" s="46"/>
      <c r="F42" s="47"/>
      <c r="G42" s="47"/>
      <c r="H42" s="47">
        <f t="shared" si="16"/>
        <v>0</v>
      </c>
      <c r="I42" s="47">
        <f t="shared" si="17"/>
        <v>0</v>
      </c>
      <c r="J42" s="47">
        <f t="shared" si="18"/>
        <v>0</v>
      </c>
      <c r="K42" s="49">
        <f t="shared" si="19"/>
        <v>0</v>
      </c>
    </row>
    <row r="43" spans="1:11" ht="16.149999999999999" customHeight="1">
      <c r="A43" s="45">
        <v>31</v>
      </c>
      <c r="B43" s="57" t="s">
        <v>70</v>
      </c>
      <c r="C43" s="61"/>
      <c r="D43" s="46" t="s">
        <v>28</v>
      </c>
      <c r="E43" s="46">
        <v>487</v>
      </c>
      <c r="F43" s="47">
        <v>168</v>
      </c>
      <c r="G43" s="47">
        <v>1500</v>
      </c>
      <c r="H43" s="47">
        <f t="shared" si="16"/>
        <v>1668</v>
      </c>
      <c r="I43" s="47">
        <f t="shared" si="17"/>
        <v>81816</v>
      </c>
      <c r="J43" s="47">
        <f t="shared" si="18"/>
        <v>730500</v>
      </c>
      <c r="K43" s="49">
        <f t="shared" si="19"/>
        <v>812316</v>
      </c>
    </row>
    <row r="44" spans="1:11" ht="16.149999999999999" customHeight="1">
      <c r="A44" s="45">
        <v>32</v>
      </c>
      <c r="B44" s="62" t="s">
        <v>71</v>
      </c>
      <c r="C44" s="61"/>
      <c r="D44" s="46" t="s">
        <v>28</v>
      </c>
      <c r="E44" s="46">
        <v>21</v>
      </c>
      <c r="F44" s="47">
        <v>230</v>
      </c>
      <c r="G44" s="47">
        <v>1500</v>
      </c>
      <c r="H44" s="47">
        <f t="shared" si="16"/>
        <v>1730</v>
      </c>
      <c r="I44" s="47">
        <f t="shared" si="17"/>
        <v>4830</v>
      </c>
      <c r="J44" s="47">
        <f t="shared" si="18"/>
        <v>31500</v>
      </c>
      <c r="K44" s="49">
        <f t="shared" si="19"/>
        <v>36330</v>
      </c>
    </row>
    <row r="45" spans="1:11" ht="16.149999999999999" customHeight="1">
      <c r="A45" s="45">
        <v>33</v>
      </c>
      <c r="B45" s="57" t="s">
        <v>72</v>
      </c>
      <c r="C45" s="61"/>
      <c r="D45" s="46" t="s">
        <v>28</v>
      </c>
      <c r="E45" s="46">
        <v>138.5</v>
      </c>
      <c r="F45" s="47">
        <v>289</v>
      </c>
      <c r="G45" s="47">
        <v>1875</v>
      </c>
      <c r="H45" s="47">
        <f t="shared" si="16"/>
        <v>2164</v>
      </c>
      <c r="I45" s="47">
        <f t="shared" si="17"/>
        <v>40026.5</v>
      </c>
      <c r="J45" s="47">
        <f t="shared" si="18"/>
        <v>259687.5</v>
      </c>
      <c r="K45" s="49">
        <f t="shared" si="19"/>
        <v>299714</v>
      </c>
    </row>
    <row r="46" spans="1:11" ht="16.149999999999999" customHeight="1">
      <c r="A46" s="45">
        <v>34</v>
      </c>
      <c r="B46" s="57" t="s">
        <v>75</v>
      </c>
      <c r="C46" s="61"/>
      <c r="D46" s="46" t="s">
        <v>28</v>
      </c>
      <c r="E46" s="46">
        <v>69</v>
      </c>
      <c r="F46" s="47">
        <v>364</v>
      </c>
      <c r="G46" s="47">
        <v>1875</v>
      </c>
      <c r="H46" s="47">
        <f t="shared" si="16"/>
        <v>2239</v>
      </c>
      <c r="I46" s="47">
        <f t="shared" si="17"/>
        <v>25116</v>
      </c>
      <c r="J46" s="47">
        <f t="shared" si="18"/>
        <v>129375</v>
      </c>
      <c r="K46" s="49">
        <f t="shared" si="19"/>
        <v>154491</v>
      </c>
    </row>
    <row r="47" spans="1:11">
      <c r="A47" s="45">
        <v>35</v>
      </c>
      <c r="B47" s="51" t="s">
        <v>309</v>
      </c>
      <c r="C47" s="63"/>
      <c r="D47" s="46" t="s">
        <v>22</v>
      </c>
      <c r="E47" s="46">
        <v>1</v>
      </c>
      <c r="F47" s="47">
        <v>53439</v>
      </c>
      <c r="G47" s="47">
        <v>44483</v>
      </c>
      <c r="H47" s="47">
        <f t="shared" si="16"/>
        <v>97922</v>
      </c>
      <c r="I47" s="47">
        <f t="shared" si="17"/>
        <v>53439</v>
      </c>
      <c r="J47" s="47">
        <f t="shared" si="18"/>
        <v>44483</v>
      </c>
      <c r="K47" s="49">
        <f t="shared" si="19"/>
        <v>97922</v>
      </c>
    </row>
    <row r="48" spans="1:11" ht="12.75" customHeight="1">
      <c r="A48" s="45">
        <v>36</v>
      </c>
      <c r="B48" s="58" t="s">
        <v>73</v>
      </c>
      <c r="C48" s="46"/>
      <c r="D48" s="46" t="s">
        <v>27</v>
      </c>
      <c r="E48" s="46">
        <v>72.2</v>
      </c>
      <c r="F48" s="47">
        <v>69</v>
      </c>
      <c r="G48" s="47">
        <v>500</v>
      </c>
      <c r="H48" s="47">
        <f t="shared" si="16"/>
        <v>569</v>
      </c>
      <c r="I48" s="47">
        <f t="shared" si="17"/>
        <v>4981.8</v>
      </c>
      <c r="J48" s="47">
        <f t="shared" si="18"/>
        <v>36100</v>
      </c>
      <c r="K48" s="49">
        <f t="shared" si="19"/>
        <v>41081.800000000003</v>
      </c>
    </row>
    <row r="49" spans="1:11" ht="12.75" customHeight="1">
      <c r="A49" s="45">
        <v>37</v>
      </c>
      <c r="B49" s="58" t="s">
        <v>74</v>
      </c>
      <c r="C49" s="46"/>
      <c r="D49" s="46" t="s">
        <v>27</v>
      </c>
      <c r="E49" s="46">
        <v>72.2</v>
      </c>
      <c r="F49" s="47">
        <v>121</v>
      </c>
      <c r="G49" s="47">
        <v>500</v>
      </c>
      <c r="H49" s="47">
        <f t="shared" si="16"/>
        <v>621</v>
      </c>
      <c r="I49" s="47">
        <f t="shared" si="17"/>
        <v>8736.2000000000007</v>
      </c>
      <c r="J49" s="47">
        <f t="shared" si="18"/>
        <v>36100</v>
      </c>
      <c r="K49" s="49">
        <f t="shared" si="19"/>
        <v>44836.2</v>
      </c>
    </row>
    <row r="50" spans="1:11" ht="27.6" customHeight="1">
      <c r="A50" s="45">
        <v>38</v>
      </c>
      <c r="B50" s="51" t="s">
        <v>350</v>
      </c>
      <c r="C50" s="46"/>
      <c r="D50" s="46"/>
      <c r="E50" s="46"/>
      <c r="F50" s="47"/>
      <c r="G50" s="47"/>
      <c r="H50" s="47"/>
      <c r="I50" s="47"/>
      <c r="J50" s="47"/>
      <c r="K50" s="49"/>
    </row>
    <row r="51" spans="1:11" ht="15" customHeight="1">
      <c r="A51" s="45">
        <v>39</v>
      </c>
      <c r="B51" s="64" t="s">
        <v>343</v>
      </c>
      <c r="C51" s="46"/>
      <c r="D51" s="46" t="s">
        <v>28</v>
      </c>
      <c r="E51" s="46">
        <v>70</v>
      </c>
      <c r="F51" s="47">
        <v>71</v>
      </c>
      <c r="G51" s="47">
        <v>625</v>
      </c>
      <c r="H51" s="47">
        <f t="shared" ref="H51:H53" si="20">F51+G51</f>
        <v>696</v>
      </c>
      <c r="I51" s="47">
        <f t="shared" ref="I51:I53" si="21">F51*E51</f>
        <v>4970</v>
      </c>
      <c r="J51" s="47">
        <f t="shared" ref="J51:J53" si="22">G51*E51</f>
        <v>43750</v>
      </c>
      <c r="K51" s="49">
        <f t="shared" ref="K51:K53" si="23">I51+J51</f>
        <v>48720</v>
      </c>
    </row>
    <row r="52" spans="1:11" ht="15" customHeight="1">
      <c r="A52" s="45">
        <v>40</v>
      </c>
      <c r="B52" s="53" t="s">
        <v>344</v>
      </c>
      <c r="C52" s="46"/>
      <c r="D52" s="46" t="s">
        <v>28</v>
      </c>
      <c r="E52" s="46">
        <v>10</v>
      </c>
      <c r="F52" s="47">
        <v>85</v>
      </c>
      <c r="G52" s="47">
        <v>625</v>
      </c>
      <c r="H52" s="47">
        <f t="shared" si="20"/>
        <v>710</v>
      </c>
      <c r="I52" s="47">
        <f t="shared" si="21"/>
        <v>850</v>
      </c>
      <c r="J52" s="47">
        <f t="shared" si="22"/>
        <v>6250</v>
      </c>
      <c r="K52" s="49">
        <f t="shared" si="23"/>
        <v>7100</v>
      </c>
    </row>
    <row r="53" spans="1:11" ht="15.6" customHeight="1">
      <c r="A53" s="45">
        <v>41</v>
      </c>
      <c r="B53" s="51" t="s">
        <v>310</v>
      </c>
      <c r="C53" s="63"/>
      <c r="D53" s="46" t="s">
        <v>311</v>
      </c>
      <c r="E53" s="46">
        <v>1</v>
      </c>
      <c r="F53" s="47">
        <v>61836</v>
      </c>
      <c r="G53" s="47">
        <v>0</v>
      </c>
      <c r="H53" s="47">
        <f t="shared" si="20"/>
        <v>61836</v>
      </c>
      <c r="I53" s="47">
        <f t="shared" si="21"/>
        <v>61836</v>
      </c>
      <c r="J53" s="47">
        <f t="shared" si="22"/>
        <v>0</v>
      </c>
      <c r="K53" s="49">
        <f t="shared" si="23"/>
        <v>61836</v>
      </c>
    </row>
    <row r="54" spans="1:11" ht="27.6" customHeight="1">
      <c r="A54" s="45">
        <v>42</v>
      </c>
      <c r="B54" s="136" t="s">
        <v>76</v>
      </c>
      <c r="C54" s="46"/>
      <c r="D54" s="46"/>
      <c r="E54" s="46"/>
      <c r="F54" s="47"/>
      <c r="G54" s="47"/>
      <c r="H54" s="47"/>
      <c r="I54" s="47"/>
      <c r="J54" s="47"/>
      <c r="K54" s="49"/>
    </row>
    <row r="55" spans="1:11" ht="37.15" customHeight="1">
      <c r="A55" s="45">
        <v>43</v>
      </c>
      <c r="B55" s="137" t="s">
        <v>77</v>
      </c>
      <c r="C55" s="46"/>
      <c r="D55" s="46"/>
      <c r="E55" s="46"/>
      <c r="F55" s="47"/>
      <c r="G55" s="47"/>
      <c r="H55" s="47"/>
      <c r="I55" s="47"/>
      <c r="J55" s="47"/>
      <c r="K55" s="49"/>
    </row>
    <row r="56" spans="1:11" ht="15" customHeight="1">
      <c r="A56" s="45">
        <v>44</v>
      </c>
      <c r="B56" s="53" t="s">
        <v>78</v>
      </c>
      <c r="C56" s="46"/>
      <c r="D56" s="46" t="s">
        <v>24</v>
      </c>
      <c r="E56" s="46">
        <v>5</v>
      </c>
      <c r="F56" s="47">
        <v>5333</v>
      </c>
      <c r="G56" s="47">
        <v>6000</v>
      </c>
      <c r="H56" s="47">
        <f t="shared" ref="H56:H65" si="24">F56+G56</f>
        <v>11333</v>
      </c>
      <c r="I56" s="47">
        <f t="shared" ref="I56:I65" si="25">F56*E56</f>
        <v>26665</v>
      </c>
      <c r="J56" s="47">
        <f t="shared" ref="J56:J65" si="26">G56*E56</f>
        <v>30000</v>
      </c>
      <c r="K56" s="49">
        <f t="shared" ref="K56:K65" si="27">I56+J56</f>
        <v>56665</v>
      </c>
    </row>
    <row r="57" spans="1:11" ht="15" customHeight="1">
      <c r="A57" s="45">
        <v>45</v>
      </c>
      <c r="B57" s="53" t="s">
        <v>79</v>
      </c>
      <c r="C57" s="46"/>
      <c r="D57" s="46" t="s">
        <v>24</v>
      </c>
      <c r="E57" s="46">
        <v>4</v>
      </c>
      <c r="F57" s="47">
        <v>6107</v>
      </c>
      <c r="G57" s="47">
        <v>6000</v>
      </c>
      <c r="H57" s="47">
        <f t="shared" si="24"/>
        <v>12107</v>
      </c>
      <c r="I57" s="47">
        <f t="shared" si="25"/>
        <v>24428</v>
      </c>
      <c r="J57" s="47">
        <f t="shared" si="26"/>
        <v>24000</v>
      </c>
      <c r="K57" s="49">
        <f t="shared" si="27"/>
        <v>48428</v>
      </c>
    </row>
    <row r="58" spans="1:11" ht="15" customHeight="1">
      <c r="A58" s="45">
        <v>46</v>
      </c>
      <c r="B58" s="53" t="s">
        <v>80</v>
      </c>
      <c r="C58" s="46"/>
      <c r="D58" s="46" t="s">
        <v>24</v>
      </c>
      <c r="E58" s="46">
        <v>6</v>
      </c>
      <c r="F58" s="47">
        <v>6964</v>
      </c>
      <c r="G58" s="47">
        <v>6000</v>
      </c>
      <c r="H58" s="47">
        <f t="shared" si="24"/>
        <v>12964</v>
      </c>
      <c r="I58" s="47">
        <f t="shared" si="25"/>
        <v>41784</v>
      </c>
      <c r="J58" s="47">
        <f t="shared" si="26"/>
        <v>36000</v>
      </c>
      <c r="K58" s="49">
        <f t="shared" si="27"/>
        <v>77784</v>
      </c>
    </row>
    <row r="59" spans="1:11" ht="15" customHeight="1">
      <c r="A59" s="45">
        <v>47</v>
      </c>
      <c r="B59" s="53" t="s">
        <v>81</v>
      </c>
      <c r="C59" s="46"/>
      <c r="D59" s="46" t="s">
        <v>24</v>
      </c>
      <c r="E59" s="46">
        <v>4</v>
      </c>
      <c r="F59" s="47">
        <v>7694</v>
      </c>
      <c r="G59" s="47">
        <v>6000</v>
      </c>
      <c r="H59" s="47">
        <f t="shared" si="24"/>
        <v>13694</v>
      </c>
      <c r="I59" s="47">
        <f t="shared" si="25"/>
        <v>30776</v>
      </c>
      <c r="J59" s="47">
        <f t="shared" si="26"/>
        <v>24000</v>
      </c>
      <c r="K59" s="49">
        <f t="shared" si="27"/>
        <v>54776</v>
      </c>
    </row>
    <row r="60" spans="1:11" ht="15" customHeight="1">
      <c r="A60" s="45">
        <v>48</v>
      </c>
      <c r="B60" s="53" t="s">
        <v>82</v>
      </c>
      <c r="C60" s="46"/>
      <c r="D60" s="46" t="s">
        <v>24</v>
      </c>
      <c r="E60" s="46">
        <v>9</v>
      </c>
      <c r="F60" s="47">
        <v>8469</v>
      </c>
      <c r="G60" s="47">
        <v>6000</v>
      </c>
      <c r="H60" s="47">
        <f t="shared" si="24"/>
        <v>14469</v>
      </c>
      <c r="I60" s="47">
        <f t="shared" si="25"/>
        <v>76221</v>
      </c>
      <c r="J60" s="47">
        <f t="shared" si="26"/>
        <v>54000</v>
      </c>
      <c r="K60" s="49">
        <f t="shared" si="27"/>
        <v>130221</v>
      </c>
    </row>
    <row r="61" spans="1:11" ht="15" customHeight="1">
      <c r="A61" s="45">
        <v>49</v>
      </c>
      <c r="B61" s="53" t="s">
        <v>83</v>
      </c>
      <c r="C61" s="46"/>
      <c r="D61" s="46" t="s">
        <v>24</v>
      </c>
      <c r="E61" s="46">
        <v>1</v>
      </c>
      <c r="F61" s="47">
        <v>9197</v>
      </c>
      <c r="G61" s="47">
        <v>6000</v>
      </c>
      <c r="H61" s="47">
        <f t="shared" si="24"/>
        <v>15197</v>
      </c>
      <c r="I61" s="47">
        <f t="shared" si="25"/>
        <v>9197</v>
      </c>
      <c r="J61" s="47">
        <f t="shared" si="26"/>
        <v>6000</v>
      </c>
      <c r="K61" s="49">
        <f t="shared" si="27"/>
        <v>15197</v>
      </c>
    </row>
    <row r="62" spans="1:11" ht="48.6" customHeight="1">
      <c r="A62" s="45">
        <v>50</v>
      </c>
      <c r="B62" s="66" t="s">
        <v>84</v>
      </c>
      <c r="C62" s="46"/>
      <c r="D62" s="46" t="s">
        <v>24</v>
      </c>
      <c r="E62" s="46">
        <v>3</v>
      </c>
      <c r="F62" s="47">
        <v>14434</v>
      </c>
      <c r="G62" s="47">
        <v>7000</v>
      </c>
      <c r="H62" s="47">
        <f t="shared" si="24"/>
        <v>21434</v>
      </c>
      <c r="I62" s="47">
        <f t="shared" si="25"/>
        <v>43302</v>
      </c>
      <c r="J62" s="47">
        <f t="shared" si="26"/>
        <v>21000</v>
      </c>
      <c r="K62" s="49">
        <f t="shared" si="27"/>
        <v>64302</v>
      </c>
    </row>
    <row r="63" spans="1:11" ht="27.6" customHeight="1">
      <c r="A63" s="45">
        <v>51</v>
      </c>
      <c r="B63" s="54" t="s">
        <v>236</v>
      </c>
      <c r="C63" s="46" t="s">
        <v>85</v>
      </c>
      <c r="D63" s="46" t="s">
        <v>24</v>
      </c>
      <c r="E63" s="46">
        <v>32</v>
      </c>
      <c r="F63" s="47">
        <v>1427</v>
      </c>
      <c r="G63" s="47">
        <v>1438</v>
      </c>
      <c r="H63" s="47">
        <f t="shared" si="24"/>
        <v>2865</v>
      </c>
      <c r="I63" s="47">
        <f t="shared" si="25"/>
        <v>45664</v>
      </c>
      <c r="J63" s="47">
        <f t="shared" si="26"/>
        <v>46016</v>
      </c>
      <c r="K63" s="49">
        <f t="shared" si="27"/>
        <v>91680</v>
      </c>
    </row>
    <row r="64" spans="1:11" ht="63.6" customHeight="1">
      <c r="A64" s="45">
        <v>52</v>
      </c>
      <c r="B64" s="54" t="s">
        <v>237</v>
      </c>
      <c r="C64" s="46" t="s">
        <v>86</v>
      </c>
      <c r="D64" s="46" t="s">
        <v>24</v>
      </c>
      <c r="E64" s="46">
        <v>32</v>
      </c>
      <c r="F64" s="47">
        <v>1896</v>
      </c>
      <c r="G64" s="47">
        <v>1438</v>
      </c>
      <c r="H64" s="47">
        <f t="shared" si="24"/>
        <v>3334</v>
      </c>
      <c r="I64" s="47">
        <f t="shared" si="25"/>
        <v>60672</v>
      </c>
      <c r="J64" s="47">
        <f t="shared" si="26"/>
        <v>46016</v>
      </c>
      <c r="K64" s="49">
        <f t="shared" si="27"/>
        <v>106688</v>
      </c>
    </row>
    <row r="65" spans="1:11" ht="38.450000000000003" customHeight="1">
      <c r="A65" s="45">
        <v>53</v>
      </c>
      <c r="B65" s="54" t="s">
        <v>238</v>
      </c>
      <c r="C65" s="58" t="s">
        <v>57</v>
      </c>
      <c r="D65" s="46" t="s">
        <v>18</v>
      </c>
      <c r="E65" s="46">
        <v>32</v>
      </c>
      <c r="F65" s="47">
        <v>1970</v>
      </c>
      <c r="G65" s="47">
        <v>750</v>
      </c>
      <c r="H65" s="47">
        <f t="shared" si="24"/>
        <v>2720</v>
      </c>
      <c r="I65" s="47">
        <f t="shared" si="25"/>
        <v>63040</v>
      </c>
      <c r="J65" s="47">
        <f t="shared" si="26"/>
        <v>24000</v>
      </c>
      <c r="K65" s="49">
        <f t="shared" si="27"/>
        <v>87040</v>
      </c>
    </row>
    <row r="66" spans="1:11" ht="27.6" customHeight="1">
      <c r="A66" s="45">
        <v>54</v>
      </c>
      <c r="B66" s="67" t="s">
        <v>239</v>
      </c>
      <c r="C66" s="52"/>
      <c r="D66" s="46"/>
      <c r="E66" s="46"/>
      <c r="F66" s="47"/>
      <c r="G66" s="47"/>
      <c r="H66" s="47"/>
      <c r="I66" s="47"/>
      <c r="J66" s="47"/>
      <c r="K66" s="49"/>
    </row>
    <row r="67" spans="1:11" ht="15" customHeight="1">
      <c r="A67" s="45">
        <v>55</v>
      </c>
      <c r="B67" s="57" t="s">
        <v>58</v>
      </c>
      <c r="C67" s="52" t="s">
        <v>66</v>
      </c>
      <c r="D67" s="46" t="s">
        <v>18</v>
      </c>
      <c r="E67" s="46">
        <v>3</v>
      </c>
      <c r="F67" s="47">
        <v>1838</v>
      </c>
      <c r="G67" s="47">
        <v>1438</v>
      </c>
      <c r="H67" s="47">
        <f t="shared" ref="H67:H68" si="28">F67+G67</f>
        <v>3276</v>
      </c>
      <c r="I67" s="47">
        <f t="shared" ref="I67:I68" si="29">F67*E67</f>
        <v>5514</v>
      </c>
      <c r="J67" s="47">
        <f t="shared" ref="J67:J68" si="30">G67*E67</f>
        <v>4314</v>
      </c>
      <c r="K67" s="49">
        <f t="shared" ref="K67:K68" si="31">I67+J67</f>
        <v>9828</v>
      </c>
    </row>
    <row r="68" spans="1:11" ht="15" customHeight="1">
      <c r="A68" s="45">
        <v>56</v>
      </c>
      <c r="B68" s="57" t="s">
        <v>60</v>
      </c>
      <c r="C68" s="52" t="s">
        <v>87</v>
      </c>
      <c r="D68" s="46" t="s">
        <v>18</v>
      </c>
      <c r="E68" s="46">
        <v>1</v>
      </c>
      <c r="F68" s="47">
        <v>4266</v>
      </c>
      <c r="G68" s="47">
        <v>1625</v>
      </c>
      <c r="H68" s="47">
        <f t="shared" si="28"/>
        <v>5891</v>
      </c>
      <c r="I68" s="47">
        <f t="shared" si="29"/>
        <v>4266</v>
      </c>
      <c r="J68" s="47">
        <f t="shared" si="30"/>
        <v>1625</v>
      </c>
      <c r="K68" s="49">
        <f t="shared" si="31"/>
        <v>5891</v>
      </c>
    </row>
    <row r="69" spans="1:11" ht="27" customHeight="1">
      <c r="A69" s="45">
        <v>57</v>
      </c>
      <c r="B69" s="59" t="s">
        <v>234</v>
      </c>
      <c r="C69" s="60"/>
      <c r="D69" s="46"/>
      <c r="E69" s="46"/>
      <c r="F69" s="47"/>
      <c r="G69" s="47"/>
      <c r="H69" s="47"/>
      <c r="I69" s="47"/>
      <c r="J69" s="47"/>
      <c r="K69" s="49"/>
    </row>
    <row r="70" spans="1:11" ht="15" customHeight="1">
      <c r="A70" s="45">
        <v>58</v>
      </c>
      <c r="B70" s="57" t="s">
        <v>235</v>
      </c>
      <c r="C70" s="58" t="s">
        <v>66</v>
      </c>
      <c r="D70" s="46" t="s">
        <v>24</v>
      </c>
      <c r="E70" s="46">
        <v>5</v>
      </c>
      <c r="F70" s="47">
        <v>8293</v>
      </c>
      <c r="G70" s="47">
        <v>2013</v>
      </c>
      <c r="H70" s="47">
        <f t="shared" ref="H70:H73" si="32">F70+G70</f>
        <v>10306</v>
      </c>
      <c r="I70" s="47">
        <f t="shared" ref="I70:I73" si="33">F70*E70</f>
        <v>41465</v>
      </c>
      <c r="J70" s="47">
        <f t="shared" ref="J70:J73" si="34">G70*E70</f>
        <v>10065</v>
      </c>
      <c r="K70" s="49">
        <f t="shared" ref="K70:K73" si="35">I70+J70</f>
        <v>51530</v>
      </c>
    </row>
    <row r="71" spans="1:11" ht="15.6" customHeight="1">
      <c r="A71" s="45">
        <v>59</v>
      </c>
      <c r="B71" s="57" t="s">
        <v>59</v>
      </c>
      <c r="C71" s="135"/>
      <c r="D71" s="46" t="s">
        <v>24</v>
      </c>
      <c r="E71" s="46">
        <v>1</v>
      </c>
      <c r="F71" s="47">
        <v>10185</v>
      </c>
      <c r="G71" s="47">
        <v>2473</v>
      </c>
      <c r="H71" s="47">
        <f t="shared" si="32"/>
        <v>12658</v>
      </c>
      <c r="I71" s="47">
        <f t="shared" si="33"/>
        <v>10185</v>
      </c>
      <c r="J71" s="47">
        <f t="shared" si="34"/>
        <v>2473</v>
      </c>
      <c r="K71" s="49">
        <f t="shared" si="35"/>
        <v>12658</v>
      </c>
    </row>
    <row r="72" spans="1:11" ht="34.15" customHeight="1">
      <c r="A72" s="45">
        <v>60</v>
      </c>
      <c r="B72" s="67" t="s">
        <v>240</v>
      </c>
      <c r="C72" s="52" t="s">
        <v>88</v>
      </c>
      <c r="D72" s="46" t="s">
        <v>24</v>
      </c>
      <c r="E72" s="46">
        <v>8</v>
      </c>
      <c r="F72" s="47">
        <v>1882</v>
      </c>
      <c r="G72" s="47">
        <v>1438</v>
      </c>
      <c r="H72" s="47">
        <f t="shared" si="32"/>
        <v>3320</v>
      </c>
      <c r="I72" s="47">
        <f t="shared" si="33"/>
        <v>15056</v>
      </c>
      <c r="J72" s="47">
        <f t="shared" si="34"/>
        <v>11504</v>
      </c>
      <c r="K72" s="49">
        <f t="shared" si="35"/>
        <v>26560</v>
      </c>
    </row>
    <row r="73" spans="1:11" ht="25.9" customHeight="1">
      <c r="A73" s="45">
        <v>61</v>
      </c>
      <c r="B73" s="58" t="s">
        <v>89</v>
      </c>
      <c r="C73" s="52" t="s">
        <v>90</v>
      </c>
      <c r="D73" s="46" t="s">
        <v>24</v>
      </c>
      <c r="E73" s="46">
        <v>9</v>
      </c>
      <c r="F73" s="47">
        <v>1142</v>
      </c>
      <c r="G73" s="47">
        <v>1438</v>
      </c>
      <c r="H73" s="47">
        <f t="shared" si="32"/>
        <v>2580</v>
      </c>
      <c r="I73" s="47">
        <f t="shared" si="33"/>
        <v>10278</v>
      </c>
      <c r="J73" s="47">
        <f t="shared" si="34"/>
        <v>12942</v>
      </c>
      <c r="K73" s="49">
        <f t="shared" si="35"/>
        <v>23220</v>
      </c>
    </row>
    <row r="74" spans="1:11" ht="46.15" customHeight="1">
      <c r="A74" s="45">
        <v>62</v>
      </c>
      <c r="B74" s="68" t="s">
        <v>91</v>
      </c>
      <c r="C74" s="52"/>
      <c r="D74" s="46"/>
      <c r="E74" s="46"/>
      <c r="F74" s="47"/>
      <c r="G74" s="47"/>
      <c r="H74" s="47"/>
      <c r="I74" s="47"/>
      <c r="J74" s="47"/>
      <c r="K74" s="49"/>
    </row>
    <row r="75" spans="1:11" ht="15.6" customHeight="1">
      <c r="A75" s="45">
        <v>63</v>
      </c>
      <c r="B75" s="52" t="s">
        <v>92</v>
      </c>
      <c r="C75" s="52">
        <v>1129198027</v>
      </c>
      <c r="D75" s="46" t="s">
        <v>28</v>
      </c>
      <c r="E75" s="46">
        <v>188.1</v>
      </c>
      <c r="F75" s="47">
        <v>193</v>
      </c>
      <c r="G75" s="47">
        <v>1125</v>
      </c>
      <c r="H75" s="47">
        <f t="shared" ref="H75:H83" si="36">F75+G75</f>
        <v>1318</v>
      </c>
      <c r="I75" s="47">
        <f t="shared" ref="I75:I83" si="37">F75*E75</f>
        <v>36303.299999999996</v>
      </c>
      <c r="J75" s="47">
        <f t="shared" ref="J75:J83" si="38">G75*E75</f>
        <v>211612.5</v>
      </c>
      <c r="K75" s="49">
        <f t="shared" ref="K75:K83" si="39">I75+J75</f>
        <v>247915.8</v>
      </c>
    </row>
    <row r="76" spans="1:11" ht="17.45" customHeight="1">
      <c r="A76" s="45">
        <v>64</v>
      </c>
      <c r="B76" s="52" t="s">
        <v>93</v>
      </c>
      <c r="C76" s="52">
        <v>1129198037</v>
      </c>
      <c r="D76" s="46" t="s">
        <v>28</v>
      </c>
      <c r="E76" s="46">
        <v>56.5</v>
      </c>
      <c r="F76" s="47">
        <v>258</v>
      </c>
      <c r="G76" s="47">
        <v>1125</v>
      </c>
      <c r="H76" s="47">
        <f t="shared" si="36"/>
        <v>1383</v>
      </c>
      <c r="I76" s="47">
        <f t="shared" si="37"/>
        <v>14577</v>
      </c>
      <c r="J76" s="47">
        <f t="shared" si="38"/>
        <v>63562.5</v>
      </c>
      <c r="K76" s="49">
        <f t="shared" si="39"/>
        <v>78139.5</v>
      </c>
    </row>
    <row r="77" spans="1:11" ht="16.149999999999999" customHeight="1">
      <c r="A77" s="45">
        <v>65</v>
      </c>
      <c r="B77" s="52" t="s">
        <v>94</v>
      </c>
      <c r="C77" s="52">
        <v>1129198032</v>
      </c>
      <c r="D77" s="46" t="s">
        <v>28</v>
      </c>
      <c r="E77" s="46">
        <v>66.099999999999994</v>
      </c>
      <c r="F77" s="47">
        <v>438</v>
      </c>
      <c r="G77" s="47">
        <v>1125</v>
      </c>
      <c r="H77" s="47">
        <f t="shared" si="36"/>
        <v>1563</v>
      </c>
      <c r="I77" s="47">
        <f t="shared" si="37"/>
        <v>28951.8</v>
      </c>
      <c r="J77" s="47">
        <f t="shared" si="38"/>
        <v>74362.5</v>
      </c>
      <c r="K77" s="49">
        <f t="shared" si="39"/>
        <v>103314.3</v>
      </c>
    </row>
    <row r="78" spans="1:11" ht="16.149999999999999" customHeight="1">
      <c r="A78" s="45">
        <v>66</v>
      </c>
      <c r="B78" s="54" t="s">
        <v>95</v>
      </c>
      <c r="C78" s="69">
        <v>1129198038</v>
      </c>
      <c r="D78" s="46" t="s">
        <v>28</v>
      </c>
      <c r="E78" s="46">
        <v>22</v>
      </c>
      <c r="F78" s="47">
        <v>658</v>
      </c>
      <c r="G78" s="47">
        <v>1250</v>
      </c>
      <c r="H78" s="47">
        <f t="shared" si="36"/>
        <v>1908</v>
      </c>
      <c r="I78" s="47">
        <f t="shared" si="37"/>
        <v>14476</v>
      </c>
      <c r="J78" s="47">
        <f t="shared" si="38"/>
        <v>27500</v>
      </c>
      <c r="K78" s="49">
        <f t="shared" si="39"/>
        <v>41976</v>
      </c>
    </row>
    <row r="79" spans="1:11" ht="25.15" customHeight="1">
      <c r="A79" s="45">
        <v>67</v>
      </c>
      <c r="B79" s="59" t="s">
        <v>312</v>
      </c>
      <c r="C79" s="61"/>
      <c r="D79" s="46" t="s">
        <v>28</v>
      </c>
      <c r="E79" s="46">
        <v>248.7</v>
      </c>
      <c r="F79" s="47">
        <v>289</v>
      </c>
      <c r="G79" s="47">
        <v>1875</v>
      </c>
      <c r="H79" s="47">
        <f t="shared" si="36"/>
        <v>2164</v>
      </c>
      <c r="I79" s="47">
        <f t="shared" si="37"/>
        <v>71874.3</v>
      </c>
      <c r="J79" s="47">
        <f t="shared" si="38"/>
        <v>466312.5</v>
      </c>
      <c r="K79" s="49">
        <f t="shared" si="39"/>
        <v>538186.80000000005</v>
      </c>
    </row>
    <row r="80" spans="1:11">
      <c r="A80" s="45">
        <v>68</v>
      </c>
      <c r="B80" s="51" t="s">
        <v>309</v>
      </c>
      <c r="C80" s="63"/>
      <c r="D80" s="46" t="s">
        <v>22</v>
      </c>
      <c r="E80" s="46">
        <v>1</v>
      </c>
      <c r="F80" s="47">
        <v>25156</v>
      </c>
      <c r="G80" s="47">
        <v>20965</v>
      </c>
      <c r="H80" s="47">
        <f t="shared" si="36"/>
        <v>46121</v>
      </c>
      <c r="I80" s="47">
        <f t="shared" si="37"/>
        <v>25156</v>
      </c>
      <c r="J80" s="47">
        <f t="shared" si="38"/>
        <v>20965</v>
      </c>
      <c r="K80" s="49">
        <f t="shared" si="39"/>
        <v>46121</v>
      </c>
    </row>
    <row r="81" spans="1:11">
      <c r="A81" s="45">
        <v>69</v>
      </c>
      <c r="B81" s="51" t="s">
        <v>313</v>
      </c>
      <c r="C81" s="63"/>
      <c r="D81" s="46" t="s">
        <v>22</v>
      </c>
      <c r="E81" s="46">
        <v>1</v>
      </c>
      <c r="F81" s="47">
        <v>140544</v>
      </c>
      <c r="G81" s="47">
        <v>120544</v>
      </c>
      <c r="H81" s="47">
        <f t="shared" si="36"/>
        <v>261088</v>
      </c>
      <c r="I81" s="47">
        <f t="shared" si="37"/>
        <v>140544</v>
      </c>
      <c r="J81" s="47">
        <f t="shared" si="38"/>
        <v>120544</v>
      </c>
      <c r="K81" s="49">
        <f t="shared" si="39"/>
        <v>261088</v>
      </c>
    </row>
    <row r="82" spans="1:11" ht="16.149999999999999" customHeight="1">
      <c r="A82" s="45">
        <v>70</v>
      </c>
      <c r="B82" s="54" t="s">
        <v>96</v>
      </c>
      <c r="C82" s="61"/>
      <c r="D82" s="46" t="s">
        <v>27</v>
      </c>
      <c r="E82" s="46">
        <v>26.69</v>
      </c>
      <c r="F82" s="47">
        <v>69</v>
      </c>
      <c r="G82" s="47">
        <v>500</v>
      </c>
      <c r="H82" s="47">
        <f t="shared" si="36"/>
        <v>569</v>
      </c>
      <c r="I82" s="47">
        <f t="shared" si="37"/>
        <v>1841.6100000000001</v>
      </c>
      <c r="J82" s="47">
        <f t="shared" si="38"/>
        <v>13345</v>
      </c>
      <c r="K82" s="49">
        <f t="shared" si="39"/>
        <v>15186.61</v>
      </c>
    </row>
    <row r="83" spans="1:11" ht="12.75" customHeight="1">
      <c r="A83" s="45">
        <v>71</v>
      </c>
      <c r="B83" s="59" t="s">
        <v>74</v>
      </c>
      <c r="C83" s="61"/>
      <c r="D83" s="46" t="s">
        <v>27</v>
      </c>
      <c r="E83" s="46">
        <v>26.69</v>
      </c>
      <c r="F83" s="47">
        <v>121</v>
      </c>
      <c r="G83" s="47">
        <v>500</v>
      </c>
      <c r="H83" s="47">
        <f t="shared" si="36"/>
        <v>621</v>
      </c>
      <c r="I83" s="47">
        <f t="shared" si="37"/>
        <v>3229.4900000000002</v>
      </c>
      <c r="J83" s="47">
        <f t="shared" si="38"/>
        <v>13345</v>
      </c>
      <c r="K83" s="49">
        <f t="shared" si="39"/>
        <v>16574.490000000002</v>
      </c>
    </row>
    <row r="84" spans="1:11" ht="27.6" customHeight="1">
      <c r="A84" s="45">
        <v>72</v>
      </c>
      <c r="B84" s="51" t="s">
        <v>345</v>
      </c>
      <c r="C84" s="46"/>
      <c r="D84" s="46"/>
      <c r="E84" s="46"/>
      <c r="F84" s="47"/>
      <c r="G84" s="47"/>
      <c r="H84" s="47"/>
      <c r="I84" s="47"/>
      <c r="J84" s="47"/>
      <c r="K84" s="49"/>
    </row>
    <row r="85" spans="1:11" ht="15" customHeight="1">
      <c r="A85" s="45">
        <v>73</v>
      </c>
      <c r="B85" s="53" t="s">
        <v>346</v>
      </c>
      <c r="C85" s="46"/>
      <c r="D85" s="46" t="s">
        <v>28</v>
      </c>
      <c r="E85" s="46">
        <v>3</v>
      </c>
      <c r="F85" s="47">
        <v>68</v>
      </c>
      <c r="G85" s="47">
        <v>625</v>
      </c>
      <c r="H85" s="47">
        <f t="shared" ref="H85:H89" si="40">F85+G85</f>
        <v>693</v>
      </c>
      <c r="I85" s="47">
        <f t="shared" ref="I85:I89" si="41">F85*E85</f>
        <v>204</v>
      </c>
      <c r="J85" s="47">
        <f t="shared" ref="J85:J89" si="42">G85*E85</f>
        <v>1875</v>
      </c>
      <c r="K85" s="49">
        <f t="shared" ref="K85:K89" si="43">I85+J85</f>
        <v>2079</v>
      </c>
    </row>
    <row r="86" spans="1:11" ht="15" customHeight="1">
      <c r="A86" s="45">
        <v>74</v>
      </c>
      <c r="B86" s="53" t="s">
        <v>347</v>
      </c>
      <c r="C86" s="46"/>
      <c r="D86" s="46" t="s">
        <v>28</v>
      </c>
      <c r="E86" s="46">
        <v>25</v>
      </c>
      <c r="F86" s="47">
        <v>68</v>
      </c>
      <c r="G86" s="47">
        <v>625</v>
      </c>
      <c r="H86" s="47">
        <f t="shared" si="40"/>
        <v>693</v>
      </c>
      <c r="I86" s="47">
        <f t="shared" si="41"/>
        <v>1700</v>
      </c>
      <c r="J86" s="47">
        <f t="shared" si="42"/>
        <v>15625</v>
      </c>
      <c r="K86" s="49">
        <f t="shared" si="43"/>
        <v>17325</v>
      </c>
    </row>
    <row r="87" spans="1:11" ht="15" customHeight="1">
      <c r="A87" s="45">
        <v>75</v>
      </c>
      <c r="B87" s="53" t="s">
        <v>348</v>
      </c>
      <c r="C87" s="46"/>
      <c r="D87" s="46" t="s">
        <v>28</v>
      </c>
      <c r="E87" s="46">
        <v>30</v>
      </c>
      <c r="F87" s="47">
        <v>80</v>
      </c>
      <c r="G87" s="47">
        <v>625</v>
      </c>
      <c r="H87" s="47">
        <f t="shared" si="40"/>
        <v>705</v>
      </c>
      <c r="I87" s="47">
        <f t="shared" si="41"/>
        <v>2400</v>
      </c>
      <c r="J87" s="47">
        <f t="shared" si="42"/>
        <v>18750</v>
      </c>
      <c r="K87" s="49">
        <f t="shared" si="43"/>
        <v>21150</v>
      </c>
    </row>
    <row r="88" spans="1:11" ht="15" customHeight="1">
      <c r="A88" s="45">
        <v>76</v>
      </c>
      <c r="B88" s="53" t="s">
        <v>349</v>
      </c>
      <c r="C88" s="46"/>
      <c r="D88" s="46" t="s">
        <v>28</v>
      </c>
      <c r="E88" s="46">
        <v>22</v>
      </c>
      <c r="F88" s="47">
        <v>96</v>
      </c>
      <c r="G88" s="47">
        <v>625</v>
      </c>
      <c r="H88" s="47">
        <f t="shared" si="40"/>
        <v>721</v>
      </c>
      <c r="I88" s="47">
        <f t="shared" si="41"/>
        <v>2112</v>
      </c>
      <c r="J88" s="47">
        <f t="shared" si="42"/>
        <v>13750</v>
      </c>
      <c r="K88" s="49">
        <f t="shared" si="43"/>
        <v>15862</v>
      </c>
    </row>
    <row r="89" spans="1:11" ht="15.6" customHeight="1">
      <c r="A89" s="45">
        <v>77</v>
      </c>
      <c r="B89" s="51" t="s">
        <v>310</v>
      </c>
      <c r="C89" s="63"/>
      <c r="D89" s="46" t="s">
        <v>311</v>
      </c>
      <c r="E89" s="46">
        <v>1</v>
      </c>
      <c r="F89" s="47">
        <v>57402</v>
      </c>
      <c r="G89" s="47">
        <v>0</v>
      </c>
      <c r="H89" s="47">
        <f t="shared" si="40"/>
        <v>57402</v>
      </c>
      <c r="I89" s="47">
        <f t="shared" si="41"/>
        <v>57402</v>
      </c>
      <c r="J89" s="47">
        <f t="shared" si="42"/>
        <v>0</v>
      </c>
      <c r="K89" s="49">
        <f t="shared" si="43"/>
        <v>57402</v>
      </c>
    </row>
    <row r="90" spans="1:11" ht="28.9" customHeight="1">
      <c r="A90" s="45">
        <v>78</v>
      </c>
      <c r="B90" s="134" t="s">
        <v>97</v>
      </c>
      <c r="C90" s="46"/>
      <c r="D90" s="46"/>
      <c r="E90" s="46"/>
      <c r="F90" s="47"/>
      <c r="G90" s="47"/>
      <c r="H90" s="47"/>
      <c r="I90" s="47"/>
      <c r="J90" s="47"/>
      <c r="K90" s="49"/>
    </row>
    <row r="91" spans="1:11" ht="33" customHeight="1">
      <c r="A91" s="45">
        <v>79</v>
      </c>
      <c r="B91" s="51" t="s">
        <v>252</v>
      </c>
      <c r="C91" s="46"/>
      <c r="D91" s="46" t="s">
        <v>24</v>
      </c>
      <c r="E91" s="46">
        <v>17</v>
      </c>
      <c r="F91" s="47">
        <v>33255</v>
      </c>
      <c r="G91" s="47">
        <v>53750</v>
      </c>
      <c r="H91" s="47">
        <f t="shared" ref="H91:H100" si="44">F91+G91</f>
        <v>87005</v>
      </c>
      <c r="I91" s="47">
        <f t="shared" ref="I91:I100" si="45">F91*E91</f>
        <v>565335</v>
      </c>
      <c r="J91" s="47">
        <f t="shared" ref="J91:J100" si="46">G91*E91</f>
        <v>913750</v>
      </c>
      <c r="K91" s="49">
        <f t="shared" ref="K91:K100" si="47">I91+J91</f>
        <v>1479085</v>
      </c>
    </row>
    <row r="92" spans="1:11" ht="24" customHeight="1">
      <c r="A92" s="45">
        <v>80</v>
      </c>
      <c r="B92" s="51" t="s">
        <v>254</v>
      </c>
      <c r="C92" s="46"/>
      <c r="D92" s="46" t="s">
        <v>24</v>
      </c>
      <c r="E92" s="46">
        <v>17</v>
      </c>
      <c r="F92" s="47">
        <v>3225</v>
      </c>
      <c r="G92" s="47">
        <v>5625</v>
      </c>
      <c r="H92" s="47">
        <f t="shared" si="44"/>
        <v>8850</v>
      </c>
      <c r="I92" s="47">
        <f t="shared" si="45"/>
        <v>54825</v>
      </c>
      <c r="J92" s="47">
        <f t="shared" si="46"/>
        <v>95625</v>
      </c>
      <c r="K92" s="49">
        <f t="shared" si="47"/>
        <v>150450</v>
      </c>
    </row>
    <row r="93" spans="1:11" ht="27.6" customHeight="1">
      <c r="A93" s="45">
        <v>81</v>
      </c>
      <c r="B93" s="51" t="s">
        <v>253</v>
      </c>
      <c r="C93" s="46"/>
      <c r="D93" s="46" t="s">
        <v>24</v>
      </c>
      <c r="E93" s="46">
        <v>17</v>
      </c>
      <c r="F93" s="47">
        <v>31684</v>
      </c>
      <c r="G93" s="47">
        <v>45000</v>
      </c>
      <c r="H93" s="47">
        <f t="shared" si="44"/>
        <v>76684</v>
      </c>
      <c r="I93" s="47">
        <f t="shared" si="45"/>
        <v>538628</v>
      </c>
      <c r="J93" s="47">
        <f t="shared" si="46"/>
        <v>765000</v>
      </c>
      <c r="K93" s="49">
        <f t="shared" si="47"/>
        <v>1303628</v>
      </c>
    </row>
    <row r="94" spans="1:11" ht="15" customHeight="1">
      <c r="A94" s="45">
        <v>82</v>
      </c>
      <c r="B94" s="55" t="s">
        <v>98</v>
      </c>
      <c r="C94" s="46"/>
      <c r="D94" s="46" t="s">
        <v>24</v>
      </c>
      <c r="E94" s="46">
        <v>8</v>
      </c>
      <c r="F94" s="47">
        <v>30483</v>
      </c>
      <c r="G94" s="47">
        <v>53750</v>
      </c>
      <c r="H94" s="47">
        <f t="shared" si="44"/>
        <v>84233</v>
      </c>
      <c r="I94" s="47">
        <f t="shared" si="45"/>
        <v>243864</v>
      </c>
      <c r="J94" s="47">
        <f t="shared" si="46"/>
        <v>430000</v>
      </c>
      <c r="K94" s="49">
        <f t="shared" si="47"/>
        <v>673864</v>
      </c>
    </row>
    <row r="95" spans="1:11" ht="31.9" customHeight="1">
      <c r="A95" s="45">
        <v>83</v>
      </c>
      <c r="B95" s="51" t="s">
        <v>254</v>
      </c>
      <c r="C95" s="46"/>
      <c r="D95" s="46" t="s">
        <v>24</v>
      </c>
      <c r="E95" s="46">
        <v>5</v>
      </c>
      <c r="F95" s="47">
        <v>3225</v>
      </c>
      <c r="G95" s="47">
        <v>5625</v>
      </c>
      <c r="H95" s="47">
        <f t="shared" si="44"/>
        <v>8850</v>
      </c>
      <c r="I95" s="47">
        <f t="shared" si="45"/>
        <v>16125</v>
      </c>
      <c r="J95" s="47">
        <f t="shared" si="46"/>
        <v>28125</v>
      </c>
      <c r="K95" s="49">
        <f t="shared" si="47"/>
        <v>44250</v>
      </c>
    </row>
    <row r="96" spans="1:11" ht="40.5" customHeight="1">
      <c r="A96" s="45">
        <v>84</v>
      </c>
      <c r="B96" s="54" t="s">
        <v>241</v>
      </c>
      <c r="C96" s="46"/>
      <c r="D96" s="46"/>
      <c r="E96" s="46"/>
      <c r="F96" s="47"/>
      <c r="G96" s="47"/>
      <c r="H96" s="47"/>
      <c r="I96" s="47"/>
      <c r="J96" s="47"/>
      <c r="K96" s="49"/>
    </row>
    <row r="97" spans="1:11" ht="15" customHeight="1">
      <c r="A97" s="45">
        <v>85</v>
      </c>
      <c r="B97" s="53" t="s">
        <v>60</v>
      </c>
      <c r="C97" s="52" t="s">
        <v>100</v>
      </c>
      <c r="D97" s="46" t="s">
        <v>24</v>
      </c>
      <c r="E97" s="46">
        <v>4</v>
      </c>
      <c r="F97" s="47">
        <v>4266</v>
      </c>
      <c r="G97" s="47">
        <v>1625</v>
      </c>
      <c r="H97" s="47">
        <f t="shared" si="44"/>
        <v>5891</v>
      </c>
      <c r="I97" s="47">
        <f t="shared" si="45"/>
        <v>17064</v>
      </c>
      <c r="J97" s="47">
        <f t="shared" si="46"/>
        <v>6500</v>
      </c>
      <c r="K97" s="49">
        <f t="shared" si="47"/>
        <v>23564</v>
      </c>
    </row>
    <row r="98" spans="1:11" ht="15" customHeight="1">
      <c r="A98" s="45">
        <v>86</v>
      </c>
      <c r="B98" s="53" t="s">
        <v>99</v>
      </c>
      <c r="C98" s="52" t="s">
        <v>101</v>
      </c>
      <c r="D98" s="46" t="s">
        <v>24</v>
      </c>
      <c r="E98" s="46">
        <v>1</v>
      </c>
      <c r="F98" s="47">
        <v>9539</v>
      </c>
      <c r="G98" s="47">
        <v>1875</v>
      </c>
      <c r="H98" s="47">
        <f t="shared" si="44"/>
        <v>11414</v>
      </c>
      <c r="I98" s="47">
        <f t="shared" si="45"/>
        <v>9539</v>
      </c>
      <c r="J98" s="47">
        <f t="shared" si="46"/>
        <v>1875</v>
      </c>
      <c r="K98" s="49">
        <f t="shared" si="47"/>
        <v>11414</v>
      </c>
    </row>
    <row r="99" spans="1:11" ht="27" customHeight="1">
      <c r="A99" s="45">
        <v>87</v>
      </c>
      <c r="B99" s="70" t="s">
        <v>242</v>
      </c>
      <c r="C99" s="52" t="s">
        <v>102</v>
      </c>
      <c r="D99" s="46" t="s">
        <v>24</v>
      </c>
      <c r="E99" s="46">
        <v>2</v>
      </c>
      <c r="F99" s="47">
        <v>41836</v>
      </c>
      <c r="G99" s="47">
        <v>7616</v>
      </c>
      <c r="H99" s="47">
        <f t="shared" si="44"/>
        <v>49452</v>
      </c>
      <c r="I99" s="47">
        <f t="shared" si="45"/>
        <v>83672</v>
      </c>
      <c r="J99" s="47">
        <f t="shared" si="46"/>
        <v>15232</v>
      </c>
      <c r="K99" s="49">
        <f t="shared" si="47"/>
        <v>98904</v>
      </c>
    </row>
    <row r="100" spans="1:11" ht="28.15" customHeight="1">
      <c r="A100" s="45">
        <v>88</v>
      </c>
      <c r="B100" s="70" t="s">
        <v>243</v>
      </c>
      <c r="C100" s="52" t="s">
        <v>103</v>
      </c>
      <c r="D100" s="46" t="s">
        <v>24</v>
      </c>
      <c r="E100" s="46">
        <v>2</v>
      </c>
      <c r="F100" s="47">
        <v>21958</v>
      </c>
      <c r="G100" s="47">
        <v>3998</v>
      </c>
      <c r="H100" s="47">
        <f t="shared" si="44"/>
        <v>25956</v>
      </c>
      <c r="I100" s="47">
        <f t="shared" si="45"/>
        <v>43916</v>
      </c>
      <c r="J100" s="47">
        <f t="shared" si="46"/>
        <v>7996</v>
      </c>
      <c r="K100" s="49">
        <f t="shared" si="47"/>
        <v>51912</v>
      </c>
    </row>
    <row r="101" spans="1:11" ht="27" customHeight="1">
      <c r="A101" s="45">
        <v>89</v>
      </c>
      <c r="B101" s="70" t="s">
        <v>244</v>
      </c>
      <c r="C101" s="52"/>
      <c r="D101" s="46"/>
      <c r="E101" s="46"/>
      <c r="F101" s="47"/>
      <c r="G101" s="47"/>
      <c r="H101" s="47"/>
      <c r="I101" s="47"/>
      <c r="J101" s="47"/>
      <c r="K101" s="49"/>
    </row>
    <row r="102" spans="1:11" ht="15" customHeight="1">
      <c r="A102" s="45">
        <v>90</v>
      </c>
      <c r="B102" s="53" t="s">
        <v>60</v>
      </c>
      <c r="C102" s="52" t="s">
        <v>67</v>
      </c>
      <c r="D102" s="46" t="s">
        <v>24</v>
      </c>
      <c r="E102" s="46">
        <v>4</v>
      </c>
      <c r="F102" s="47">
        <v>12855</v>
      </c>
      <c r="G102" s="47">
        <v>3120</v>
      </c>
      <c r="H102" s="47">
        <f t="shared" ref="H102:H103" si="48">F102+G102</f>
        <v>15975</v>
      </c>
      <c r="I102" s="47">
        <f t="shared" ref="I102:I103" si="49">F102*E102</f>
        <v>51420</v>
      </c>
      <c r="J102" s="47">
        <f t="shared" ref="J102:J103" si="50">G102*E102</f>
        <v>12480</v>
      </c>
      <c r="K102" s="49">
        <f t="shared" ref="K102:K103" si="51">I102+J102</f>
        <v>63900</v>
      </c>
    </row>
    <row r="103" spans="1:11" ht="15" customHeight="1">
      <c r="A103" s="45">
        <v>91</v>
      </c>
      <c r="B103" s="53" t="s">
        <v>61</v>
      </c>
      <c r="C103" s="52"/>
      <c r="D103" s="46" t="s">
        <v>24</v>
      </c>
      <c r="E103" s="46">
        <v>1</v>
      </c>
      <c r="F103" s="47">
        <v>16095</v>
      </c>
      <c r="G103" s="47">
        <v>3906</v>
      </c>
      <c r="H103" s="47">
        <f t="shared" si="48"/>
        <v>20001</v>
      </c>
      <c r="I103" s="47">
        <f t="shared" si="49"/>
        <v>16095</v>
      </c>
      <c r="J103" s="47">
        <f t="shared" si="50"/>
        <v>3906</v>
      </c>
      <c r="K103" s="49">
        <f t="shared" si="51"/>
        <v>20001</v>
      </c>
    </row>
    <row r="104" spans="1:11" ht="15" customHeight="1">
      <c r="A104" s="45">
        <v>92</v>
      </c>
      <c r="B104" s="138" t="s">
        <v>105</v>
      </c>
      <c r="C104" s="52"/>
      <c r="D104" s="46"/>
      <c r="E104" s="46"/>
      <c r="F104" s="47"/>
      <c r="G104" s="47"/>
      <c r="H104" s="47"/>
      <c r="I104" s="47"/>
      <c r="J104" s="47"/>
      <c r="K104" s="49"/>
    </row>
    <row r="105" spans="1:11" ht="15" customHeight="1">
      <c r="A105" s="45">
        <v>93</v>
      </c>
      <c r="B105" s="53" t="s">
        <v>106</v>
      </c>
      <c r="C105" s="46"/>
      <c r="D105" s="46" t="s">
        <v>28</v>
      </c>
      <c r="E105" s="46">
        <v>86.9</v>
      </c>
      <c r="F105" s="47">
        <v>447</v>
      </c>
      <c r="G105" s="47">
        <v>2250</v>
      </c>
      <c r="H105" s="47">
        <f t="shared" ref="H105:H107" si="52">F105+G105</f>
        <v>2697</v>
      </c>
      <c r="I105" s="47">
        <f t="shared" ref="I105:I107" si="53">F105*E105</f>
        <v>38844.300000000003</v>
      </c>
      <c r="J105" s="47">
        <f t="shared" ref="J105:J107" si="54">G105*E105</f>
        <v>195525</v>
      </c>
      <c r="K105" s="49">
        <f t="shared" ref="K105:K107" si="55">I105+J105</f>
        <v>234369.3</v>
      </c>
    </row>
    <row r="106" spans="1:11" ht="15" customHeight="1">
      <c r="A106" s="45">
        <v>94</v>
      </c>
      <c r="B106" s="53" t="s">
        <v>107</v>
      </c>
      <c r="C106" s="46"/>
      <c r="D106" s="46" t="s">
        <v>28</v>
      </c>
      <c r="E106" s="46">
        <v>74.599999999999994</v>
      </c>
      <c r="F106" s="47">
        <v>612</v>
      </c>
      <c r="G106" s="47">
        <v>2500</v>
      </c>
      <c r="H106" s="47">
        <f t="shared" si="52"/>
        <v>3112</v>
      </c>
      <c r="I106" s="47">
        <f t="shared" si="53"/>
        <v>45655.199999999997</v>
      </c>
      <c r="J106" s="47">
        <f t="shared" si="54"/>
        <v>186500</v>
      </c>
      <c r="K106" s="49">
        <f t="shared" si="55"/>
        <v>232155.2</v>
      </c>
    </row>
    <row r="107" spans="1:11" ht="15" customHeight="1">
      <c r="A107" s="45">
        <v>95</v>
      </c>
      <c r="B107" s="53" t="s">
        <v>108</v>
      </c>
      <c r="C107" s="46"/>
      <c r="D107" s="46" t="s">
        <v>28</v>
      </c>
      <c r="E107" s="46">
        <v>16.399999999999999</v>
      </c>
      <c r="F107" s="47">
        <v>698</v>
      </c>
      <c r="G107" s="47">
        <v>2875</v>
      </c>
      <c r="H107" s="47">
        <f t="shared" si="52"/>
        <v>3573</v>
      </c>
      <c r="I107" s="47">
        <f t="shared" si="53"/>
        <v>11447.199999999999</v>
      </c>
      <c r="J107" s="47">
        <f t="shared" si="54"/>
        <v>47149.999999999993</v>
      </c>
      <c r="K107" s="49">
        <f t="shared" si="55"/>
        <v>58597.19999999999</v>
      </c>
    </row>
    <row r="108" spans="1:11" ht="15" customHeight="1">
      <c r="A108" s="45">
        <v>96</v>
      </c>
      <c r="B108" s="138" t="s">
        <v>69</v>
      </c>
      <c r="C108" s="46"/>
      <c r="D108" s="46"/>
      <c r="E108" s="46"/>
      <c r="F108" s="47"/>
      <c r="G108" s="47"/>
      <c r="H108" s="47"/>
      <c r="I108" s="47"/>
      <c r="J108" s="47"/>
      <c r="K108" s="49"/>
    </row>
    <row r="109" spans="1:11" ht="15" customHeight="1">
      <c r="A109" s="45">
        <v>97</v>
      </c>
      <c r="B109" s="53" t="s">
        <v>70</v>
      </c>
      <c r="C109" s="46"/>
      <c r="D109" s="46" t="s">
        <v>24</v>
      </c>
      <c r="E109" s="46">
        <v>42.4</v>
      </c>
      <c r="F109" s="47">
        <v>168</v>
      </c>
      <c r="G109" s="47">
        <v>1500</v>
      </c>
      <c r="H109" s="47">
        <f t="shared" ref="H109:H117" si="56">F109+G109</f>
        <v>1668</v>
      </c>
      <c r="I109" s="47">
        <f t="shared" ref="I109:I117" si="57">F109*E109</f>
        <v>7123.2</v>
      </c>
      <c r="J109" s="47">
        <f t="shared" ref="J109:J117" si="58">G109*E109</f>
        <v>63600</v>
      </c>
      <c r="K109" s="49">
        <f t="shared" ref="K109:K117" si="59">I109+J109</f>
        <v>70723.199999999997</v>
      </c>
    </row>
    <row r="110" spans="1:11" ht="15" customHeight="1">
      <c r="A110" s="45">
        <v>98</v>
      </c>
      <c r="B110" s="53" t="s">
        <v>109</v>
      </c>
      <c r="C110" s="46"/>
      <c r="D110" s="46" t="s">
        <v>24</v>
      </c>
      <c r="E110" s="46">
        <v>412</v>
      </c>
      <c r="F110" s="47">
        <v>230</v>
      </c>
      <c r="G110" s="47">
        <v>1500</v>
      </c>
      <c r="H110" s="47">
        <f t="shared" si="56"/>
        <v>1730</v>
      </c>
      <c r="I110" s="47">
        <f t="shared" si="57"/>
        <v>94760</v>
      </c>
      <c r="J110" s="47">
        <f t="shared" si="58"/>
        <v>618000</v>
      </c>
      <c r="K110" s="49">
        <f t="shared" si="59"/>
        <v>712760</v>
      </c>
    </row>
    <row r="111" spans="1:11" ht="15" customHeight="1">
      <c r="A111" s="45">
        <v>99</v>
      </c>
      <c r="B111" s="53" t="s">
        <v>111</v>
      </c>
      <c r="C111" s="46"/>
      <c r="D111" s="46" t="s">
        <v>24</v>
      </c>
      <c r="E111" s="46">
        <v>189.7</v>
      </c>
      <c r="F111" s="47">
        <v>289</v>
      </c>
      <c r="G111" s="47">
        <v>1875</v>
      </c>
      <c r="H111" s="47">
        <f t="shared" si="56"/>
        <v>2164</v>
      </c>
      <c r="I111" s="47">
        <f t="shared" si="57"/>
        <v>54823.299999999996</v>
      </c>
      <c r="J111" s="47">
        <f t="shared" si="58"/>
        <v>355687.5</v>
      </c>
      <c r="K111" s="49">
        <f t="shared" si="59"/>
        <v>410510.8</v>
      </c>
    </row>
    <row r="112" spans="1:11" ht="15" customHeight="1">
      <c r="A112" s="45">
        <v>100</v>
      </c>
      <c r="B112" s="53" t="s">
        <v>110</v>
      </c>
      <c r="C112" s="46"/>
      <c r="D112" s="46" t="s">
        <v>24</v>
      </c>
      <c r="E112" s="46">
        <v>1.3</v>
      </c>
      <c r="F112" s="47">
        <v>364</v>
      </c>
      <c r="G112" s="47">
        <v>1875</v>
      </c>
      <c r="H112" s="47">
        <f t="shared" si="56"/>
        <v>2239</v>
      </c>
      <c r="I112" s="47">
        <f t="shared" si="57"/>
        <v>473.2</v>
      </c>
      <c r="J112" s="47">
        <f t="shared" si="58"/>
        <v>2437.5</v>
      </c>
      <c r="K112" s="49">
        <f t="shared" si="59"/>
        <v>2910.7</v>
      </c>
    </row>
    <row r="113" spans="1:11">
      <c r="A113" s="45">
        <v>101</v>
      </c>
      <c r="B113" s="51" t="s">
        <v>309</v>
      </c>
      <c r="C113" s="63"/>
      <c r="D113" s="46" t="s">
        <v>22</v>
      </c>
      <c r="E113" s="46">
        <v>1</v>
      </c>
      <c r="F113" s="47">
        <v>88594</v>
      </c>
      <c r="G113" s="47">
        <v>73710</v>
      </c>
      <c r="H113" s="47">
        <f t="shared" si="56"/>
        <v>162304</v>
      </c>
      <c r="I113" s="47">
        <f t="shared" si="57"/>
        <v>88594</v>
      </c>
      <c r="J113" s="47">
        <f t="shared" si="58"/>
        <v>73710</v>
      </c>
      <c r="K113" s="49">
        <f t="shared" si="59"/>
        <v>162304</v>
      </c>
    </row>
    <row r="114" spans="1:11" ht="16.149999999999999" customHeight="1">
      <c r="A114" s="45">
        <v>102</v>
      </c>
      <c r="B114" s="138" t="s">
        <v>96</v>
      </c>
      <c r="C114" s="61"/>
      <c r="D114" s="46" t="s">
        <v>27</v>
      </c>
      <c r="E114" s="46">
        <v>114.23</v>
      </c>
      <c r="F114" s="47">
        <v>69</v>
      </c>
      <c r="G114" s="47">
        <v>500</v>
      </c>
      <c r="H114" s="47">
        <f t="shared" si="56"/>
        <v>569</v>
      </c>
      <c r="I114" s="47">
        <f t="shared" si="57"/>
        <v>7881.87</v>
      </c>
      <c r="J114" s="47">
        <f t="shared" si="58"/>
        <v>57115</v>
      </c>
      <c r="K114" s="49">
        <f t="shared" si="59"/>
        <v>64996.87</v>
      </c>
    </row>
    <row r="115" spans="1:11" ht="12.75" customHeight="1">
      <c r="A115" s="45">
        <v>103</v>
      </c>
      <c r="B115" s="58" t="s">
        <v>74</v>
      </c>
      <c r="C115" s="46"/>
      <c r="D115" s="46" t="s">
        <v>27</v>
      </c>
      <c r="E115" s="46">
        <v>114.23</v>
      </c>
      <c r="F115" s="47">
        <v>121</v>
      </c>
      <c r="G115" s="47">
        <v>500</v>
      </c>
      <c r="H115" s="47">
        <f t="shared" si="56"/>
        <v>621</v>
      </c>
      <c r="I115" s="47">
        <f t="shared" si="57"/>
        <v>13821.83</v>
      </c>
      <c r="J115" s="47">
        <f t="shared" si="58"/>
        <v>57115</v>
      </c>
      <c r="K115" s="49">
        <f t="shared" si="59"/>
        <v>70936.83</v>
      </c>
    </row>
    <row r="116" spans="1:11" ht="17.45" customHeight="1">
      <c r="A116" s="45">
        <v>104</v>
      </c>
      <c r="B116" s="52" t="s">
        <v>89</v>
      </c>
      <c r="C116" s="52" t="s">
        <v>90</v>
      </c>
      <c r="D116" s="46" t="s">
        <v>24</v>
      </c>
      <c r="E116" s="46">
        <v>60</v>
      </c>
      <c r="F116" s="47">
        <v>1142</v>
      </c>
      <c r="G116" s="47">
        <v>1438</v>
      </c>
      <c r="H116" s="47">
        <f t="shared" si="56"/>
        <v>2580</v>
      </c>
      <c r="I116" s="47">
        <f t="shared" si="57"/>
        <v>68520</v>
      </c>
      <c r="J116" s="47">
        <f t="shared" si="58"/>
        <v>86280</v>
      </c>
      <c r="K116" s="49">
        <f t="shared" si="59"/>
        <v>154800</v>
      </c>
    </row>
    <row r="117" spans="1:11" ht="29.25" customHeight="1">
      <c r="A117" s="45">
        <v>105</v>
      </c>
      <c r="B117" s="67" t="s">
        <v>240</v>
      </c>
      <c r="C117" s="52" t="s">
        <v>88</v>
      </c>
      <c r="D117" s="46" t="s">
        <v>24</v>
      </c>
      <c r="E117" s="46">
        <v>40</v>
      </c>
      <c r="F117" s="47">
        <v>2259</v>
      </c>
      <c r="G117" s="47">
        <v>1438</v>
      </c>
      <c r="H117" s="47">
        <f t="shared" si="56"/>
        <v>3697</v>
      </c>
      <c r="I117" s="47">
        <f t="shared" si="57"/>
        <v>90360</v>
      </c>
      <c r="J117" s="47">
        <f t="shared" si="58"/>
        <v>57520</v>
      </c>
      <c r="K117" s="49">
        <f t="shared" si="59"/>
        <v>147880</v>
      </c>
    </row>
    <row r="118" spans="1:11" ht="27.6" customHeight="1">
      <c r="A118" s="45">
        <v>106</v>
      </c>
      <c r="B118" s="51" t="s">
        <v>351</v>
      </c>
      <c r="C118" s="46"/>
      <c r="D118" s="46"/>
      <c r="E118" s="46"/>
      <c r="F118" s="47"/>
      <c r="G118" s="47"/>
      <c r="H118" s="47"/>
      <c r="I118" s="47"/>
      <c r="J118" s="47"/>
      <c r="K118" s="49"/>
    </row>
    <row r="119" spans="1:11" ht="15" customHeight="1">
      <c r="A119" s="45">
        <v>107</v>
      </c>
      <c r="B119" s="53" t="s">
        <v>352</v>
      </c>
      <c r="C119" s="46"/>
      <c r="D119" s="46" t="s">
        <v>28</v>
      </c>
      <c r="E119" s="46">
        <v>43</v>
      </c>
      <c r="F119" s="47">
        <v>102</v>
      </c>
      <c r="G119" s="47">
        <v>625</v>
      </c>
      <c r="H119" s="47">
        <f t="shared" ref="H119:H126" si="60">F119+G119</f>
        <v>727</v>
      </c>
      <c r="I119" s="47">
        <f t="shared" ref="I119:I126" si="61">F119*E119</f>
        <v>4386</v>
      </c>
      <c r="J119" s="47">
        <f t="shared" ref="J119:J126" si="62">G119*E119</f>
        <v>26875</v>
      </c>
      <c r="K119" s="49">
        <f t="shared" ref="K119:K126" si="63">I119+J119</f>
        <v>31261</v>
      </c>
    </row>
    <row r="120" spans="1:11" ht="15" customHeight="1">
      <c r="A120" s="45">
        <v>108</v>
      </c>
      <c r="B120" s="53" t="s">
        <v>353</v>
      </c>
      <c r="C120" s="46"/>
      <c r="D120" s="46" t="s">
        <v>28</v>
      </c>
      <c r="E120" s="46">
        <v>450</v>
      </c>
      <c r="F120" s="47">
        <v>118</v>
      </c>
      <c r="G120" s="47">
        <v>625</v>
      </c>
      <c r="H120" s="47">
        <f t="shared" si="60"/>
        <v>743</v>
      </c>
      <c r="I120" s="47">
        <f t="shared" si="61"/>
        <v>53100</v>
      </c>
      <c r="J120" s="47">
        <f t="shared" si="62"/>
        <v>281250</v>
      </c>
      <c r="K120" s="49">
        <f t="shared" si="63"/>
        <v>334350</v>
      </c>
    </row>
    <row r="121" spans="1:11" ht="15" customHeight="1">
      <c r="A121" s="45">
        <v>109</v>
      </c>
      <c r="B121" s="53" t="s">
        <v>354</v>
      </c>
      <c r="C121" s="46"/>
      <c r="D121" s="46" t="s">
        <v>28</v>
      </c>
      <c r="E121" s="46">
        <v>190</v>
      </c>
      <c r="F121" s="47">
        <v>126</v>
      </c>
      <c r="G121" s="47">
        <v>625</v>
      </c>
      <c r="H121" s="47">
        <f t="shared" si="60"/>
        <v>751</v>
      </c>
      <c r="I121" s="47">
        <f t="shared" si="61"/>
        <v>23940</v>
      </c>
      <c r="J121" s="47">
        <f t="shared" si="62"/>
        <v>118750</v>
      </c>
      <c r="K121" s="49">
        <f t="shared" si="63"/>
        <v>142690</v>
      </c>
    </row>
    <row r="122" spans="1:11" ht="15" customHeight="1">
      <c r="A122" s="45">
        <v>110</v>
      </c>
      <c r="B122" s="53" t="s">
        <v>355</v>
      </c>
      <c r="C122" s="46"/>
      <c r="D122" s="46" t="s">
        <v>28</v>
      </c>
      <c r="E122" s="46">
        <v>2</v>
      </c>
      <c r="F122" s="47">
        <v>141</v>
      </c>
      <c r="G122" s="47">
        <v>625</v>
      </c>
      <c r="H122" s="47">
        <f t="shared" si="60"/>
        <v>766</v>
      </c>
      <c r="I122" s="47">
        <f t="shared" si="61"/>
        <v>282</v>
      </c>
      <c r="J122" s="47">
        <f t="shared" si="62"/>
        <v>1250</v>
      </c>
      <c r="K122" s="49">
        <f t="shared" si="63"/>
        <v>1532</v>
      </c>
    </row>
    <row r="123" spans="1:11" ht="15" customHeight="1">
      <c r="A123" s="45">
        <v>111</v>
      </c>
      <c r="B123" s="53" t="s">
        <v>356</v>
      </c>
      <c r="C123" s="46"/>
      <c r="D123" s="46" t="s">
        <v>28</v>
      </c>
      <c r="E123" s="46">
        <v>87</v>
      </c>
      <c r="F123" s="47">
        <v>168</v>
      </c>
      <c r="G123" s="47">
        <v>625</v>
      </c>
      <c r="H123" s="47">
        <f t="shared" si="60"/>
        <v>793</v>
      </c>
      <c r="I123" s="47">
        <f t="shared" si="61"/>
        <v>14616</v>
      </c>
      <c r="J123" s="47">
        <f t="shared" si="62"/>
        <v>54375</v>
      </c>
      <c r="K123" s="49">
        <f t="shared" si="63"/>
        <v>68991</v>
      </c>
    </row>
    <row r="124" spans="1:11" ht="15" customHeight="1">
      <c r="A124" s="45">
        <v>112</v>
      </c>
      <c r="B124" s="53" t="s">
        <v>357</v>
      </c>
      <c r="C124" s="46"/>
      <c r="D124" s="46" t="s">
        <v>28</v>
      </c>
      <c r="E124" s="46">
        <v>75</v>
      </c>
      <c r="F124" s="47">
        <v>203</v>
      </c>
      <c r="G124" s="47">
        <v>625</v>
      </c>
      <c r="H124" s="47">
        <f t="shared" si="60"/>
        <v>828</v>
      </c>
      <c r="I124" s="47">
        <f t="shared" si="61"/>
        <v>15225</v>
      </c>
      <c r="J124" s="47">
        <f t="shared" si="62"/>
        <v>46875</v>
      </c>
      <c r="K124" s="49">
        <f t="shared" si="63"/>
        <v>62100</v>
      </c>
    </row>
    <row r="125" spans="1:11" ht="15" customHeight="1">
      <c r="A125" s="45">
        <v>113</v>
      </c>
      <c r="B125" s="53" t="s">
        <v>358</v>
      </c>
      <c r="C125" s="46"/>
      <c r="D125" s="46" t="s">
        <v>28</v>
      </c>
      <c r="E125" s="46">
        <v>17</v>
      </c>
      <c r="F125" s="47">
        <v>302</v>
      </c>
      <c r="G125" s="47">
        <v>625</v>
      </c>
      <c r="H125" s="47">
        <f t="shared" si="60"/>
        <v>927</v>
      </c>
      <c r="I125" s="47">
        <f t="shared" si="61"/>
        <v>5134</v>
      </c>
      <c r="J125" s="47">
        <f t="shared" si="62"/>
        <v>10625</v>
      </c>
      <c r="K125" s="49">
        <f t="shared" si="63"/>
        <v>15759</v>
      </c>
    </row>
    <row r="126" spans="1:11" ht="15.6" customHeight="1">
      <c r="A126" s="45">
        <v>114</v>
      </c>
      <c r="B126" s="51" t="s">
        <v>310</v>
      </c>
      <c r="C126" s="63"/>
      <c r="D126" s="46" t="s">
        <v>311</v>
      </c>
      <c r="E126" s="46">
        <v>1</v>
      </c>
      <c r="F126" s="47">
        <v>102516</v>
      </c>
      <c r="G126" s="47">
        <v>0</v>
      </c>
      <c r="H126" s="47">
        <f t="shared" si="60"/>
        <v>102516</v>
      </c>
      <c r="I126" s="47">
        <f t="shared" si="61"/>
        <v>102516</v>
      </c>
      <c r="J126" s="47">
        <f t="shared" si="62"/>
        <v>0</v>
      </c>
      <c r="K126" s="49">
        <f t="shared" si="63"/>
        <v>102516</v>
      </c>
    </row>
    <row r="127" spans="1:11" ht="26.45" customHeight="1">
      <c r="A127" s="45">
        <v>115</v>
      </c>
      <c r="B127" s="136" t="s">
        <v>114</v>
      </c>
      <c r="C127" s="60"/>
      <c r="D127" s="46"/>
      <c r="E127" s="46"/>
      <c r="F127" s="47"/>
      <c r="G127" s="47"/>
      <c r="H127" s="47"/>
      <c r="I127" s="47"/>
      <c r="J127" s="47"/>
      <c r="K127" s="49"/>
    </row>
    <row r="128" spans="1:11" ht="33" customHeight="1">
      <c r="A128" s="45">
        <v>116</v>
      </c>
      <c r="B128" s="67" t="s">
        <v>363</v>
      </c>
      <c r="C128" s="60"/>
      <c r="D128" s="46" t="s">
        <v>24</v>
      </c>
      <c r="E128" s="46">
        <v>3</v>
      </c>
      <c r="F128" s="151" t="s">
        <v>641</v>
      </c>
      <c r="G128" s="47">
        <v>100482.35294117648</v>
      </c>
      <c r="H128" s="47">
        <f>G128</f>
        <v>100482.35294117648</v>
      </c>
      <c r="I128" s="47">
        <v>0</v>
      </c>
      <c r="J128" s="47">
        <f t="shared" ref="J128:J133" si="64">G128*E128</f>
        <v>301447.0588235294</v>
      </c>
      <c r="K128" s="49">
        <f t="shared" ref="K128:K133" si="65">I128+J128</f>
        <v>301447.0588235294</v>
      </c>
    </row>
    <row r="129" spans="1:11" ht="28.9" customHeight="1">
      <c r="A129" s="45">
        <v>117</v>
      </c>
      <c r="B129" s="51" t="s">
        <v>115</v>
      </c>
      <c r="C129" s="61"/>
      <c r="D129" s="46" t="s">
        <v>24</v>
      </c>
      <c r="E129" s="46">
        <v>30</v>
      </c>
      <c r="F129" s="151" t="s">
        <v>641</v>
      </c>
      <c r="G129" s="47">
        <v>88941.176470588238</v>
      </c>
      <c r="H129" s="47">
        <f t="shared" ref="H129:H131" si="66">G129</f>
        <v>88941.176470588238</v>
      </c>
      <c r="I129" s="47">
        <v>0</v>
      </c>
      <c r="J129" s="47">
        <f t="shared" si="64"/>
        <v>2668235.2941176472</v>
      </c>
      <c r="K129" s="49">
        <f t="shared" si="65"/>
        <v>2668235.2941176472</v>
      </c>
    </row>
    <row r="130" spans="1:11" ht="40.9" customHeight="1">
      <c r="A130" s="45">
        <v>118</v>
      </c>
      <c r="B130" s="67" t="s">
        <v>248</v>
      </c>
      <c r="C130" s="61"/>
      <c r="D130" s="46" t="s">
        <v>24</v>
      </c>
      <c r="E130" s="46">
        <v>3</v>
      </c>
      <c r="F130" s="151" t="s">
        <v>641</v>
      </c>
      <c r="G130" s="47">
        <v>106932.94117647059</v>
      </c>
      <c r="H130" s="47">
        <f t="shared" si="66"/>
        <v>106932.94117647059</v>
      </c>
      <c r="I130" s="47">
        <v>0</v>
      </c>
      <c r="J130" s="47">
        <f t="shared" si="64"/>
        <v>320798.82352941175</v>
      </c>
      <c r="K130" s="49">
        <f t="shared" si="65"/>
        <v>320798.82352941175</v>
      </c>
    </row>
    <row r="131" spans="1:11" ht="27" customHeight="1">
      <c r="A131" s="45">
        <v>119</v>
      </c>
      <c r="B131" s="71" t="s">
        <v>249</v>
      </c>
      <c r="C131" s="61"/>
      <c r="D131" s="46" t="s">
        <v>24</v>
      </c>
      <c r="E131" s="46">
        <v>6</v>
      </c>
      <c r="F131" s="151" t="s">
        <v>641</v>
      </c>
      <c r="G131" s="47">
        <v>68400</v>
      </c>
      <c r="H131" s="47">
        <f t="shared" si="66"/>
        <v>68400</v>
      </c>
      <c r="I131" s="47">
        <v>0</v>
      </c>
      <c r="J131" s="47">
        <f t="shared" si="64"/>
        <v>410400</v>
      </c>
      <c r="K131" s="49">
        <f t="shared" si="65"/>
        <v>410400</v>
      </c>
    </row>
    <row r="132" spans="1:11" ht="16.149999999999999" customHeight="1">
      <c r="A132" s="45">
        <v>120</v>
      </c>
      <c r="B132" s="71" t="s">
        <v>116</v>
      </c>
      <c r="C132" s="61"/>
      <c r="D132" s="46" t="s">
        <v>24</v>
      </c>
      <c r="E132" s="46">
        <v>12</v>
      </c>
      <c r="F132" s="47">
        <v>92318</v>
      </c>
      <c r="G132" s="47">
        <v>56250</v>
      </c>
      <c r="H132" s="47">
        <f t="shared" ref="H132:H133" si="67">F132+G132</f>
        <v>148568</v>
      </c>
      <c r="I132" s="47">
        <f t="shared" ref="I132:I133" si="68">F132*E132</f>
        <v>1107816</v>
      </c>
      <c r="J132" s="47">
        <f t="shared" si="64"/>
        <v>675000</v>
      </c>
      <c r="K132" s="49">
        <f t="shared" si="65"/>
        <v>1782816</v>
      </c>
    </row>
    <row r="133" spans="1:11" ht="27" customHeight="1">
      <c r="A133" s="45">
        <v>121</v>
      </c>
      <c r="B133" s="71" t="s">
        <v>365</v>
      </c>
      <c r="C133" s="46"/>
      <c r="D133" s="46" t="s">
        <v>24</v>
      </c>
      <c r="E133" s="46">
        <v>1</v>
      </c>
      <c r="F133" s="47">
        <v>54780</v>
      </c>
      <c r="G133" s="47">
        <v>56250</v>
      </c>
      <c r="H133" s="47">
        <f t="shared" si="67"/>
        <v>111030</v>
      </c>
      <c r="I133" s="47">
        <f t="shared" si="68"/>
        <v>54780</v>
      </c>
      <c r="J133" s="47">
        <f t="shared" si="64"/>
        <v>56250</v>
      </c>
      <c r="K133" s="49">
        <f t="shared" si="65"/>
        <v>111030</v>
      </c>
    </row>
    <row r="134" spans="1:11" ht="29.45" customHeight="1">
      <c r="A134" s="45">
        <v>122</v>
      </c>
      <c r="B134" s="67" t="s">
        <v>245</v>
      </c>
      <c r="C134" s="46"/>
      <c r="D134" s="46"/>
      <c r="E134" s="46"/>
      <c r="F134" s="47"/>
      <c r="G134" s="47"/>
      <c r="H134" s="47"/>
      <c r="I134" s="47"/>
      <c r="J134" s="47"/>
      <c r="K134" s="49"/>
    </row>
    <row r="135" spans="1:11" ht="12.75" customHeight="1">
      <c r="A135" s="45">
        <v>123</v>
      </c>
      <c r="B135" s="53" t="s">
        <v>99</v>
      </c>
      <c r="C135" s="52" t="s">
        <v>102</v>
      </c>
      <c r="D135" s="46" t="s">
        <v>24</v>
      </c>
      <c r="E135" s="46">
        <v>1</v>
      </c>
      <c r="F135" s="47">
        <v>41836</v>
      </c>
      <c r="G135" s="47">
        <v>7616</v>
      </c>
      <c r="H135" s="47">
        <f t="shared" ref="H135:H136" si="69">F135+G135</f>
        <v>49452</v>
      </c>
      <c r="I135" s="47">
        <f t="shared" ref="I135:I136" si="70">F135*E135</f>
        <v>41836</v>
      </c>
      <c r="J135" s="47">
        <f t="shared" ref="J135:J136" si="71">G135*E135</f>
        <v>7616</v>
      </c>
      <c r="K135" s="49">
        <f t="shared" ref="K135:K136" si="72">I135+J135</f>
        <v>49452</v>
      </c>
    </row>
    <row r="136" spans="1:11" ht="12.75" customHeight="1">
      <c r="A136" s="45">
        <v>124</v>
      </c>
      <c r="B136" s="53" t="s">
        <v>113</v>
      </c>
      <c r="C136" s="52" t="s">
        <v>117</v>
      </c>
      <c r="D136" s="46" t="s">
        <v>24</v>
      </c>
      <c r="E136" s="46">
        <v>1</v>
      </c>
      <c r="F136" s="47">
        <v>67143</v>
      </c>
      <c r="G136" s="47">
        <v>12223</v>
      </c>
      <c r="H136" s="47">
        <f t="shared" si="69"/>
        <v>79366</v>
      </c>
      <c r="I136" s="47">
        <f t="shared" si="70"/>
        <v>67143</v>
      </c>
      <c r="J136" s="47">
        <f t="shared" si="71"/>
        <v>12223</v>
      </c>
      <c r="K136" s="49">
        <f t="shared" si="72"/>
        <v>79366</v>
      </c>
    </row>
    <row r="137" spans="1:11" ht="27" customHeight="1">
      <c r="A137" s="45">
        <v>125</v>
      </c>
      <c r="B137" s="67" t="s">
        <v>246</v>
      </c>
      <c r="C137" s="46"/>
      <c r="D137" s="46"/>
      <c r="E137" s="46"/>
      <c r="F137" s="47"/>
      <c r="G137" s="47"/>
      <c r="H137" s="47"/>
      <c r="I137" s="47"/>
      <c r="J137" s="47"/>
      <c r="K137" s="49"/>
    </row>
    <row r="138" spans="1:11" ht="12.75" customHeight="1">
      <c r="A138" s="45">
        <v>126</v>
      </c>
      <c r="B138" s="53" t="s">
        <v>112</v>
      </c>
      <c r="C138" s="52" t="s">
        <v>103</v>
      </c>
      <c r="D138" s="46" t="s">
        <v>24</v>
      </c>
      <c r="E138" s="46">
        <v>5</v>
      </c>
      <c r="F138" s="47">
        <v>21958</v>
      </c>
      <c r="G138" s="47">
        <v>3998</v>
      </c>
      <c r="H138" s="47">
        <f t="shared" ref="H138:H140" si="73">F138+G138</f>
        <v>25956</v>
      </c>
      <c r="I138" s="47">
        <f t="shared" ref="I138:I140" si="74">F138*E138</f>
        <v>109790</v>
      </c>
      <c r="J138" s="47">
        <f t="shared" ref="J138:J140" si="75">G138*E138</f>
        <v>19990</v>
      </c>
      <c r="K138" s="49">
        <f t="shared" ref="K138:K140" si="76">I138+J138</f>
        <v>129780</v>
      </c>
    </row>
    <row r="139" spans="1:11" ht="12.75" customHeight="1">
      <c r="A139" s="45">
        <v>127</v>
      </c>
      <c r="B139" s="53" t="s">
        <v>118</v>
      </c>
      <c r="C139" s="52" t="s">
        <v>119</v>
      </c>
      <c r="D139" s="46" t="s">
        <v>24</v>
      </c>
      <c r="E139" s="46">
        <v>1</v>
      </c>
      <c r="F139" s="47">
        <v>38439</v>
      </c>
      <c r="G139" s="47">
        <v>6998</v>
      </c>
      <c r="H139" s="47">
        <f t="shared" si="73"/>
        <v>45437</v>
      </c>
      <c r="I139" s="47">
        <f t="shared" si="74"/>
        <v>38439</v>
      </c>
      <c r="J139" s="47">
        <f t="shared" si="75"/>
        <v>6998</v>
      </c>
      <c r="K139" s="49">
        <f t="shared" si="76"/>
        <v>45437</v>
      </c>
    </row>
    <row r="140" spans="1:11" ht="25.15" customHeight="1">
      <c r="A140" s="45">
        <v>128</v>
      </c>
      <c r="B140" s="59" t="s">
        <v>247</v>
      </c>
      <c r="C140" s="52" t="s">
        <v>120</v>
      </c>
      <c r="D140" s="46" t="s">
        <v>24</v>
      </c>
      <c r="E140" s="46">
        <v>3</v>
      </c>
      <c r="F140" s="47">
        <v>13055</v>
      </c>
      <c r="G140" s="47">
        <v>3998</v>
      </c>
      <c r="H140" s="47">
        <f t="shared" si="73"/>
        <v>17053</v>
      </c>
      <c r="I140" s="47">
        <f t="shared" si="74"/>
        <v>39165</v>
      </c>
      <c r="J140" s="47">
        <f t="shared" si="75"/>
        <v>11994</v>
      </c>
      <c r="K140" s="49">
        <f t="shared" si="76"/>
        <v>51159</v>
      </c>
    </row>
    <row r="141" spans="1:11" ht="15" customHeight="1">
      <c r="A141" s="45">
        <v>129</v>
      </c>
      <c r="B141" s="52" t="s">
        <v>105</v>
      </c>
      <c r="C141" s="52"/>
      <c r="D141" s="46"/>
      <c r="E141" s="46"/>
      <c r="F141" s="47"/>
      <c r="G141" s="47"/>
      <c r="H141" s="47"/>
      <c r="I141" s="47"/>
      <c r="J141" s="47"/>
      <c r="K141" s="49"/>
    </row>
    <row r="142" spans="1:11" ht="15" customHeight="1">
      <c r="A142" s="45">
        <v>130</v>
      </c>
      <c r="B142" s="53" t="s">
        <v>106</v>
      </c>
      <c r="C142" s="46"/>
      <c r="D142" s="46" t="s">
        <v>28</v>
      </c>
      <c r="E142" s="46">
        <v>90</v>
      </c>
      <c r="F142" s="47">
        <v>447</v>
      </c>
      <c r="G142" s="47">
        <v>2250</v>
      </c>
      <c r="H142" s="47">
        <f t="shared" ref="H142:H150" si="77">F142+G142</f>
        <v>2697</v>
      </c>
      <c r="I142" s="47">
        <f t="shared" ref="I142:I150" si="78">F142*E142</f>
        <v>40230</v>
      </c>
      <c r="J142" s="47">
        <f t="shared" ref="J142:J150" si="79">G142*E142</f>
        <v>202500</v>
      </c>
      <c r="K142" s="49">
        <f t="shared" ref="K142:K150" si="80">I142+J142</f>
        <v>242730</v>
      </c>
    </row>
    <row r="143" spans="1:11" ht="15" customHeight="1">
      <c r="A143" s="45">
        <v>131</v>
      </c>
      <c r="B143" s="53" t="s">
        <v>107</v>
      </c>
      <c r="C143" s="61"/>
      <c r="D143" s="46" t="s">
        <v>28</v>
      </c>
      <c r="E143" s="46">
        <v>200</v>
      </c>
      <c r="F143" s="47">
        <v>612</v>
      </c>
      <c r="G143" s="47">
        <v>2500</v>
      </c>
      <c r="H143" s="47">
        <f t="shared" si="77"/>
        <v>3112</v>
      </c>
      <c r="I143" s="47">
        <f t="shared" si="78"/>
        <v>122400</v>
      </c>
      <c r="J143" s="47">
        <f t="shared" si="79"/>
        <v>500000</v>
      </c>
      <c r="K143" s="49">
        <f t="shared" si="80"/>
        <v>622400</v>
      </c>
    </row>
    <row r="144" spans="1:11" ht="15" customHeight="1">
      <c r="A144" s="45">
        <v>132</v>
      </c>
      <c r="B144" s="53" t="s">
        <v>121</v>
      </c>
      <c r="C144" s="61"/>
      <c r="D144" s="46" t="s">
        <v>28</v>
      </c>
      <c r="E144" s="46">
        <v>40</v>
      </c>
      <c r="F144" s="47">
        <v>867</v>
      </c>
      <c r="G144" s="47">
        <v>3375</v>
      </c>
      <c r="H144" s="47">
        <f t="shared" si="77"/>
        <v>4242</v>
      </c>
      <c r="I144" s="47">
        <f t="shared" si="78"/>
        <v>34680</v>
      </c>
      <c r="J144" s="47">
        <f t="shared" si="79"/>
        <v>135000</v>
      </c>
      <c r="K144" s="49">
        <f t="shared" si="80"/>
        <v>169680</v>
      </c>
    </row>
    <row r="145" spans="1:11" ht="15" customHeight="1">
      <c r="A145" s="45">
        <v>133</v>
      </c>
      <c r="B145" s="53" t="s">
        <v>122</v>
      </c>
      <c r="C145" s="61"/>
      <c r="D145" s="46" t="s">
        <v>28</v>
      </c>
      <c r="E145" s="46">
        <v>50</v>
      </c>
      <c r="F145" s="47">
        <v>1512</v>
      </c>
      <c r="G145" s="47">
        <v>3750</v>
      </c>
      <c r="H145" s="47">
        <f t="shared" si="77"/>
        <v>5262</v>
      </c>
      <c r="I145" s="47">
        <f t="shared" si="78"/>
        <v>75600</v>
      </c>
      <c r="J145" s="47">
        <f t="shared" si="79"/>
        <v>187500</v>
      </c>
      <c r="K145" s="49">
        <f t="shared" si="80"/>
        <v>263100</v>
      </c>
    </row>
    <row r="146" spans="1:11">
      <c r="A146" s="45">
        <v>134</v>
      </c>
      <c r="B146" s="51" t="s">
        <v>309</v>
      </c>
      <c r="C146" s="63"/>
      <c r="D146" s="46" t="s">
        <v>22</v>
      </c>
      <c r="E146" s="46">
        <v>1</v>
      </c>
      <c r="F146" s="47">
        <v>95519</v>
      </c>
      <c r="G146" s="47">
        <v>79482</v>
      </c>
      <c r="H146" s="47">
        <f t="shared" si="77"/>
        <v>175001</v>
      </c>
      <c r="I146" s="47">
        <f t="shared" si="78"/>
        <v>95519</v>
      </c>
      <c r="J146" s="47">
        <f t="shared" si="79"/>
        <v>79482</v>
      </c>
      <c r="K146" s="49">
        <f t="shared" si="80"/>
        <v>175001</v>
      </c>
    </row>
    <row r="147" spans="1:11" ht="16.149999999999999" customHeight="1">
      <c r="A147" s="45">
        <v>135</v>
      </c>
      <c r="B147" s="52" t="s">
        <v>96</v>
      </c>
      <c r="C147" s="61"/>
      <c r="D147" s="46" t="s">
        <v>27</v>
      </c>
      <c r="E147" s="46">
        <v>114.23</v>
      </c>
      <c r="F147" s="47">
        <v>69</v>
      </c>
      <c r="G147" s="47">
        <v>500</v>
      </c>
      <c r="H147" s="47">
        <f t="shared" si="77"/>
        <v>569</v>
      </c>
      <c r="I147" s="47">
        <f t="shared" si="78"/>
        <v>7881.87</v>
      </c>
      <c r="J147" s="47">
        <f t="shared" si="79"/>
        <v>57115</v>
      </c>
      <c r="K147" s="49">
        <f t="shared" si="80"/>
        <v>64996.87</v>
      </c>
    </row>
    <row r="148" spans="1:11" ht="12.75" customHeight="1">
      <c r="A148" s="45">
        <v>136</v>
      </c>
      <c r="B148" s="58" t="s">
        <v>74</v>
      </c>
      <c r="C148" s="61"/>
      <c r="D148" s="46" t="s">
        <v>27</v>
      </c>
      <c r="E148" s="46">
        <v>114.23</v>
      </c>
      <c r="F148" s="47">
        <v>121</v>
      </c>
      <c r="G148" s="47">
        <v>500</v>
      </c>
      <c r="H148" s="47">
        <f t="shared" si="77"/>
        <v>621</v>
      </c>
      <c r="I148" s="47">
        <f t="shared" si="78"/>
        <v>13821.83</v>
      </c>
      <c r="J148" s="47">
        <f t="shared" si="79"/>
        <v>57115</v>
      </c>
      <c r="K148" s="49">
        <f t="shared" si="80"/>
        <v>70936.83</v>
      </c>
    </row>
    <row r="149" spans="1:11" ht="27" customHeight="1">
      <c r="A149" s="45">
        <v>137</v>
      </c>
      <c r="B149" s="52" t="s">
        <v>89</v>
      </c>
      <c r="C149" s="52" t="s">
        <v>90</v>
      </c>
      <c r="D149" s="46" t="s">
        <v>24</v>
      </c>
      <c r="E149" s="46">
        <v>24</v>
      </c>
      <c r="F149" s="47">
        <v>1142</v>
      </c>
      <c r="G149" s="47">
        <v>1438</v>
      </c>
      <c r="H149" s="47">
        <f t="shared" si="77"/>
        <v>2580</v>
      </c>
      <c r="I149" s="47">
        <f t="shared" si="78"/>
        <v>27408</v>
      </c>
      <c r="J149" s="47">
        <f t="shared" si="79"/>
        <v>34512</v>
      </c>
      <c r="K149" s="49">
        <f t="shared" si="80"/>
        <v>61920</v>
      </c>
    </row>
    <row r="150" spans="1:11" ht="27" customHeight="1">
      <c r="A150" s="45">
        <v>138</v>
      </c>
      <c r="B150" s="67" t="s">
        <v>240</v>
      </c>
      <c r="C150" s="52" t="s">
        <v>88</v>
      </c>
      <c r="D150" s="46" t="s">
        <v>24</v>
      </c>
      <c r="E150" s="46">
        <v>28</v>
      </c>
      <c r="F150" s="47">
        <v>2259</v>
      </c>
      <c r="G150" s="47">
        <v>1438</v>
      </c>
      <c r="H150" s="47">
        <f t="shared" si="77"/>
        <v>3697</v>
      </c>
      <c r="I150" s="47">
        <f t="shared" si="78"/>
        <v>63252</v>
      </c>
      <c r="J150" s="47">
        <f t="shared" si="79"/>
        <v>40264</v>
      </c>
      <c r="K150" s="49">
        <f t="shared" si="80"/>
        <v>103516</v>
      </c>
    </row>
    <row r="151" spans="1:11" ht="27.6" customHeight="1">
      <c r="A151" s="45">
        <v>139</v>
      </c>
      <c r="B151" s="51" t="s">
        <v>351</v>
      </c>
      <c r="C151" s="46"/>
      <c r="D151" s="46"/>
      <c r="E151" s="46"/>
      <c r="F151" s="47"/>
      <c r="G151" s="47"/>
      <c r="H151" s="47"/>
      <c r="I151" s="47"/>
      <c r="J151" s="47"/>
      <c r="K151" s="49"/>
    </row>
    <row r="152" spans="1:11" ht="15" customHeight="1">
      <c r="A152" s="45">
        <v>140</v>
      </c>
      <c r="B152" s="53" t="s">
        <v>359</v>
      </c>
      <c r="C152" s="46"/>
      <c r="D152" s="46" t="s">
        <v>28</v>
      </c>
      <c r="E152" s="46">
        <v>90</v>
      </c>
      <c r="F152" s="47">
        <v>168</v>
      </c>
      <c r="G152" s="47">
        <v>625</v>
      </c>
      <c r="H152" s="47">
        <f t="shared" ref="H152:H156" si="81">F152+G152</f>
        <v>793</v>
      </c>
      <c r="I152" s="47">
        <f t="shared" ref="I152:I156" si="82">F152*E152</f>
        <v>15120</v>
      </c>
      <c r="J152" s="47">
        <f t="shared" ref="J152:J156" si="83">G152*E152</f>
        <v>56250</v>
      </c>
      <c r="K152" s="49">
        <f t="shared" ref="K152:K156" si="84">I152+J152</f>
        <v>71370</v>
      </c>
    </row>
    <row r="153" spans="1:11" ht="15" customHeight="1">
      <c r="A153" s="45">
        <v>141</v>
      </c>
      <c r="B153" s="53" t="s">
        <v>357</v>
      </c>
      <c r="C153" s="46"/>
      <c r="D153" s="46" t="s">
        <v>28</v>
      </c>
      <c r="E153" s="46">
        <v>200</v>
      </c>
      <c r="F153" s="47">
        <v>203</v>
      </c>
      <c r="G153" s="47">
        <v>625</v>
      </c>
      <c r="H153" s="47">
        <f t="shared" si="81"/>
        <v>828</v>
      </c>
      <c r="I153" s="47">
        <f t="shared" si="82"/>
        <v>40600</v>
      </c>
      <c r="J153" s="47">
        <f t="shared" si="83"/>
        <v>125000</v>
      </c>
      <c r="K153" s="49">
        <f t="shared" si="84"/>
        <v>165600</v>
      </c>
    </row>
    <row r="154" spans="1:11" ht="15" customHeight="1">
      <c r="A154" s="45">
        <v>142</v>
      </c>
      <c r="B154" s="53" t="s">
        <v>360</v>
      </c>
      <c r="C154" s="46"/>
      <c r="D154" s="46" t="s">
        <v>28</v>
      </c>
      <c r="E154" s="46">
        <v>40</v>
      </c>
      <c r="F154" s="47">
        <v>361</v>
      </c>
      <c r="G154" s="47">
        <v>625</v>
      </c>
      <c r="H154" s="47">
        <f t="shared" si="81"/>
        <v>986</v>
      </c>
      <c r="I154" s="47">
        <f t="shared" si="82"/>
        <v>14440</v>
      </c>
      <c r="J154" s="47">
        <f t="shared" si="83"/>
        <v>25000</v>
      </c>
      <c r="K154" s="49">
        <f t="shared" si="84"/>
        <v>39440</v>
      </c>
    </row>
    <row r="155" spans="1:11" ht="15" customHeight="1">
      <c r="A155" s="45">
        <v>143</v>
      </c>
      <c r="B155" s="53" t="s">
        <v>361</v>
      </c>
      <c r="C155" s="46"/>
      <c r="D155" s="46" t="s">
        <v>28</v>
      </c>
      <c r="E155" s="46">
        <v>50</v>
      </c>
      <c r="F155" s="47">
        <v>424</v>
      </c>
      <c r="G155" s="47">
        <v>625</v>
      </c>
      <c r="H155" s="47">
        <f t="shared" si="81"/>
        <v>1049</v>
      </c>
      <c r="I155" s="47">
        <f t="shared" si="82"/>
        <v>21200</v>
      </c>
      <c r="J155" s="47">
        <f t="shared" si="83"/>
        <v>31250</v>
      </c>
      <c r="K155" s="49">
        <f t="shared" si="84"/>
        <v>52450</v>
      </c>
    </row>
    <row r="156" spans="1:11" ht="15.6" customHeight="1">
      <c r="A156" s="45">
        <v>144</v>
      </c>
      <c r="B156" s="51" t="s">
        <v>310</v>
      </c>
      <c r="C156" s="63"/>
      <c r="D156" s="46" t="s">
        <v>311</v>
      </c>
      <c r="E156" s="46">
        <v>1</v>
      </c>
      <c r="F156" s="47">
        <v>110529</v>
      </c>
      <c r="G156" s="47">
        <v>0</v>
      </c>
      <c r="H156" s="47">
        <f t="shared" si="81"/>
        <v>110529</v>
      </c>
      <c r="I156" s="47">
        <f t="shared" si="82"/>
        <v>110529</v>
      </c>
      <c r="J156" s="47">
        <f t="shared" si="83"/>
        <v>0</v>
      </c>
      <c r="K156" s="49">
        <f t="shared" si="84"/>
        <v>110529</v>
      </c>
    </row>
    <row r="157" spans="1:11" ht="26.45" customHeight="1">
      <c r="A157" s="45">
        <v>145</v>
      </c>
      <c r="B157" s="134" t="s">
        <v>123</v>
      </c>
      <c r="C157" s="58"/>
      <c r="D157" s="46"/>
      <c r="E157" s="46"/>
      <c r="F157" s="47"/>
      <c r="G157" s="47"/>
      <c r="H157" s="47"/>
      <c r="I157" s="47"/>
      <c r="J157" s="47"/>
      <c r="K157" s="49"/>
    </row>
    <row r="158" spans="1:11" ht="27.6" customHeight="1">
      <c r="A158" s="45">
        <v>146</v>
      </c>
      <c r="B158" s="70" t="s">
        <v>275</v>
      </c>
      <c r="C158" s="72" t="s">
        <v>273</v>
      </c>
      <c r="D158" s="46" t="s">
        <v>24</v>
      </c>
      <c r="E158" s="46">
        <v>1</v>
      </c>
      <c r="F158" s="47">
        <v>66730</v>
      </c>
      <c r="G158" s="47">
        <v>65000</v>
      </c>
      <c r="H158" s="47">
        <f t="shared" ref="H158:H164" si="85">F158+G158</f>
        <v>131730</v>
      </c>
      <c r="I158" s="47">
        <f t="shared" ref="I158:I164" si="86">F158*E158</f>
        <v>66730</v>
      </c>
      <c r="J158" s="47">
        <f t="shared" ref="J158:J164" si="87">G158*E158</f>
        <v>65000</v>
      </c>
      <c r="K158" s="49">
        <f t="shared" ref="K158:K164" si="88">I158+J158</f>
        <v>131730</v>
      </c>
    </row>
    <row r="159" spans="1:11" ht="17.45" customHeight="1">
      <c r="A159" s="45">
        <v>147</v>
      </c>
      <c r="B159" s="51" t="s">
        <v>274</v>
      </c>
      <c r="C159" s="72" t="s">
        <v>276</v>
      </c>
      <c r="D159" s="46" t="s">
        <v>24</v>
      </c>
      <c r="E159" s="46">
        <v>1</v>
      </c>
      <c r="F159" s="47">
        <v>72132</v>
      </c>
      <c r="G159" s="47">
        <v>65000</v>
      </c>
      <c r="H159" s="47">
        <f t="shared" si="85"/>
        <v>137132</v>
      </c>
      <c r="I159" s="47">
        <f t="shared" si="86"/>
        <v>72132</v>
      </c>
      <c r="J159" s="47">
        <f t="shared" si="87"/>
        <v>65000</v>
      </c>
      <c r="K159" s="49">
        <f t="shared" si="88"/>
        <v>137132</v>
      </c>
    </row>
    <row r="160" spans="1:11" ht="17.45" customHeight="1">
      <c r="A160" s="45">
        <v>148</v>
      </c>
      <c r="B160" s="51" t="s">
        <v>277</v>
      </c>
      <c r="C160" s="72" t="s">
        <v>276</v>
      </c>
      <c r="D160" s="46" t="s">
        <v>24</v>
      </c>
      <c r="E160" s="46">
        <v>1</v>
      </c>
      <c r="F160" s="47">
        <v>72132</v>
      </c>
      <c r="G160" s="47">
        <v>65000</v>
      </c>
      <c r="H160" s="47">
        <f t="shared" si="85"/>
        <v>137132</v>
      </c>
      <c r="I160" s="47">
        <f t="shared" si="86"/>
        <v>72132</v>
      </c>
      <c r="J160" s="47">
        <f t="shared" si="87"/>
        <v>65000</v>
      </c>
      <c r="K160" s="49">
        <f t="shared" si="88"/>
        <v>137132</v>
      </c>
    </row>
    <row r="161" spans="1:11" ht="18" customHeight="1">
      <c r="A161" s="45">
        <v>149</v>
      </c>
      <c r="B161" s="51" t="s">
        <v>278</v>
      </c>
      <c r="C161" s="72" t="s">
        <v>276</v>
      </c>
      <c r="D161" s="46" t="s">
        <v>24</v>
      </c>
      <c r="E161" s="46">
        <v>1</v>
      </c>
      <c r="F161" s="47">
        <v>72132</v>
      </c>
      <c r="G161" s="47">
        <v>65000</v>
      </c>
      <c r="H161" s="47">
        <f t="shared" si="85"/>
        <v>137132</v>
      </c>
      <c r="I161" s="47">
        <f t="shared" si="86"/>
        <v>72132</v>
      </c>
      <c r="J161" s="47">
        <f t="shared" si="87"/>
        <v>65000</v>
      </c>
      <c r="K161" s="49">
        <f t="shared" si="88"/>
        <v>137132</v>
      </c>
    </row>
    <row r="162" spans="1:11" ht="29.45" customHeight="1">
      <c r="A162" s="45">
        <v>150</v>
      </c>
      <c r="B162" s="51" t="s">
        <v>279</v>
      </c>
      <c r="C162" s="72" t="s">
        <v>273</v>
      </c>
      <c r="D162" s="46" t="s">
        <v>24</v>
      </c>
      <c r="E162" s="46">
        <v>1</v>
      </c>
      <c r="F162" s="47">
        <v>66730</v>
      </c>
      <c r="G162" s="47">
        <v>65000</v>
      </c>
      <c r="H162" s="47">
        <f t="shared" si="85"/>
        <v>131730</v>
      </c>
      <c r="I162" s="47">
        <f t="shared" si="86"/>
        <v>66730</v>
      </c>
      <c r="J162" s="47">
        <f t="shared" si="87"/>
        <v>65000</v>
      </c>
      <c r="K162" s="49">
        <f t="shared" si="88"/>
        <v>131730</v>
      </c>
    </row>
    <row r="163" spans="1:11" ht="16.149999999999999" customHeight="1">
      <c r="A163" s="45">
        <v>151</v>
      </c>
      <c r="B163" s="51" t="s">
        <v>280</v>
      </c>
      <c r="C163" s="72" t="s">
        <v>276</v>
      </c>
      <c r="D163" s="46" t="s">
        <v>24</v>
      </c>
      <c r="E163" s="46">
        <v>1</v>
      </c>
      <c r="F163" s="47">
        <v>72132</v>
      </c>
      <c r="G163" s="47">
        <v>65000</v>
      </c>
      <c r="H163" s="47">
        <f t="shared" si="85"/>
        <v>137132</v>
      </c>
      <c r="I163" s="47">
        <f t="shared" si="86"/>
        <v>72132</v>
      </c>
      <c r="J163" s="47">
        <f t="shared" si="87"/>
        <v>65000</v>
      </c>
      <c r="K163" s="49">
        <f t="shared" si="88"/>
        <v>137132</v>
      </c>
    </row>
    <row r="164" spans="1:11" ht="28.15" customHeight="1">
      <c r="A164" s="45">
        <v>152</v>
      </c>
      <c r="B164" s="51" t="s">
        <v>281</v>
      </c>
      <c r="C164" s="72" t="s">
        <v>273</v>
      </c>
      <c r="D164" s="46" t="s">
        <v>24</v>
      </c>
      <c r="E164" s="46">
        <v>1</v>
      </c>
      <c r="F164" s="47">
        <v>66730</v>
      </c>
      <c r="G164" s="47">
        <v>65000</v>
      </c>
      <c r="H164" s="47">
        <f t="shared" si="85"/>
        <v>131730</v>
      </c>
      <c r="I164" s="47">
        <f t="shared" si="86"/>
        <v>66730</v>
      </c>
      <c r="J164" s="47">
        <f t="shared" si="87"/>
        <v>65000</v>
      </c>
      <c r="K164" s="49">
        <f t="shared" si="88"/>
        <v>131730</v>
      </c>
    </row>
    <row r="165" spans="1:11" ht="31.15" customHeight="1">
      <c r="A165" s="45">
        <v>153</v>
      </c>
      <c r="B165" s="70" t="s">
        <v>244</v>
      </c>
      <c r="C165" s="46"/>
      <c r="D165" s="46"/>
      <c r="E165" s="46"/>
      <c r="F165" s="47"/>
      <c r="G165" s="47"/>
      <c r="H165" s="47"/>
      <c r="I165" s="47"/>
      <c r="J165" s="47"/>
      <c r="K165" s="49"/>
    </row>
    <row r="166" spans="1:11" ht="15" customHeight="1">
      <c r="A166" s="45">
        <v>154</v>
      </c>
      <c r="B166" s="73" t="s">
        <v>61</v>
      </c>
      <c r="C166" s="52" t="s">
        <v>104</v>
      </c>
      <c r="D166" s="46" t="s">
        <v>24</v>
      </c>
      <c r="E166" s="46">
        <v>1</v>
      </c>
      <c r="F166" s="47">
        <v>16095</v>
      </c>
      <c r="G166" s="47">
        <v>3906</v>
      </c>
      <c r="H166" s="47">
        <f t="shared" ref="H166:H168" si="89">F166+G166</f>
        <v>20001</v>
      </c>
      <c r="I166" s="47">
        <f t="shared" ref="I166:I168" si="90">F166*E166</f>
        <v>16095</v>
      </c>
      <c r="J166" s="47">
        <f t="shared" ref="J166:J168" si="91">G166*E166</f>
        <v>3906</v>
      </c>
      <c r="K166" s="49">
        <f t="shared" ref="K166:K168" si="92">I166+J166</f>
        <v>20001</v>
      </c>
    </row>
    <row r="167" spans="1:11" ht="13.9" customHeight="1">
      <c r="A167" s="45">
        <v>155</v>
      </c>
      <c r="B167" s="73" t="s">
        <v>99</v>
      </c>
      <c r="C167" s="52" t="s">
        <v>124</v>
      </c>
      <c r="D167" s="46" t="s">
        <v>24</v>
      </c>
      <c r="E167" s="46">
        <v>1</v>
      </c>
      <c r="F167" s="47">
        <v>26649</v>
      </c>
      <c r="G167" s="47">
        <v>6469</v>
      </c>
      <c r="H167" s="47">
        <f t="shared" si="89"/>
        <v>33118</v>
      </c>
      <c r="I167" s="47">
        <f t="shared" si="90"/>
        <v>26649</v>
      </c>
      <c r="J167" s="47">
        <f t="shared" si="91"/>
        <v>6469</v>
      </c>
      <c r="K167" s="49">
        <f t="shared" si="92"/>
        <v>33118</v>
      </c>
    </row>
    <row r="168" spans="1:11" ht="25.9" customHeight="1">
      <c r="A168" s="45">
        <v>156</v>
      </c>
      <c r="B168" s="67" t="s">
        <v>125</v>
      </c>
      <c r="C168" s="46"/>
      <c r="D168" s="46" t="s">
        <v>28</v>
      </c>
      <c r="E168" s="46">
        <v>92.7</v>
      </c>
      <c r="F168" s="47">
        <v>612</v>
      </c>
      <c r="G168" s="47">
        <v>2500</v>
      </c>
      <c r="H168" s="47">
        <f t="shared" si="89"/>
        <v>3112</v>
      </c>
      <c r="I168" s="47">
        <f t="shared" si="90"/>
        <v>56732.4</v>
      </c>
      <c r="J168" s="47">
        <f t="shared" si="91"/>
        <v>231750</v>
      </c>
      <c r="K168" s="49">
        <f t="shared" si="92"/>
        <v>288482.40000000002</v>
      </c>
    </row>
    <row r="169" spans="1:11" ht="15" customHeight="1">
      <c r="A169" s="45">
        <v>157</v>
      </c>
      <c r="B169" s="138" t="s">
        <v>69</v>
      </c>
      <c r="C169" s="46"/>
      <c r="D169" s="46"/>
      <c r="E169" s="46"/>
      <c r="F169" s="47"/>
      <c r="G169" s="47"/>
      <c r="H169" s="47"/>
      <c r="I169" s="47"/>
      <c r="J169" s="47"/>
      <c r="K169" s="49"/>
    </row>
    <row r="170" spans="1:11" ht="15" customHeight="1">
      <c r="A170" s="45">
        <v>158</v>
      </c>
      <c r="B170" s="53" t="s">
        <v>70</v>
      </c>
      <c r="C170" s="46"/>
      <c r="D170" s="46" t="s">
        <v>28</v>
      </c>
      <c r="E170" s="46">
        <v>38.700000000000003</v>
      </c>
      <c r="F170" s="47">
        <v>168</v>
      </c>
      <c r="G170" s="47">
        <v>1500</v>
      </c>
      <c r="H170" s="47">
        <f t="shared" ref="H170:H179" si="93">F170+G170</f>
        <v>1668</v>
      </c>
      <c r="I170" s="47">
        <f t="shared" ref="I170:I179" si="94">F170*E170</f>
        <v>6501.6</v>
      </c>
      <c r="J170" s="47">
        <f t="shared" ref="J170:J179" si="95">G170*E170</f>
        <v>58050.000000000007</v>
      </c>
      <c r="K170" s="49">
        <f t="shared" ref="K170:K179" si="96">I170+J170</f>
        <v>64551.600000000006</v>
      </c>
    </row>
    <row r="171" spans="1:11" ht="15" customHeight="1">
      <c r="A171" s="45">
        <v>159</v>
      </c>
      <c r="B171" s="53" t="s">
        <v>109</v>
      </c>
      <c r="C171" s="46"/>
      <c r="D171" s="46" t="s">
        <v>28</v>
      </c>
      <c r="E171" s="46">
        <v>39</v>
      </c>
      <c r="F171" s="47">
        <v>230</v>
      </c>
      <c r="G171" s="47">
        <v>1500</v>
      </c>
      <c r="H171" s="47">
        <f t="shared" si="93"/>
        <v>1730</v>
      </c>
      <c r="I171" s="47">
        <f t="shared" si="94"/>
        <v>8970</v>
      </c>
      <c r="J171" s="47">
        <f t="shared" si="95"/>
        <v>58500</v>
      </c>
      <c r="K171" s="49">
        <f t="shared" si="96"/>
        <v>67470</v>
      </c>
    </row>
    <row r="172" spans="1:11" ht="15" customHeight="1">
      <c r="A172" s="45">
        <v>160</v>
      </c>
      <c r="B172" s="53" t="s">
        <v>111</v>
      </c>
      <c r="C172" s="46"/>
      <c r="D172" s="46" t="s">
        <v>28</v>
      </c>
      <c r="E172" s="46">
        <v>67.2</v>
      </c>
      <c r="F172" s="47">
        <v>289</v>
      </c>
      <c r="G172" s="47">
        <v>1875</v>
      </c>
      <c r="H172" s="47">
        <f t="shared" si="93"/>
        <v>2164</v>
      </c>
      <c r="I172" s="47">
        <f t="shared" si="94"/>
        <v>19420.8</v>
      </c>
      <c r="J172" s="47">
        <f t="shared" si="95"/>
        <v>126000</v>
      </c>
      <c r="K172" s="49">
        <f t="shared" si="96"/>
        <v>145420.79999999999</v>
      </c>
    </row>
    <row r="173" spans="1:11" ht="15" customHeight="1">
      <c r="A173" s="45">
        <v>161</v>
      </c>
      <c r="B173" s="53" t="s">
        <v>110</v>
      </c>
      <c r="C173" s="46"/>
      <c r="D173" s="46" t="s">
        <v>28</v>
      </c>
      <c r="E173" s="46">
        <v>56.2</v>
      </c>
      <c r="F173" s="47">
        <v>364</v>
      </c>
      <c r="G173" s="47">
        <v>1875</v>
      </c>
      <c r="H173" s="47">
        <f t="shared" si="93"/>
        <v>2239</v>
      </c>
      <c r="I173" s="47">
        <f t="shared" si="94"/>
        <v>20456.8</v>
      </c>
      <c r="J173" s="47">
        <f t="shared" si="95"/>
        <v>105375</v>
      </c>
      <c r="K173" s="49">
        <f t="shared" si="96"/>
        <v>125831.8</v>
      </c>
    </row>
    <row r="174" spans="1:11" ht="13.15" customHeight="1">
      <c r="A174" s="45">
        <v>162</v>
      </c>
      <c r="B174" s="139" t="s">
        <v>126</v>
      </c>
      <c r="C174" s="46"/>
      <c r="D174" s="46" t="s">
        <v>28</v>
      </c>
      <c r="E174" s="46">
        <v>95.7</v>
      </c>
      <c r="F174" s="47">
        <v>447</v>
      </c>
      <c r="G174" s="47">
        <v>2250</v>
      </c>
      <c r="H174" s="47">
        <f t="shared" si="93"/>
        <v>2697</v>
      </c>
      <c r="I174" s="47">
        <f t="shared" si="94"/>
        <v>42777.9</v>
      </c>
      <c r="J174" s="47">
        <f t="shared" si="95"/>
        <v>215325</v>
      </c>
      <c r="K174" s="49">
        <f t="shared" si="96"/>
        <v>258102.9</v>
      </c>
    </row>
    <row r="175" spans="1:11">
      <c r="A175" s="45">
        <v>163</v>
      </c>
      <c r="B175" s="51" t="s">
        <v>309</v>
      </c>
      <c r="C175" s="63"/>
      <c r="D175" s="46" t="s">
        <v>22</v>
      </c>
      <c r="E175" s="46">
        <v>1</v>
      </c>
      <c r="F175" s="47">
        <v>54201</v>
      </c>
      <c r="G175" s="47">
        <v>45114</v>
      </c>
      <c r="H175" s="47">
        <f t="shared" si="93"/>
        <v>99315</v>
      </c>
      <c r="I175" s="47">
        <f t="shared" si="94"/>
        <v>54201</v>
      </c>
      <c r="J175" s="47">
        <f t="shared" si="95"/>
        <v>45114</v>
      </c>
      <c r="K175" s="49">
        <f t="shared" si="96"/>
        <v>99315</v>
      </c>
    </row>
    <row r="176" spans="1:11" ht="16.149999999999999" customHeight="1">
      <c r="A176" s="45">
        <v>164</v>
      </c>
      <c r="B176" s="52" t="s">
        <v>96</v>
      </c>
      <c r="C176" s="61"/>
      <c r="D176" s="46" t="s">
        <v>27</v>
      </c>
      <c r="E176" s="46">
        <v>64.989999999999995</v>
      </c>
      <c r="F176" s="47">
        <v>69</v>
      </c>
      <c r="G176" s="47">
        <v>500</v>
      </c>
      <c r="H176" s="47">
        <f t="shared" si="93"/>
        <v>569</v>
      </c>
      <c r="I176" s="47">
        <f t="shared" si="94"/>
        <v>4484.3099999999995</v>
      </c>
      <c r="J176" s="47">
        <f t="shared" si="95"/>
        <v>32494.999999999996</v>
      </c>
      <c r="K176" s="49">
        <f t="shared" si="96"/>
        <v>36979.31</v>
      </c>
    </row>
    <row r="177" spans="1:11" ht="12.75" customHeight="1">
      <c r="A177" s="45">
        <v>165</v>
      </c>
      <c r="B177" s="58" t="s">
        <v>74</v>
      </c>
      <c r="C177" s="61"/>
      <c r="D177" s="46" t="s">
        <v>27</v>
      </c>
      <c r="E177" s="46">
        <v>64.989999999999995</v>
      </c>
      <c r="F177" s="47">
        <v>121</v>
      </c>
      <c r="G177" s="47">
        <v>500</v>
      </c>
      <c r="H177" s="47">
        <f t="shared" si="93"/>
        <v>621</v>
      </c>
      <c r="I177" s="47">
        <f t="shared" si="94"/>
        <v>7863.7899999999991</v>
      </c>
      <c r="J177" s="47">
        <f t="shared" si="95"/>
        <v>32494.999999999996</v>
      </c>
      <c r="K177" s="49">
        <f t="shared" si="96"/>
        <v>40358.789999999994</v>
      </c>
    </row>
    <row r="178" spans="1:11" ht="27" customHeight="1">
      <c r="A178" s="45">
        <v>166</v>
      </c>
      <c r="B178" s="52" t="s">
        <v>89</v>
      </c>
      <c r="C178" s="52" t="s">
        <v>90</v>
      </c>
      <c r="D178" s="46" t="s">
        <v>24</v>
      </c>
      <c r="E178" s="46">
        <v>28</v>
      </c>
      <c r="F178" s="47">
        <v>1142</v>
      </c>
      <c r="G178" s="47">
        <v>1438</v>
      </c>
      <c r="H178" s="47">
        <f t="shared" si="93"/>
        <v>2580</v>
      </c>
      <c r="I178" s="47">
        <f t="shared" si="94"/>
        <v>31976</v>
      </c>
      <c r="J178" s="47">
        <f t="shared" si="95"/>
        <v>40264</v>
      </c>
      <c r="K178" s="49">
        <f t="shared" si="96"/>
        <v>72240</v>
      </c>
    </row>
    <row r="179" spans="1:11" ht="27" customHeight="1">
      <c r="A179" s="45">
        <v>167</v>
      </c>
      <c r="B179" s="67" t="s">
        <v>240</v>
      </c>
      <c r="C179" s="52" t="s">
        <v>88</v>
      </c>
      <c r="D179" s="46" t="s">
        <v>24</v>
      </c>
      <c r="E179" s="46">
        <v>20</v>
      </c>
      <c r="F179" s="47">
        <v>2259</v>
      </c>
      <c r="G179" s="47">
        <v>1438</v>
      </c>
      <c r="H179" s="47">
        <f t="shared" si="93"/>
        <v>3697</v>
      </c>
      <c r="I179" s="47">
        <f t="shared" si="94"/>
        <v>45180</v>
      </c>
      <c r="J179" s="47">
        <f t="shared" si="95"/>
        <v>28760</v>
      </c>
      <c r="K179" s="49">
        <f t="shared" si="96"/>
        <v>73940</v>
      </c>
    </row>
    <row r="180" spans="1:11" ht="27.6" customHeight="1">
      <c r="A180" s="45">
        <v>168</v>
      </c>
      <c r="B180" s="51" t="s">
        <v>351</v>
      </c>
      <c r="C180" s="46"/>
      <c r="D180" s="46"/>
      <c r="E180" s="46"/>
      <c r="F180" s="47"/>
      <c r="G180" s="47"/>
      <c r="H180" s="47"/>
      <c r="I180" s="47"/>
      <c r="J180" s="47"/>
      <c r="K180" s="49"/>
    </row>
    <row r="181" spans="1:11" ht="15" customHeight="1">
      <c r="A181" s="45">
        <v>169</v>
      </c>
      <c r="B181" s="53" t="s">
        <v>352</v>
      </c>
      <c r="C181" s="46"/>
      <c r="D181" s="46" t="s">
        <v>28</v>
      </c>
      <c r="E181" s="46">
        <v>40</v>
      </c>
      <c r="F181" s="47">
        <v>102</v>
      </c>
      <c r="G181" s="47">
        <v>625</v>
      </c>
      <c r="H181" s="47">
        <f t="shared" ref="H181:H187" si="97">F181+G181</f>
        <v>727</v>
      </c>
      <c r="I181" s="47">
        <f t="shared" ref="I181:I187" si="98">F181*E181</f>
        <v>4080</v>
      </c>
      <c r="J181" s="47">
        <f t="shared" ref="J181:J187" si="99">G181*E181</f>
        <v>25000</v>
      </c>
      <c r="K181" s="49">
        <f t="shared" ref="K181:K187" si="100">I181+J181</f>
        <v>29080</v>
      </c>
    </row>
    <row r="182" spans="1:11" ht="15" customHeight="1">
      <c r="A182" s="45">
        <v>170</v>
      </c>
      <c r="B182" s="53" t="s">
        <v>353</v>
      </c>
      <c r="C182" s="46"/>
      <c r="D182" s="46" t="s">
        <v>28</v>
      </c>
      <c r="E182" s="46">
        <v>40</v>
      </c>
      <c r="F182" s="47">
        <v>118</v>
      </c>
      <c r="G182" s="47">
        <v>625</v>
      </c>
      <c r="H182" s="47">
        <f t="shared" si="97"/>
        <v>743</v>
      </c>
      <c r="I182" s="47">
        <f t="shared" si="98"/>
        <v>4720</v>
      </c>
      <c r="J182" s="47">
        <f t="shared" si="99"/>
        <v>25000</v>
      </c>
      <c r="K182" s="49">
        <f t="shared" si="100"/>
        <v>29720</v>
      </c>
    </row>
    <row r="183" spans="1:11" ht="15" customHeight="1">
      <c r="A183" s="45">
        <v>171</v>
      </c>
      <c r="B183" s="53" t="s">
        <v>362</v>
      </c>
      <c r="C183" s="46"/>
      <c r="D183" s="46" t="s">
        <v>28</v>
      </c>
      <c r="E183" s="46">
        <v>68</v>
      </c>
      <c r="F183" s="47">
        <v>126</v>
      </c>
      <c r="G183" s="47">
        <v>625</v>
      </c>
      <c r="H183" s="47">
        <f t="shared" si="97"/>
        <v>751</v>
      </c>
      <c r="I183" s="47">
        <f t="shared" si="98"/>
        <v>8568</v>
      </c>
      <c r="J183" s="47">
        <f t="shared" si="99"/>
        <v>42500</v>
      </c>
      <c r="K183" s="49">
        <f t="shared" si="100"/>
        <v>51068</v>
      </c>
    </row>
    <row r="184" spans="1:11" ht="15" customHeight="1">
      <c r="A184" s="45">
        <v>172</v>
      </c>
      <c r="B184" s="53" t="s">
        <v>355</v>
      </c>
      <c r="C184" s="46"/>
      <c r="D184" s="46" t="s">
        <v>28</v>
      </c>
      <c r="E184" s="46">
        <v>57</v>
      </c>
      <c r="F184" s="47">
        <v>141</v>
      </c>
      <c r="G184" s="47">
        <v>625</v>
      </c>
      <c r="H184" s="47">
        <f t="shared" si="97"/>
        <v>766</v>
      </c>
      <c r="I184" s="47">
        <f t="shared" si="98"/>
        <v>8037</v>
      </c>
      <c r="J184" s="47">
        <f t="shared" si="99"/>
        <v>35625</v>
      </c>
      <c r="K184" s="49">
        <f t="shared" si="100"/>
        <v>43662</v>
      </c>
    </row>
    <row r="185" spans="1:11" ht="15" customHeight="1">
      <c r="A185" s="45">
        <v>173</v>
      </c>
      <c r="B185" s="53" t="s">
        <v>356</v>
      </c>
      <c r="C185" s="46"/>
      <c r="D185" s="46" t="s">
        <v>28</v>
      </c>
      <c r="E185" s="46">
        <v>96</v>
      </c>
      <c r="F185" s="47">
        <v>168</v>
      </c>
      <c r="G185" s="47">
        <v>625</v>
      </c>
      <c r="H185" s="47">
        <f t="shared" si="97"/>
        <v>793</v>
      </c>
      <c r="I185" s="47">
        <f t="shared" si="98"/>
        <v>16128</v>
      </c>
      <c r="J185" s="47">
        <f t="shared" si="99"/>
        <v>60000</v>
      </c>
      <c r="K185" s="49">
        <f t="shared" si="100"/>
        <v>76128</v>
      </c>
    </row>
    <row r="186" spans="1:11" ht="15" customHeight="1">
      <c r="A186" s="45">
        <v>174</v>
      </c>
      <c r="B186" s="53" t="s">
        <v>357</v>
      </c>
      <c r="C186" s="46"/>
      <c r="D186" s="46" t="s">
        <v>28</v>
      </c>
      <c r="E186" s="46">
        <v>93</v>
      </c>
      <c r="F186" s="47">
        <v>203</v>
      </c>
      <c r="G186" s="47">
        <v>625</v>
      </c>
      <c r="H186" s="47">
        <f t="shared" si="97"/>
        <v>828</v>
      </c>
      <c r="I186" s="47">
        <f t="shared" si="98"/>
        <v>18879</v>
      </c>
      <c r="J186" s="47">
        <f t="shared" si="99"/>
        <v>58125</v>
      </c>
      <c r="K186" s="49">
        <f t="shared" si="100"/>
        <v>77004</v>
      </c>
    </row>
    <row r="187" spans="1:11" ht="15.6" customHeight="1">
      <c r="A187" s="45">
        <v>175</v>
      </c>
      <c r="B187" s="51" t="s">
        <v>310</v>
      </c>
      <c r="C187" s="63"/>
      <c r="D187" s="46" t="s">
        <v>311</v>
      </c>
      <c r="E187" s="46">
        <v>1</v>
      </c>
      <c r="F187" s="47">
        <v>62718</v>
      </c>
      <c r="G187" s="47">
        <v>0</v>
      </c>
      <c r="H187" s="47">
        <f t="shared" si="97"/>
        <v>62718</v>
      </c>
      <c r="I187" s="47">
        <f t="shared" si="98"/>
        <v>62718</v>
      </c>
      <c r="J187" s="47">
        <f t="shared" si="99"/>
        <v>0</v>
      </c>
      <c r="K187" s="49">
        <f t="shared" si="100"/>
        <v>62718</v>
      </c>
    </row>
    <row r="188" spans="1:11" ht="26.45" customHeight="1">
      <c r="A188" s="45">
        <v>176</v>
      </c>
      <c r="B188" s="134" t="s">
        <v>127</v>
      </c>
      <c r="C188" s="58"/>
      <c r="D188" s="46"/>
      <c r="E188" s="46"/>
      <c r="F188" s="47"/>
      <c r="G188" s="47"/>
      <c r="H188" s="47"/>
      <c r="I188" s="47"/>
      <c r="J188" s="47"/>
      <c r="K188" s="49"/>
    </row>
    <row r="189" spans="1:11" ht="43.9" customHeight="1">
      <c r="A189" s="45">
        <v>177</v>
      </c>
      <c r="B189" s="70" t="s">
        <v>287</v>
      </c>
      <c r="C189" s="72"/>
      <c r="D189" s="46" t="s">
        <v>29</v>
      </c>
      <c r="E189" s="46">
        <v>1</v>
      </c>
      <c r="F189" s="151" t="s">
        <v>641</v>
      </c>
      <c r="G189" s="47">
        <v>343234.11764705885</v>
      </c>
      <c r="H189" s="47">
        <f t="shared" ref="H189:H205" si="101">G189</f>
        <v>343234.11764705885</v>
      </c>
      <c r="I189" s="47">
        <v>0</v>
      </c>
      <c r="J189" s="47">
        <f t="shared" ref="J189:J231" si="102">G189*E189</f>
        <v>343234.11764705885</v>
      </c>
      <c r="K189" s="49">
        <f t="shared" ref="K189:K231" si="103">I189+J189</f>
        <v>343234.11764705885</v>
      </c>
    </row>
    <row r="190" spans="1:11" ht="39" customHeight="1">
      <c r="A190" s="45">
        <v>178</v>
      </c>
      <c r="B190" s="70" t="s">
        <v>286</v>
      </c>
      <c r="C190" s="72"/>
      <c r="D190" s="46" t="s">
        <v>29</v>
      </c>
      <c r="E190" s="46">
        <v>1</v>
      </c>
      <c r="F190" s="151" t="s">
        <v>641</v>
      </c>
      <c r="G190" s="47"/>
      <c r="H190" s="47">
        <f t="shared" si="101"/>
        <v>0</v>
      </c>
      <c r="I190" s="47">
        <v>0</v>
      </c>
      <c r="J190" s="47"/>
      <c r="K190" s="49"/>
    </row>
    <row r="191" spans="1:11" ht="48" customHeight="1">
      <c r="A191" s="45">
        <v>179</v>
      </c>
      <c r="B191" s="70" t="s">
        <v>288</v>
      </c>
      <c r="C191" s="72"/>
      <c r="D191" s="46" t="s">
        <v>29</v>
      </c>
      <c r="E191" s="46">
        <v>1</v>
      </c>
      <c r="F191" s="151" t="s">
        <v>641</v>
      </c>
      <c r="G191" s="47">
        <v>326675.29411764705</v>
      </c>
      <c r="H191" s="47">
        <f t="shared" si="101"/>
        <v>326675.29411764705</v>
      </c>
      <c r="I191" s="47">
        <v>0</v>
      </c>
      <c r="J191" s="47">
        <f t="shared" si="102"/>
        <v>326675.29411764705</v>
      </c>
      <c r="K191" s="49">
        <f t="shared" si="103"/>
        <v>326675.29411764705</v>
      </c>
    </row>
    <row r="192" spans="1:11" ht="39" customHeight="1">
      <c r="A192" s="45">
        <v>180</v>
      </c>
      <c r="B192" s="70" t="s">
        <v>289</v>
      </c>
      <c r="C192" s="72"/>
      <c r="D192" s="46" t="s">
        <v>29</v>
      </c>
      <c r="E192" s="46">
        <v>1</v>
      </c>
      <c r="F192" s="151" t="s">
        <v>641</v>
      </c>
      <c r="G192" s="47"/>
      <c r="H192" s="47">
        <f t="shared" si="101"/>
        <v>0</v>
      </c>
      <c r="I192" s="47">
        <v>0</v>
      </c>
      <c r="J192" s="47"/>
      <c r="K192" s="49"/>
    </row>
    <row r="193" spans="1:11" ht="45.6" customHeight="1">
      <c r="A193" s="45">
        <v>181</v>
      </c>
      <c r="B193" s="70" t="s">
        <v>290</v>
      </c>
      <c r="C193" s="72"/>
      <c r="D193" s="46" t="s">
        <v>29</v>
      </c>
      <c r="E193" s="46">
        <v>1</v>
      </c>
      <c r="F193" s="151" t="s">
        <v>641</v>
      </c>
      <c r="G193" s="47">
        <v>362180</v>
      </c>
      <c r="H193" s="47">
        <f t="shared" si="101"/>
        <v>362180</v>
      </c>
      <c r="I193" s="47">
        <v>0</v>
      </c>
      <c r="J193" s="47">
        <f t="shared" si="102"/>
        <v>362180</v>
      </c>
      <c r="K193" s="49">
        <f t="shared" si="103"/>
        <v>362180</v>
      </c>
    </row>
    <row r="194" spans="1:11" ht="39" customHeight="1">
      <c r="A194" s="45">
        <v>182</v>
      </c>
      <c r="B194" s="70" t="s">
        <v>291</v>
      </c>
      <c r="C194" s="72"/>
      <c r="D194" s="46" t="s">
        <v>29</v>
      </c>
      <c r="E194" s="46">
        <v>1</v>
      </c>
      <c r="F194" s="151" t="s">
        <v>641</v>
      </c>
      <c r="G194" s="47"/>
      <c r="H194" s="47">
        <f t="shared" si="101"/>
        <v>0</v>
      </c>
      <c r="I194" s="47">
        <v>0</v>
      </c>
      <c r="J194" s="47"/>
      <c r="K194" s="49"/>
    </row>
    <row r="195" spans="1:11" ht="42" customHeight="1">
      <c r="A195" s="45">
        <v>183</v>
      </c>
      <c r="B195" s="70" t="s">
        <v>292</v>
      </c>
      <c r="C195" s="72"/>
      <c r="D195" s="46" t="s">
        <v>29</v>
      </c>
      <c r="E195" s="46">
        <v>1</v>
      </c>
      <c r="F195" s="151" t="s">
        <v>641</v>
      </c>
      <c r="G195" s="47">
        <v>257162.35294117648</v>
      </c>
      <c r="H195" s="47">
        <f t="shared" si="101"/>
        <v>257162.35294117648</v>
      </c>
      <c r="I195" s="47">
        <v>0</v>
      </c>
      <c r="J195" s="47">
        <f t="shared" si="102"/>
        <v>257162.35294117648</v>
      </c>
      <c r="K195" s="49">
        <f t="shared" si="103"/>
        <v>257162.35294117648</v>
      </c>
    </row>
    <row r="196" spans="1:11" ht="39" customHeight="1">
      <c r="A196" s="45">
        <v>184</v>
      </c>
      <c r="B196" s="70" t="s">
        <v>293</v>
      </c>
      <c r="C196" s="72"/>
      <c r="D196" s="46" t="s">
        <v>29</v>
      </c>
      <c r="E196" s="46">
        <v>1</v>
      </c>
      <c r="F196" s="151" t="s">
        <v>641</v>
      </c>
      <c r="G196" s="47"/>
      <c r="H196" s="47">
        <f t="shared" si="101"/>
        <v>0</v>
      </c>
      <c r="I196" s="47">
        <v>0</v>
      </c>
      <c r="J196" s="47"/>
      <c r="K196" s="49"/>
    </row>
    <row r="197" spans="1:11" ht="42" customHeight="1">
      <c r="A197" s="45">
        <v>185</v>
      </c>
      <c r="B197" s="70" t="s">
        <v>294</v>
      </c>
      <c r="C197" s="72"/>
      <c r="D197" s="46" t="s">
        <v>29</v>
      </c>
      <c r="E197" s="46">
        <v>1</v>
      </c>
      <c r="F197" s="151" t="s">
        <v>641</v>
      </c>
      <c r="G197" s="47">
        <v>318502.3529411765</v>
      </c>
      <c r="H197" s="47">
        <f t="shared" si="101"/>
        <v>318502.3529411765</v>
      </c>
      <c r="I197" s="47">
        <v>0</v>
      </c>
      <c r="J197" s="47">
        <f t="shared" si="102"/>
        <v>318502.3529411765</v>
      </c>
      <c r="K197" s="49">
        <f t="shared" si="103"/>
        <v>318502.3529411765</v>
      </c>
    </row>
    <row r="198" spans="1:11" ht="39" customHeight="1">
      <c r="A198" s="45">
        <v>186</v>
      </c>
      <c r="B198" s="70" t="s">
        <v>295</v>
      </c>
      <c r="C198" s="72"/>
      <c r="D198" s="46" t="s">
        <v>29</v>
      </c>
      <c r="E198" s="46">
        <v>1</v>
      </c>
      <c r="F198" s="151" t="s">
        <v>641</v>
      </c>
      <c r="G198" s="47"/>
      <c r="H198" s="47">
        <f t="shared" si="101"/>
        <v>0</v>
      </c>
      <c r="I198" s="47">
        <v>0</v>
      </c>
      <c r="J198" s="47"/>
      <c r="K198" s="49"/>
    </row>
    <row r="199" spans="1:11" ht="28.15" customHeight="1">
      <c r="A199" s="45">
        <v>187</v>
      </c>
      <c r="B199" s="70" t="s">
        <v>282</v>
      </c>
      <c r="C199" s="72"/>
      <c r="D199" s="46" t="s">
        <v>29</v>
      </c>
      <c r="E199" s="46">
        <v>1</v>
      </c>
      <c r="F199" s="151" t="s">
        <v>641</v>
      </c>
      <c r="G199" s="47">
        <v>313390.5882352941</v>
      </c>
      <c r="H199" s="47">
        <f t="shared" si="101"/>
        <v>313390.5882352941</v>
      </c>
      <c r="I199" s="47">
        <v>0</v>
      </c>
      <c r="J199" s="47">
        <f t="shared" si="102"/>
        <v>313390.5882352941</v>
      </c>
      <c r="K199" s="49">
        <f t="shared" si="103"/>
        <v>313390.5882352941</v>
      </c>
    </row>
    <row r="200" spans="1:11" ht="39" customHeight="1">
      <c r="A200" s="45">
        <v>188</v>
      </c>
      <c r="B200" s="70" t="s">
        <v>283</v>
      </c>
      <c r="C200" s="72"/>
      <c r="D200" s="46" t="s">
        <v>29</v>
      </c>
      <c r="E200" s="46">
        <v>1</v>
      </c>
      <c r="F200" s="151" t="s">
        <v>641</v>
      </c>
      <c r="G200" s="47"/>
      <c r="H200" s="47">
        <f t="shared" si="101"/>
        <v>0</v>
      </c>
      <c r="I200" s="47">
        <v>0</v>
      </c>
      <c r="J200" s="47"/>
      <c r="K200" s="49"/>
    </row>
    <row r="201" spans="1:11" ht="43.15" customHeight="1">
      <c r="A201" s="45">
        <v>189</v>
      </c>
      <c r="B201" s="70" t="s">
        <v>284</v>
      </c>
      <c r="C201" s="72"/>
      <c r="D201" s="46" t="s">
        <v>29</v>
      </c>
      <c r="E201" s="46">
        <v>1</v>
      </c>
      <c r="F201" s="151" t="s">
        <v>641</v>
      </c>
      <c r="G201" s="47">
        <v>108235.29411764706</v>
      </c>
      <c r="H201" s="47">
        <f t="shared" si="101"/>
        <v>108235.29411764706</v>
      </c>
      <c r="I201" s="47">
        <v>0</v>
      </c>
      <c r="J201" s="47">
        <f t="shared" si="102"/>
        <v>108235.29411764706</v>
      </c>
      <c r="K201" s="49">
        <f t="shared" si="103"/>
        <v>108235.29411764706</v>
      </c>
    </row>
    <row r="202" spans="1:11" ht="39" customHeight="1">
      <c r="A202" s="45">
        <v>190</v>
      </c>
      <c r="B202" s="70" t="s">
        <v>285</v>
      </c>
      <c r="C202" s="72"/>
      <c r="D202" s="46" t="s">
        <v>29</v>
      </c>
      <c r="E202" s="46">
        <v>1</v>
      </c>
      <c r="F202" s="151" t="s">
        <v>641</v>
      </c>
      <c r="G202" s="47"/>
      <c r="H202" s="47">
        <f t="shared" si="101"/>
        <v>0</v>
      </c>
      <c r="I202" s="47">
        <v>0</v>
      </c>
      <c r="J202" s="47"/>
      <c r="K202" s="49"/>
    </row>
    <row r="203" spans="1:11" ht="29.45" customHeight="1">
      <c r="A203" s="45">
        <v>191</v>
      </c>
      <c r="B203" s="70" t="s">
        <v>129</v>
      </c>
      <c r="C203" s="72"/>
      <c r="D203" s="46" t="s">
        <v>24</v>
      </c>
      <c r="E203" s="46">
        <v>1</v>
      </c>
      <c r="F203" s="151" t="s">
        <v>641</v>
      </c>
      <c r="G203" s="47">
        <v>88235.294117647063</v>
      </c>
      <c r="H203" s="47">
        <f t="shared" si="101"/>
        <v>88235.294117647063</v>
      </c>
      <c r="I203" s="47">
        <v>0</v>
      </c>
      <c r="J203" s="47">
        <f t="shared" si="102"/>
        <v>88235.294117647063</v>
      </c>
      <c r="K203" s="49">
        <f t="shared" si="103"/>
        <v>88235.294117647063</v>
      </c>
    </row>
    <row r="204" spans="1:11" ht="31.9" customHeight="1">
      <c r="A204" s="45">
        <v>192</v>
      </c>
      <c r="B204" s="70" t="s">
        <v>128</v>
      </c>
      <c r="C204" s="72"/>
      <c r="D204" s="46" t="s">
        <v>24</v>
      </c>
      <c r="E204" s="46">
        <v>1</v>
      </c>
      <c r="F204" s="151" t="s">
        <v>641</v>
      </c>
      <c r="G204" s="47">
        <v>88235.294117647063</v>
      </c>
      <c r="H204" s="47">
        <f t="shared" si="101"/>
        <v>88235.294117647063</v>
      </c>
      <c r="I204" s="47">
        <v>0</v>
      </c>
      <c r="J204" s="47">
        <f t="shared" si="102"/>
        <v>88235.294117647063</v>
      </c>
      <c r="K204" s="49">
        <f t="shared" si="103"/>
        <v>88235.294117647063</v>
      </c>
    </row>
    <row r="205" spans="1:11" ht="16.149999999999999" customHeight="1">
      <c r="A205" s="45">
        <v>193</v>
      </c>
      <c r="B205" s="70" t="s">
        <v>306</v>
      </c>
      <c r="C205" s="72"/>
      <c r="D205" s="46" t="s">
        <v>29</v>
      </c>
      <c r="E205" s="46">
        <v>1</v>
      </c>
      <c r="F205" s="151" t="s">
        <v>641</v>
      </c>
      <c r="G205" s="47"/>
      <c r="H205" s="47">
        <f t="shared" si="101"/>
        <v>0</v>
      </c>
      <c r="I205" s="47">
        <v>0</v>
      </c>
      <c r="J205" s="47"/>
      <c r="K205" s="49"/>
    </row>
    <row r="206" spans="1:11" ht="18" customHeight="1">
      <c r="A206" s="45">
        <v>194</v>
      </c>
      <c r="B206" s="70" t="s">
        <v>130</v>
      </c>
      <c r="C206" s="46" t="s">
        <v>131</v>
      </c>
      <c r="D206" s="46" t="s">
        <v>24</v>
      </c>
      <c r="E206" s="46">
        <v>2</v>
      </c>
      <c r="F206" s="47">
        <v>8652</v>
      </c>
      <c r="G206" s="47">
        <v>5625</v>
      </c>
      <c r="H206" s="47">
        <f t="shared" ref="H206:H231" si="104">F206+G206</f>
        <v>14277</v>
      </c>
      <c r="I206" s="47">
        <f t="shared" ref="I206:I231" si="105">F206*E206</f>
        <v>17304</v>
      </c>
      <c r="J206" s="47">
        <f t="shared" si="102"/>
        <v>11250</v>
      </c>
      <c r="K206" s="49">
        <f t="shared" si="103"/>
        <v>28554</v>
      </c>
    </row>
    <row r="207" spans="1:11" ht="30" customHeight="1">
      <c r="A207" s="45">
        <v>195</v>
      </c>
      <c r="B207" s="70" t="s">
        <v>297</v>
      </c>
      <c r="C207" s="72"/>
      <c r="D207" s="46" t="s">
        <v>29</v>
      </c>
      <c r="E207" s="46">
        <v>1</v>
      </c>
      <c r="F207" s="151" t="s">
        <v>641</v>
      </c>
      <c r="G207" s="47">
        <v>40062.352941176468</v>
      </c>
      <c r="H207" s="47">
        <f t="shared" ref="H207:H212" si="106">G207</f>
        <v>40062.352941176468</v>
      </c>
      <c r="I207" s="47">
        <v>0</v>
      </c>
      <c r="J207" s="47">
        <f t="shared" si="102"/>
        <v>40062.352941176468</v>
      </c>
      <c r="K207" s="49">
        <f t="shared" si="103"/>
        <v>40062.352941176468</v>
      </c>
    </row>
    <row r="208" spans="1:11" ht="26.25" customHeight="1">
      <c r="A208" s="45">
        <v>196</v>
      </c>
      <c r="B208" s="70" t="s">
        <v>296</v>
      </c>
      <c r="C208" s="72"/>
      <c r="D208" s="46" t="s">
        <v>29</v>
      </c>
      <c r="E208" s="46">
        <v>1</v>
      </c>
      <c r="F208" s="151" t="s">
        <v>641</v>
      </c>
      <c r="G208" s="47"/>
      <c r="H208" s="47">
        <f t="shared" si="106"/>
        <v>0</v>
      </c>
      <c r="I208" s="47">
        <v>0</v>
      </c>
      <c r="J208" s="47"/>
      <c r="K208" s="49"/>
    </row>
    <row r="209" spans="1:11" ht="27.6" customHeight="1">
      <c r="A209" s="45">
        <v>197</v>
      </c>
      <c r="B209" s="70" t="s">
        <v>298</v>
      </c>
      <c r="C209" s="72"/>
      <c r="D209" s="46" t="s">
        <v>29</v>
      </c>
      <c r="E209" s="46">
        <v>1</v>
      </c>
      <c r="F209" s="151" t="s">
        <v>641</v>
      </c>
      <c r="G209" s="47">
        <v>40062.352941176468</v>
      </c>
      <c r="H209" s="47">
        <f t="shared" si="106"/>
        <v>40062.352941176468</v>
      </c>
      <c r="I209" s="47">
        <v>0</v>
      </c>
      <c r="J209" s="47">
        <f t="shared" si="102"/>
        <v>40062.352941176468</v>
      </c>
      <c r="K209" s="49">
        <f t="shared" si="103"/>
        <v>40062.352941176468</v>
      </c>
    </row>
    <row r="210" spans="1:11" ht="24" customHeight="1">
      <c r="A210" s="45">
        <v>198</v>
      </c>
      <c r="B210" s="70" t="s">
        <v>299</v>
      </c>
      <c r="C210" s="72"/>
      <c r="D210" s="46" t="s">
        <v>29</v>
      </c>
      <c r="E210" s="46">
        <v>1</v>
      </c>
      <c r="F210" s="151" t="s">
        <v>641</v>
      </c>
      <c r="G210" s="47"/>
      <c r="H210" s="47">
        <f t="shared" si="106"/>
        <v>0</v>
      </c>
      <c r="I210" s="47">
        <v>0</v>
      </c>
      <c r="J210" s="47"/>
      <c r="K210" s="49"/>
    </row>
    <row r="211" spans="1:11" ht="31.9" customHeight="1">
      <c r="A211" s="45">
        <v>199</v>
      </c>
      <c r="B211" s="70" t="s">
        <v>300</v>
      </c>
      <c r="C211" s="72"/>
      <c r="D211" s="46" t="s">
        <v>29</v>
      </c>
      <c r="E211" s="46">
        <v>1</v>
      </c>
      <c r="F211" s="151" t="s">
        <v>641</v>
      </c>
      <c r="G211" s="47">
        <v>44476.470588235294</v>
      </c>
      <c r="H211" s="47">
        <f t="shared" si="106"/>
        <v>44476.470588235294</v>
      </c>
      <c r="I211" s="47">
        <v>0</v>
      </c>
      <c r="J211" s="47">
        <f t="shared" si="102"/>
        <v>44476.470588235294</v>
      </c>
      <c r="K211" s="49">
        <f t="shared" si="103"/>
        <v>44476.470588235294</v>
      </c>
    </row>
    <row r="212" spans="1:11" ht="24" customHeight="1">
      <c r="A212" s="45">
        <v>200</v>
      </c>
      <c r="B212" s="70" t="s">
        <v>301</v>
      </c>
      <c r="C212" s="72"/>
      <c r="D212" s="46" t="s">
        <v>29</v>
      </c>
      <c r="E212" s="46">
        <v>1</v>
      </c>
      <c r="F212" s="151" t="s">
        <v>641</v>
      </c>
      <c r="G212" s="47"/>
      <c r="H212" s="47">
        <f t="shared" si="106"/>
        <v>0</v>
      </c>
      <c r="I212" s="47">
        <v>0</v>
      </c>
      <c r="J212" s="47"/>
      <c r="K212" s="49"/>
    </row>
    <row r="213" spans="1:11" ht="15" customHeight="1">
      <c r="A213" s="45">
        <v>201</v>
      </c>
      <c r="B213" s="75" t="s">
        <v>132</v>
      </c>
      <c r="C213" s="46" t="s">
        <v>133</v>
      </c>
      <c r="D213" s="46" t="s">
        <v>24</v>
      </c>
      <c r="E213" s="46">
        <v>1</v>
      </c>
      <c r="F213" s="47">
        <v>2957</v>
      </c>
      <c r="G213" s="47">
        <v>4375</v>
      </c>
      <c r="H213" s="47">
        <f t="shared" si="104"/>
        <v>7332</v>
      </c>
      <c r="I213" s="47">
        <f t="shared" si="105"/>
        <v>2957</v>
      </c>
      <c r="J213" s="47">
        <f t="shared" si="102"/>
        <v>4375</v>
      </c>
      <c r="K213" s="49">
        <f t="shared" si="103"/>
        <v>7332</v>
      </c>
    </row>
    <row r="214" spans="1:11" ht="33.6" customHeight="1">
      <c r="A214" s="45">
        <v>202</v>
      </c>
      <c r="B214" s="70" t="s">
        <v>303</v>
      </c>
      <c r="C214" s="72"/>
      <c r="D214" s="46" t="s">
        <v>29</v>
      </c>
      <c r="E214" s="46">
        <v>1</v>
      </c>
      <c r="F214" s="151" t="s">
        <v>641</v>
      </c>
      <c r="G214" s="47">
        <v>49495.294117647063</v>
      </c>
      <c r="H214" s="47">
        <f t="shared" ref="H214:H223" si="107">G214</f>
        <v>49495.294117647063</v>
      </c>
      <c r="I214" s="47">
        <v>0</v>
      </c>
      <c r="J214" s="47">
        <f t="shared" si="102"/>
        <v>49495.294117647063</v>
      </c>
      <c r="K214" s="49">
        <f t="shared" si="103"/>
        <v>49495.294117647063</v>
      </c>
    </row>
    <row r="215" spans="1:11" ht="24" customHeight="1">
      <c r="A215" s="45">
        <v>203</v>
      </c>
      <c r="B215" s="70" t="s">
        <v>302</v>
      </c>
      <c r="C215" s="72"/>
      <c r="D215" s="46" t="s">
        <v>29</v>
      </c>
      <c r="E215" s="46">
        <v>1</v>
      </c>
      <c r="F215" s="151" t="s">
        <v>641</v>
      </c>
      <c r="G215" s="47"/>
      <c r="H215" s="47">
        <f t="shared" si="107"/>
        <v>0</v>
      </c>
      <c r="I215" s="47">
        <v>0</v>
      </c>
      <c r="J215" s="47"/>
      <c r="K215" s="49"/>
    </row>
    <row r="216" spans="1:11" ht="28.9" customHeight="1">
      <c r="A216" s="45">
        <v>204</v>
      </c>
      <c r="B216" s="70" t="s">
        <v>304</v>
      </c>
      <c r="C216" s="76"/>
      <c r="D216" s="46" t="s">
        <v>29</v>
      </c>
      <c r="E216" s="46">
        <v>1</v>
      </c>
      <c r="F216" s="151" t="s">
        <v>641</v>
      </c>
      <c r="G216" s="47">
        <v>203800</v>
      </c>
      <c r="H216" s="47">
        <f t="shared" si="107"/>
        <v>203800</v>
      </c>
      <c r="I216" s="47">
        <v>0</v>
      </c>
      <c r="J216" s="47">
        <f t="shared" si="102"/>
        <v>203800</v>
      </c>
      <c r="K216" s="49">
        <f t="shared" si="103"/>
        <v>203800</v>
      </c>
    </row>
    <row r="217" spans="1:11" ht="24" customHeight="1">
      <c r="A217" s="45">
        <v>205</v>
      </c>
      <c r="B217" s="70" t="s">
        <v>305</v>
      </c>
      <c r="C217" s="72"/>
      <c r="D217" s="46" t="s">
        <v>29</v>
      </c>
      <c r="E217" s="46">
        <v>1</v>
      </c>
      <c r="F217" s="151" t="s">
        <v>641</v>
      </c>
      <c r="G217" s="47"/>
      <c r="H217" s="47">
        <f t="shared" si="107"/>
        <v>0</v>
      </c>
      <c r="I217" s="47">
        <v>0</v>
      </c>
      <c r="J217" s="47"/>
      <c r="K217" s="49"/>
    </row>
    <row r="218" spans="1:11" ht="60" customHeight="1">
      <c r="A218" s="45">
        <v>206</v>
      </c>
      <c r="B218" s="51" t="s">
        <v>216</v>
      </c>
      <c r="C218" s="77" t="s">
        <v>255</v>
      </c>
      <c r="D218" s="46" t="s">
        <v>29</v>
      </c>
      <c r="E218" s="46">
        <v>1</v>
      </c>
      <c r="F218" s="151" t="s">
        <v>641</v>
      </c>
      <c r="G218" s="47">
        <v>143071.76470588235</v>
      </c>
      <c r="H218" s="47">
        <f t="shared" si="107"/>
        <v>143071.76470588235</v>
      </c>
      <c r="I218" s="47">
        <v>0</v>
      </c>
      <c r="J218" s="47">
        <f t="shared" si="102"/>
        <v>143071.76470588235</v>
      </c>
      <c r="K218" s="49">
        <f t="shared" si="103"/>
        <v>143071.76470588235</v>
      </c>
    </row>
    <row r="219" spans="1:11" ht="57.6" customHeight="1">
      <c r="A219" s="45">
        <v>207</v>
      </c>
      <c r="B219" s="51" t="s">
        <v>217</v>
      </c>
      <c r="C219" s="77" t="s">
        <v>256</v>
      </c>
      <c r="D219" s="46" t="s">
        <v>24</v>
      </c>
      <c r="E219" s="46">
        <v>2</v>
      </c>
      <c r="F219" s="151" t="s">
        <v>641</v>
      </c>
      <c r="G219" s="47">
        <v>158371.76470588235</v>
      </c>
      <c r="H219" s="47">
        <f t="shared" si="107"/>
        <v>158371.76470588235</v>
      </c>
      <c r="I219" s="47">
        <v>0</v>
      </c>
      <c r="J219" s="47">
        <f t="shared" si="102"/>
        <v>316743.5294117647</v>
      </c>
      <c r="K219" s="49">
        <f t="shared" si="103"/>
        <v>316743.5294117647</v>
      </c>
    </row>
    <row r="220" spans="1:11" ht="51" customHeight="1">
      <c r="A220" s="45">
        <v>208</v>
      </c>
      <c r="B220" s="70" t="s">
        <v>257</v>
      </c>
      <c r="C220" s="77" t="s">
        <v>134</v>
      </c>
      <c r="D220" s="46" t="s">
        <v>29</v>
      </c>
      <c r="E220" s="46">
        <v>6</v>
      </c>
      <c r="F220" s="151" t="s">
        <v>641</v>
      </c>
      <c r="G220" s="47">
        <v>188576.4705882353</v>
      </c>
      <c r="H220" s="47">
        <f t="shared" si="107"/>
        <v>188576.4705882353</v>
      </c>
      <c r="I220" s="47">
        <v>0</v>
      </c>
      <c r="J220" s="47">
        <f t="shared" si="102"/>
        <v>1131458.8235294118</v>
      </c>
      <c r="K220" s="49">
        <f t="shared" si="103"/>
        <v>1131458.8235294118</v>
      </c>
    </row>
    <row r="221" spans="1:11" ht="48.6" customHeight="1">
      <c r="A221" s="45">
        <v>209</v>
      </c>
      <c r="B221" s="70" t="s">
        <v>259</v>
      </c>
      <c r="C221" s="77" t="s">
        <v>136</v>
      </c>
      <c r="D221" s="46" t="s">
        <v>29</v>
      </c>
      <c r="E221" s="46">
        <v>2</v>
      </c>
      <c r="F221" s="151" t="s">
        <v>641</v>
      </c>
      <c r="G221" s="47">
        <v>221341.17647058825</v>
      </c>
      <c r="H221" s="47">
        <f t="shared" si="107"/>
        <v>221341.17647058825</v>
      </c>
      <c r="I221" s="47">
        <v>0</v>
      </c>
      <c r="J221" s="47">
        <f t="shared" si="102"/>
        <v>442682.3529411765</v>
      </c>
      <c r="K221" s="49">
        <f t="shared" si="103"/>
        <v>442682.3529411765</v>
      </c>
    </row>
    <row r="222" spans="1:11" ht="52.15" customHeight="1">
      <c r="A222" s="45">
        <v>210</v>
      </c>
      <c r="B222" s="70" t="s">
        <v>261</v>
      </c>
      <c r="C222" s="77" t="s">
        <v>135</v>
      </c>
      <c r="D222" s="46" t="s">
        <v>29</v>
      </c>
      <c r="E222" s="46">
        <v>2</v>
      </c>
      <c r="F222" s="151" t="s">
        <v>641</v>
      </c>
      <c r="G222" s="47">
        <v>247922.35294117648</v>
      </c>
      <c r="H222" s="47">
        <f t="shared" si="107"/>
        <v>247922.35294117648</v>
      </c>
      <c r="I222" s="47">
        <v>0</v>
      </c>
      <c r="J222" s="47">
        <f t="shared" si="102"/>
        <v>495844.70588235295</v>
      </c>
      <c r="K222" s="49">
        <f t="shared" si="103"/>
        <v>495844.70588235295</v>
      </c>
    </row>
    <row r="223" spans="1:11" ht="39" customHeight="1">
      <c r="A223" s="45">
        <v>211</v>
      </c>
      <c r="B223" s="67" t="s">
        <v>260</v>
      </c>
      <c r="C223" s="77" t="s">
        <v>258</v>
      </c>
      <c r="D223" s="46" t="s">
        <v>18</v>
      </c>
      <c r="E223" s="46">
        <v>2</v>
      </c>
      <c r="F223" s="151" t="s">
        <v>641</v>
      </c>
      <c r="G223" s="47">
        <v>270405.8823529412</v>
      </c>
      <c r="H223" s="47">
        <f t="shared" si="107"/>
        <v>270405.8823529412</v>
      </c>
      <c r="I223" s="47">
        <v>0</v>
      </c>
      <c r="J223" s="47">
        <f t="shared" si="102"/>
        <v>540811.76470588241</v>
      </c>
      <c r="K223" s="49">
        <f t="shared" si="103"/>
        <v>540811.76470588241</v>
      </c>
    </row>
    <row r="224" spans="1:11" ht="60" customHeight="1">
      <c r="A224" s="261">
        <v>212</v>
      </c>
      <c r="B224" s="262" t="s">
        <v>373</v>
      </c>
      <c r="C224" s="263"/>
      <c r="D224" s="264" t="s">
        <v>18</v>
      </c>
      <c r="E224" s="264">
        <v>6</v>
      </c>
      <c r="F224" s="265">
        <v>286000</v>
      </c>
      <c r="G224" s="265">
        <v>140400</v>
      </c>
      <c r="H224" s="265">
        <f t="shared" si="104"/>
        <v>426400</v>
      </c>
      <c r="I224" s="265">
        <f t="shared" si="105"/>
        <v>1716000</v>
      </c>
      <c r="J224" s="265">
        <f t="shared" si="102"/>
        <v>842400</v>
      </c>
      <c r="K224" s="266">
        <f t="shared" si="103"/>
        <v>2558400</v>
      </c>
    </row>
    <row r="225" spans="1:11" ht="27" customHeight="1">
      <c r="A225" s="261">
        <v>213</v>
      </c>
      <c r="B225" s="267" t="s">
        <v>366</v>
      </c>
      <c r="C225" s="268"/>
      <c r="D225" s="264" t="s">
        <v>18</v>
      </c>
      <c r="E225" s="264">
        <v>4</v>
      </c>
      <c r="F225" s="265">
        <v>137500</v>
      </c>
      <c r="G225" s="265">
        <v>67500</v>
      </c>
      <c r="H225" s="265">
        <f t="shared" si="104"/>
        <v>205000</v>
      </c>
      <c r="I225" s="265">
        <f t="shared" si="105"/>
        <v>550000</v>
      </c>
      <c r="J225" s="265">
        <f t="shared" si="102"/>
        <v>270000</v>
      </c>
      <c r="K225" s="266">
        <f t="shared" si="103"/>
        <v>820000</v>
      </c>
    </row>
    <row r="226" spans="1:11" ht="15" customHeight="1">
      <c r="A226" s="45">
        <v>214</v>
      </c>
      <c r="B226" s="78" t="s">
        <v>137</v>
      </c>
      <c r="C226" s="79" t="s">
        <v>138</v>
      </c>
      <c r="D226" s="46" t="s">
        <v>18</v>
      </c>
      <c r="E226" s="46">
        <v>4</v>
      </c>
      <c r="F226" s="151" t="s">
        <v>641</v>
      </c>
      <c r="G226" s="47">
        <v>4941.1764705882351</v>
      </c>
      <c r="H226" s="47">
        <f t="shared" ref="H226:H229" si="108">G226</f>
        <v>4941.1764705882351</v>
      </c>
      <c r="I226" s="47">
        <v>0</v>
      </c>
      <c r="J226" s="47">
        <f t="shared" si="102"/>
        <v>19764.705882352941</v>
      </c>
      <c r="K226" s="49">
        <f t="shared" si="103"/>
        <v>19764.705882352941</v>
      </c>
    </row>
    <row r="227" spans="1:11" ht="34.15" customHeight="1">
      <c r="A227" s="45">
        <v>215</v>
      </c>
      <c r="B227" s="67" t="s">
        <v>142</v>
      </c>
      <c r="C227" s="80" t="s">
        <v>139</v>
      </c>
      <c r="D227" s="46" t="s">
        <v>24</v>
      </c>
      <c r="E227" s="46">
        <v>2</v>
      </c>
      <c r="F227" s="151" t="s">
        <v>641</v>
      </c>
      <c r="G227" s="47">
        <v>234694.11764705883</v>
      </c>
      <c r="H227" s="47">
        <f t="shared" si="108"/>
        <v>234694.11764705883</v>
      </c>
      <c r="I227" s="47">
        <v>0</v>
      </c>
      <c r="J227" s="47">
        <f t="shared" si="102"/>
        <v>469388.23529411765</v>
      </c>
      <c r="K227" s="49">
        <f t="shared" si="103"/>
        <v>469388.23529411765</v>
      </c>
    </row>
    <row r="228" spans="1:11" ht="66.599999999999994" customHeight="1">
      <c r="A228" s="45">
        <v>216</v>
      </c>
      <c r="B228" s="59" t="s">
        <v>250</v>
      </c>
      <c r="C228" s="80"/>
      <c r="D228" s="46" t="s">
        <v>29</v>
      </c>
      <c r="E228" s="46">
        <v>3</v>
      </c>
      <c r="F228" s="151" t="s">
        <v>641</v>
      </c>
      <c r="G228" s="47">
        <v>202890.58823529413</v>
      </c>
      <c r="H228" s="47">
        <f t="shared" si="108"/>
        <v>202890.58823529413</v>
      </c>
      <c r="I228" s="47">
        <v>0</v>
      </c>
      <c r="J228" s="47">
        <f t="shared" si="102"/>
        <v>608671.76470588241</v>
      </c>
      <c r="K228" s="49">
        <f t="shared" si="103"/>
        <v>608671.76470588241</v>
      </c>
    </row>
    <row r="229" spans="1:11" ht="98.45" customHeight="1">
      <c r="A229" s="45">
        <v>217</v>
      </c>
      <c r="B229" s="54" t="s">
        <v>251</v>
      </c>
      <c r="C229" s="80"/>
      <c r="D229" s="46" t="s">
        <v>29</v>
      </c>
      <c r="E229" s="46">
        <v>1</v>
      </c>
      <c r="F229" s="151" t="s">
        <v>641</v>
      </c>
      <c r="G229" s="47">
        <v>202190.58823529413</v>
      </c>
      <c r="H229" s="47">
        <f t="shared" si="108"/>
        <v>202190.58823529413</v>
      </c>
      <c r="I229" s="47">
        <v>0</v>
      </c>
      <c r="J229" s="47">
        <f t="shared" si="102"/>
        <v>202190.58823529413</v>
      </c>
      <c r="K229" s="49">
        <f t="shared" si="103"/>
        <v>202190.58823529413</v>
      </c>
    </row>
    <row r="230" spans="1:11" ht="17.45" customHeight="1">
      <c r="A230" s="45">
        <v>218</v>
      </c>
      <c r="B230" s="52" t="s">
        <v>143</v>
      </c>
      <c r="C230" s="80" t="s">
        <v>140</v>
      </c>
      <c r="D230" s="46" t="s">
        <v>24</v>
      </c>
      <c r="E230" s="46">
        <v>1</v>
      </c>
      <c r="F230" s="47">
        <v>4110</v>
      </c>
      <c r="G230" s="47">
        <v>5000</v>
      </c>
      <c r="H230" s="47">
        <f t="shared" si="104"/>
        <v>9110</v>
      </c>
      <c r="I230" s="47">
        <f t="shared" si="105"/>
        <v>4110</v>
      </c>
      <c r="J230" s="47">
        <f t="shared" si="102"/>
        <v>5000</v>
      </c>
      <c r="K230" s="49">
        <f t="shared" si="103"/>
        <v>9110</v>
      </c>
    </row>
    <row r="231" spans="1:11" ht="16.149999999999999" customHeight="1">
      <c r="A231" s="45">
        <v>219</v>
      </c>
      <c r="B231" s="52" t="s">
        <v>144</v>
      </c>
      <c r="C231" s="80" t="s">
        <v>141</v>
      </c>
      <c r="D231" s="46" t="s">
        <v>24</v>
      </c>
      <c r="E231" s="46">
        <v>1</v>
      </c>
      <c r="F231" s="47">
        <v>4614</v>
      </c>
      <c r="G231" s="47">
        <v>5625</v>
      </c>
      <c r="H231" s="47">
        <f t="shared" si="104"/>
        <v>10239</v>
      </c>
      <c r="I231" s="47">
        <f t="shared" si="105"/>
        <v>4614</v>
      </c>
      <c r="J231" s="47">
        <f t="shared" si="102"/>
        <v>5625</v>
      </c>
      <c r="K231" s="49">
        <f t="shared" si="103"/>
        <v>10239</v>
      </c>
    </row>
    <row r="232" spans="1:11" ht="16.149999999999999" customHeight="1">
      <c r="A232" s="45">
        <v>220</v>
      </c>
      <c r="B232" s="82" t="s">
        <v>52</v>
      </c>
      <c r="C232" s="83"/>
      <c r="D232" s="46"/>
      <c r="E232" s="46"/>
      <c r="F232" s="47"/>
      <c r="G232" s="47"/>
      <c r="H232" s="47"/>
      <c r="I232" s="47"/>
      <c r="J232" s="47"/>
      <c r="K232" s="49"/>
    </row>
    <row r="233" spans="1:11" ht="16.149999999999999" customHeight="1">
      <c r="A233" s="45">
        <v>221</v>
      </c>
      <c r="B233" s="82" t="s">
        <v>54</v>
      </c>
      <c r="C233" s="83"/>
      <c r="D233" s="46"/>
      <c r="E233" s="46"/>
      <c r="F233" s="47"/>
      <c r="G233" s="47"/>
      <c r="H233" s="47"/>
      <c r="I233" s="47"/>
      <c r="J233" s="47"/>
      <c r="K233" s="49"/>
    </row>
    <row r="234" spans="1:11" ht="28.15" customHeight="1">
      <c r="A234" s="45">
        <v>222</v>
      </c>
      <c r="B234" s="66" t="s">
        <v>212</v>
      </c>
      <c r="C234" s="76" t="s">
        <v>264</v>
      </c>
      <c r="D234" s="46" t="s">
        <v>24</v>
      </c>
      <c r="E234" s="46">
        <v>1</v>
      </c>
      <c r="F234" s="47">
        <v>45299</v>
      </c>
      <c r="G234" s="47">
        <v>7500</v>
      </c>
      <c r="H234" s="47">
        <f t="shared" ref="H234" si="109">F234+G234</f>
        <v>52799</v>
      </c>
      <c r="I234" s="47">
        <f t="shared" ref="I234" si="110">F234*E234</f>
        <v>45299</v>
      </c>
      <c r="J234" s="47">
        <f t="shared" ref="J234" si="111">G234*E234</f>
        <v>7500</v>
      </c>
      <c r="K234" s="49">
        <f t="shared" ref="K234" si="112">I234+J234</f>
        <v>52799</v>
      </c>
    </row>
    <row r="235" spans="1:11" ht="12.75" customHeight="1">
      <c r="A235" s="45">
        <v>223</v>
      </c>
      <c r="B235" s="84" t="s">
        <v>145</v>
      </c>
      <c r="C235" s="77"/>
      <c r="D235" s="46"/>
      <c r="E235" s="46"/>
      <c r="F235" s="47"/>
      <c r="G235" s="47"/>
      <c r="H235" s="47"/>
      <c r="I235" s="47"/>
      <c r="J235" s="47"/>
      <c r="K235" s="49"/>
    </row>
    <row r="236" spans="1:11" ht="15" customHeight="1">
      <c r="A236" s="45">
        <v>224</v>
      </c>
      <c r="B236" s="51" t="s">
        <v>147</v>
      </c>
      <c r="C236" s="77"/>
      <c r="D236" s="46" t="s">
        <v>24</v>
      </c>
      <c r="E236" s="46">
        <v>1</v>
      </c>
      <c r="F236" s="47">
        <v>1350</v>
      </c>
      <c r="G236" s="47">
        <v>1500</v>
      </c>
      <c r="H236" s="47">
        <f t="shared" ref="H236" si="113">F236+G236</f>
        <v>2850</v>
      </c>
      <c r="I236" s="47">
        <f t="shared" ref="I236" si="114">F236*E236</f>
        <v>1350</v>
      </c>
      <c r="J236" s="47">
        <f t="shared" ref="J236" si="115">G236*E236</f>
        <v>1500</v>
      </c>
      <c r="K236" s="49">
        <f t="shared" ref="K236" si="116">I236+J236</f>
        <v>2850</v>
      </c>
    </row>
    <row r="237" spans="1:11" ht="13.9" customHeight="1">
      <c r="A237" s="45">
        <v>225</v>
      </c>
      <c r="B237" s="84" t="s">
        <v>55</v>
      </c>
      <c r="C237" s="77"/>
      <c r="D237" s="46"/>
      <c r="E237" s="46"/>
      <c r="F237" s="47"/>
      <c r="G237" s="47"/>
      <c r="H237" s="47"/>
      <c r="I237" s="47"/>
      <c r="J237" s="47"/>
      <c r="K237" s="49"/>
    </row>
    <row r="238" spans="1:11" ht="12.75" customHeight="1">
      <c r="A238" s="45">
        <v>226</v>
      </c>
      <c r="B238" s="51" t="s">
        <v>146</v>
      </c>
      <c r="C238" s="77"/>
      <c r="D238" s="46" t="s">
        <v>24</v>
      </c>
      <c r="E238" s="46">
        <v>2</v>
      </c>
      <c r="F238" s="47">
        <v>329</v>
      </c>
      <c r="G238" s="47">
        <v>1500</v>
      </c>
      <c r="H238" s="47">
        <f t="shared" ref="H238:H241" si="117">F238+G238</f>
        <v>1829</v>
      </c>
      <c r="I238" s="47">
        <f t="shared" ref="I238:I241" si="118">F238*E238</f>
        <v>658</v>
      </c>
      <c r="J238" s="47">
        <f t="shared" ref="J238:J241" si="119">G238*E238</f>
        <v>3000</v>
      </c>
      <c r="K238" s="49">
        <f t="shared" ref="K238:K241" si="120">I238+J238</f>
        <v>3658</v>
      </c>
    </row>
    <row r="239" spans="1:11" ht="27.6" customHeight="1">
      <c r="A239" s="45">
        <v>227</v>
      </c>
      <c r="B239" s="66" t="s">
        <v>212</v>
      </c>
      <c r="C239" s="76" t="s">
        <v>265</v>
      </c>
      <c r="D239" s="46" t="s">
        <v>24</v>
      </c>
      <c r="E239" s="46">
        <v>1</v>
      </c>
      <c r="F239" s="47">
        <v>42928</v>
      </c>
      <c r="G239" s="47">
        <v>7500</v>
      </c>
      <c r="H239" s="47">
        <f t="shared" si="117"/>
        <v>50428</v>
      </c>
      <c r="I239" s="47">
        <f t="shared" si="118"/>
        <v>42928</v>
      </c>
      <c r="J239" s="47">
        <f t="shared" si="119"/>
        <v>7500</v>
      </c>
      <c r="K239" s="49">
        <f t="shared" si="120"/>
        <v>50428</v>
      </c>
    </row>
    <row r="240" spans="1:11" ht="15" customHeight="1">
      <c r="A240" s="45">
        <v>228</v>
      </c>
      <c r="B240" s="51" t="s">
        <v>148</v>
      </c>
      <c r="C240" s="77"/>
      <c r="D240" s="46" t="s">
        <v>24</v>
      </c>
      <c r="E240" s="46">
        <v>1</v>
      </c>
      <c r="F240" s="47">
        <v>1577</v>
      </c>
      <c r="G240" s="47">
        <v>1500</v>
      </c>
      <c r="H240" s="47">
        <f t="shared" si="117"/>
        <v>3077</v>
      </c>
      <c r="I240" s="47">
        <f t="shared" si="118"/>
        <v>1577</v>
      </c>
      <c r="J240" s="47">
        <f t="shared" si="119"/>
        <v>1500</v>
      </c>
      <c r="K240" s="49">
        <f t="shared" si="120"/>
        <v>3077</v>
      </c>
    </row>
    <row r="241" spans="1:11" ht="13.15" customHeight="1">
      <c r="A241" s="45">
        <v>229</v>
      </c>
      <c r="B241" s="137" t="s">
        <v>151</v>
      </c>
      <c r="C241" s="77" t="s">
        <v>329</v>
      </c>
      <c r="D241" s="46" t="s">
        <v>24</v>
      </c>
      <c r="E241" s="46">
        <v>1</v>
      </c>
      <c r="F241" s="47">
        <v>2440</v>
      </c>
      <c r="G241" s="47">
        <v>4375</v>
      </c>
      <c r="H241" s="47">
        <f t="shared" si="117"/>
        <v>6815</v>
      </c>
      <c r="I241" s="47">
        <f t="shared" si="118"/>
        <v>2440</v>
      </c>
      <c r="J241" s="47">
        <f t="shared" si="119"/>
        <v>4375</v>
      </c>
      <c r="K241" s="49">
        <f t="shared" si="120"/>
        <v>6815</v>
      </c>
    </row>
    <row r="242" spans="1:11" ht="13.15" customHeight="1">
      <c r="A242" s="45">
        <v>230</v>
      </c>
      <c r="B242" s="136" t="s">
        <v>149</v>
      </c>
      <c r="C242" s="77"/>
      <c r="D242" s="46"/>
      <c r="E242" s="46"/>
      <c r="F242" s="47"/>
      <c r="G242" s="47"/>
      <c r="H242" s="47"/>
      <c r="I242" s="47"/>
      <c r="J242" s="47"/>
      <c r="K242" s="49"/>
    </row>
    <row r="243" spans="1:11" ht="13.15" customHeight="1">
      <c r="A243" s="45">
        <v>231</v>
      </c>
      <c r="B243" s="51" t="s">
        <v>150</v>
      </c>
      <c r="C243" s="63"/>
      <c r="D243" s="46" t="s">
        <v>24</v>
      </c>
      <c r="E243" s="46">
        <v>1</v>
      </c>
      <c r="F243" s="47">
        <v>663</v>
      </c>
      <c r="G243" s="47">
        <v>1500</v>
      </c>
      <c r="H243" s="47">
        <f t="shared" ref="H243:H248" si="121">F243+G243</f>
        <v>2163</v>
      </c>
      <c r="I243" s="47">
        <f t="shared" ref="I243:I248" si="122">F243*E243</f>
        <v>663</v>
      </c>
      <c r="J243" s="47">
        <f t="shared" ref="J243:J248" si="123">G243*E243</f>
        <v>1500</v>
      </c>
      <c r="K243" s="49">
        <f t="shared" ref="K243:K248" si="124">I243+J243</f>
        <v>2163</v>
      </c>
    </row>
    <row r="244" spans="1:11" ht="27" customHeight="1">
      <c r="A244" s="45">
        <v>232</v>
      </c>
      <c r="B244" s="66" t="s">
        <v>212</v>
      </c>
      <c r="C244" s="76" t="s">
        <v>265</v>
      </c>
      <c r="D244" s="46" t="s">
        <v>24</v>
      </c>
      <c r="E244" s="46">
        <v>1</v>
      </c>
      <c r="F244" s="47">
        <v>42928</v>
      </c>
      <c r="G244" s="47">
        <v>7500</v>
      </c>
      <c r="H244" s="47">
        <f t="shared" si="121"/>
        <v>50428</v>
      </c>
      <c r="I244" s="47">
        <f t="shared" si="122"/>
        <v>42928</v>
      </c>
      <c r="J244" s="47">
        <f t="shared" si="123"/>
        <v>7500</v>
      </c>
      <c r="K244" s="49">
        <f t="shared" si="124"/>
        <v>50428</v>
      </c>
    </row>
    <row r="245" spans="1:11" ht="29.45" customHeight="1">
      <c r="A245" s="45">
        <v>233</v>
      </c>
      <c r="B245" s="66" t="s">
        <v>212</v>
      </c>
      <c r="C245" s="72" t="s">
        <v>266</v>
      </c>
      <c r="D245" s="46" t="s">
        <v>24</v>
      </c>
      <c r="E245" s="46">
        <v>1</v>
      </c>
      <c r="F245" s="47">
        <v>43225</v>
      </c>
      <c r="G245" s="47">
        <v>7500</v>
      </c>
      <c r="H245" s="47">
        <f t="shared" si="121"/>
        <v>50725</v>
      </c>
      <c r="I245" s="47">
        <f t="shared" si="122"/>
        <v>43225</v>
      </c>
      <c r="J245" s="47">
        <f t="shared" si="123"/>
        <v>7500</v>
      </c>
      <c r="K245" s="49">
        <f t="shared" si="124"/>
        <v>50725</v>
      </c>
    </row>
    <row r="246" spans="1:11" ht="13.15" customHeight="1">
      <c r="A246" s="45">
        <v>234</v>
      </c>
      <c r="B246" s="66" t="s">
        <v>203</v>
      </c>
      <c r="C246" s="85" t="s">
        <v>218</v>
      </c>
      <c r="D246" s="46" t="s">
        <v>24</v>
      </c>
      <c r="E246" s="46">
        <v>2</v>
      </c>
      <c r="F246" s="47">
        <v>669</v>
      </c>
      <c r="G246" s="47">
        <v>1250</v>
      </c>
      <c r="H246" s="47">
        <f t="shared" si="121"/>
        <v>1919</v>
      </c>
      <c r="I246" s="47">
        <f t="shared" si="122"/>
        <v>1338</v>
      </c>
      <c r="J246" s="47">
        <f t="shared" si="123"/>
        <v>2500</v>
      </c>
      <c r="K246" s="49">
        <f t="shared" si="124"/>
        <v>3838</v>
      </c>
    </row>
    <row r="247" spans="1:11" ht="12.75" customHeight="1">
      <c r="A247" s="45">
        <v>235</v>
      </c>
      <c r="B247" s="51" t="s">
        <v>147</v>
      </c>
      <c r="C247" s="63"/>
      <c r="D247" s="46" t="s">
        <v>24</v>
      </c>
      <c r="E247" s="46">
        <v>5</v>
      </c>
      <c r="F247" s="47">
        <v>1350</v>
      </c>
      <c r="G247" s="47">
        <v>1500</v>
      </c>
      <c r="H247" s="47">
        <f t="shared" si="121"/>
        <v>2850</v>
      </c>
      <c r="I247" s="47">
        <f t="shared" si="122"/>
        <v>6750</v>
      </c>
      <c r="J247" s="47">
        <f t="shared" si="123"/>
        <v>7500</v>
      </c>
      <c r="K247" s="49">
        <f t="shared" si="124"/>
        <v>14250</v>
      </c>
    </row>
    <row r="248" spans="1:11" ht="19.899999999999999" customHeight="1">
      <c r="A248" s="45">
        <v>236</v>
      </c>
      <c r="B248" s="54" t="s">
        <v>151</v>
      </c>
      <c r="C248" s="46" t="s">
        <v>330</v>
      </c>
      <c r="D248" s="46" t="s">
        <v>24</v>
      </c>
      <c r="E248" s="46">
        <v>1</v>
      </c>
      <c r="F248" s="47">
        <v>3703</v>
      </c>
      <c r="G248" s="47">
        <v>4375</v>
      </c>
      <c r="H248" s="47">
        <f t="shared" si="121"/>
        <v>8078</v>
      </c>
      <c r="I248" s="47">
        <f t="shared" si="122"/>
        <v>3703</v>
      </c>
      <c r="J248" s="47">
        <f t="shared" si="123"/>
        <v>4375</v>
      </c>
      <c r="K248" s="49">
        <f t="shared" si="124"/>
        <v>8078</v>
      </c>
    </row>
    <row r="249" spans="1:11" ht="19.899999999999999" customHeight="1">
      <c r="A249" s="45">
        <v>237</v>
      </c>
      <c r="B249" s="84" t="s">
        <v>152</v>
      </c>
      <c r="C249" s="46"/>
      <c r="D249" s="46"/>
      <c r="E249" s="46"/>
      <c r="F249" s="47"/>
      <c r="G249" s="47"/>
      <c r="H249" s="47"/>
      <c r="I249" s="47"/>
      <c r="J249" s="47"/>
      <c r="K249" s="49"/>
    </row>
    <row r="250" spans="1:11" ht="15" customHeight="1">
      <c r="A250" s="45">
        <v>238</v>
      </c>
      <c r="B250" s="59" t="s">
        <v>153</v>
      </c>
      <c r="C250" s="61"/>
      <c r="D250" s="46" t="s">
        <v>24</v>
      </c>
      <c r="E250" s="46">
        <v>1</v>
      </c>
      <c r="F250" s="47">
        <v>568</v>
      </c>
      <c r="G250" s="47">
        <v>1500</v>
      </c>
      <c r="H250" s="47">
        <f t="shared" ref="H250:H251" si="125">F250+G250</f>
        <v>2068</v>
      </c>
      <c r="I250" s="47">
        <f t="shared" ref="I250:I251" si="126">F250*E250</f>
        <v>568</v>
      </c>
      <c r="J250" s="47">
        <f t="shared" ref="J250:J251" si="127">G250*E250</f>
        <v>1500</v>
      </c>
      <c r="K250" s="49">
        <f t="shared" ref="K250:K251" si="128">I250+J250</f>
        <v>2068</v>
      </c>
    </row>
    <row r="251" spans="1:11" ht="15" customHeight="1">
      <c r="A251" s="45">
        <v>239</v>
      </c>
      <c r="B251" s="51" t="s">
        <v>154</v>
      </c>
      <c r="C251" s="61"/>
      <c r="D251" s="46" t="s">
        <v>24</v>
      </c>
      <c r="E251" s="46">
        <v>2</v>
      </c>
      <c r="F251" s="47">
        <v>1801</v>
      </c>
      <c r="G251" s="47">
        <v>1500</v>
      </c>
      <c r="H251" s="47">
        <f t="shared" si="125"/>
        <v>3301</v>
      </c>
      <c r="I251" s="47">
        <f t="shared" si="126"/>
        <v>3602</v>
      </c>
      <c r="J251" s="47">
        <f t="shared" si="127"/>
        <v>3000</v>
      </c>
      <c r="K251" s="49">
        <f t="shared" si="128"/>
        <v>6602</v>
      </c>
    </row>
    <row r="252" spans="1:11" ht="13.9" customHeight="1">
      <c r="A252" s="45">
        <v>240</v>
      </c>
      <c r="B252" s="84" t="s">
        <v>53</v>
      </c>
      <c r="C252" s="61"/>
      <c r="D252" s="46"/>
      <c r="E252" s="46"/>
      <c r="F252" s="47"/>
      <c r="G252" s="47"/>
      <c r="H252" s="47"/>
      <c r="I252" s="47"/>
      <c r="J252" s="47"/>
      <c r="K252" s="49"/>
    </row>
    <row r="253" spans="1:11" ht="15" customHeight="1">
      <c r="A253" s="45">
        <v>241</v>
      </c>
      <c r="B253" s="59" t="s">
        <v>153</v>
      </c>
      <c r="C253" s="61"/>
      <c r="D253" s="46" t="s">
        <v>24</v>
      </c>
      <c r="E253" s="46">
        <v>1</v>
      </c>
      <c r="F253" s="47">
        <v>568</v>
      </c>
      <c r="G253" s="47">
        <v>1500</v>
      </c>
      <c r="H253" s="47">
        <f t="shared" ref="H253:H254" si="129">F253+G253</f>
        <v>2068</v>
      </c>
      <c r="I253" s="47">
        <f t="shared" ref="I253:I254" si="130">F253*E253</f>
        <v>568</v>
      </c>
      <c r="J253" s="47">
        <f t="shared" ref="J253:J254" si="131">G253*E253</f>
        <v>1500</v>
      </c>
      <c r="K253" s="49">
        <f t="shared" ref="K253:K254" si="132">I253+J253</f>
        <v>2068</v>
      </c>
    </row>
    <row r="254" spans="1:11" ht="15" customHeight="1">
      <c r="A254" s="45">
        <v>242</v>
      </c>
      <c r="B254" s="51" t="s">
        <v>156</v>
      </c>
      <c r="C254" s="46"/>
      <c r="D254" s="46" t="s">
        <v>24</v>
      </c>
      <c r="E254" s="46">
        <v>2</v>
      </c>
      <c r="F254" s="47">
        <v>2607</v>
      </c>
      <c r="G254" s="47">
        <v>1500</v>
      </c>
      <c r="H254" s="47">
        <f t="shared" si="129"/>
        <v>4107</v>
      </c>
      <c r="I254" s="47">
        <f t="shared" si="130"/>
        <v>5214</v>
      </c>
      <c r="J254" s="47">
        <f t="shared" si="131"/>
        <v>3000</v>
      </c>
      <c r="K254" s="49">
        <f t="shared" si="132"/>
        <v>8214</v>
      </c>
    </row>
    <row r="255" spans="1:11" ht="13.15" customHeight="1">
      <c r="A255" s="45">
        <v>243</v>
      </c>
      <c r="B255" s="136" t="s">
        <v>155</v>
      </c>
      <c r="C255" s="46"/>
      <c r="D255" s="46"/>
      <c r="E255" s="46"/>
      <c r="F255" s="47"/>
      <c r="G255" s="47"/>
      <c r="H255" s="47"/>
      <c r="I255" s="47"/>
      <c r="J255" s="47"/>
      <c r="K255" s="49"/>
    </row>
    <row r="256" spans="1:11" ht="33.6" customHeight="1">
      <c r="A256" s="45">
        <v>244</v>
      </c>
      <c r="B256" s="66" t="s">
        <v>212</v>
      </c>
      <c r="C256" s="72" t="s">
        <v>267</v>
      </c>
      <c r="D256" s="46" t="s">
        <v>24</v>
      </c>
      <c r="E256" s="46">
        <v>1</v>
      </c>
      <c r="F256" s="47">
        <v>43093</v>
      </c>
      <c r="G256" s="47">
        <v>7500</v>
      </c>
      <c r="H256" s="47">
        <f t="shared" ref="H256:H262" si="133">F256+G256</f>
        <v>50593</v>
      </c>
      <c r="I256" s="47">
        <f t="shared" ref="I256:I262" si="134">F256*E256</f>
        <v>43093</v>
      </c>
      <c r="J256" s="47">
        <f t="shared" ref="J256:J262" si="135">G256*E256</f>
        <v>7500</v>
      </c>
      <c r="K256" s="49">
        <f t="shared" ref="K256:K262" si="136">I256+J256</f>
        <v>50593</v>
      </c>
    </row>
    <row r="257" spans="1:11" ht="12.6" customHeight="1">
      <c r="A257" s="45">
        <v>245</v>
      </c>
      <c r="B257" s="59" t="s">
        <v>157</v>
      </c>
      <c r="C257" s="61"/>
      <c r="D257" s="46" t="s">
        <v>24</v>
      </c>
      <c r="E257" s="46">
        <v>1</v>
      </c>
      <c r="F257" s="47">
        <v>3043</v>
      </c>
      <c r="G257" s="47">
        <v>3125</v>
      </c>
      <c r="H257" s="47">
        <f t="shared" si="133"/>
        <v>6168</v>
      </c>
      <c r="I257" s="47">
        <f t="shared" si="134"/>
        <v>3043</v>
      </c>
      <c r="J257" s="47">
        <f t="shared" si="135"/>
        <v>3125</v>
      </c>
      <c r="K257" s="49">
        <f t="shared" si="136"/>
        <v>6168</v>
      </c>
    </row>
    <row r="258" spans="1:11" ht="15" customHeight="1">
      <c r="A258" s="45">
        <v>246</v>
      </c>
      <c r="B258" s="51" t="s">
        <v>158</v>
      </c>
      <c r="C258" s="46" t="s">
        <v>331</v>
      </c>
      <c r="D258" s="46" t="s">
        <v>24</v>
      </c>
      <c r="E258" s="46">
        <v>1</v>
      </c>
      <c r="F258" s="47">
        <v>487</v>
      </c>
      <c r="G258" s="47">
        <v>1500</v>
      </c>
      <c r="H258" s="47">
        <f t="shared" si="133"/>
        <v>1987</v>
      </c>
      <c r="I258" s="47">
        <f t="shared" si="134"/>
        <v>487</v>
      </c>
      <c r="J258" s="47">
        <f t="shared" si="135"/>
        <v>1500</v>
      </c>
      <c r="K258" s="49">
        <f t="shared" si="136"/>
        <v>1987</v>
      </c>
    </row>
    <row r="259" spans="1:11" ht="15" customHeight="1">
      <c r="A259" s="45">
        <v>247</v>
      </c>
      <c r="B259" s="51" t="s">
        <v>158</v>
      </c>
      <c r="C259" s="46" t="s">
        <v>332</v>
      </c>
      <c r="D259" s="46" t="s">
        <v>24</v>
      </c>
      <c r="E259" s="46">
        <v>1</v>
      </c>
      <c r="F259" s="47">
        <v>536</v>
      </c>
      <c r="G259" s="47">
        <v>1500</v>
      </c>
      <c r="H259" s="47">
        <f t="shared" si="133"/>
        <v>2036</v>
      </c>
      <c r="I259" s="47">
        <f t="shared" si="134"/>
        <v>536</v>
      </c>
      <c r="J259" s="47">
        <f t="shared" si="135"/>
        <v>1500</v>
      </c>
      <c r="K259" s="49">
        <f t="shared" si="136"/>
        <v>2036</v>
      </c>
    </row>
    <row r="260" spans="1:11" ht="15" customHeight="1">
      <c r="A260" s="45">
        <v>248</v>
      </c>
      <c r="B260" s="51" t="s">
        <v>158</v>
      </c>
      <c r="C260" s="46" t="s">
        <v>333</v>
      </c>
      <c r="D260" s="46" t="s">
        <v>24</v>
      </c>
      <c r="E260" s="46">
        <v>1</v>
      </c>
      <c r="F260" s="47">
        <v>607</v>
      </c>
      <c r="G260" s="47">
        <v>1500</v>
      </c>
      <c r="H260" s="47">
        <f t="shared" si="133"/>
        <v>2107</v>
      </c>
      <c r="I260" s="47">
        <f t="shared" si="134"/>
        <v>607</v>
      </c>
      <c r="J260" s="47">
        <f t="shared" si="135"/>
        <v>1500</v>
      </c>
      <c r="K260" s="49">
        <f t="shared" si="136"/>
        <v>2107</v>
      </c>
    </row>
    <row r="261" spans="1:11" ht="15" customHeight="1">
      <c r="A261" s="45">
        <v>249</v>
      </c>
      <c r="B261" s="51" t="s">
        <v>159</v>
      </c>
      <c r="C261" s="46"/>
      <c r="D261" s="46" t="s">
        <v>24</v>
      </c>
      <c r="E261" s="46">
        <v>7</v>
      </c>
      <c r="F261" s="47">
        <v>1274</v>
      </c>
      <c r="G261" s="47">
        <v>1500</v>
      </c>
      <c r="H261" s="47">
        <f t="shared" si="133"/>
        <v>2774</v>
      </c>
      <c r="I261" s="47">
        <f t="shared" si="134"/>
        <v>8918</v>
      </c>
      <c r="J261" s="47">
        <f t="shared" si="135"/>
        <v>10500</v>
      </c>
      <c r="K261" s="49">
        <f t="shared" si="136"/>
        <v>19418</v>
      </c>
    </row>
    <row r="262" spans="1:11" ht="15" customHeight="1">
      <c r="A262" s="45">
        <v>250</v>
      </c>
      <c r="B262" s="51" t="s">
        <v>160</v>
      </c>
      <c r="C262" s="46"/>
      <c r="D262" s="46" t="s">
        <v>24</v>
      </c>
      <c r="E262" s="46">
        <v>2</v>
      </c>
      <c r="F262" s="47">
        <v>2128</v>
      </c>
      <c r="G262" s="47">
        <v>1500</v>
      </c>
      <c r="H262" s="47">
        <f t="shared" si="133"/>
        <v>3628</v>
      </c>
      <c r="I262" s="47">
        <f t="shared" si="134"/>
        <v>4256</v>
      </c>
      <c r="J262" s="47">
        <f t="shared" si="135"/>
        <v>3000</v>
      </c>
      <c r="K262" s="49">
        <f t="shared" si="136"/>
        <v>7256</v>
      </c>
    </row>
    <row r="263" spans="1:11" ht="15" customHeight="1">
      <c r="A263" s="45">
        <v>251</v>
      </c>
      <c r="B263" s="86" t="s">
        <v>161</v>
      </c>
      <c r="C263" s="61"/>
      <c r="D263" s="46"/>
      <c r="E263" s="46"/>
      <c r="F263" s="47"/>
      <c r="G263" s="47"/>
      <c r="H263" s="47"/>
      <c r="I263" s="47"/>
      <c r="J263" s="47"/>
      <c r="K263" s="49"/>
    </row>
    <row r="264" spans="1:11" ht="15" customHeight="1">
      <c r="A264" s="45">
        <v>252</v>
      </c>
      <c r="B264" s="51" t="s">
        <v>162</v>
      </c>
      <c r="C264" s="46"/>
      <c r="D264" s="46" t="s">
        <v>24</v>
      </c>
      <c r="E264" s="46">
        <v>1</v>
      </c>
      <c r="F264" s="47">
        <v>1795</v>
      </c>
      <c r="G264" s="47">
        <v>1500</v>
      </c>
      <c r="H264" s="47">
        <f t="shared" ref="H264:H267" si="137">F264+G264</f>
        <v>3295</v>
      </c>
      <c r="I264" s="47">
        <f t="shared" ref="I264:I267" si="138">F264*E264</f>
        <v>1795</v>
      </c>
      <c r="J264" s="47">
        <f t="shared" ref="J264:J267" si="139">G264*E264</f>
        <v>1500</v>
      </c>
      <c r="K264" s="49">
        <f t="shared" ref="K264:K267" si="140">I264+J264</f>
        <v>3295</v>
      </c>
    </row>
    <row r="265" spans="1:11" ht="28.9" customHeight="1">
      <c r="A265" s="45">
        <v>253</v>
      </c>
      <c r="B265" s="66" t="s">
        <v>212</v>
      </c>
      <c r="C265" s="72" t="s">
        <v>262</v>
      </c>
      <c r="D265" s="46" t="s">
        <v>24</v>
      </c>
      <c r="E265" s="46">
        <v>1</v>
      </c>
      <c r="F265" s="47">
        <v>45677</v>
      </c>
      <c r="G265" s="47">
        <v>7500</v>
      </c>
      <c r="H265" s="47">
        <f t="shared" si="137"/>
        <v>53177</v>
      </c>
      <c r="I265" s="47">
        <f t="shared" si="138"/>
        <v>45677</v>
      </c>
      <c r="J265" s="47">
        <f t="shared" si="139"/>
        <v>7500</v>
      </c>
      <c r="K265" s="49">
        <f t="shared" si="140"/>
        <v>53177</v>
      </c>
    </row>
    <row r="266" spans="1:11" ht="13.9" customHeight="1">
      <c r="A266" s="45">
        <v>254</v>
      </c>
      <c r="B266" s="54" t="s">
        <v>170</v>
      </c>
      <c r="C266" s="46"/>
      <c r="D266" s="46" t="s">
        <v>24</v>
      </c>
      <c r="E266" s="46">
        <v>5</v>
      </c>
      <c r="F266" s="47">
        <v>3001</v>
      </c>
      <c r="G266" s="47">
        <v>1500</v>
      </c>
      <c r="H266" s="47">
        <f t="shared" si="137"/>
        <v>4501</v>
      </c>
      <c r="I266" s="47">
        <f t="shared" si="138"/>
        <v>15005</v>
      </c>
      <c r="J266" s="47">
        <f t="shared" si="139"/>
        <v>7500</v>
      </c>
      <c r="K266" s="49">
        <f t="shared" si="140"/>
        <v>22505</v>
      </c>
    </row>
    <row r="267" spans="1:11" ht="15" customHeight="1">
      <c r="A267" s="45">
        <v>255</v>
      </c>
      <c r="B267" s="51" t="s">
        <v>334</v>
      </c>
      <c r="C267" s="46" t="s">
        <v>335</v>
      </c>
      <c r="D267" s="46" t="s">
        <v>24</v>
      </c>
      <c r="E267" s="46">
        <v>1</v>
      </c>
      <c r="F267" s="47">
        <v>8247</v>
      </c>
      <c r="G267" s="47">
        <v>5625</v>
      </c>
      <c r="H267" s="47">
        <f t="shared" si="137"/>
        <v>13872</v>
      </c>
      <c r="I267" s="47">
        <f t="shared" si="138"/>
        <v>8247</v>
      </c>
      <c r="J267" s="47">
        <f t="shared" si="139"/>
        <v>5625</v>
      </c>
      <c r="K267" s="49">
        <f t="shared" si="140"/>
        <v>13872</v>
      </c>
    </row>
    <row r="268" spans="1:11" ht="15" customHeight="1">
      <c r="A268" s="45">
        <v>256</v>
      </c>
      <c r="B268" s="86" t="s">
        <v>163</v>
      </c>
      <c r="C268" s="46"/>
      <c r="D268" s="46"/>
      <c r="E268" s="46"/>
      <c r="F268" s="47"/>
      <c r="G268" s="47"/>
      <c r="H268" s="47"/>
      <c r="I268" s="47"/>
      <c r="J268" s="47"/>
      <c r="K268" s="49"/>
    </row>
    <row r="269" spans="1:11" ht="27.6" customHeight="1">
      <c r="A269" s="45">
        <v>257</v>
      </c>
      <c r="B269" s="66" t="s">
        <v>212</v>
      </c>
      <c r="C269" s="72" t="s">
        <v>262</v>
      </c>
      <c r="D269" s="46" t="s">
        <v>24</v>
      </c>
      <c r="E269" s="46">
        <v>1</v>
      </c>
      <c r="F269" s="47">
        <v>45677</v>
      </c>
      <c r="G269" s="47">
        <v>7500</v>
      </c>
      <c r="H269" s="47">
        <f t="shared" ref="H269:H271" si="141">F269+G269</f>
        <v>53177</v>
      </c>
      <c r="I269" s="47">
        <f t="shared" ref="I269:I271" si="142">F269*E269</f>
        <v>45677</v>
      </c>
      <c r="J269" s="47">
        <f t="shared" ref="J269:J271" si="143">G269*E269</f>
        <v>7500</v>
      </c>
      <c r="K269" s="49">
        <f t="shared" ref="K269:K271" si="144">I269+J269</f>
        <v>53177</v>
      </c>
    </row>
    <row r="270" spans="1:11" ht="15" customHeight="1">
      <c r="A270" s="45">
        <v>258</v>
      </c>
      <c r="B270" s="59" t="s">
        <v>164</v>
      </c>
      <c r="C270" s="46"/>
      <c r="D270" s="46" t="s">
        <v>24</v>
      </c>
      <c r="E270" s="46">
        <v>1</v>
      </c>
      <c r="F270" s="47">
        <v>11074</v>
      </c>
      <c r="G270" s="47">
        <v>3750</v>
      </c>
      <c r="H270" s="47">
        <f t="shared" si="141"/>
        <v>14824</v>
      </c>
      <c r="I270" s="47">
        <f t="shared" si="142"/>
        <v>11074</v>
      </c>
      <c r="J270" s="47">
        <f t="shared" si="143"/>
        <v>3750</v>
      </c>
      <c r="K270" s="49">
        <f t="shared" si="144"/>
        <v>14824</v>
      </c>
    </row>
    <row r="271" spans="1:11" ht="15" customHeight="1">
      <c r="A271" s="45">
        <v>259</v>
      </c>
      <c r="B271" s="54" t="s">
        <v>272</v>
      </c>
      <c r="C271" s="61"/>
      <c r="D271" s="46" t="s">
        <v>24</v>
      </c>
      <c r="E271" s="46">
        <v>5</v>
      </c>
      <c r="F271" s="47">
        <v>3923</v>
      </c>
      <c r="G271" s="47">
        <v>1500</v>
      </c>
      <c r="H271" s="47">
        <f t="shared" si="141"/>
        <v>5423</v>
      </c>
      <c r="I271" s="47">
        <f t="shared" si="142"/>
        <v>19615</v>
      </c>
      <c r="J271" s="47">
        <f t="shared" si="143"/>
        <v>7500</v>
      </c>
      <c r="K271" s="49">
        <f t="shared" si="144"/>
        <v>27115</v>
      </c>
    </row>
    <row r="272" spans="1:11" ht="17.45" customHeight="1">
      <c r="A272" s="45">
        <v>260</v>
      </c>
      <c r="B272" s="86" t="s">
        <v>167</v>
      </c>
      <c r="C272" s="46"/>
      <c r="D272" s="46"/>
      <c r="E272" s="46"/>
      <c r="F272" s="47"/>
      <c r="G272" s="47"/>
      <c r="H272" s="47"/>
      <c r="I272" s="47"/>
      <c r="J272" s="47"/>
      <c r="K272" s="49"/>
    </row>
    <row r="273" spans="1:11" ht="15" customHeight="1">
      <c r="A273" s="45">
        <v>261</v>
      </c>
      <c r="B273" s="51" t="s">
        <v>166</v>
      </c>
      <c r="C273" s="46"/>
      <c r="D273" s="46" t="s">
        <v>24</v>
      </c>
      <c r="E273" s="46">
        <v>1</v>
      </c>
      <c r="F273" s="47">
        <v>1544</v>
      </c>
      <c r="G273" s="47">
        <v>1500</v>
      </c>
      <c r="H273" s="47">
        <f t="shared" ref="H273:H278" si="145">F273+G273</f>
        <v>3044</v>
      </c>
      <c r="I273" s="47">
        <f t="shared" ref="I273:I278" si="146">F273*E273</f>
        <v>1544</v>
      </c>
      <c r="J273" s="47">
        <f t="shared" ref="J273:J278" si="147">G273*E273</f>
        <v>1500</v>
      </c>
      <c r="K273" s="49">
        <f t="shared" ref="K273:K278" si="148">I273+J273</f>
        <v>3044</v>
      </c>
    </row>
    <row r="274" spans="1:11" ht="32.450000000000003" customHeight="1">
      <c r="A274" s="45">
        <v>262</v>
      </c>
      <c r="B274" s="66" t="s">
        <v>212</v>
      </c>
      <c r="C274" s="72" t="s">
        <v>263</v>
      </c>
      <c r="D274" s="46" t="s">
        <v>24</v>
      </c>
      <c r="E274" s="46">
        <v>1</v>
      </c>
      <c r="F274" s="47">
        <v>45478</v>
      </c>
      <c r="G274" s="47">
        <v>7500</v>
      </c>
      <c r="H274" s="47">
        <f t="shared" si="145"/>
        <v>52978</v>
      </c>
      <c r="I274" s="47">
        <f t="shared" si="146"/>
        <v>45478</v>
      </c>
      <c r="J274" s="47">
        <f t="shared" si="147"/>
        <v>7500</v>
      </c>
      <c r="K274" s="49">
        <f t="shared" si="148"/>
        <v>52978</v>
      </c>
    </row>
    <row r="275" spans="1:11" ht="14.45" customHeight="1">
      <c r="A275" s="45">
        <v>263</v>
      </c>
      <c r="B275" s="54" t="s">
        <v>168</v>
      </c>
      <c r="C275" s="46" t="s">
        <v>339</v>
      </c>
      <c r="D275" s="46" t="s">
        <v>24</v>
      </c>
      <c r="E275" s="46">
        <v>1</v>
      </c>
      <c r="F275" s="47">
        <v>1009</v>
      </c>
      <c r="G275" s="47">
        <v>1500</v>
      </c>
      <c r="H275" s="47">
        <f t="shared" si="145"/>
        <v>2509</v>
      </c>
      <c r="I275" s="47">
        <f t="shared" si="146"/>
        <v>1009</v>
      </c>
      <c r="J275" s="47">
        <f t="shared" si="147"/>
        <v>1500</v>
      </c>
      <c r="K275" s="49">
        <f t="shared" si="148"/>
        <v>2509</v>
      </c>
    </row>
    <row r="276" spans="1:11" ht="14.45" customHeight="1">
      <c r="A276" s="45">
        <v>264</v>
      </c>
      <c r="B276" s="54" t="s">
        <v>169</v>
      </c>
      <c r="C276" s="46"/>
      <c r="D276" s="46" t="s">
        <v>24</v>
      </c>
      <c r="E276" s="46">
        <v>1</v>
      </c>
      <c r="F276" s="47">
        <v>2570</v>
      </c>
      <c r="G276" s="47">
        <v>1500</v>
      </c>
      <c r="H276" s="47">
        <f t="shared" si="145"/>
        <v>4070</v>
      </c>
      <c r="I276" s="47">
        <f t="shared" si="146"/>
        <v>2570</v>
      </c>
      <c r="J276" s="47">
        <f t="shared" si="147"/>
        <v>1500</v>
      </c>
      <c r="K276" s="49">
        <f t="shared" si="148"/>
        <v>4070</v>
      </c>
    </row>
    <row r="277" spans="1:11" ht="14.45" customHeight="1">
      <c r="A277" s="45">
        <v>265</v>
      </c>
      <c r="B277" s="54" t="s">
        <v>170</v>
      </c>
      <c r="C277" s="46"/>
      <c r="D277" s="46" t="s">
        <v>24</v>
      </c>
      <c r="E277" s="46">
        <v>4</v>
      </c>
      <c r="F277" s="47">
        <v>3001</v>
      </c>
      <c r="G277" s="47">
        <v>1500</v>
      </c>
      <c r="H277" s="47">
        <f t="shared" si="145"/>
        <v>4501</v>
      </c>
      <c r="I277" s="47">
        <f t="shared" si="146"/>
        <v>12004</v>
      </c>
      <c r="J277" s="47">
        <f t="shared" si="147"/>
        <v>6000</v>
      </c>
      <c r="K277" s="49">
        <f t="shared" si="148"/>
        <v>18004</v>
      </c>
    </row>
    <row r="278" spans="1:11" ht="14.45" customHeight="1">
      <c r="A278" s="45">
        <v>266</v>
      </c>
      <c r="B278" s="51" t="s">
        <v>334</v>
      </c>
      <c r="C278" s="46" t="s">
        <v>335</v>
      </c>
      <c r="D278" s="46" t="s">
        <v>24</v>
      </c>
      <c r="E278" s="46">
        <v>1</v>
      </c>
      <c r="F278" s="47">
        <v>8247</v>
      </c>
      <c r="G278" s="47">
        <v>5625</v>
      </c>
      <c r="H278" s="47">
        <f t="shared" si="145"/>
        <v>13872</v>
      </c>
      <c r="I278" s="47">
        <f t="shared" si="146"/>
        <v>8247</v>
      </c>
      <c r="J278" s="47">
        <f t="shared" si="147"/>
        <v>5625</v>
      </c>
      <c r="K278" s="49">
        <f t="shared" si="148"/>
        <v>13872</v>
      </c>
    </row>
    <row r="279" spans="1:11" ht="15" customHeight="1">
      <c r="A279" s="45">
        <v>267</v>
      </c>
      <c r="B279" s="86" t="s">
        <v>165</v>
      </c>
      <c r="C279" s="61"/>
      <c r="D279" s="46"/>
      <c r="E279" s="46"/>
      <c r="F279" s="47"/>
      <c r="G279" s="47"/>
      <c r="H279" s="47"/>
      <c r="I279" s="47"/>
      <c r="J279" s="47"/>
      <c r="K279" s="49"/>
    </row>
    <row r="280" spans="1:11" ht="32.450000000000003" customHeight="1">
      <c r="A280" s="45">
        <v>268</v>
      </c>
      <c r="B280" s="66" t="s">
        <v>212</v>
      </c>
      <c r="C280" s="72" t="s">
        <v>263</v>
      </c>
      <c r="D280" s="46" t="s">
        <v>24</v>
      </c>
      <c r="E280" s="46">
        <v>1</v>
      </c>
      <c r="F280" s="47">
        <v>45478</v>
      </c>
      <c r="G280" s="47">
        <v>7500</v>
      </c>
      <c r="H280" s="47">
        <f t="shared" ref="H280:H284" si="149">F280+G280</f>
        <v>52978</v>
      </c>
      <c r="I280" s="47">
        <f t="shared" ref="I280:I284" si="150">F280*E280</f>
        <v>45478</v>
      </c>
      <c r="J280" s="47">
        <f t="shared" ref="J280:J284" si="151">G280*E280</f>
        <v>7500</v>
      </c>
      <c r="K280" s="49">
        <f t="shared" ref="K280:K284" si="152">I280+J280</f>
        <v>52978</v>
      </c>
    </row>
    <row r="281" spans="1:11" ht="15" customHeight="1">
      <c r="A281" s="45">
        <v>269</v>
      </c>
      <c r="B281" s="59" t="s">
        <v>171</v>
      </c>
      <c r="C281" s="46"/>
      <c r="D281" s="46" t="s">
        <v>24</v>
      </c>
      <c r="E281" s="46">
        <v>1</v>
      </c>
      <c r="F281" s="47">
        <v>9471</v>
      </c>
      <c r="G281" s="47">
        <v>3750</v>
      </c>
      <c r="H281" s="47">
        <f t="shared" si="149"/>
        <v>13221</v>
      </c>
      <c r="I281" s="47">
        <f t="shared" si="150"/>
        <v>9471</v>
      </c>
      <c r="J281" s="47">
        <f t="shared" si="151"/>
        <v>3750</v>
      </c>
      <c r="K281" s="49">
        <f t="shared" si="152"/>
        <v>13221</v>
      </c>
    </row>
    <row r="282" spans="1:11" ht="14.45" customHeight="1">
      <c r="A282" s="45">
        <v>270</v>
      </c>
      <c r="B282" s="54" t="s">
        <v>168</v>
      </c>
      <c r="C282" s="46" t="s">
        <v>339</v>
      </c>
      <c r="D282" s="46" t="s">
        <v>24</v>
      </c>
      <c r="E282" s="46">
        <v>1</v>
      </c>
      <c r="F282" s="47">
        <v>1009</v>
      </c>
      <c r="G282" s="47">
        <v>1500</v>
      </c>
      <c r="H282" s="47">
        <f t="shared" si="149"/>
        <v>2509</v>
      </c>
      <c r="I282" s="47">
        <f t="shared" si="150"/>
        <v>1009</v>
      </c>
      <c r="J282" s="47">
        <f t="shared" si="151"/>
        <v>1500</v>
      </c>
      <c r="K282" s="49">
        <f t="shared" si="152"/>
        <v>2509</v>
      </c>
    </row>
    <row r="283" spans="1:11" ht="14.45" customHeight="1">
      <c r="A283" s="45">
        <v>271</v>
      </c>
      <c r="B283" s="54" t="s">
        <v>156</v>
      </c>
      <c r="C283" s="46"/>
      <c r="D283" s="46" t="s">
        <v>24</v>
      </c>
      <c r="E283" s="46">
        <v>7</v>
      </c>
      <c r="F283" s="47">
        <v>2607</v>
      </c>
      <c r="G283" s="47">
        <v>1500</v>
      </c>
      <c r="H283" s="47">
        <f t="shared" si="149"/>
        <v>4107</v>
      </c>
      <c r="I283" s="47">
        <f t="shared" si="150"/>
        <v>18249</v>
      </c>
      <c r="J283" s="47">
        <f t="shared" si="151"/>
        <v>10500</v>
      </c>
      <c r="K283" s="49">
        <f t="shared" si="152"/>
        <v>28749</v>
      </c>
    </row>
    <row r="284" spans="1:11" ht="14.45" customHeight="1">
      <c r="A284" s="45">
        <v>272</v>
      </c>
      <c r="B284" s="51" t="s">
        <v>334</v>
      </c>
      <c r="C284" s="46" t="s">
        <v>335</v>
      </c>
      <c r="D284" s="46" t="s">
        <v>24</v>
      </c>
      <c r="E284" s="46">
        <v>1</v>
      </c>
      <c r="F284" s="47">
        <v>8247</v>
      </c>
      <c r="G284" s="47">
        <v>5625</v>
      </c>
      <c r="H284" s="47">
        <f t="shared" si="149"/>
        <v>13872</v>
      </c>
      <c r="I284" s="47">
        <f t="shared" si="150"/>
        <v>8247</v>
      </c>
      <c r="J284" s="47">
        <f t="shared" si="151"/>
        <v>5625</v>
      </c>
      <c r="K284" s="49">
        <f t="shared" si="152"/>
        <v>13872</v>
      </c>
    </row>
    <row r="285" spans="1:11" ht="15" customHeight="1">
      <c r="A285" s="45">
        <v>273</v>
      </c>
      <c r="B285" s="87" t="s">
        <v>172</v>
      </c>
      <c r="C285" s="61"/>
      <c r="D285" s="46"/>
      <c r="E285" s="46"/>
      <c r="F285" s="47"/>
      <c r="G285" s="47"/>
      <c r="H285" s="47"/>
      <c r="I285" s="47"/>
      <c r="J285" s="47"/>
      <c r="K285" s="49"/>
    </row>
    <row r="286" spans="1:11" ht="15" customHeight="1">
      <c r="A286" s="45">
        <v>274</v>
      </c>
      <c r="B286" s="51" t="s">
        <v>173</v>
      </c>
      <c r="C286" s="46"/>
      <c r="D286" s="46" t="s">
        <v>24</v>
      </c>
      <c r="E286" s="46">
        <v>1</v>
      </c>
      <c r="F286" s="47">
        <v>2542</v>
      </c>
      <c r="G286" s="47">
        <v>1875</v>
      </c>
      <c r="H286" s="47">
        <f t="shared" ref="H286:H303" si="153">F286+G286</f>
        <v>4417</v>
      </c>
      <c r="I286" s="47">
        <f t="shared" ref="I286:I303" si="154">F286*E286</f>
        <v>2542</v>
      </c>
      <c r="J286" s="47">
        <f t="shared" ref="J286:J303" si="155">G286*E286</f>
        <v>1875</v>
      </c>
      <c r="K286" s="49">
        <f t="shared" ref="K286:K303" si="156">I286+J286</f>
        <v>4417</v>
      </c>
    </row>
    <row r="287" spans="1:11" ht="32.450000000000003" customHeight="1">
      <c r="A287" s="45">
        <v>275</v>
      </c>
      <c r="B287" s="66" t="s">
        <v>212</v>
      </c>
      <c r="C287" s="72" t="s">
        <v>267</v>
      </c>
      <c r="D287" s="46" t="s">
        <v>24</v>
      </c>
      <c r="E287" s="46">
        <v>1</v>
      </c>
      <c r="F287" s="47">
        <v>43093</v>
      </c>
      <c r="G287" s="47">
        <v>7500</v>
      </c>
      <c r="H287" s="47">
        <f t="shared" si="153"/>
        <v>50593</v>
      </c>
      <c r="I287" s="47">
        <f t="shared" si="154"/>
        <v>43093</v>
      </c>
      <c r="J287" s="47">
        <f t="shared" si="155"/>
        <v>7500</v>
      </c>
      <c r="K287" s="49">
        <f t="shared" si="156"/>
        <v>50593</v>
      </c>
    </row>
    <row r="288" spans="1:11" ht="32.450000000000003" customHeight="1">
      <c r="A288" s="45">
        <v>276</v>
      </c>
      <c r="B288" s="66" t="s">
        <v>212</v>
      </c>
      <c r="C288" s="72" t="s">
        <v>266</v>
      </c>
      <c r="D288" s="46" t="s">
        <v>24</v>
      </c>
      <c r="E288" s="46">
        <v>1</v>
      </c>
      <c r="F288" s="47">
        <v>43225</v>
      </c>
      <c r="G288" s="47">
        <v>7500</v>
      </c>
      <c r="H288" s="47">
        <f t="shared" si="153"/>
        <v>50725</v>
      </c>
      <c r="I288" s="47">
        <f t="shared" si="154"/>
        <v>43225</v>
      </c>
      <c r="J288" s="47">
        <f t="shared" si="155"/>
        <v>7500</v>
      </c>
      <c r="K288" s="49">
        <f t="shared" si="156"/>
        <v>50725</v>
      </c>
    </row>
    <row r="289" spans="1:11" ht="32.450000000000003" customHeight="1">
      <c r="A289" s="45">
        <v>277</v>
      </c>
      <c r="B289" s="66" t="s">
        <v>212</v>
      </c>
      <c r="C289" s="76" t="s">
        <v>268</v>
      </c>
      <c r="D289" s="46" t="s">
        <v>24</v>
      </c>
      <c r="E289" s="46">
        <v>1</v>
      </c>
      <c r="F289" s="47">
        <v>45033</v>
      </c>
      <c r="G289" s="47">
        <v>7500</v>
      </c>
      <c r="H289" s="47">
        <f t="shared" si="153"/>
        <v>52533</v>
      </c>
      <c r="I289" s="47">
        <f t="shared" si="154"/>
        <v>45033</v>
      </c>
      <c r="J289" s="47">
        <f t="shared" si="155"/>
        <v>7500</v>
      </c>
      <c r="K289" s="49">
        <f t="shared" si="156"/>
        <v>52533</v>
      </c>
    </row>
    <row r="290" spans="1:11" ht="32.450000000000003" customHeight="1">
      <c r="A290" s="45">
        <v>278</v>
      </c>
      <c r="B290" s="66" t="s">
        <v>212</v>
      </c>
      <c r="C290" s="72" t="s">
        <v>263</v>
      </c>
      <c r="D290" s="46" t="s">
        <v>24</v>
      </c>
      <c r="E290" s="46">
        <v>1</v>
      </c>
      <c r="F290" s="47">
        <v>45478</v>
      </c>
      <c r="G290" s="47">
        <v>7500</v>
      </c>
      <c r="H290" s="47">
        <f t="shared" si="153"/>
        <v>52978</v>
      </c>
      <c r="I290" s="47">
        <f t="shared" si="154"/>
        <v>45478</v>
      </c>
      <c r="J290" s="47">
        <f t="shared" si="155"/>
        <v>7500</v>
      </c>
      <c r="K290" s="49">
        <f t="shared" si="156"/>
        <v>52978</v>
      </c>
    </row>
    <row r="291" spans="1:11" ht="14.45" customHeight="1">
      <c r="A291" s="45">
        <v>279</v>
      </c>
      <c r="B291" s="54" t="s">
        <v>174</v>
      </c>
      <c r="C291" s="46" t="s">
        <v>175</v>
      </c>
      <c r="D291" s="46" t="s">
        <v>27</v>
      </c>
      <c r="E291" s="46">
        <v>32</v>
      </c>
      <c r="F291" s="47">
        <v>957</v>
      </c>
      <c r="G291" s="47">
        <v>1000</v>
      </c>
      <c r="H291" s="47">
        <f t="shared" si="153"/>
        <v>1957</v>
      </c>
      <c r="I291" s="47">
        <f t="shared" si="154"/>
        <v>30624</v>
      </c>
      <c r="J291" s="47">
        <f t="shared" si="155"/>
        <v>32000</v>
      </c>
      <c r="K291" s="49">
        <f t="shared" si="156"/>
        <v>62624</v>
      </c>
    </row>
    <row r="292" spans="1:11" ht="14.45" customHeight="1">
      <c r="A292" s="45">
        <v>280</v>
      </c>
      <c r="B292" s="54" t="s">
        <v>168</v>
      </c>
      <c r="C292" s="46" t="s">
        <v>331</v>
      </c>
      <c r="D292" s="46" t="s">
        <v>24</v>
      </c>
      <c r="E292" s="46">
        <v>1</v>
      </c>
      <c r="F292" s="47">
        <v>487</v>
      </c>
      <c r="G292" s="47">
        <v>1500</v>
      </c>
      <c r="H292" s="47">
        <f t="shared" si="153"/>
        <v>1987</v>
      </c>
      <c r="I292" s="47">
        <f t="shared" si="154"/>
        <v>487</v>
      </c>
      <c r="J292" s="47">
        <f t="shared" si="155"/>
        <v>1500</v>
      </c>
      <c r="K292" s="49">
        <f t="shared" si="156"/>
        <v>1987</v>
      </c>
    </row>
    <row r="293" spans="1:11" ht="14.45" customHeight="1">
      <c r="A293" s="45">
        <v>281</v>
      </c>
      <c r="B293" s="54" t="s">
        <v>168</v>
      </c>
      <c r="C293" s="46" t="s">
        <v>340</v>
      </c>
      <c r="D293" s="46" t="s">
        <v>24</v>
      </c>
      <c r="E293" s="46">
        <v>1</v>
      </c>
      <c r="F293" s="47">
        <v>696</v>
      </c>
      <c r="G293" s="47">
        <v>1500</v>
      </c>
      <c r="H293" s="47">
        <f t="shared" si="153"/>
        <v>2196</v>
      </c>
      <c r="I293" s="47">
        <f t="shared" si="154"/>
        <v>696</v>
      </c>
      <c r="J293" s="47">
        <f t="shared" si="155"/>
        <v>1500</v>
      </c>
      <c r="K293" s="49">
        <f t="shared" si="156"/>
        <v>2196</v>
      </c>
    </row>
    <row r="294" spans="1:11" ht="14.45" customHeight="1">
      <c r="A294" s="45">
        <v>282</v>
      </c>
      <c r="B294" s="54" t="s">
        <v>168</v>
      </c>
      <c r="C294" s="46" t="s">
        <v>339</v>
      </c>
      <c r="D294" s="46" t="s">
        <v>24</v>
      </c>
      <c r="E294" s="46">
        <v>1</v>
      </c>
      <c r="F294" s="47">
        <v>1009</v>
      </c>
      <c r="G294" s="47">
        <v>1500</v>
      </c>
      <c r="H294" s="47">
        <f t="shared" si="153"/>
        <v>2509</v>
      </c>
      <c r="I294" s="47">
        <f t="shared" si="154"/>
        <v>1009</v>
      </c>
      <c r="J294" s="47">
        <f t="shared" si="155"/>
        <v>1500</v>
      </c>
      <c r="K294" s="49">
        <f t="shared" si="156"/>
        <v>2509</v>
      </c>
    </row>
    <row r="295" spans="1:11" ht="14.45" customHeight="1">
      <c r="A295" s="45">
        <v>283</v>
      </c>
      <c r="B295" s="54" t="s">
        <v>168</v>
      </c>
      <c r="C295" s="46" t="s">
        <v>341</v>
      </c>
      <c r="D295" s="46" t="s">
        <v>24</v>
      </c>
      <c r="E295" s="46">
        <v>1</v>
      </c>
      <c r="F295" s="47">
        <v>1217</v>
      </c>
      <c r="G295" s="47">
        <v>1500</v>
      </c>
      <c r="H295" s="47">
        <f t="shared" si="153"/>
        <v>2717</v>
      </c>
      <c r="I295" s="47">
        <f t="shared" si="154"/>
        <v>1217</v>
      </c>
      <c r="J295" s="47">
        <f t="shared" si="155"/>
        <v>1500</v>
      </c>
      <c r="K295" s="49">
        <f t="shared" si="156"/>
        <v>2717</v>
      </c>
    </row>
    <row r="296" spans="1:11" ht="14.45" customHeight="1">
      <c r="A296" s="45">
        <v>284</v>
      </c>
      <c r="B296" s="54" t="s">
        <v>147</v>
      </c>
      <c r="C296" s="46"/>
      <c r="D296" s="46" t="s">
        <v>24</v>
      </c>
      <c r="E296" s="46">
        <v>2</v>
      </c>
      <c r="F296" s="47">
        <v>1350</v>
      </c>
      <c r="G296" s="47">
        <v>1500</v>
      </c>
      <c r="H296" s="47">
        <f t="shared" si="153"/>
        <v>2850</v>
      </c>
      <c r="I296" s="47">
        <f t="shared" si="154"/>
        <v>2700</v>
      </c>
      <c r="J296" s="47">
        <f t="shared" si="155"/>
        <v>3000</v>
      </c>
      <c r="K296" s="49">
        <f t="shared" si="156"/>
        <v>5700</v>
      </c>
    </row>
    <row r="297" spans="1:11" ht="14.45" customHeight="1">
      <c r="A297" s="45">
        <v>285</v>
      </c>
      <c r="B297" s="54" t="s">
        <v>148</v>
      </c>
      <c r="C297" s="46"/>
      <c r="D297" s="46" t="s">
        <v>24</v>
      </c>
      <c r="E297" s="46">
        <v>1</v>
      </c>
      <c r="F297" s="47">
        <v>1577</v>
      </c>
      <c r="G297" s="47">
        <v>1500</v>
      </c>
      <c r="H297" s="47">
        <f t="shared" si="153"/>
        <v>3077</v>
      </c>
      <c r="I297" s="47">
        <f t="shared" si="154"/>
        <v>1577</v>
      </c>
      <c r="J297" s="47">
        <f t="shared" si="155"/>
        <v>1500</v>
      </c>
      <c r="K297" s="49">
        <f t="shared" si="156"/>
        <v>3077</v>
      </c>
    </row>
    <row r="298" spans="1:11" ht="14.45" customHeight="1">
      <c r="A298" s="45">
        <v>286</v>
      </c>
      <c r="B298" s="54" t="s">
        <v>176</v>
      </c>
      <c r="C298" s="46"/>
      <c r="D298" s="46" t="s">
        <v>24</v>
      </c>
      <c r="E298" s="46">
        <v>3</v>
      </c>
      <c r="F298" s="47">
        <v>1801</v>
      </c>
      <c r="G298" s="47">
        <v>1500</v>
      </c>
      <c r="H298" s="47">
        <f t="shared" si="153"/>
        <v>3301</v>
      </c>
      <c r="I298" s="47">
        <f t="shared" si="154"/>
        <v>5403</v>
      </c>
      <c r="J298" s="47">
        <f t="shared" si="155"/>
        <v>4500</v>
      </c>
      <c r="K298" s="49">
        <f t="shared" si="156"/>
        <v>9903</v>
      </c>
    </row>
    <row r="299" spans="1:11" ht="14.45" customHeight="1">
      <c r="A299" s="45">
        <v>287</v>
      </c>
      <c r="B299" s="54" t="s">
        <v>177</v>
      </c>
      <c r="C299" s="46"/>
      <c r="D299" s="46" t="s">
        <v>24</v>
      </c>
      <c r="E299" s="46">
        <v>3</v>
      </c>
      <c r="F299" s="47">
        <v>2115</v>
      </c>
      <c r="G299" s="47">
        <v>1500</v>
      </c>
      <c r="H299" s="47">
        <f t="shared" si="153"/>
        <v>3615</v>
      </c>
      <c r="I299" s="47">
        <f t="shared" si="154"/>
        <v>6345</v>
      </c>
      <c r="J299" s="47">
        <f t="shared" si="155"/>
        <v>4500</v>
      </c>
      <c r="K299" s="49">
        <f t="shared" si="156"/>
        <v>10845</v>
      </c>
    </row>
    <row r="300" spans="1:11" ht="14.45" customHeight="1">
      <c r="A300" s="45">
        <v>288</v>
      </c>
      <c r="B300" s="54" t="s">
        <v>170</v>
      </c>
      <c r="C300" s="46"/>
      <c r="D300" s="46" t="s">
        <v>24</v>
      </c>
      <c r="E300" s="46">
        <v>4</v>
      </c>
      <c r="F300" s="47">
        <v>3001</v>
      </c>
      <c r="G300" s="47">
        <v>1500</v>
      </c>
      <c r="H300" s="47">
        <f t="shared" si="153"/>
        <v>4501</v>
      </c>
      <c r="I300" s="47">
        <f t="shared" si="154"/>
        <v>12004</v>
      </c>
      <c r="J300" s="47">
        <f t="shared" si="155"/>
        <v>6000</v>
      </c>
      <c r="K300" s="49">
        <f t="shared" si="156"/>
        <v>18004</v>
      </c>
    </row>
    <row r="301" spans="1:11" ht="15.6" customHeight="1">
      <c r="A301" s="45">
        <v>289</v>
      </c>
      <c r="B301" s="54" t="s">
        <v>151</v>
      </c>
      <c r="C301" s="61" t="s">
        <v>336</v>
      </c>
      <c r="D301" s="46" t="s">
        <v>24</v>
      </c>
      <c r="E301" s="46">
        <v>1</v>
      </c>
      <c r="F301" s="47">
        <v>2802</v>
      </c>
      <c r="G301" s="47">
        <v>4375</v>
      </c>
      <c r="H301" s="47">
        <f t="shared" si="153"/>
        <v>7177</v>
      </c>
      <c r="I301" s="47">
        <f t="shared" si="154"/>
        <v>2802</v>
      </c>
      <c r="J301" s="47">
        <f t="shared" si="155"/>
        <v>4375</v>
      </c>
      <c r="K301" s="49">
        <f t="shared" si="156"/>
        <v>7177</v>
      </c>
    </row>
    <row r="302" spans="1:11" ht="15.6" customHeight="1">
      <c r="A302" s="45">
        <v>290</v>
      </c>
      <c r="B302" s="54" t="s">
        <v>151</v>
      </c>
      <c r="C302" s="61" t="s">
        <v>337</v>
      </c>
      <c r="D302" s="46" t="s">
        <v>24</v>
      </c>
      <c r="E302" s="46">
        <v>1</v>
      </c>
      <c r="F302" s="47">
        <v>4384</v>
      </c>
      <c r="G302" s="47">
        <v>4375</v>
      </c>
      <c r="H302" s="47">
        <f t="shared" si="153"/>
        <v>8759</v>
      </c>
      <c r="I302" s="47">
        <f t="shared" si="154"/>
        <v>4384</v>
      </c>
      <c r="J302" s="47">
        <f t="shared" si="155"/>
        <v>4375</v>
      </c>
      <c r="K302" s="49">
        <f t="shared" si="156"/>
        <v>8759</v>
      </c>
    </row>
    <row r="303" spans="1:11" ht="15.6" customHeight="1">
      <c r="A303" s="45">
        <v>291</v>
      </c>
      <c r="B303" s="51" t="s">
        <v>334</v>
      </c>
      <c r="C303" s="46" t="s">
        <v>335</v>
      </c>
      <c r="D303" s="46" t="s">
        <v>24</v>
      </c>
      <c r="E303" s="46">
        <v>1</v>
      </c>
      <c r="F303" s="47">
        <v>8247</v>
      </c>
      <c r="G303" s="47">
        <v>5625</v>
      </c>
      <c r="H303" s="47">
        <f t="shared" si="153"/>
        <v>13872</v>
      </c>
      <c r="I303" s="47">
        <f t="shared" si="154"/>
        <v>8247</v>
      </c>
      <c r="J303" s="47">
        <f t="shared" si="155"/>
        <v>5625</v>
      </c>
      <c r="K303" s="49">
        <f t="shared" si="156"/>
        <v>13872</v>
      </c>
    </row>
    <row r="304" spans="1:11" ht="14.45" customHeight="1">
      <c r="A304" s="45">
        <v>292</v>
      </c>
      <c r="B304" s="51" t="s">
        <v>178</v>
      </c>
      <c r="C304" s="61"/>
      <c r="D304" s="46"/>
      <c r="E304" s="46"/>
      <c r="F304" s="47"/>
      <c r="G304" s="47"/>
      <c r="H304" s="47"/>
      <c r="I304" s="47"/>
      <c r="J304" s="47"/>
      <c r="K304" s="49"/>
    </row>
    <row r="305" spans="1:11" ht="15" customHeight="1">
      <c r="A305" s="45">
        <v>293</v>
      </c>
      <c r="B305" s="51" t="s">
        <v>173</v>
      </c>
      <c r="C305" s="46"/>
      <c r="D305" s="46" t="s">
        <v>24</v>
      </c>
      <c r="E305" s="46">
        <v>1</v>
      </c>
      <c r="F305" s="47">
        <v>2542</v>
      </c>
      <c r="G305" s="47">
        <v>1875</v>
      </c>
      <c r="H305" s="47">
        <f t="shared" ref="H305:H321" si="157">F305+G305</f>
        <v>4417</v>
      </c>
      <c r="I305" s="47">
        <f t="shared" ref="I305:I321" si="158">F305*E305</f>
        <v>2542</v>
      </c>
      <c r="J305" s="47">
        <f t="shared" ref="J305:J321" si="159">G305*E305</f>
        <v>1875</v>
      </c>
      <c r="K305" s="49">
        <f t="shared" ref="K305:K321" si="160">I305+J305</f>
        <v>4417</v>
      </c>
    </row>
    <row r="306" spans="1:11" ht="32.450000000000003" customHeight="1">
      <c r="A306" s="45">
        <v>294</v>
      </c>
      <c r="B306" s="66" t="s">
        <v>212</v>
      </c>
      <c r="C306" s="72" t="s">
        <v>267</v>
      </c>
      <c r="D306" s="46" t="s">
        <v>24</v>
      </c>
      <c r="E306" s="46">
        <v>1</v>
      </c>
      <c r="F306" s="47">
        <v>43093</v>
      </c>
      <c r="G306" s="47">
        <v>7500</v>
      </c>
      <c r="H306" s="47">
        <f t="shared" si="157"/>
        <v>50593</v>
      </c>
      <c r="I306" s="47">
        <f t="shared" si="158"/>
        <v>43093</v>
      </c>
      <c r="J306" s="47">
        <f t="shared" si="159"/>
        <v>7500</v>
      </c>
      <c r="K306" s="49">
        <f t="shared" si="160"/>
        <v>50593</v>
      </c>
    </row>
    <row r="307" spans="1:11" ht="32.450000000000003" customHeight="1">
      <c r="A307" s="45">
        <v>295</v>
      </c>
      <c r="B307" s="66" t="s">
        <v>212</v>
      </c>
      <c r="C307" s="72" t="s">
        <v>266</v>
      </c>
      <c r="D307" s="46" t="s">
        <v>24</v>
      </c>
      <c r="E307" s="46">
        <v>1</v>
      </c>
      <c r="F307" s="47">
        <v>43225</v>
      </c>
      <c r="G307" s="47">
        <v>7500</v>
      </c>
      <c r="H307" s="47">
        <f t="shared" si="157"/>
        <v>50725</v>
      </c>
      <c r="I307" s="47">
        <f t="shared" si="158"/>
        <v>43225</v>
      </c>
      <c r="J307" s="47">
        <f t="shared" si="159"/>
        <v>7500</v>
      </c>
      <c r="K307" s="49">
        <f t="shared" si="160"/>
        <v>50725</v>
      </c>
    </row>
    <row r="308" spans="1:11" ht="32.450000000000003" customHeight="1">
      <c r="A308" s="45">
        <v>296</v>
      </c>
      <c r="B308" s="66" t="s">
        <v>212</v>
      </c>
      <c r="C308" s="76" t="s">
        <v>268</v>
      </c>
      <c r="D308" s="46" t="s">
        <v>24</v>
      </c>
      <c r="E308" s="46">
        <v>1</v>
      </c>
      <c r="F308" s="47">
        <v>45033</v>
      </c>
      <c r="G308" s="47">
        <v>7500</v>
      </c>
      <c r="H308" s="47">
        <f t="shared" si="157"/>
        <v>52533</v>
      </c>
      <c r="I308" s="47">
        <f t="shared" si="158"/>
        <v>45033</v>
      </c>
      <c r="J308" s="47">
        <f t="shared" si="159"/>
        <v>7500</v>
      </c>
      <c r="K308" s="49">
        <f t="shared" si="160"/>
        <v>52533</v>
      </c>
    </row>
    <row r="309" spans="1:11" ht="32.450000000000003" customHeight="1">
      <c r="A309" s="45">
        <v>297</v>
      </c>
      <c r="B309" s="66" t="s">
        <v>212</v>
      </c>
      <c r="C309" s="72" t="s">
        <v>263</v>
      </c>
      <c r="D309" s="46" t="s">
        <v>24</v>
      </c>
      <c r="E309" s="46">
        <v>1</v>
      </c>
      <c r="F309" s="47">
        <v>45478</v>
      </c>
      <c r="G309" s="47">
        <v>7500</v>
      </c>
      <c r="H309" s="47">
        <f t="shared" si="157"/>
        <v>52978</v>
      </c>
      <c r="I309" s="47">
        <f t="shared" si="158"/>
        <v>45478</v>
      </c>
      <c r="J309" s="47">
        <f t="shared" si="159"/>
        <v>7500</v>
      </c>
      <c r="K309" s="49">
        <f t="shared" si="160"/>
        <v>52978</v>
      </c>
    </row>
    <row r="310" spans="1:11" ht="13.15" customHeight="1">
      <c r="A310" s="45">
        <v>298</v>
      </c>
      <c r="B310" s="59" t="s">
        <v>179</v>
      </c>
      <c r="C310" s="46"/>
      <c r="D310" s="46" t="s">
        <v>24</v>
      </c>
      <c r="E310" s="46">
        <v>1</v>
      </c>
      <c r="F310" s="47">
        <v>13105</v>
      </c>
      <c r="G310" s="47">
        <v>4375</v>
      </c>
      <c r="H310" s="47">
        <f t="shared" si="157"/>
        <v>17480</v>
      </c>
      <c r="I310" s="47">
        <f t="shared" si="158"/>
        <v>13105</v>
      </c>
      <c r="J310" s="47">
        <f t="shared" si="159"/>
        <v>4375</v>
      </c>
      <c r="K310" s="49">
        <f t="shared" si="160"/>
        <v>17480</v>
      </c>
    </row>
    <row r="311" spans="1:11" ht="14.45" customHeight="1">
      <c r="A311" s="45">
        <v>299</v>
      </c>
      <c r="B311" s="54" t="s">
        <v>168</v>
      </c>
      <c r="C311" s="46" t="s">
        <v>331</v>
      </c>
      <c r="D311" s="46" t="s">
        <v>24</v>
      </c>
      <c r="E311" s="46">
        <v>1</v>
      </c>
      <c r="F311" s="47">
        <v>487</v>
      </c>
      <c r="G311" s="47">
        <v>1500</v>
      </c>
      <c r="H311" s="47">
        <f t="shared" si="157"/>
        <v>1987</v>
      </c>
      <c r="I311" s="47">
        <f t="shared" si="158"/>
        <v>487</v>
      </c>
      <c r="J311" s="47">
        <f t="shared" si="159"/>
        <v>1500</v>
      </c>
      <c r="K311" s="49">
        <f t="shared" si="160"/>
        <v>1987</v>
      </c>
    </row>
    <row r="312" spans="1:11" ht="14.45" customHeight="1">
      <c r="A312" s="45">
        <v>300</v>
      </c>
      <c r="B312" s="54" t="s">
        <v>168</v>
      </c>
      <c r="C312" s="46" t="s">
        <v>340</v>
      </c>
      <c r="D312" s="46" t="s">
        <v>24</v>
      </c>
      <c r="E312" s="46">
        <v>1</v>
      </c>
      <c r="F312" s="47">
        <v>696</v>
      </c>
      <c r="G312" s="47">
        <v>1500</v>
      </c>
      <c r="H312" s="47">
        <f t="shared" si="157"/>
        <v>2196</v>
      </c>
      <c r="I312" s="47">
        <f t="shared" si="158"/>
        <v>696</v>
      </c>
      <c r="J312" s="47">
        <f t="shared" si="159"/>
        <v>1500</v>
      </c>
      <c r="K312" s="49">
        <f t="shared" si="160"/>
        <v>2196</v>
      </c>
    </row>
    <row r="313" spans="1:11" ht="14.45" customHeight="1">
      <c r="A313" s="45">
        <v>301</v>
      </c>
      <c r="B313" s="54" t="s">
        <v>168</v>
      </c>
      <c r="C313" s="46" t="s">
        <v>339</v>
      </c>
      <c r="D313" s="46" t="s">
        <v>24</v>
      </c>
      <c r="E313" s="46">
        <v>1</v>
      </c>
      <c r="F313" s="47">
        <v>1009</v>
      </c>
      <c r="G313" s="47">
        <v>1500</v>
      </c>
      <c r="H313" s="47">
        <f t="shared" si="157"/>
        <v>2509</v>
      </c>
      <c r="I313" s="47">
        <f t="shared" si="158"/>
        <v>1009</v>
      </c>
      <c r="J313" s="47">
        <f t="shared" si="159"/>
        <v>1500</v>
      </c>
      <c r="K313" s="49">
        <f t="shared" si="160"/>
        <v>2509</v>
      </c>
    </row>
    <row r="314" spans="1:11" ht="14.45" customHeight="1">
      <c r="A314" s="45">
        <v>302</v>
      </c>
      <c r="B314" s="54" t="s">
        <v>168</v>
      </c>
      <c r="C314" s="46" t="s">
        <v>341</v>
      </c>
      <c r="D314" s="46" t="s">
        <v>24</v>
      </c>
      <c r="E314" s="46">
        <v>1</v>
      </c>
      <c r="F314" s="47">
        <v>1217</v>
      </c>
      <c r="G314" s="47">
        <v>1500</v>
      </c>
      <c r="H314" s="47">
        <f t="shared" si="157"/>
        <v>2717</v>
      </c>
      <c r="I314" s="47">
        <f t="shared" si="158"/>
        <v>1217</v>
      </c>
      <c r="J314" s="47">
        <f t="shared" si="159"/>
        <v>1500</v>
      </c>
      <c r="K314" s="49">
        <f t="shared" si="160"/>
        <v>2717</v>
      </c>
    </row>
    <row r="315" spans="1:11" ht="14.45" customHeight="1">
      <c r="A315" s="45">
        <v>303</v>
      </c>
      <c r="B315" s="54" t="s">
        <v>159</v>
      </c>
      <c r="C315" s="46"/>
      <c r="D315" s="46" t="s">
        <v>24</v>
      </c>
      <c r="E315" s="46">
        <v>2</v>
      </c>
      <c r="F315" s="47">
        <v>1274</v>
      </c>
      <c r="G315" s="47">
        <v>1500</v>
      </c>
      <c r="H315" s="47">
        <f t="shared" si="157"/>
        <v>2774</v>
      </c>
      <c r="I315" s="47">
        <f t="shared" si="158"/>
        <v>2548</v>
      </c>
      <c r="J315" s="47">
        <f t="shared" si="159"/>
        <v>3000</v>
      </c>
      <c r="K315" s="49">
        <f t="shared" si="160"/>
        <v>5548</v>
      </c>
    </row>
    <row r="316" spans="1:11" ht="14.45" customHeight="1">
      <c r="A316" s="45">
        <v>304</v>
      </c>
      <c r="B316" s="54" t="s">
        <v>180</v>
      </c>
      <c r="C316" s="46"/>
      <c r="D316" s="46" t="s">
        <v>24</v>
      </c>
      <c r="E316" s="46">
        <v>1</v>
      </c>
      <c r="F316" s="47">
        <v>1623</v>
      </c>
      <c r="G316" s="47">
        <v>1500</v>
      </c>
      <c r="H316" s="47">
        <f t="shared" si="157"/>
        <v>3123</v>
      </c>
      <c r="I316" s="47">
        <f t="shared" si="158"/>
        <v>1623</v>
      </c>
      <c r="J316" s="47">
        <f t="shared" si="159"/>
        <v>1500</v>
      </c>
      <c r="K316" s="49">
        <f t="shared" si="160"/>
        <v>3123</v>
      </c>
    </row>
    <row r="317" spans="1:11" ht="14.45" customHeight="1">
      <c r="A317" s="45">
        <v>305</v>
      </c>
      <c r="B317" s="54" t="s">
        <v>160</v>
      </c>
      <c r="C317" s="46"/>
      <c r="D317" s="46" t="s">
        <v>24</v>
      </c>
      <c r="E317" s="46">
        <v>3</v>
      </c>
      <c r="F317" s="47">
        <v>2128</v>
      </c>
      <c r="G317" s="47">
        <v>1500</v>
      </c>
      <c r="H317" s="47">
        <f t="shared" si="157"/>
        <v>3628</v>
      </c>
      <c r="I317" s="47">
        <f t="shared" si="158"/>
        <v>6384</v>
      </c>
      <c r="J317" s="47">
        <f t="shared" si="159"/>
        <v>4500</v>
      </c>
      <c r="K317" s="49">
        <f t="shared" si="160"/>
        <v>10884</v>
      </c>
    </row>
    <row r="318" spans="1:11" ht="14.45" customHeight="1">
      <c r="A318" s="45">
        <v>306</v>
      </c>
      <c r="B318" s="54" t="s">
        <v>156</v>
      </c>
      <c r="C318" s="46"/>
      <c r="D318" s="46" t="s">
        <v>24</v>
      </c>
      <c r="E318" s="46">
        <v>9</v>
      </c>
      <c r="F318" s="47">
        <v>2607</v>
      </c>
      <c r="G318" s="47">
        <v>1500</v>
      </c>
      <c r="H318" s="47">
        <f t="shared" si="157"/>
        <v>4107</v>
      </c>
      <c r="I318" s="47">
        <f t="shared" si="158"/>
        <v>23463</v>
      </c>
      <c r="J318" s="47">
        <f t="shared" si="159"/>
        <v>13500</v>
      </c>
      <c r="K318" s="49">
        <f t="shared" si="160"/>
        <v>36963</v>
      </c>
    </row>
    <row r="319" spans="1:11" ht="15" customHeight="1">
      <c r="A319" s="45">
        <v>307</v>
      </c>
      <c r="B319" s="54" t="s">
        <v>151</v>
      </c>
      <c r="C319" s="61" t="s">
        <v>336</v>
      </c>
      <c r="D319" s="46" t="s">
        <v>24</v>
      </c>
      <c r="E319" s="46">
        <v>1</v>
      </c>
      <c r="F319" s="47">
        <v>2802</v>
      </c>
      <c r="G319" s="47">
        <v>4375</v>
      </c>
      <c r="H319" s="47">
        <f t="shared" si="157"/>
        <v>7177</v>
      </c>
      <c r="I319" s="47">
        <f t="shared" si="158"/>
        <v>2802</v>
      </c>
      <c r="J319" s="47">
        <f t="shared" si="159"/>
        <v>4375</v>
      </c>
      <c r="K319" s="49">
        <f t="shared" si="160"/>
        <v>7177</v>
      </c>
    </row>
    <row r="320" spans="1:11" ht="15" customHeight="1">
      <c r="A320" s="45">
        <v>308</v>
      </c>
      <c r="B320" s="54" t="s">
        <v>151</v>
      </c>
      <c r="C320" s="61" t="s">
        <v>337</v>
      </c>
      <c r="D320" s="46" t="s">
        <v>24</v>
      </c>
      <c r="E320" s="46">
        <v>1</v>
      </c>
      <c r="F320" s="47">
        <v>4384</v>
      </c>
      <c r="G320" s="47">
        <v>4375</v>
      </c>
      <c r="H320" s="47">
        <f t="shared" si="157"/>
        <v>8759</v>
      </c>
      <c r="I320" s="47">
        <f t="shared" si="158"/>
        <v>4384</v>
      </c>
      <c r="J320" s="47">
        <f t="shared" si="159"/>
        <v>4375</v>
      </c>
      <c r="K320" s="49">
        <f t="shared" si="160"/>
        <v>8759</v>
      </c>
    </row>
    <row r="321" spans="1:11" ht="14.45" customHeight="1">
      <c r="A321" s="45">
        <v>309</v>
      </c>
      <c r="B321" s="51" t="s">
        <v>334</v>
      </c>
      <c r="C321" s="46" t="s">
        <v>335</v>
      </c>
      <c r="D321" s="46" t="s">
        <v>24</v>
      </c>
      <c r="E321" s="46">
        <v>1</v>
      </c>
      <c r="F321" s="47">
        <v>8247</v>
      </c>
      <c r="G321" s="47">
        <v>5625</v>
      </c>
      <c r="H321" s="47">
        <f t="shared" si="157"/>
        <v>13872</v>
      </c>
      <c r="I321" s="47">
        <f t="shared" si="158"/>
        <v>8247</v>
      </c>
      <c r="J321" s="47">
        <f t="shared" si="159"/>
        <v>5625</v>
      </c>
      <c r="K321" s="49">
        <f t="shared" si="160"/>
        <v>13872</v>
      </c>
    </row>
    <row r="322" spans="1:11" ht="14.45" customHeight="1">
      <c r="A322" s="45">
        <v>310</v>
      </c>
      <c r="B322" s="87" t="s">
        <v>181</v>
      </c>
      <c r="C322" s="61"/>
      <c r="D322" s="46"/>
      <c r="E322" s="46"/>
      <c r="F322" s="47"/>
      <c r="G322" s="47"/>
      <c r="H322" s="47"/>
      <c r="I322" s="47"/>
      <c r="J322" s="47"/>
      <c r="K322" s="49"/>
    </row>
    <row r="323" spans="1:11" ht="40.9" customHeight="1">
      <c r="A323" s="45">
        <v>311</v>
      </c>
      <c r="B323" s="66" t="s">
        <v>212</v>
      </c>
      <c r="C323" s="72" t="s">
        <v>270</v>
      </c>
      <c r="D323" s="46" t="s">
        <v>24</v>
      </c>
      <c r="E323" s="46">
        <v>1</v>
      </c>
      <c r="F323" s="47">
        <v>44120</v>
      </c>
      <c r="G323" s="47">
        <v>7500</v>
      </c>
      <c r="H323" s="47">
        <f t="shared" ref="H323:H327" si="161">F323+G323</f>
        <v>51620</v>
      </c>
      <c r="I323" s="47">
        <f t="shared" ref="I323:I327" si="162">F323*E323</f>
        <v>44120</v>
      </c>
      <c r="J323" s="47">
        <f t="shared" ref="J323:J327" si="163">G323*E323</f>
        <v>7500</v>
      </c>
      <c r="K323" s="49">
        <f t="shared" ref="K323:K327" si="164">I323+J323</f>
        <v>51620</v>
      </c>
    </row>
    <row r="324" spans="1:11" ht="26.45" customHeight="1">
      <c r="A324" s="45">
        <v>312</v>
      </c>
      <c r="B324" s="54" t="s">
        <v>182</v>
      </c>
      <c r="C324" s="46" t="s">
        <v>338</v>
      </c>
      <c r="D324" s="46" t="s">
        <v>24</v>
      </c>
      <c r="E324" s="46">
        <v>1</v>
      </c>
      <c r="F324" s="47">
        <v>6056</v>
      </c>
      <c r="G324" s="47">
        <v>6250</v>
      </c>
      <c r="H324" s="47">
        <f t="shared" si="161"/>
        <v>12306</v>
      </c>
      <c r="I324" s="47">
        <f t="shared" si="162"/>
        <v>6056</v>
      </c>
      <c r="J324" s="47">
        <f t="shared" si="163"/>
        <v>6250</v>
      </c>
      <c r="K324" s="49">
        <f t="shared" si="164"/>
        <v>12306</v>
      </c>
    </row>
    <row r="325" spans="1:11" ht="14.45" customHeight="1">
      <c r="A325" s="45">
        <v>313</v>
      </c>
      <c r="B325" s="54" t="s">
        <v>174</v>
      </c>
      <c r="C325" s="46" t="s">
        <v>175</v>
      </c>
      <c r="D325" s="46" t="s">
        <v>27</v>
      </c>
      <c r="E325" s="46">
        <v>6</v>
      </c>
      <c r="F325" s="47">
        <v>957</v>
      </c>
      <c r="G325" s="47">
        <v>1000</v>
      </c>
      <c r="H325" s="47">
        <f t="shared" si="161"/>
        <v>1957</v>
      </c>
      <c r="I325" s="47">
        <f t="shared" si="162"/>
        <v>5742</v>
      </c>
      <c r="J325" s="47">
        <f t="shared" si="163"/>
        <v>6000</v>
      </c>
      <c r="K325" s="49">
        <f t="shared" si="164"/>
        <v>11742</v>
      </c>
    </row>
    <row r="326" spans="1:11" ht="14.45" customHeight="1">
      <c r="A326" s="45">
        <v>314</v>
      </c>
      <c r="B326" s="54" t="s">
        <v>148</v>
      </c>
      <c r="C326" s="46"/>
      <c r="D326" s="46" t="s">
        <v>24</v>
      </c>
      <c r="E326" s="46">
        <v>1</v>
      </c>
      <c r="F326" s="47">
        <v>1577</v>
      </c>
      <c r="G326" s="47">
        <v>1500</v>
      </c>
      <c r="H326" s="47">
        <f t="shared" si="161"/>
        <v>3077</v>
      </c>
      <c r="I326" s="47">
        <f t="shared" si="162"/>
        <v>1577</v>
      </c>
      <c r="J326" s="47">
        <f t="shared" si="163"/>
        <v>1500</v>
      </c>
      <c r="K326" s="49">
        <f t="shared" si="164"/>
        <v>3077</v>
      </c>
    </row>
    <row r="327" spans="1:11" ht="14.45" customHeight="1">
      <c r="A327" s="45">
        <v>315</v>
      </c>
      <c r="B327" s="54" t="s">
        <v>183</v>
      </c>
      <c r="C327" s="46"/>
      <c r="D327" s="46" t="s">
        <v>24</v>
      </c>
      <c r="E327" s="46">
        <v>1</v>
      </c>
      <c r="F327" s="47">
        <v>3997</v>
      </c>
      <c r="G327" s="47">
        <v>1875</v>
      </c>
      <c r="H327" s="47">
        <f t="shared" si="161"/>
        <v>5872</v>
      </c>
      <c r="I327" s="47">
        <f t="shared" si="162"/>
        <v>3997</v>
      </c>
      <c r="J327" s="47">
        <f t="shared" si="163"/>
        <v>1875</v>
      </c>
      <c r="K327" s="49">
        <f t="shared" si="164"/>
        <v>5872</v>
      </c>
    </row>
    <row r="328" spans="1:11" ht="14.45" customHeight="1">
      <c r="A328" s="45">
        <v>316</v>
      </c>
      <c r="B328" s="84" t="s">
        <v>184</v>
      </c>
      <c r="C328" s="46"/>
      <c r="D328" s="46"/>
      <c r="E328" s="46"/>
      <c r="F328" s="47"/>
      <c r="G328" s="47"/>
      <c r="H328" s="47"/>
      <c r="I328" s="47"/>
      <c r="J328" s="47"/>
      <c r="K328" s="49"/>
    </row>
    <row r="329" spans="1:11" ht="32.450000000000003" customHeight="1">
      <c r="A329" s="45">
        <v>317</v>
      </c>
      <c r="B329" s="54" t="s">
        <v>212</v>
      </c>
      <c r="C329" s="72" t="s">
        <v>270</v>
      </c>
      <c r="D329" s="46" t="s">
        <v>24</v>
      </c>
      <c r="E329" s="46">
        <v>1</v>
      </c>
      <c r="F329" s="47">
        <v>44120</v>
      </c>
      <c r="G329" s="47">
        <v>7500</v>
      </c>
      <c r="H329" s="47">
        <f t="shared" ref="H329:H333" si="165">F329+G329</f>
        <v>51620</v>
      </c>
      <c r="I329" s="47">
        <f t="shared" ref="I329:I333" si="166">F329*E329</f>
        <v>44120</v>
      </c>
      <c r="J329" s="47">
        <f t="shared" ref="J329:J333" si="167">G329*E329</f>
        <v>7500</v>
      </c>
      <c r="K329" s="49">
        <f t="shared" ref="K329:K333" si="168">I329+J329</f>
        <v>51620</v>
      </c>
    </row>
    <row r="330" spans="1:11" ht="13.15" customHeight="1">
      <c r="A330" s="45">
        <v>318</v>
      </c>
      <c r="B330" s="59" t="s">
        <v>185</v>
      </c>
      <c r="C330" s="46"/>
      <c r="D330" s="46" t="s">
        <v>24</v>
      </c>
      <c r="E330" s="46">
        <v>1</v>
      </c>
      <c r="F330" s="47">
        <v>13105</v>
      </c>
      <c r="G330" s="47">
        <v>4375</v>
      </c>
      <c r="H330" s="47">
        <f t="shared" si="165"/>
        <v>17480</v>
      </c>
      <c r="I330" s="47">
        <f t="shared" si="166"/>
        <v>13105</v>
      </c>
      <c r="J330" s="47">
        <f t="shared" si="167"/>
        <v>4375</v>
      </c>
      <c r="K330" s="49">
        <f t="shared" si="168"/>
        <v>17480</v>
      </c>
    </row>
    <row r="331" spans="1:11" ht="26.45" customHeight="1">
      <c r="A331" s="45">
        <v>319</v>
      </c>
      <c r="B331" s="54" t="s">
        <v>182</v>
      </c>
      <c r="C331" s="46" t="s">
        <v>338</v>
      </c>
      <c r="D331" s="46" t="s">
        <v>24</v>
      </c>
      <c r="E331" s="46">
        <v>1</v>
      </c>
      <c r="F331" s="47">
        <v>6056</v>
      </c>
      <c r="G331" s="47">
        <v>6250</v>
      </c>
      <c r="H331" s="47">
        <f t="shared" si="165"/>
        <v>12306</v>
      </c>
      <c r="I331" s="47">
        <f t="shared" si="166"/>
        <v>6056</v>
      </c>
      <c r="J331" s="47">
        <f t="shared" si="167"/>
        <v>6250</v>
      </c>
      <c r="K331" s="49">
        <f t="shared" si="168"/>
        <v>12306</v>
      </c>
    </row>
    <row r="332" spans="1:11" ht="14.45" customHeight="1">
      <c r="A332" s="45">
        <v>320</v>
      </c>
      <c r="B332" s="54" t="s">
        <v>174</v>
      </c>
      <c r="C332" s="46" t="s">
        <v>175</v>
      </c>
      <c r="D332" s="46" t="s">
        <v>27</v>
      </c>
      <c r="E332" s="46">
        <v>10</v>
      </c>
      <c r="F332" s="47">
        <v>957</v>
      </c>
      <c r="G332" s="47">
        <v>1000</v>
      </c>
      <c r="H332" s="47">
        <f t="shared" si="165"/>
        <v>1957</v>
      </c>
      <c r="I332" s="47">
        <f t="shared" si="166"/>
        <v>9570</v>
      </c>
      <c r="J332" s="47">
        <f t="shared" si="167"/>
        <v>10000</v>
      </c>
      <c r="K332" s="49">
        <f t="shared" si="168"/>
        <v>19570</v>
      </c>
    </row>
    <row r="333" spans="1:11" ht="14.45" customHeight="1">
      <c r="A333" s="45">
        <v>321</v>
      </c>
      <c r="B333" s="54" t="s">
        <v>186</v>
      </c>
      <c r="C333" s="46"/>
      <c r="D333" s="46" t="s">
        <v>24</v>
      </c>
      <c r="E333" s="46">
        <v>4</v>
      </c>
      <c r="F333" s="47">
        <v>6856</v>
      </c>
      <c r="G333" s="47">
        <v>1875</v>
      </c>
      <c r="H333" s="47">
        <f t="shared" si="165"/>
        <v>8731</v>
      </c>
      <c r="I333" s="47">
        <f t="shared" si="166"/>
        <v>27424</v>
      </c>
      <c r="J333" s="47">
        <f t="shared" si="167"/>
        <v>7500</v>
      </c>
      <c r="K333" s="49">
        <f t="shared" si="168"/>
        <v>34924</v>
      </c>
    </row>
    <row r="334" spans="1:11" ht="24.6" customHeight="1">
      <c r="A334" s="45">
        <v>322</v>
      </c>
      <c r="B334" s="84" t="s">
        <v>187</v>
      </c>
      <c r="C334" s="63"/>
      <c r="D334" s="46"/>
      <c r="E334" s="46"/>
      <c r="F334" s="47"/>
      <c r="G334" s="47"/>
      <c r="H334" s="47"/>
      <c r="I334" s="47"/>
      <c r="J334" s="47"/>
      <c r="K334" s="49"/>
    </row>
    <row r="335" spans="1:11" ht="14.45" customHeight="1">
      <c r="A335" s="45">
        <v>323</v>
      </c>
      <c r="B335" s="51" t="s">
        <v>190</v>
      </c>
      <c r="C335" s="46" t="s">
        <v>188</v>
      </c>
      <c r="D335" s="46" t="s">
        <v>24</v>
      </c>
      <c r="E335" s="46">
        <v>2</v>
      </c>
      <c r="F335" s="47">
        <v>8353</v>
      </c>
      <c r="G335" s="47">
        <v>2500</v>
      </c>
      <c r="H335" s="47">
        <f t="shared" ref="H335:H336" si="169">F335+G335</f>
        <v>10853</v>
      </c>
      <c r="I335" s="47">
        <f t="shared" ref="I335:I336" si="170">F335*E335</f>
        <v>16706</v>
      </c>
      <c r="J335" s="47">
        <f t="shared" ref="J335:J336" si="171">G335*E335</f>
        <v>5000</v>
      </c>
      <c r="K335" s="49">
        <f t="shared" ref="K335:K336" si="172">I335+J335</f>
        <v>21706</v>
      </c>
    </row>
    <row r="336" spans="1:11" ht="24.6" customHeight="1">
      <c r="A336" s="45">
        <v>324</v>
      </c>
      <c r="B336" s="51" t="s">
        <v>190</v>
      </c>
      <c r="C336" s="61" t="s">
        <v>189</v>
      </c>
      <c r="D336" s="46" t="s">
        <v>24</v>
      </c>
      <c r="E336" s="46">
        <v>1</v>
      </c>
      <c r="F336" s="47">
        <v>10086</v>
      </c>
      <c r="G336" s="47">
        <v>2500</v>
      </c>
      <c r="H336" s="47">
        <f t="shared" si="169"/>
        <v>12586</v>
      </c>
      <c r="I336" s="47">
        <f t="shared" si="170"/>
        <v>10086</v>
      </c>
      <c r="J336" s="47">
        <f t="shared" si="171"/>
        <v>2500</v>
      </c>
      <c r="K336" s="49">
        <f t="shared" si="172"/>
        <v>12586</v>
      </c>
    </row>
    <row r="337" spans="1:11" ht="17.45" customHeight="1">
      <c r="A337" s="45">
        <v>325</v>
      </c>
      <c r="B337" s="87" t="s">
        <v>191</v>
      </c>
      <c r="C337" s="61"/>
      <c r="D337" s="46"/>
      <c r="E337" s="46"/>
      <c r="F337" s="47"/>
      <c r="G337" s="47"/>
      <c r="H337" s="47"/>
      <c r="I337" s="47"/>
      <c r="J337" s="47"/>
      <c r="K337" s="49"/>
    </row>
    <row r="338" spans="1:11" ht="26.45" customHeight="1">
      <c r="A338" s="45">
        <v>326</v>
      </c>
      <c r="B338" s="51" t="s">
        <v>190</v>
      </c>
      <c r="C338" s="46" t="s">
        <v>188</v>
      </c>
      <c r="D338" s="46" t="s">
        <v>24</v>
      </c>
      <c r="E338" s="46">
        <v>2</v>
      </c>
      <c r="F338" s="47">
        <v>8353</v>
      </c>
      <c r="G338" s="47">
        <v>2500</v>
      </c>
      <c r="H338" s="47">
        <f t="shared" ref="H338:H339" si="173">F338+G338</f>
        <v>10853</v>
      </c>
      <c r="I338" s="47">
        <f t="shared" ref="I338:I339" si="174">F338*E338</f>
        <v>16706</v>
      </c>
      <c r="J338" s="47">
        <f t="shared" ref="J338:J339" si="175">G338*E338</f>
        <v>5000</v>
      </c>
      <c r="K338" s="49">
        <f t="shared" ref="K338:K339" si="176">I338+J338</f>
        <v>21706</v>
      </c>
    </row>
    <row r="339" spans="1:11" ht="24.6" customHeight="1">
      <c r="A339" s="45">
        <v>327</v>
      </c>
      <c r="B339" s="51" t="s">
        <v>190</v>
      </c>
      <c r="C339" s="61" t="s">
        <v>189</v>
      </c>
      <c r="D339" s="46" t="s">
        <v>24</v>
      </c>
      <c r="E339" s="46">
        <v>1</v>
      </c>
      <c r="F339" s="47">
        <v>10086</v>
      </c>
      <c r="G339" s="47">
        <v>2500</v>
      </c>
      <c r="H339" s="47">
        <f t="shared" si="173"/>
        <v>12586</v>
      </c>
      <c r="I339" s="47">
        <f t="shared" si="174"/>
        <v>10086</v>
      </c>
      <c r="J339" s="47">
        <f t="shared" si="175"/>
        <v>2500</v>
      </c>
      <c r="K339" s="49">
        <f t="shared" si="176"/>
        <v>12586</v>
      </c>
    </row>
    <row r="340" spans="1:11" ht="12.6" customHeight="1">
      <c r="A340" s="45">
        <v>328</v>
      </c>
      <c r="B340" s="87" t="s">
        <v>192</v>
      </c>
      <c r="C340" s="61"/>
      <c r="D340" s="46"/>
      <c r="E340" s="46"/>
      <c r="F340" s="47"/>
      <c r="G340" s="47"/>
      <c r="H340" s="47"/>
      <c r="I340" s="47"/>
      <c r="J340" s="47"/>
      <c r="K340" s="49"/>
    </row>
    <row r="341" spans="1:11" ht="20.45" customHeight="1">
      <c r="A341" s="45">
        <v>329</v>
      </c>
      <c r="B341" s="58" t="s">
        <v>193</v>
      </c>
      <c r="C341" s="63"/>
      <c r="D341" s="46" t="s">
        <v>24</v>
      </c>
      <c r="E341" s="46">
        <v>1</v>
      </c>
      <c r="F341" s="47">
        <v>1501</v>
      </c>
      <c r="G341" s="47">
        <v>2500</v>
      </c>
      <c r="H341" s="47">
        <f t="shared" ref="H341" si="177">F341+G341</f>
        <v>4001</v>
      </c>
      <c r="I341" s="47">
        <f t="shared" ref="I341" si="178">F341*E341</f>
        <v>1501</v>
      </c>
      <c r="J341" s="47">
        <f t="shared" ref="J341" si="179">G341*E341</f>
        <v>2500</v>
      </c>
      <c r="K341" s="49">
        <f t="shared" ref="K341" si="180">I341+J341</f>
        <v>4001</v>
      </c>
    </row>
    <row r="342" spans="1:11" ht="17.45" customHeight="1">
      <c r="A342" s="45">
        <v>330</v>
      </c>
      <c r="B342" s="88" t="s">
        <v>194</v>
      </c>
      <c r="C342" s="63"/>
      <c r="D342" s="46"/>
      <c r="E342" s="46"/>
      <c r="F342" s="47"/>
      <c r="G342" s="47"/>
      <c r="H342" s="47"/>
      <c r="I342" s="47"/>
      <c r="J342" s="47"/>
      <c r="K342" s="49"/>
    </row>
    <row r="343" spans="1:11" ht="17.45" customHeight="1">
      <c r="A343" s="45">
        <v>331</v>
      </c>
      <c r="B343" s="88" t="s">
        <v>195</v>
      </c>
      <c r="C343" s="63"/>
      <c r="D343" s="46"/>
      <c r="E343" s="46"/>
      <c r="F343" s="47"/>
      <c r="G343" s="47"/>
      <c r="H343" s="47"/>
      <c r="I343" s="47"/>
      <c r="J343" s="47"/>
      <c r="K343" s="49"/>
    </row>
    <row r="344" spans="1:11" ht="28.9" customHeight="1">
      <c r="A344" s="45">
        <v>332</v>
      </c>
      <c r="B344" s="59" t="s">
        <v>196</v>
      </c>
      <c r="C344" s="72" t="s">
        <v>269</v>
      </c>
      <c r="D344" s="46" t="s">
        <v>24</v>
      </c>
      <c r="E344" s="46">
        <v>2</v>
      </c>
      <c r="F344" s="47">
        <v>43988</v>
      </c>
      <c r="G344" s="47">
        <v>7500</v>
      </c>
      <c r="H344" s="47">
        <f t="shared" ref="H344:H354" si="181">F344+G344</f>
        <v>51488</v>
      </c>
      <c r="I344" s="47">
        <f t="shared" ref="I344:I354" si="182">F344*E344</f>
        <v>87976</v>
      </c>
      <c r="J344" s="47">
        <f t="shared" ref="J344:J354" si="183">G344*E344</f>
        <v>15000</v>
      </c>
      <c r="K344" s="49">
        <f t="shared" ref="K344:K354" si="184">I344+J344</f>
        <v>102976</v>
      </c>
    </row>
    <row r="345" spans="1:11" ht="24" customHeight="1">
      <c r="A345" s="45">
        <v>333</v>
      </c>
      <c r="B345" s="54" t="s">
        <v>182</v>
      </c>
      <c r="C345" s="46" t="s">
        <v>338</v>
      </c>
      <c r="D345" s="46" t="s">
        <v>24</v>
      </c>
      <c r="E345" s="46">
        <v>1</v>
      </c>
      <c r="F345" s="47">
        <v>6056</v>
      </c>
      <c r="G345" s="47">
        <v>6250</v>
      </c>
      <c r="H345" s="47">
        <f t="shared" si="181"/>
        <v>12306</v>
      </c>
      <c r="I345" s="47">
        <f t="shared" si="182"/>
        <v>6056</v>
      </c>
      <c r="J345" s="47">
        <f t="shared" si="183"/>
        <v>6250</v>
      </c>
      <c r="K345" s="49">
        <f t="shared" si="184"/>
        <v>12306</v>
      </c>
    </row>
    <row r="346" spans="1:11" ht="15" customHeight="1">
      <c r="A346" s="45">
        <v>334</v>
      </c>
      <c r="B346" s="59" t="s">
        <v>168</v>
      </c>
      <c r="C346" s="46" t="s">
        <v>331</v>
      </c>
      <c r="D346" s="46" t="s">
        <v>24</v>
      </c>
      <c r="E346" s="46">
        <v>1</v>
      </c>
      <c r="F346" s="47">
        <v>487</v>
      </c>
      <c r="G346" s="47">
        <v>1500</v>
      </c>
      <c r="H346" s="47">
        <f t="shared" si="181"/>
        <v>1987</v>
      </c>
      <c r="I346" s="47">
        <f t="shared" si="182"/>
        <v>487</v>
      </c>
      <c r="J346" s="47">
        <f t="shared" si="183"/>
        <v>1500</v>
      </c>
      <c r="K346" s="49">
        <f t="shared" si="184"/>
        <v>1987</v>
      </c>
    </row>
    <row r="347" spans="1:11" ht="15" customHeight="1">
      <c r="A347" s="45">
        <v>335</v>
      </c>
      <c r="B347" s="59" t="s">
        <v>168</v>
      </c>
      <c r="C347" s="46" t="s">
        <v>332</v>
      </c>
      <c r="D347" s="46" t="s">
        <v>24</v>
      </c>
      <c r="E347" s="46">
        <v>9</v>
      </c>
      <c r="F347" s="47">
        <v>536</v>
      </c>
      <c r="G347" s="47">
        <v>1500</v>
      </c>
      <c r="H347" s="47">
        <f t="shared" si="181"/>
        <v>2036</v>
      </c>
      <c r="I347" s="47">
        <f t="shared" si="182"/>
        <v>4824</v>
      </c>
      <c r="J347" s="47">
        <f t="shared" si="183"/>
        <v>13500</v>
      </c>
      <c r="K347" s="49">
        <f t="shared" si="184"/>
        <v>18324</v>
      </c>
    </row>
    <row r="348" spans="1:11" ht="15" customHeight="1">
      <c r="A348" s="45">
        <v>336</v>
      </c>
      <c r="B348" s="59" t="s">
        <v>168</v>
      </c>
      <c r="C348" s="46" t="s">
        <v>333</v>
      </c>
      <c r="D348" s="46" t="s">
        <v>24</v>
      </c>
      <c r="E348" s="46">
        <v>9</v>
      </c>
      <c r="F348" s="47">
        <v>607</v>
      </c>
      <c r="G348" s="47">
        <v>1500</v>
      </c>
      <c r="H348" s="47">
        <f t="shared" si="181"/>
        <v>2107</v>
      </c>
      <c r="I348" s="47">
        <f t="shared" si="182"/>
        <v>5463</v>
      </c>
      <c r="J348" s="47">
        <f t="shared" si="183"/>
        <v>13500</v>
      </c>
      <c r="K348" s="49">
        <f t="shared" si="184"/>
        <v>18963</v>
      </c>
    </row>
    <row r="349" spans="1:11" ht="30.6" customHeight="1">
      <c r="A349" s="45">
        <v>337</v>
      </c>
      <c r="B349" s="59" t="s">
        <v>197</v>
      </c>
      <c r="C349" s="72" t="s">
        <v>271</v>
      </c>
      <c r="D349" s="46" t="s">
        <v>24</v>
      </c>
      <c r="E349" s="46">
        <v>1</v>
      </c>
      <c r="F349" s="47">
        <v>45231</v>
      </c>
      <c r="G349" s="47">
        <v>7500</v>
      </c>
      <c r="H349" s="47">
        <f t="shared" si="181"/>
        <v>52731</v>
      </c>
      <c r="I349" s="47">
        <f t="shared" si="182"/>
        <v>45231</v>
      </c>
      <c r="J349" s="47">
        <f t="shared" si="183"/>
        <v>7500</v>
      </c>
      <c r="K349" s="49">
        <f t="shared" si="184"/>
        <v>52731</v>
      </c>
    </row>
    <row r="350" spans="1:11" ht="15" customHeight="1">
      <c r="A350" s="45">
        <v>338</v>
      </c>
      <c r="B350" s="58" t="s">
        <v>198</v>
      </c>
      <c r="C350" s="46"/>
      <c r="D350" s="46" t="s">
        <v>24</v>
      </c>
      <c r="E350" s="46">
        <v>2</v>
      </c>
      <c r="F350" s="47">
        <v>1274</v>
      </c>
      <c r="G350" s="47">
        <v>1500</v>
      </c>
      <c r="H350" s="47">
        <f t="shared" si="181"/>
        <v>2774</v>
      </c>
      <c r="I350" s="47">
        <f t="shared" si="182"/>
        <v>2548</v>
      </c>
      <c r="J350" s="47">
        <f t="shared" si="183"/>
        <v>3000</v>
      </c>
      <c r="K350" s="49">
        <f t="shared" si="184"/>
        <v>5548</v>
      </c>
    </row>
    <row r="351" spans="1:11" ht="15" customHeight="1">
      <c r="A351" s="45">
        <v>339</v>
      </c>
      <c r="B351" s="58" t="s">
        <v>199</v>
      </c>
      <c r="C351" s="46"/>
      <c r="D351" s="46" t="s">
        <v>24</v>
      </c>
      <c r="E351" s="46">
        <v>1</v>
      </c>
      <c r="F351" s="47">
        <v>1274</v>
      </c>
      <c r="G351" s="47">
        <v>1500</v>
      </c>
      <c r="H351" s="47">
        <f t="shared" si="181"/>
        <v>2774</v>
      </c>
      <c r="I351" s="47">
        <f t="shared" si="182"/>
        <v>1274</v>
      </c>
      <c r="J351" s="47">
        <f t="shared" si="183"/>
        <v>1500</v>
      </c>
      <c r="K351" s="49">
        <f t="shared" si="184"/>
        <v>2774</v>
      </c>
    </row>
    <row r="352" spans="1:11" ht="15" customHeight="1">
      <c r="A352" s="45">
        <v>340</v>
      </c>
      <c r="B352" s="59" t="s">
        <v>200</v>
      </c>
      <c r="C352" s="61"/>
      <c r="D352" s="46" t="s">
        <v>24</v>
      </c>
      <c r="E352" s="46">
        <v>1</v>
      </c>
      <c r="F352" s="47">
        <v>11428</v>
      </c>
      <c r="G352" s="47">
        <v>3125</v>
      </c>
      <c r="H352" s="47">
        <f t="shared" si="181"/>
        <v>14553</v>
      </c>
      <c r="I352" s="47">
        <f t="shared" si="182"/>
        <v>11428</v>
      </c>
      <c r="J352" s="47">
        <f t="shared" si="183"/>
        <v>3125</v>
      </c>
      <c r="K352" s="49">
        <f t="shared" si="184"/>
        <v>14553</v>
      </c>
    </row>
    <row r="353" spans="1:11" ht="15" customHeight="1">
      <c r="A353" s="45">
        <v>341</v>
      </c>
      <c r="B353" s="59" t="s">
        <v>203</v>
      </c>
      <c r="C353" s="85" t="s">
        <v>219</v>
      </c>
      <c r="D353" s="46" t="s">
        <v>24</v>
      </c>
      <c r="E353" s="46">
        <v>42</v>
      </c>
      <c r="F353" s="47">
        <v>548</v>
      </c>
      <c r="G353" s="47">
        <v>1250</v>
      </c>
      <c r="H353" s="47">
        <f t="shared" si="181"/>
        <v>1798</v>
      </c>
      <c r="I353" s="47">
        <f t="shared" si="182"/>
        <v>23016</v>
      </c>
      <c r="J353" s="47">
        <f t="shared" si="183"/>
        <v>52500</v>
      </c>
      <c r="K353" s="49">
        <f t="shared" si="184"/>
        <v>75516</v>
      </c>
    </row>
    <row r="354" spans="1:11" ht="15" customHeight="1">
      <c r="A354" s="45">
        <v>342</v>
      </c>
      <c r="B354" s="59" t="s">
        <v>203</v>
      </c>
      <c r="C354" s="85" t="s">
        <v>220</v>
      </c>
      <c r="D354" s="46" t="s">
        <v>24</v>
      </c>
      <c r="E354" s="46">
        <v>7</v>
      </c>
      <c r="F354" s="47">
        <v>681</v>
      </c>
      <c r="G354" s="47">
        <v>1250</v>
      </c>
      <c r="H354" s="47">
        <f t="shared" si="181"/>
        <v>1931</v>
      </c>
      <c r="I354" s="47">
        <f t="shared" si="182"/>
        <v>4767</v>
      </c>
      <c r="J354" s="47">
        <f t="shared" si="183"/>
        <v>8750</v>
      </c>
      <c r="K354" s="49">
        <f t="shared" si="184"/>
        <v>13517</v>
      </c>
    </row>
    <row r="355" spans="1:11" ht="27" customHeight="1">
      <c r="A355" s="45">
        <v>343</v>
      </c>
      <c r="B355" s="84" t="s">
        <v>201</v>
      </c>
      <c r="C355" s="46"/>
      <c r="D355" s="46"/>
      <c r="E355" s="46"/>
      <c r="F355" s="47"/>
      <c r="G355" s="47"/>
      <c r="H355" s="47"/>
      <c r="I355" s="47"/>
      <c r="J355" s="47"/>
      <c r="K355" s="49"/>
    </row>
    <row r="356" spans="1:11" ht="27" customHeight="1">
      <c r="A356" s="45">
        <v>344</v>
      </c>
      <c r="B356" s="54" t="s">
        <v>375</v>
      </c>
      <c r="C356" s="72" t="s">
        <v>269</v>
      </c>
      <c r="D356" s="46" t="s">
        <v>24</v>
      </c>
      <c r="E356" s="46">
        <v>2</v>
      </c>
      <c r="F356" s="47">
        <v>43988</v>
      </c>
      <c r="G356" s="47">
        <v>7500</v>
      </c>
      <c r="H356" s="47">
        <f t="shared" ref="H356:H369" si="185">F356+G356</f>
        <v>51488</v>
      </c>
      <c r="I356" s="47">
        <f t="shared" ref="I356:I369" si="186">F356*E356</f>
        <v>87976</v>
      </c>
      <c r="J356" s="47">
        <f t="shared" ref="J356:J369" si="187">G356*E356</f>
        <v>15000</v>
      </c>
      <c r="K356" s="49">
        <f t="shared" ref="K356:K369" si="188">I356+J356</f>
        <v>102976</v>
      </c>
    </row>
    <row r="357" spans="1:11" ht="27" customHeight="1">
      <c r="A357" s="45">
        <v>345</v>
      </c>
      <c r="B357" s="54" t="s">
        <v>182</v>
      </c>
      <c r="C357" s="46" t="s">
        <v>338</v>
      </c>
      <c r="D357" s="46" t="s">
        <v>24</v>
      </c>
      <c r="E357" s="46">
        <v>1</v>
      </c>
      <c r="F357" s="47">
        <v>6056</v>
      </c>
      <c r="G357" s="47">
        <v>6250</v>
      </c>
      <c r="H357" s="47">
        <f t="shared" si="185"/>
        <v>12306</v>
      </c>
      <c r="I357" s="47">
        <f t="shared" si="186"/>
        <v>6056</v>
      </c>
      <c r="J357" s="47">
        <f t="shared" si="187"/>
        <v>6250</v>
      </c>
      <c r="K357" s="49">
        <f t="shared" si="188"/>
        <v>12306</v>
      </c>
    </row>
    <row r="358" spans="1:11" ht="27" customHeight="1">
      <c r="A358" s="45">
        <v>346</v>
      </c>
      <c r="B358" s="54" t="s">
        <v>168</v>
      </c>
      <c r="C358" s="46" t="s">
        <v>331</v>
      </c>
      <c r="D358" s="46" t="s">
        <v>24</v>
      </c>
      <c r="E358" s="46">
        <v>3</v>
      </c>
      <c r="F358" s="47">
        <v>487</v>
      </c>
      <c r="G358" s="47">
        <v>1500</v>
      </c>
      <c r="H358" s="47">
        <f t="shared" si="185"/>
        <v>1987</v>
      </c>
      <c r="I358" s="47">
        <f t="shared" si="186"/>
        <v>1461</v>
      </c>
      <c r="J358" s="47">
        <f t="shared" si="187"/>
        <v>4500</v>
      </c>
      <c r="K358" s="49">
        <f t="shared" si="188"/>
        <v>5961</v>
      </c>
    </row>
    <row r="359" spans="1:11" ht="27" customHeight="1">
      <c r="A359" s="45">
        <v>347</v>
      </c>
      <c r="B359" s="54" t="s">
        <v>168</v>
      </c>
      <c r="C359" s="46" t="s">
        <v>332</v>
      </c>
      <c r="D359" s="46" t="s">
        <v>24</v>
      </c>
      <c r="E359" s="46">
        <v>7</v>
      </c>
      <c r="F359" s="47">
        <v>536</v>
      </c>
      <c r="G359" s="47">
        <v>1500</v>
      </c>
      <c r="H359" s="47">
        <f t="shared" si="185"/>
        <v>2036</v>
      </c>
      <c r="I359" s="47">
        <f t="shared" si="186"/>
        <v>3752</v>
      </c>
      <c r="J359" s="47">
        <f t="shared" si="187"/>
        <v>10500</v>
      </c>
      <c r="K359" s="49">
        <f t="shared" si="188"/>
        <v>14252</v>
      </c>
    </row>
    <row r="360" spans="1:11" ht="27" customHeight="1">
      <c r="A360" s="45">
        <v>348</v>
      </c>
      <c r="B360" s="54" t="s">
        <v>168</v>
      </c>
      <c r="C360" s="46" t="s">
        <v>333</v>
      </c>
      <c r="D360" s="46" t="s">
        <v>24</v>
      </c>
      <c r="E360" s="46">
        <v>7</v>
      </c>
      <c r="F360" s="47">
        <v>607</v>
      </c>
      <c r="G360" s="47">
        <v>1500</v>
      </c>
      <c r="H360" s="47">
        <f t="shared" si="185"/>
        <v>2107</v>
      </c>
      <c r="I360" s="47">
        <f t="shared" si="186"/>
        <v>4249</v>
      </c>
      <c r="J360" s="47">
        <f t="shared" si="187"/>
        <v>10500</v>
      </c>
      <c r="K360" s="49">
        <f t="shared" si="188"/>
        <v>14749</v>
      </c>
    </row>
    <row r="361" spans="1:11" ht="27" customHeight="1">
      <c r="A361" s="45">
        <v>349</v>
      </c>
      <c r="B361" s="58" t="s">
        <v>202</v>
      </c>
      <c r="C361" s="63"/>
      <c r="D361" s="46" t="s">
        <v>24</v>
      </c>
      <c r="E361" s="46">
        <v>3</v>
      </c>
      <c r="F361" s="47">
        <v>1274</v>
      </c>
      <c r="G361" s="47">
        <v>1500</v>
      </c>
      <c r="H361" s="47">
        <f t="shared" si="185"/>
        <v>2774</v>
      </c>
      <c r="I361" s="47">
        <f t="shared" si="186"/>
        <v>3822</v>
      </c>
      <c r="J361" s="47">
        <f t="shared" si="187"/>
        <v>4500</v>
      </c>
      <c r="K361" s="49">
        <f t="shared" si="188"/>
        <v>8322</v>
      </c>
    </row>
    <row r="362" spans="1:11" ht="27" customHeight="1">
      <c r="A362" s="45">
        <v>350</v>
      </c>
      <c r="B362" s="58" t="s">
        <v>203</v>
      </c>
      <c r="C362" s="85" t="s">
        <v>204</v>
      </c>
      <c r="D362" s="46" t="s">
        <v>24</v>
      </c>
      <c r="E362" s="46">
        <v>8</v>
      </c>
      <c r="F362" s="47">
        <v>329</v>
      </c>
      <c r="G362" s="47">
        <v>1250</v>
      </c>
      <c r="H362" s="47">
        <f t="shared" si="185"/>
        <v>1579</v>
      </c>
      <c r="I362" s="47">
        <f t="shared" si="186"/>
        <v>2632</v>
      </c>
      <c r="J362" s="47">
        <f t="shared" si="187"/>
        <v>10000</v>
      </c>
      <c r="K362" s="49">
        <f t="shared" si="188"/>
        <v>12632</v>
      </c>
    </row>
    <row r="363" spans="1:11" ht="27" customHeight="1">
      <c r="A363" s="45">
        <v>351</v>
      </c>
      <c r="B363" s="58" t="s">
        <v>203</v>
      </c>
      <c r="C363" s="85" t="s">
        <v>205</v>
      </c>
      <c r="D363" s="46" t="s">
        <v>24</v>
      </c>
      <c r="E363" s="46">
        <v>7</v>
      </c>
      <c r="F363" s="47">
        <v>329</v>
      </c>
      <c r="G363" s="47">
        <v>1250</v>
      </c>
      <c r="H363" s="47">
        <f t="shared" si="185"/>
        <v>1579</v>
      </c>
      <c r="I363" s="47">
        <f t="shared" si="186"/>
        <v>2303</v>
      </c>
      <c r="J363" s="47">
        <f t="shared" si="187"/>
        <v>8750</v>
      </c>
      <c r="K363" s="49">
        <f t="shared" si="188"/>
        <v>11053</v>
      </c>
    </row>
    <row r="364" spans="1:11" ht="27" customHeight="1">
      <c r="A364" s="45">
        <v>352</v>
      </c>
      <c r="B364" s="58" t="s">
        <v>203</v>
      </c>
      <c r="C364" s="85" t="s">
        <v>206</v>
      </c>
      <c r="D364" s="46" t="s">
        <v>24</v>
      </c>
      <c r="E364" s="46">
        <v>6</v>
      </c>
      <c r="F364" s="47">
        <v>387</v>
      </c>
      <c r="G364" s="47">
        <v>1250</v>
      </c>
      <c r="H364" s="47">
        <f t="shared" si="185"/>
        <v>1637</v>
      </c>
      <c r="I364" s="47">
        <f t="shared" si="186"/>
        <v>2322</v>
      </c>
      <c r="J364" s="47">
        <f t="shared" si="187"/>
        <v>7500</v>
      </c>
      <c r="K364" s="49">
        <f t="shared" si="188"/>
        <v>9822</v>
      </c>
    </row>
    <row r="365" spans="1:11" ht="27" customHeight="1">
      <c r="A365" s="45">
        <v>353</v>
      </c>
      <c r="B365" s="58" t="s">
        <v>203</v>
      </c>
      <c r="C365" s="85" t="s">
        <v>207</v>
      </c>
      <c r="D365" s="46" t="s">
        <v>24</v>
      </c>
      <c r="E365" s="46">
        <v>2</v>
      </c>
      <c r="F365" s="47">
        <v>572</v>
      </c>
      <c r="G365" s="47">
        <v>1250</v>
      </c>
      <c r="H365" s="47">
        <f t="shared" si="185"/>
        <v>1822</v>
      </c>
      <c r="I365" s="47">
        <f t="shared" si="186"/>
        <v>1144</v>
      </c>
      <c r="J365" s="47">
        <f t="shared" si="187"/>
        <v>2500</v>
      </c>
      <c r="K365" s="49">
        <f t="shared" si="188"/>
        <v>3644</v>
      </c>
    </row>
    <row r="366" spans="1:11" ht="27" customHeight="1">
      <c r="A366" s="45">
        <v>354</v>
      </c>
      <c r="B366" s="58" t="s">
        <v>203</v>
      </c>
      <c r="C366" s="85" t="s">
        <v>208</v>
      </c>
      <c r="D366" s="46" t="s">
        <v>24</v>
      </c>
      <c r="E366" s="46">
        <v>6</v>
      </c>
      <c r="F366" s="47">
        <v>572</v>
      </c>
      <c r="G366" s="47">
        <v>1250</v>
      </c>
      <c r="H366" s="47">
        <f t="shared" si="185"/>
        <v>1822</v>
      </c>
      <c r="I366" s="47">
        <f t="shared" si="186"/>
        <v>3432</v>
      </c>
      <c r="J366" s="47">
        <f t="shared" si="187"/>
        <v>7500</v>
      </c>
      <c r="K366" s="49">
        <f t="shared" si="188"/>
        <v>10932</v>
      </c>
    </row>
    <row r="367" spans="1:11" ht="27" customHeight="1">
      <c r="A367" s="45">
        <v>355</v>
      </c>
      <c r="B367" s="54" t="s">
        <v>209</v>
      </c>
      <c r="C367" s="61"/>
      <c r="D367" s="46" t="s">
        <v>28</v>
      </c>
      <c r="E367" s="46">
        <v>8.9</v>
      </c>
      <c r="F367" s="47">
        <v>428</v>
      </c>
      <c r="G367" s="47">
        <v>625</v>
      </c>
      <c r="H367" s="47">
        <f t="shared" si="185"/>
        <v>1053</v>
      </c>
      <c r="I367" s="47">
        <f t="shared" si="186"/>
        <v>3809.2000000000003</v>
      </c>
      <c r="J367" s="47">
        <f t="shared" si="187"/>
        <v>5562.5</v>
      </c>
      <c r="K367" s="49">
        <f t="shared" si="188"/>
        <v>9371.7000000000007</v>
      </c>
    </row>
    <row r="368" spans="1:11" ht="27" customHeight="1">
      <c r="A368" s="45">
        <v>356</v>
      </c>
      <c r="B368" s="54" t="s">
        <v>210</v>
      </c>
      <c r="C368" s="61"/>
      <c r="D368" s="46" t="s">
        <v>28</v>
      </c>
      <c r="E368" s="46">
        <v>5.2</v>
      </c>
      <c r="F368" s="47">
        <v>446</v>
      </c>
      <c r="G368" s="47">
        <v>625</v>
      </c>
      <c r="H368" s="47">
        <f t="shared" si="185"/>
        <v>1071</v>
      </c>
      <c r="I368" s="47">
        <f t="shared" si="186"/>
        <v>2319.2000000000003</v>
      </c>
      <c r="J368" s="47">
        <f t="shared" si="187"/>
        <v>3250</v>
      </c>
      <c r="K368" s="49">
        <f t="shared" si="188"/>
        <v>5569.2000000000007</v>
      </c>
    </row>
    <row r="369" spans="1:11" ht="27" customHeight="1">
      <c r="A369" s="45">
        <v>357</v>
      </c>
      <c r="B369" s="51" t="s">
        <v>211</v>
      </c>
      <c r="C369" s="46"/>
      <c r="D369" s="46" t="s">
        <v>28</v>
      </c>
      <c r="E369" s="46">
        <v>1.7</v>
      </c>
      <c r="F369" s="47">
        <v>472</v>
      </c>
      <c r="G369" s="47">
        <v>625</v>
      </c>
      <c r="H369" s="47">
        <f t="shared" si="185"/>
        <v>1097</v>
      </c>
      <c r="I369" s="47">
        <f t="shared" si="186"/>
        <v>802.4</v>
      </c>
      <c r="J369" s="47">
        <f t="shared" si="187"/>
        <v>1062.5</v>
      </c>
      <c r="K369" s="49">
        <f t="shared" si="188"/>
        <v>1864.9</v>
      </c>
    </row>
    <row r="370" spans="1:11" ht="15" customHeight="1">
      <c r="A370" s="45">
        <v>358</v>
      </c>
      <c r="B370" s="134" t="s">
        <v>56</v>
      </c>
      <c r="C370" s="89"/>
      <c r="D370" s="89"/>
      <c r="E370" s="89"/>
      <c r="F370" s="47"/>
      <c r="G370" s="47"/>
      <c r="H370" s="47"/>
      <c r="I370" s="47"/>
      <c r="J370" s="47"/>
      <c r="K370" s="49"/>
    </row>
    <row r="371" spans="1:11" ht="28.9" customHeight="1">
      <c r="A371" s="45">
        <v>359</v>
      </c>
      <c r="B371" s="51" t="s">
        <v>374</v>
      </c>
      <c r="C371" s="72" t="s">
        <v>267</v>
      </c>
      <c r="D371" s="46" t="s">
        <v>24</v>
      </c>
      <c r="E371" s="46">
        <v>2</v>
      </c>
      <c r="F371" s="47">
        <v>43093</v>
      </c>
      <c r="G371" s="47">
        <v>6875</v>
      </c>
      <c r="H371" s="47">
        <f t="shared" ref="H371:H378" si="189">F371+G371</f>
        <v>49968</v>
      </c>
      <c r="I371" s="47">
        <f t="shared" ref="I371:I378" si="190">F371*E371</f>
        <v>86186</v>
      </c>
      <c r="J371" s="47">
        <f t="shared" ref="J371:J378" si="191">G371*E371</f>
        <v>13750</v>
      </c>
      <c r="K371" s="49">
        <f t="shared" ref="K371:K378" si="192">I371+J371</f>
        <v>99936</v>
      </c>
    </row>
    <row r="372" spans="1:11" ht="15" customHeight="1">
      <c r="A372" s="45">
        <v>360</v>
      </c>
      <c r="B372" s="52" t="s">
        <v>168</v>
      </c>
      <c r="C372" s="46" t="s">
        <v>331</v>
      </c>
      <c r="D372" s="46" t="s">
        <v>24</v>
      </c>
      <c r="E372" s="46">
        <v>3</v>
      </c>
      <c r="F372" s="47">
        <v>487</v>
      </c>
      <c r="G372" s="47">
        <v>1500</v>
      </c>
      <c r="H372" s="47">
        <f t="shared" si="189"/>
        <v>1987</v>
      </c>
      <c r="I372" s="47">
        <f t="shared" si="190"/>
        <v>1461</v>
      </c>
      <c r="J372" s="47">
        <f t="shared" si="191"/>
        <v>4500</v>
      </c>
      <c r="K372" s="49">
        <f t="shared" si="192"/>
        <v>5961</v>
      </c>
    </row>
    <row r="373" spans="1:11" ht="15" customHeight="1">
      <c r="A373" s="45">
        <v>361</v>
      </c>
      <c r="B373" s="52" t="s">
        <v>168</v>
      </c>
      <c r="C373" s="46" t="s">
        <v>333</v>
      </c>
      <c r="D373" s="46" t="s">
        <v>24</v>
      </c>
      <c r="E373" s="46">
        <v>1</v>
      </c>
      <c r="F373" s="47">
        <v>607</v>
      </c>
      <c r="G373" s="47">
        <v>1500</v>
      </c>
      <c r="H373" s="47">
        <f t="shared" si="189"/>
        <v>2107</v>
      </c>
      <c r="I373" s="47">
        <f t="shared" si="190"/>
        <v>607</v>
      </c>
      <c r="J373" s="47">
        <f t="shared" si="191"/>
        <v>1500</v>
      </c>
      <c r="K373" s="49">
        <f t="shared" si="192"/>
        <v>2107</v>
      </c>
    </row>
    <row r="374" spans="1:11" ht="17.45" customHeight="1">
      <c r="A374" s="45">
        <v>362</v>
      </c>
      <c r="B374" s="52" t="s">
        <v>213</v>
      </c>
      <c r="C374" s="75" t="s">
        <v>204</v>
      </c>
      <c r="D374" s="46" t="s">
        <v>24</v>
      </c>
      <c r="E374" s="46">
        <v>3</v>
      </c>
      <c r="F374" s="47">
        <v>329</v>
      </c>
      <c r="G374" s="47">
        <v>1250</v>
      </c>
      <c r="H374" s="47">
        <f t="shared" si="189"/>
        <v>1579</v>
      </c>
      <c r="I374" s="47">
        <f t="shared" si="190"/>
        <v>987</v>
      </c>
      <c r="J374" s="47">
        <f t="shared" si="191"/>
        <v>3750</v>
      </c>
      <c r="K374" s="49">
        <f t="shared" si="192"/>
        <v>4737</v>
      </c>
    </row>
    <row r="375" spans="1:11" ht="13.15" customHeight="1">
      <c r="A375" s="45">
        <v>363</v>
      </c>
      <c r="B375" s="52" t="s">
        <v>213</v>
      </c>
      <c r="C375" s="75" t="s">
        <v>205</v>
      </c>
      <c r="D375" s="46" t="s">
        <v>24</v>
      </c>
      <c r="E375" s="46">
        <v>2</v>
      </c>
      <c r="F375" s="47">
        <v>329</v>
      </c>
      <c r="G375" s="47">
        <v>1250</v>
      </c>
      <c r="H375" s="47">
        <f t="shared" si="189"/>
        <v>1579</v>
      </c>
      <c r="I375" s="47">
        <f t="shared" si="190"/>
        <v>658</v>
      </c>
      <c r="J375" s="47">
        <f t="shared" si="191"/>
        <v>2500</v>
      </c>
      <c r="K375" s="49">
        <f t="shared" si="192"/>
        <v>3158</v>
      </c>
    </row>
    <row r="376" spans="1:11" ht="13.15" customHeight="1">
      <c r="A376" s="45">
        <v>364</v>
      </c>
      <c r="B376" s="52" t="s">
        <v>213</v>
      </c>
      <c r="C376" s="75" t="s">
        <v>206</v>
      </c>
      <c r="D376" s="46" t="s">
        <v>24</v>
      </c>
      <c r="E376" s="46">
        <v>3</v>
      </c>
      <c r="F376" s="47">
        <v>387</v>
      </c>
      <c r="G376" s="47">
        <v>1250</v>
      </c>
      <c r="H376" s="47">
        <f t="shared" si="189"/>
        <v>1637</v>
      </c>
      <c r="I376" s="47">
        <f t="shared" si="190"/>
        <v>1161</v>
      </c>
      <c r="J376" s="47">
        <f t="shared" si="191"/>
        <v>3750</v>
      </c>
      <c r="K376" s="49">
        <f t="shared" si="192"/>
        <v>4911</v>
      </c>
    </row>
    <row r="377" spans="1:11" ht="14.45" customHeight="1">
      <c r="A377" s="45">
        <v>365</v>
      </c>
      <c r="B377" s="52" t="s">
        <v>209</v>
      </c>
      <c r="C377" s="46"/>
      <c r="D377" s="46" t="s">
        <v>28</v>
      </c>
      <c r="E377" s="46">
        <v>5.5</v>
      </c>
      <c r="F377" s="47">
        <v>428</v>
      </c>
      <c r="G377" s="47">
        <v>625</v>
      </c>
      <c r="H377" s="47">
        <f t="shared" si="189"/>
        <v>1053</v>
      </c>
      <c r="I377" s="47">
        <f t="shared" si="190"/>
        <v>2354</v>
      </c>
      <c r="J377" s="47">
        <f t="shared" si="191"/>
        <v>3437.5</v>
      </c>
      <c r="K377" s="49">
        <f t="shared" si="192"/>
        <v>5791.5</v>
      </c>
    </row>
    <row r="378" spans="1:11" ht="14.45" customHeight="1">
      <c r="A378" s="45">
        <v>366</v>
      </c>
      <c r="B378" s="52" t="s">
        <v>210</v>
      </c>
      <c r="C378" s="46"/>
      <c r="D378" s="46" t="s">
        <v>28</v>
      </c>
      <c r="E378" s="46">
        <v>2</v>
      </c>
      <c r="F378" s="47">
        <v>446</v>
      </c>
      <c r="G378" s="47">
        <v>625</v>
      </c>
      <c r="H378" s="47">
        <f t="shared" si="189"/>
        <v>1071</v>
      </c>
      <c r="I378" s="47">
        <f t="shared" si="190"/>
        <v>892</v>
      </c>
      <c r="J378" s="47">
        <f t="shared" si="191"/>
        <v>1250</v>
      </c>
      <c r="K378" s="49">
        <f t="shared" si="192"/>
        <v>2142</v>
      </c>
    </row>
    <row r="379" spans="1:11" ht="14.45" customHeight="1">
      <c r="A379" s="45">
        <v>367</v>
      </c>
      <c r="B379" s="134" t="s">
        <v>214</v>
      </c>
      <c r="C379" s="46"/>
      <c r="D379" s="46"/>
      <c r="E379" s="46"/>
      <c r="F379" s="47"/>
      <c r="G379" s="47"/>
      <c r="H379" s="47"/>
      <c r="I379" s="47"/>
      <c r="J379" s="47"/>
      <c r="K379" s="49"/>
    </row>
    <row r="380" spans="1:11" ht="20.45" customHeight="1">
      <c r="A380" s="45">
        <v>368</v>
      </c>
      <c r="B380" s="52" t="s">
        <v>168</v>
      </c>
      <c r="C380" s="46" t="s">
        <v>332</v>
      </c>
      <c r="D380" s="46" t="s">
        <v>24</v>
      </c>
      <c r="E380" s="46">
        <v>1</v>
      </c>
      <c r="F380" s="47">
        <v>536</v>
      </c>
      <c r="G380" s="47">
        <v>1500</v>
      </c>
      <c r="H380" s="47">
        <f t="shared" ref="H380:H390" si="193">F380+G380</f>
        <v>2036</v>
      </c>
      <c r="I380" s="47">
        <f t="shared" ref="I380:I390" si="194">F380*E380</f>
        <v>536</v>
      </c>
      <c r="J380" s="47">
        <f t="shared" ref="J380:J390" si="195">G380*E380</f>
        <v>1500</v>
      </c>
      <c r="K380" s="49">
        <f t="shared" ref="K380:K390" si="196">I380+J380</f>
        <v>2036</v>
      </c>
    </row>
    <row r="381" spans="1:11" ht="20.45" customHeight="1">
      <c r="A381" s="45">
        <v>369</v>
      </c>
      <c r="B381" s="52" t="s">
        <v>213</v>
      </c>
      <c r="C381" s="75" t="s">
        <v>204</v>
      </c>
      <c r="D381" s="46" t="s">
        <v>24</v>
      </c>
      <c r="E381" s="46">
        <v>1</v>
      </c>
      <c r="F381" s="47">
        <v>329</v>
      </c>
      <c r="G381" s="47">
        <v>1250</v>
      </c>
      <c r="H381" s="47">
        <f t="shared" si="193"/>
        <v>1579</v>
      </c>
      <c r="I381" s="47">
        <f t="shared" si="194"/>
        <v>329</v>
      </c>
      <c r="J381" s="47">
        <f t="shared" si="195"/>
        <v>1250</v>
      </c>
      <c r="K381" s="49">
        <f t="shared" si="196"/>
        <v>1579</v>
      </c>
    </row>
    <row r="382" spans="1:11" ht="20.45" customHeight="1">
      <c r="A382" s="45">
        <v>370</v>
      </c>
      <c r="B382" s="52" t="s">
        <v>213</v>
      </c>
      <c r="C382" s="75" t="s">
        <v>205</v>
      </c>
      <c r="D382" s="46" t="s">
        <v>24</v>
      </c>
      <c r="E382" s="46">
        <v>2</v>
      </c>
      <c r="F382" s="47">
        <v>329</v>
      </c>
      <c r="G382" s="47">
        <v>1250</v>
      </c>
      <c r="H382" s="47">
        <f t="shared" si="193"/>
        <v>1579</v>
      </c>
      <c r="I382" s="47">
        <f t="shared" si="194"/>
        <v>658</v>
      </c>
      <c r="J382" s="47">
        <f t="shared" si="195"/>
        <v>2500</v>
      </c>
      <c r="K382" s="49">
        <f t="shared" si="196"/>
        <v>3158</v>
      </c>
    </row>
    <row r="383" spans="1:11" ht="19.899999999999999" customHeight="1">
      <c r="A383" s="45">
        <v>371</v>
      </c>
      <c r="B383" s="52" t="s">
        <v>322</v>
      </c>
      <c r="C383" s="46"/>
      <c r="D383" s="46" t="s">
        <v>28</v>
      </c>
      <c r="E383" s="46">
        <v>64</v>
      </c>
      <c r="F383" s="47">
        <v>428</v>
      </c>
      <c r="G383" s="47">
        <v>4200</v>
      </c>
      <c r="H383" s="47">
        <f t="shared" si="193"/>
        <v>4628</v>
      </c>
      <c r="I383" s="47">
        <f t="shared" si="194"/>
        <v>27392</v>
      </c>
      <c r="J383" s="47">
        <f t="shared" si="195"/>
        <v>268800</v>
      </c>
      <c r="K383" s="49">
        <f t="shared" si="196"/>
        <v>296192</v>
      </c>
    </row>
    <row r="384" spans="1:11" ht="18.600000000000001" customHeight="1">
      <c r="A384" s="45">
        <v>372</v>
      </c>
      <c r="B384" s="54" t="s">
        <v>323</v>
      </c>
      <c r="C384" s="46"/>
      <c r="D384" s="46" t="s">
        <v>28</v>
      </c>
      <c r="E384" s="46">
        <v>86</v>
      </c>
      <c r="F384" s="47">
        <v>527</v>
      </c>
      <c r="G384" s="47">
        <v>4200</v>
      </c>
      <c r="H384" s="47">
        <f t="shared" si="193"/>
        <v>4727</v>
      </c>
      <c r="I384" s="47">
        <f t="shared" si="194"/>
        <v>45322</v>
      </c>
      <c r="J384" s="47">
        <f t="shared" si="195"/>
        <v>361200</v>
      </c>
      <c r="K384" s="49">
        <f t="shared" si="196"/>
        <v>406522</v>
      </c>
    </row>
    <row r="385" spans="1:11" ht="16.899999999999999" customHeight="1">
      <c r="A385" s="45">
        <v>373</v>
      </c>
      <c r="B385" s="54" t="s">
        <v>324</v>
      </c>
      <c r="C385" s="46"/>
      <c r="D385" s="46" t="s">
        <v>28</v>
      </c>
      <c r="E385" s="46">
        <v>79</v>
      </c>
      <c r="F385" s="47">
        <v>676</v>
      </c>
      <c r="G385" s="47">
        <v>4200</v>
      </c>
      <c r="H385" s="47">
        <f t="shared" si="193"/>
        <v>4876</v>
      </c>
      <c r="I385" s="47">
        <f t="shared" si="194"/>
        <v>53404</v>
      </c>
      <c r="J385" s="47">
        <f t="shared" si="195"/>
        <v>331800</v>
      </c>
      <c r="K385" s="49">
        <f t="shared" si="196"/>
        <v>385204</v>
      </c>
    </row>
    <row r="386" spans="1:11" ht="43.15" customHeight="1">
      <c r="A386" s="45">
        <v>374</v>
      </c>
      <c r="B386" s="54" t="s">
        <v>325</v>
      </c>
      <c r="C386" s="46"/>
      <c r="D386" s="46" t="s">
        <v>27</v>
      </c>
      <c r="E386" s="46">
        <v>372</v>
      </c>
      <c r="F386" s="47">
        <v>2060</v>
      </c>
      <c r="G386" s="47">
        <v>4200</v>
      </c>
      <c r="H386" s="47">
        <f t="shared" si="193"/>
        <v>6260</v>
      </c>
      <c r="I386" s="47">
        <f t="shared" si="194"/>
        <v>766320</v>
      </c>
      <c r="J386" s="47">
        <f t="shared" si="195"/>
        <v>1562400</v>
      </c>
      <c r="K386" s="49">
        <f t="shared" si="196"/>
        <v>2328720</v>
      </c>
    </row>
    <row r="387" spans="1:11" ht="32.450000000000003" customHeight="1">
      <c r="A387" s="45">
        <v>375</v>
      </c>
      <c r="B387" s="54" t="s">
        <v>326</v>
      </c>
      <c r="C387" s="46"/>
      <c r="D387" s="46" t="s">
        <v>27</v>
      </c>
      <c r="E387" s="46">
        <v>44</v>
      </c>
      <c r="F387" s="47">
        <v>2637</v>
      </c>
      <c r="G387" s="47">
        <v>4200</v>
      </c>
      <c r="H387" s="47">
        <f t="shared" si="193"/>
        <v>6837</v>
      </c>
      <c r="I387" s="47">
        <f t="shared" si="194"/>
        <v>116028</v>
      </c>
      <c r="J387" s="47">
        <f t="shared" si="195"/>
        <v>184800</v>
      </c>
      <c r="K387" s="49">
        <f t="shared" si="196"/>
        <v>300828</v>
      </c>
    </row>
    <row r="388" spans="1:11" ht="43.15" customHeight="1">
      <c r="A388" s="45">
        <v>376</v>
      </c>
      <c r="B388" s="54" t="s">
        <v>327</v>
      </c>
      <c r="C388" s="46"/>
      <c r="D388" s="46" t="s">
        <v>27</v>
      </c>
      <c r="E388" s="46">
        <v>93</v>
      </c>
      <c r="F388" s="47">
        <v>3790</v>
      </c>
      <c r="G388" s="47">
        <v>4200</v>
      </c>
      <c r="H388" s="47">
        <f t="shared" si="193"/>
        <v>7990</v>
      </c>
      <c r="I388" s="47">
        <f t="shared" si="194"/>
        <v>352470</v>
      </c>
      <c r="J388" s="47">
        <f t="shared" si="195"/>
        <v>390600</v>
      </c>
      <c r="K388" s="49">
        <f t="shared" si="196"/>
        <v>743070</v>
      </c>
    </row>
    <row r="389" spans="1:11" ht="30" customHeight="1">
      <c r="A389" s="45">
        <v>377</v>
      </c>
      <c r="B389" s="54" t="s">
        <v>328</v>
      </c>
      <c r="C389" s="46"/>
      <c r="D389" s="46" t="s">
        <v>27</v>
      </c>
      <c r="E389" s="46">
        <v>11</v>
      </c>
      <c r="F389" s="47">
        <v>4450</v>
      </c>
      <c r="G389" s="47">
        <v>4200</v>
      </c>
      <c r="H389" s="47">
        <f t="shared" si="193"/>
        <v>8650</v>
      </c>
      <c r="I389" s="47">
        <f t="shared" si="194"/>
        <v>48950</v>
      </c>
      <c r="J389" s="47">
        <f t="shared" si="195"/>
        <v>46200</v>
      </c>
      <c r="K389" s="49">
        <f t="shared" si="196"/>
        <v>95150</v>
      </c>
    </row>
    <row r="390" spans="1:11">
      <c r="A390" s="45">
        <v>378</v>
      </c>
      <c r="B390" s="51" t="s">
        <v>342</v>
      </c>
      <c r="C390" s="46"/>
      <c r="D390" s="46" t="s">
        <v>311</v>
      </c>
      <c r="E390" s="46">
        <v>1</v>
      </c>
      <c r="F390" s="47">
        <v>352472</v>
      </c>
      <c r="G390" s="47">
        <v>0</v>
      </c>
      <c r="H390" s="47">
        <f t="shared" si="193"/>
        <v>352472</v>
      </c>
      <c r="I390" s="47">
        <f t="shared" si="194"/>
        <v>352472</v>
      </c>
      <c r="J390" s="47">
        <f t="shared" si="195"/>
        <v>0</v>
      </c>
      <c r="K390" s="49">
        <f t="shared" si="196"/>
        <v>352472</v>
      </c>
    </row>
    <row r="391" spans="1:11" ht="20.45" customHeight="1">
      <c r="A391" s="45">
        <v>379</v>
      </c>
      <c r="B391" s="52"/>
      <c r="C391" s="46"/>
      <c r="D391" s="46"/>
      <c r="E391" s="46"/>
      <c r="F391" s="47"/>
      <c r="G391" s="47"/>
      <c r="H391" s="47"/>
      <c r="I391" s="47"/>
      <c r="J391" s="47"/>
      <c r="K391" s="49"/>
    </row>
    <row r="392" spans="1:11" ht="14.45" customHeight="1">
      <c r="A392" s="45">
        <v>380</v>
      </c>
      <c r="B392" s="82" t="s">
        <v>215</v>
      </c>
      <c r="C392" s="46"/>
      <c r="D392" s="46"/>
      <c r="E392" s="46"/>
      <c r="F392" s="47"/>
      <c r="G392" s="47"/>
      <c r="H392" s="47"/>
      <c r="I392" s="47"/>
      <c r="J392" s="47"/>
      <c r="K392" s="49"/>
    </row>
    <row r="393" spans="1:11" ht="14.45" customHeight="1">
      <c r="A393" s="45">
        <v>381</v>
      </c>
      <c r="B393" s="269" t="s">
        <v>367</v>
      </c>
      <c r="C393" s="270" t="s">
        <v>314</v>
      </c>
      <c r="D393" s="264" t="s">
        <v>24</v>
      </c>
      <c r="E393" s="264">
        <v>1</v>
      </c>
      <c r="F393" s="265">
        <v>664538</v>
      </c>
      <c r="G393" s="265">
        <v>282268</v>
      </c>
      <c r="H393" s="265">
        <f t="shared" ref="H393:H421" si="197">F393+G393</f>
        <v>946806</v>
      </c>
      <c r="I393" s="265">
        <f t="shared" ref="I393:I421" si="198">F393*E393</f>
        <v>664538</v>
      </c>
      <c r="J393" s="265">
        <f t="shared" ref="J393:J421" si="199">G393*E393</f>
        <v>282268</v>
      </c>
      <c r="K393" s="266">
        <f t="shared" ref="K393:K421" si="200">I393+J393</f>
        <v>946806</v>
      </c>
    </row>
    <row r="394" spans="1:11" ht="14.45" customHeight="1">
      <c r="A394" s="45">
        <v>382</v>
      </c>
      <c r="B394" s="269" t="s">
        <v>368</v>
      </c>
      <c r="C394" s="270" t="s">
        <v>315</v>
      </c>
      <c r="D394" s="264" t="s">
        <v>24</v>
      </c>
      <c r="E394" s="264">
        <v>10</v>
      </c>
      <c r="F394" s="265">
        <v>42925</v>
      </c>
      <c r="G394" s="265">
        <v>33861</v>
      </c>
      <c r="H394" s="265">
        <f t="shared" si="197"/>
        <v>76786</v>
      </c>
      <c r="I394" s="265">
        <f t="shared" si="198"/>
        <v>429250</v>
      </c>
      <c r="J394" s="265">
        <f t="shared" si="199"/>
        <v>338610</v>
      </c>
      <c r="K394" s="266">
        <f t="shared" si="200"/>
        <v>767860</v>
      </c>
    </row>
    <row r="395" spans="1:11" ht="14.45" customHeight="1">
      <c r="A395" s="45">
        <v>383</v>
      </c>
      <c r="B395" s="269" t="s">
        <v>368</v>
      </c>
      <c r="C395" s="270" t="s">
        <v>315</v>
      </c>
      <c r="D395" s="264" t="s">
        <v>24</v>
      </c>
      <c r="E395" s="264">
        <v>3</v>
      </c>
      <c r="F395" s="265">
        <v>42925</v>
      </c>
      <c r="G395" s="265">
        <v>33861</v>
      </c>
      <c r="H395" s="265">
        <f t="shared" si="197"/>
        <v>76786</v>
      </c>
      <c r="I395" s="265">
        <f t="shared" si="198"/>
        <v>128775</v>
      </c>
      <c r="J395" s="265">
        <f t="shared" si="199"/>
        <v>101583</v>
      </c>
      <c r="K395" s="266">
        <f t="shared" si="200"/>
        <v>230358</v>
      </c>
    </row>
    <row r="396" spans="1:11" ht="14.45" customHeight="1">
      <c r="A396" s="45">
        <v>384</v>
      </c>
      <c r="B396" s="269" t="s">
        <v>368</v>
      </c>
      <c r="C396" s="270" t="s">
        <v>316</v>
      </c>
      <c r="D396" s="264" t="s">
        <v>24</v>
      </c>
      <c r="E396" s="264">
        <v>1</v>
      </c>
      <c r="F396" s="265">
        <v>46104</v>
      </c>
      <c r="G396" s="265">
        <v>36369</v>
      </c>
      <c r="H396" s="265">
        <f t="shared" si="197"/>
        <v>82473</v>
      </c>
      <c r="I396" s="265">
        <f t="shared" si="198"/>
        <v>46104</v>
      </c>
      <c r="J396" s="265">
        <f t="shared" si="199"/>
        <v>36369</v>
      </c>
      <c r="K396" s="266">
        <f t="shared" si="200"/>
        <v>82473</v>
      </c>
    </row>
    <row r="397" spans="1:11" ht="14.45" customHeight="1">
      <c r="A397" s="45">
        <v>385</v>
      </c>
      <c r="B397" s="269" t="s">
        <v>369</v>
      </c>
      <c r="C397" s="270" t="s">
        <v>317</v>
      </c>
      <c r="D397" s="264" t="s">
        <v>24</v>
      </c>
      <c r="E397" s="264">
        <v>2</v>
      </c>
      <c r="F397" s="265">
        <v>45877</v>
      </c>
      <c r="G397" s="265">
        <v>36190</v>
      </c>
      <c r="H397" s="265">
        <f t="shared" si="197"/>
        <v>82067</v>
      </c>
      <c r="I397" s="265">
        <f t="shared" si="198"/>
        <v>91754</v>
      </c>
      <c r="J397" s="265">
        <f t="shared" si="199"/>
        <v>72380</v>
      </c>
      <c r="K397" s="266">
        <f t="shared" si="200"/>
        <v>164134</v>
      </c>
    </row>
    <row r="398" spans="1:11" ht="14.45" customHeight="1">
      <c r="A398" s="45">
        <v>386</v>
      </c>
      <c r="B398" s="52" t="s">
        <v>321</v>
      </c>
      <c r="C398" s="52"/>
      <c r="D398" s="46" t="s">
        <v>24</v>
      </c>
      <c r="E398" s="46">
        <v>16</v>
      </c>
      <c r="F398" s="47">
        <v>0</v>
      </c>
      <c r="G398" s="47">
        <v>0</v>
      </c>
      <c r="H398" s="47">
        <f t="shared" si="197"/>
        <v>0</v>
      </c>
      <c r="I398" s="47">
        <f t="shared" si="198"/>
        <v>0</v>
      </c>
      <c r="J398" s="47">
        <f t="shared" si="199"/>
        <v>0</v>
      </c>
      <c r="K398" s="49">
        <f t="shared" si="200"/>
        <v>0</v>
      </c>
    </row>
    <row r="399" spans="1:11" ht="14.45" customHeight="1">
      <c r="A399" s="45">
        <v>387</v>
      </c>
      <c r="B399" s="52" t="s">
        <v>370</v>
      </c>
      <c r="C399" s="90" t="s">
        <v>318</v>
      </c>
      <c r="D399" s="46" t="s">
        <v>24</v>
      </c>
      <c r="E399" s="46">
        <v>16</v>
      </c>
      <c r="F399" s="47">
        <v>7268</v>
      </c>
      <c r="G399" s="47">
        <v>3088</v>
      </c>
      <c r="H399" s="47">
        <f t="shared" si="197"/>
        <v>10356</v>
      </c>
      <c r="I399" s="47">
        <f t="shared" si="198"/>
        <v>116288</v>
      </c>
      <c r="J399" s="47">
        <f t="shared" si="199"/>
        <v>49408</v>
      </c>
      <c r="K399" s="49">
        <f t="shared" si="200"/>
        <v>165696</v>
      </c>
    </row>
    <row r="400" spans="1:11" ht="13.15" customHeight="1">
      <c r="A400" s="45">
        <v>388</v>
      </c>
      <c r="B400" s="52" t="s">
        <v>371</v>
      </c>
      <c r="C400" s="90" t="s">
        <v>319</v>
      </c>
      <c r="D400" s="46" t="s">
        <v>24</v>
      </c>
      <c r="E400" s="46">
        <v>11</v>
      </c>
      <c r="F400" s="47">
        <v>3509</v>
      </c>
      <c r="G400" s="47">
        <v>7500</v>
      </c>
      <c r="H400" s="47">
        <f t="shared" si="197"/>
        <v>11009</v>
      </c>
      <c r="I400" s="47">
        <f t="shared" si="198"/>
        <v>38599</v>
      </c>
      <c r="J400" s="47">
        <f t="shared" si="199"/>
        <v>82500</v>
      </c>
      <c r="K400" s="49">
        <f t="shared" si="200"/>
        <v>121099</v>
      </c>
    </row>
    <row r="401" spans="1:11" ht="13.15" customHeight="1">
      <c r="A401" s="45">
        <v>389</v>
      </c>
      <c r="B401" s="52" t="s">
        <v>372</v>
      </c>
      <c r="C401" s="90" t="s">
        <v>320</v>
      </c>
      <c r="D401" s="46" t="s">
        <v>24</v>
      </c>
      <c r="E401" s="46">
        <v>4</v>
      </c>
      <c r="F401" s="47">
        <v>8357</v>
      </c>
      <c r="G401" s="47">
        <v>8750</v>
      </c>
      <c r="H401" s="47">
        <f t="shared" si="197"/>
        <v>17107</v>
      </c>
      <c r="I401" s="47">
        <f t="shared" si="198"/>
        <v>33428</v>
      </c>
      <c r="J401" s="47">
        <f t="shared" si="199"/>
        <v>35000</v>
      </c>
      <c r="K401" s="49">
        <f t="shared" si="200"/>
        <v>68428</v>
      </c>
    </row>
    <row r="402" spans="1:11" ht="13.15" customHeight="1">
      <c r="A402" s="45">
        <v>390</v>
      </c>
      <c r="B402" s="52" t="s">
        <v>221</v>
      </c>
      <c r="C402" s="46"/>
      <c r="D402" s="46" t="s">
        <v>25</v>
      </c>
      <c r="E402" s="46">
        <v>5.3</v>
      </c>
      <c r="F402" s="47">
        <v>2149</v>
      </c>
      <c r="G402" s="47">
        <v>0</v>
      </c>
      <c r="H402" s="47">
        <f t="shared" si="197"/>
        <v>2149</v>
      </c>
      <c r="I402" s="47">
        <f t="shared" si="198"/>
        <v>11389.699999999999</v>
      </c>
      <c r="J402" s="47">
        <f t="shared" si="199"/>
        <v>0</v>
      </c>
      <c r="K402" s="49">
        <f t="shared" si="200"/>
        <v>11389.699999999999</v>
      </c>
    </row>
    <row r="403" spans="1:11" ht="13.15" customHeight="1">
      <c r="A403" s="45">
        <v>391</v>
      </c>
      <c r="B403" s="52" t="s">
        <v>222</v>
      </c>
      <c r="C403" s="61"/>
      <c r="D403" s="46"/>
      <c r="E403" s="46"/>
      <c r="F403" s="47"/>
      <c r="G403" s="47"/>
      <c r="H403" s="47"/>
      <c r="I403" s="47"/>
      <c r="J403" s="47"/>
      <c r="K403" s="49"/>
    </row>
    <row r="404" spans="1:11" ht="12" customHeight="1">
      <c r="A404" s="45">
        <v>392</v>
      </c>
      <c r="B404" s="53" t="s">
        <v>223</v>
      </c>
      <c r="C404" s="64"/>
      <c r="D404" s="91" t="s">
        <v>28</v>
      </c>
      <c r="E404" s="91">
        <v>53.5</v>
      </c>
      <c r="F404" s="47">
        <v>240</v>
      </c>
      <c r="G404" s="47">
        <v>875</v>
      </c>
      <c r="H404" s="47">
        <f t="shared" si="197"/>
        <v>1115</v>
      </c>
      <c r="I404" s="47">
        <f t="shared" si="198"/>
        <v>12840</v>
      </c>
      <c r="J404" s="47">
        <f t="shared" si="199"/>
        <v>46812.5</v>
      </c>
      <c r="K404" s="49">
        <f t="shared" si="200"/>
        <v>59652.5</v>
      </c>
    </row>
    <row r="405" spans="1:11" ht="12" customHeight="1">
      <c r="A405" s="45">
        <v>393</v>
      </c>
      <c r="B405" s="53" t="s">
        <v>224</v>
      </c>
      <c r="C405" s="63"/>
      <c r="D405" s="46" t="s">
        <v>28</v>
      </c>
      <c r="E405" s="46">
        <v>96.5</v>
      </c>
      <c r="F405" s="47">
        <v>391</v>
      </c>
      <c r="G405" s="47">
        <v>875</v>
      </c>
      <c r="H405" s="47">
        <f t="shared" si="197"/>
        <v>1266</v>
      </c>
      <c r="I405" s="47">
        <f t="shared" si="198"/>
        <v>37731.5</v>
      </c>
      <c r="J405" s="47">
        <f t="shared" si="199"/>
        <v>84437.5</v>
      </c>
      <c r="K405" s="49">
        <f t="shared" si="200"/>
        <v>122169</v>
      </c>
    </row>
    <row r="406" spans="1:11" ht="12" customHeight="1">
      <c r="A406" s="45">
        <v>394</v>
      </c>
      <c r="B406" s="53" t="s">
        <v>225</v>
      </c>
      <c r="C406" s="63"/>
      <c r="D406" s="46" t="s">
        <v>28</v>
      </c>
      <c r="E406" s="46">
        <v>8</v>
      </c>
      <c r="F406" s="47">
        <v>539</v>
      </c>
      <c r="G406" s="47">
        <v>875</v>
      </c>
      <c r="H406" s="47">
        <f t="shared" si="197"/>
        <v>1414</v>
      </c>
      <c r="I406" s="47">
        <f t="shared" si="198"/>
        <v>4312</v>
      </c>
      <c r="J406" s="47">
        <f t="shared" si="199"/>
        <v>7000</v>
      </c>
      <c r="K406" s="49">
        <f t="shared" si="200"/>
        <v>11312</v>
      </c>
    </row>
    <row r="407" spans="1:11" ht="12" customHeight="1">
      <c r="A407" s="45">
        <v>395</v>
      </c>
      <c r="B407" s="53" t="s">
        <v>226</v>
      </c>
      <c r="C407" s="63"/>
      <c r="D407" s="46" t="s">
        <v>28</v>
      </c>
      <c r="E407" s="46">
        <v>51.4</v>
      </c>
      <c r="F407" s="47">
        <v>802</v>
      </c>
      <c r="G407" s="47">
        <v>875</v>
      </c>
      <c r="H407" s="47">
        <f t="shared" si="197"/>
        <v>1677</v>
      </c>
      <c r="I407" s="47">
        <f t="shared" si="198"/>
        <v>41222.799999999996</v>
      </c>
      <c r="J407" s="47">
        <f t="shared" si="199"/>
        <v>44975</v>
      </c>
      <c r="K407" s="49">
        <f t="shared" si="200"/>
        <v>86197.799999999988</v>
      </c>
    </row>
    <row r="408" spans="1:11" ht="12" customHeight="1">
      <c r="A408" s="45">
        <v>396</v>
      </c>
      <c r="B408" s="53" t="s">
        <v>227</v>
      </c>
      <c r="C408" s="46"/>
      <c r="D408" s="46" t="s">
        <v>28</v>
      </c>
      <c r="E408" s="46">
        <v>1</v>
      </c>
      <c r="F408" s="47">
        <v>970</v>
      </c>
      <c r="G408" s="47">
        <v>1188</v>
      </c>
      <c r="H408" s="47">
        <f t="shared" si="197"/>
        <v>2158</v>
      </c>
      <c r="I408" s="47">
        <f t="shared" si="198"/>
        <v>970</v>
      </c>
      <c r="J408" s="47">
        <f t="shared" si="199"/>
        <v>1188</v>
      </c>
      <c r="K408" s="49">
        <f t="shared" si="200"/>
        <v>2158</v>
      </c>
    </row>
    <row r="409" spans="1:11" ht="12" customHeight="1">
      <c r="A409" s="45">
        <v>397</v>
      </c>
      <c r="B409" s="53" t="s">
        <v>228</v>
      </c>
      <c r="C409" s="46"/>
      <c r="D409" s="46" t="s">
        <v>28</v>
      </c>
      <c r="E409" s="46">
        <v>3.6</v>
      </c>
      <c r="F409" s="47">
        <v>1474</v>
      </c>
      <c r="G409" s="47">
        <v>1188</v>
      </c>
      <c r="H409" s="47">
        <f t="shared" si="197"/>
        <v>2662</v>
      </c>
      <c r="I409" s="47">
        <f t="shared" si="198"/>
        <v>5306.4000000000005</v>
      </c>
      <c r="J409" s="47">
        <f t="shared" si="199"/>
        <v>4276.8</v>
      </c>
      <c r="K409" s="49">
        <f t="shared" si="200"/>
        <v>9583.2000000000007</v>
      </c>
    </row>
    <row r="410" spans="1:11" ht="12" customHeight="1">
      <c r="A410" s="45">
        <v>398</v>
      </c>
      <c r="B410" s="53" t="s">
        <v>229</v>
      </c>
      <c r="C410" s="46"/>
      <c r="D410" s="46" t="s">
        <v>28</v>
      </c>
      <c r="E410" s="46">
        <v>5</v>
      </c>
      <c r="F410" s="47">
        <v>2402</v>
      </c>
      <c r="G410" s="47">
        <v>1188</v>
      </c>
      <c r="H410" s="47">
        <f t="shared" si="197"/>
        <v>3590</v>
      </c>
      <c r="I410" s="47">
        <f t="shared" si="198"/>
        <v>12010</v>
      </c>
      <c r="J410" s="47">
        <f t="shared" si="199"/>
        <v>5940</v>
      </c>
      <c r="K410" s="49">
        <f t="shared" si="200"/>
        <v>17950</v>
      </c>
    </row>
    <row r="411" spans="1:11" ht="12" customHeight="1">
      <c r="A411" s="45">
        <v>399</v>
      </c>
      <c r="B411" s="52" t="s">
        <v>230</v>
      </c>
      <c r="C411" s="46"/>
      <c r="D411" s="46" t="s">
        <v>25</v>
      </c>
      <c r="E411" s="46">
        <v>20</v>
      </c>
      <c r="F411" s="47">
        <v>2149</v>
      </c>
      <c r="G411" s="47">
        <v>0</v>
      </c>
      <c r="H411" s="47">
        <f t="shared" si="197"/>
        <v>2149</v>
      </c>
      <c r="I411" s="47">
        <f t="shared" si="198"/>
        <v>42980</v>
      </c>
      <c r="J411" s="47">
        <f t="shared" si="199"/>
        <v>0</v>
      </c>
      <c r="K411" s="49">
        <f t="shared" si="200"/>
        <v>42980</v>
      </c>
    </row>
    <row r="412" spans="1:11" ht="12" customHeight="1">
      <c r="A412" s="45">
        <v>400</v>
      </c>
      <c r="B412" s="52" t="s">
        <v>307</v>
      </c>
      <c r="C412" s="46"/>
      <c r="D412" s="46"/>
      <c r="E412" s="46"/>
      <c r="F412" s="47"/>
      <c r="G412" s="47"/>
      <c r="H412" s="47">
        <f t="shared" si="197"/>
        <v>0</v>
      </c>
      <c r="I412" s="47">
        <f t="shared" si="198"/>
        <v>0</v>
      </c>
      <c r="J412" s="47">
        <f t="shared" si="199"/>
        <v>0</v>
      </c>
      <c r="K412" s="49">
        <f t="shared" si="200"/>
        <v>0</v>
      </c>
    </row>
    <row r="413" spans="1:11" ht="13.15" customHeight="1">
      <c r="A413" s="45">
        <v>401</v>
      </c>
      <c r="B413" s="53" t="s">
        <v>223</v>
      </c>
      <c r="C413" s="63"/>
      <c r="D413" s="46" t="s">
        <v>28</v>
      </c>
      <c r="E413" s="46">
        <v>56</v>
      </c>
      <c r="F413" s="47">
        <v>35</v>
      </c>
      <c r="G413" s="47">
        <v>438</v>
      </c>
      <c r="H413" s="47">
        <f t="shared" si="197"/>
        <v>473</v>
      </c>
      <c r="I413" s="47">
        <f t="shared" si="198"/>
        <v>1960</v>
      </c>
      <c r="J413" s="47">
        <f t="shared" si="199"/>
        <v>24528</v>
      </c>
      <c r="K413" s="49">
        <f t="shared" si="200"/>
        <v>26488</v>
      </c>
    </row>
    <row r="414" spans="1:11" ht="13.15" customHeight="1">
      <c r="A414" s="45">
        <v>402</v>
      </c>
      <c r="B414" s="53" t="s">
        <v>224</v>
      </c>
      <c r="C414" s="63"/>
      <c r="D414" s="46" t="s">
        <v>28</v>
      </c>
      <c r="E414" s="46">
        <v>100</v>
      </c>
      <c r="F414" s="47">
        <v>39</v>
      </c>
      <c r="G414" s="47">
        <v>438</v>
      </c>
      <c r="H414" s="47">
        <f t="shared" si="197"/>
        <v>477</v>
      </c>
      <c r="I414" s="47">
        <f t="shared" si="198"/>
        <v>3900</v>
      </c>
      <c r="J414" s="47">
        <f t="shared" si="199"/>
        <v>43800</v>
      </c>
      <c r="K414" s="49">
        <f t="shared" si="200"/>
        <v>47700</v>
      </c>
    </row>
    <row r="415" spans="1:11" ht="13.15" customHeight="1">
      <c r="A415" s="45">
        <v>403</v>
      </c>
      <c r="B415" s="53" t="s">
        <v>225</v>
      </c>
      <c r="C415" s="63"/>
      <c r="D415" s="46" t="s">
        <v>28</v>
      </c>
      <c r="E415" s="46">
        <v>8.5</v>
      </c>
      <c r="F415" s="47">
        <v>40</v>
      </c>
      <c r="G415" s="47">
        <v>438</v>
      </c>
      <c r="H415" s="47">
        <f t="shared" si="197"/>
        <v>478</v>
      </c>
      <c r="I415" s="47">
        <f t="shared" si="198"/>
        <v>340</v>
      </c>
      <c r="J415" s="47">
        <f t="shared" si="199"/>
        <v>3723</v>
      </c>
      <c r="K415" s="49">
        <f t="shared" si="200"/>
        <v>4063</v>
      </c>
    </row>
    <row r="416" spans="1:11" ht="13.15" customHeight="1">
      <c r="A416" s="45">
        <v>404</v>
      </c>
      <c r="B416" s="53" t="s">
        <v>226</v>
      </c>
      <c r="C416" s="63"/>
      <c r="D416" s="46" t="s">
        <v>28</v>
      </c>
      <c r="E416" s="46">
        <v>54</v>
      </c>
      <c r="F416" s="47">
        <v>46</v>
      </c>
      <c r="G416" s="47">
        <v>438</v>
      </c>
      <c r="H416" s="47">
        <f t="shared" si="197"/>
        <v>484</v>
      </c>
      <c r="I416" s="47">
        <f t="shared" si="198"/>
        <v>2484</v>
      </c>
      <c r="J416" s="47">
        <f t="shared" si="199"/>
        <v>23652</v>
      </c>
      <c r="K416" s="49">
        <f t="shared" si="200"/>
        <v>26136</v>
      </c>
    </row>
    <row r="417" spans="1:12" ht="13.15" customHeight="1">
      <c r="A417" s="45">
        <v>405</v>
      </c>
      <c r="B417" s="53" t="s">
        <v>227</v>
      </c>
      <c r="C417" s="46"/>
      <c r="D417" s="46" t="s">
        <v>28</v>
      </c>
      <c r="E417" s="46">
        <v>1.2</v>
      </c>
      <c r="F417" s="47">
        <v>53</v>
      </c>
      <c r="G417" s="47">
        <v>438</v>
      </c>
      <c r="H417" s="47">
        <f t="shared" si="197"/>
        <v>491</v>
      </c>
      <c r="I417" s="47">
        <f t="shared" si="198"/>
        <v>63.599999999999994</v>
      </c>
      <c r="J417" s="47">
        <f t="shared" si="199"/>
        <v>525.6</v>
      </c>
      <c r="K417" s="49">
        <f t="shared" si="200"/>
        <v>589.20000000000005</v>
      </c>
    </row>
    <row r="418" spans="1:12" ht="13.15" customHeight="1">
      <c r="A418" s="45">
        <v>406</v>
      </c>
      <c r="B418" s="53" t="s">
        <v>228</v>
      </c>
      <c r="C418" s="46"/>
      <c r="D418" s="46" t="s">
        <v>28</v>
      </c>
      <c r="E418" s="46">
        <v>4</v>
      </c>
      <c r="F418" s="47">
        <v>58</v>
      </c>
      <c r="G418" s="47">
        <v>438</v>
      </c>
      <c r="H418" s="47">
        <f t="shared" si="197"/>
        <v>496</v>
      </c>
      <c r="I418" s="47">
        <f t="shared" si="198"/>
        <v>232</v>
      </c>
      <c r="J418" s="47">
        <f t="shared" si="199"/>
        <v>1752</v>
      </c>
      <c r="K418" s="49">
        <f t="shared" si="200"/>
        <v>1984</v>
      </c>
    </row>
    <row r="419" spans="1:12" ht="13.15" customHeight="1">
      <c r="A419" s="45">
        <v>407</v>
      </c>
      <c r="B419" s="53" t="s">
        <v>229</v>
      </c>
      <c r="C419" s="46"/>
      <c r="D419" s="46" t="s">
        <v>28</v>
      </c>
      <c r="E419" s="46">
        <v>6</v>
      </c>
      <c r="F419" s="47">
        <v>68</v>
      </c>
      <c r="G419" s="47">
        <v>438</v>
      </c>
      <c r="H419" s="47">
        <f t="shared" si="197"/>
        <v>506</v>
      </c>
      <c r="I419" s="47">
        <f t="shared" si="198"/>
        <v>408</v>
      </c>
      <c r="J419" s="47">
        <f t="shared" si="199"/>
        <v>2628</v>
      </c>
      <c r="K419" s="49">
        <f t="shared" si="200"/>
        <v>3036</v>
      </c>
    </row>
    <row r="420" spans="1:12" ht="13.9" customHeight="1">
      <c r="A420" s="45">
        <v>408</v>
      </c>
      <c r="B420" s="54" t="s">
        <v>308</v>
      </c>
      <c r="C420" s="46"/>
      <c r="D420" s="46" t="s">
        <v>24</v>
      </c>
      <c r="E420" s="46">
        <v>20</v>
      </c>
      <c r="F420" s="47">
        <v>361</v>
      </c>
      <c r="G420" s="47">
        <v>0</v>
      </c>
      <c r="H420" s="47">
        <f t="shared" si="197"/>
        <v>361</v>
      </c>
      <c r="I420" s="47">
        <f t="shared" si="198"/>
        <v>7220</v>
      </c>
      <c r="J420" s="47">
        <f t="shared" si="199"/>
        <v>0</v>
      </c>
      <c r="K420" s="49">
        <f t="shared" si="200"/>
        <v>7220</v>
      </c>
    </row>
    <row r="421" spans="1:12" ht="15.6" customHeight="1">
      <c r="A421" s="45">
        <v>409</v>
      </c>
      <c r="B421" s="51" t="s">
        <v>310</v>
      </c>
      <c r="C421" s="63"/>
      <c r="D421" s="46" t="s">
        <v>311</v>
      </c>
      <c r="E421" s="46">
        <v>1</v>
      </c>
      <c r="F421" s="47">
        <v>40037</v>
      </c>
      <c r="G421" s="47">
        <v>0</v>
      </c>
      <c r="H421" s="47">
        <f t="shared" si="197"/>
        <v>40037</v>
      </c>
      <c r="I421" s="47">
        <f t="shared" si="198"/>
        <v>40037</v>
      </c>
      <c r="J421" s="47">
        <f t="shared" si="199"/>
        <v>0</v>
      </c>
      <c r="K421" s="49">
        <f t="shared" si="200"/>
        <v>40037</v>
      </c>
    </row>
    <row r="422" spans="1:12" ht="15.6" customHeight="1">
      <c r="A422" s="45">
        <v>410</v>
      </c>
      <c r="B422" s="51"/>
      <c r="C422" s="63"/>
      <c r="D422" s="46"/>
      <c r="E422" s="46"/>
      <c r="F422" s="47"/>
      <c r="G422" s="47"/>
      <c r="H422" s="47"/>
      <c r="I422" s="47"/>
      <c r="J422" s="47"/>
      <c r="K422" s="49"/>
    </row>
    <row r="423" spans="1:12" s="12" customFormat="1" ht="16.149999999999999" customHeight="1">
      <c r="A423" s="45">
        <v>411</v>
      </c>
      <c r="B423" s="92" t="s">
        <v>26</v>
      </c>
      <c r="C423" s="77"/>
      <c r="D423" s="77" t="s">
        <v>22</v>
      </c>
      <c r="E423" s="77">
        <v>1</v>
      </c>
      <c r="F423" s="93">
        <v>0</v>
      </c>
      <c r="G423" s="93">
        <v>5073900</v>
      </c>
      <c r="H423" s="47">
        <f t="shared" ref="H423:H424" si="201">F423+G423</f>
        <v>5073900</v>
      </c>
      <c r="I423" s="47">
        <f t="shared" ref="I423:I424" si="202">F423*E423</f>
        <v>0</v>
      </c>
      <c r="J423" s="47">
        <f t="shared" ref="J423:J424" si="203">G423*E423</f>
        <v>5073900</v>
      </c>
      <c r="K423" s="291">
        <f t="shared" ref="K423:K424" si="204">I423+J423</f>
        <v>5073900</v>
      </c>
      <c r="L423" s="293">
        <f>K423+'РММ ВК'!K165+'РММ АОВ'!K42+'РММ ТМ'!K85+'КПП2 ОВК'!K135+'КПП2 ВК'!K90+'КПП2 АОВ'!K34+'КПП2 ТМ'!K61+'АБК ОВК'!K1545+'АБК ВК'!K352+'АБК АОВ'!K62+'АБК ТМ'!K98</f>
        <v>20323608</v>
      </c>
    </row>
    <row r="424" spans="1:12" s="12" customFormat="1" ht="16.149999999999999" customHeight="1">
      <c r="A424" s="45">
        <v>412</v>
      </c>
      <c r="B424" s="92" t="s">
        <v>23</v>
      </c>
      <c r="C424" s="77"/>
      <c r="D424" s="77" t="s">
        <v>22</v>
      </c>
      <c r="E424" s="77">
        <v>1</v>
      </c>
      <c r="F424" s="93">
        <v>0</v>
      </c>
      <c r="G424" s="93">
        <v>1642680</v>
      </c>
      <c r="H424" s="47">
        <f t="shared" si="201"/>
        <v>1642680</v>
      </c>
      <c r="I424" s="47">
        <f t="shared" si="202"/>
        <v>0</v>
      </c>
      <c r="J424" s="47">
        <f t="shared" si="203"/>
        <v>1642680</v>
      </c>
      <c r="K424" s="291">
        <f t="shared" si="204"/>
        <v>1642680</v>
      </c>
      <c r="L424" s="293">
        <f>K424+'РММ ВК'!K166+'РММ АОВ'!K43+'РММ ТМ'!K86+'КПП2 ОВК'!K136+'КПП2 ВК'!K91+'КПП2 АОВ'!K35+'КПП2 ТМ'!K62+'АБК ОВК'!K1546+'АБК ВК'!K353+'АБК АОВ'!K63+'АБК ТМ'!K99</f>
        <v>10567422</v>
      </c>
    </row>
    <row r="425" spans="1:12" ht="13.5" thickBot="1">
      <c r="A425" s="94"/>
      <c r="B425" s="95"/>
      <c r="C425" s="96"/>
      <c r="D425" s="97"/>
      <c r="E425" s="98"/>
      <c r="F425" s="99"/>
      <c r="G425" s="99"/>
      <c r="H425" s="100"/>
      <c r="I425" s="101"/>
      <c r="J425" s="101"/>
      <c r="K425" s="292"/>
      <c r="L425" s="294">
        <f>SUM(L423:L424)</f>
        <v>30891030</v>
      </c>
    </row>
    <row r="426" spans="1:12" ht="14.25" thickTop="1" thickBot="1">
      <c r="A426" s="140"/>
      <c r="B426" s="141" t="s">
        <v>20</v>
      </c>
      <c r="C426" s="142"/>
      <c r="D426" s="143"/>
      <c r="E426" s="144"/>
      <c r="F426" s="145"/>
      <c r="G426" s="145"/>
      <c r="H426" s="146"/>
      <c r="I426" s="147">
        <f>SUM(I12:I425)</f>
        <v>15156580.199999999</v>
      </c>
      <c r="J426" s="147">
        <f>SUM(J13:J425)</f>
        <v>35513093.870588243</v>
      </c>
      <c r="K426" s="148">
        <f>SUM(K12:K425)</f>
        <v>50669674.070588246</v>
      </c>
    </row>
  </sheetData>
  <autoFilter ref="B1:B427"/>
  <mergeCells count="2">
    <mergeCell ref="A6:K6"/>
    <mergeCell ref="A5:K5"/>
  </mergeCells>
  <pageMargins left="0.7" right="0.7" top="0.75" bottom="0.75" header="0.3" footer="0.3"/>
  <pageSetup paperSize="9" scale="5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topLeftCell="A136" zoomScale="79" zoomScaleNormal="79" workbookViewId="0">
      <selection activeCell="M147" sqref="M147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8554687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>
      <c r="A1" s="3" t="s">
        <v>1101</v>
      </c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 t="s">
        <v>1100</v>
      </c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257" t="s">
        <v>1099</v>
      </c>
      <c r="B5" s="259"/>
      <c r="C5" s="259"/>
      <c r="D5" s="259"/>
      <c r="E5" s="259"/>
      <c r="F5" s="259"/>
      <c r="G5" s="259"/>
      <c r="H5" s="259"/>
      <c r="I5" s="259"/>
      <c r="J5" s="259"/>
      <c r="K5" s="259"/>
    </row>
    <row r="6" spans="1:11" s="17" customFormat="1" ht="25.9" customHeight="1">
      <c r="A6" s="255" t="s">
        <v>630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>
      <c r="A12" s="198"/>
      <c r="B12" s="199" t="s">
        <v>405</v>
      </c>
      <c r="C12" s="199"/>
      <c r="D12" s="200"/>
      <c r="E12" s="200"/>
      <c r="F12" s="200"/>
      <c r="G12" s="200"/>
      <c r="H12" s="200"/>
      <c r="I12" s="200"/>
      <c r="J12" s="200"/>
      <c r="K12" s="201"/>
    </row>
    <row r="13" spans="1:11" ht="50.25" customHeight="1">
      <c r="A13" s="45">
        <v>1</v>
      </c>
      <c r="B13" s="117" t="s">
        <v>508</v>
      </c>
      <c r="C13" s="113"/>
      <c r="D13" s="113" t="s">
        <v>29</v>
      </c>
      <c r="E13" s="113">
        <v>1</v>
      </c>
      <c r="F13" s="47">
        <v>84142</v>
      </c>
      <c r="G13" s="47">
        <v>36181</v>
      </c>
      <c r="H13" s="47">
        <f t="shared" ref="H13:H16" si="0">F13+G13</f>
        <v>120323</v>
      </c>
      <c r="I13" s="47">
        <f t="shared" ref="I13:I16" si="1">F13*E13</f>
        <v>84142</v>
      </c>
      <c r="J13" s="47">
        <f t="shared" ref="J13:J16" si="2">G13*E13</f>
        <v>36181</v>
      </c>
      <c r="K13" s="49">
        <f t="shared" ref="K13:K16" si="3">I13+J13</f>
        <v>120323</v>
      </c>
    </row>
    <row r="14" spans="1:11" ht="13.15" customHeight="1">
      <c r="A14" s="45">
        <v>2</v>
      </c>
      <c r="B14" s="117" t="s">
        <v>406</v>
      </c>
      <c r="C14" s="113"/>
      <c r="D14" s="113" t="s">
        <v>24</v>
      </c>
      <c r="E14" s="113">
        <v>4</v>
      </c>
      <c r="F14" s="47">
        <v>3619</v>
      </c>
      <c r="G14" s="47">
        <v>1556</v>
      </c>
      <c r="H14" s="47">
        <f t="shared" si="0"/>
        <v>5175</v>
      </c>
      <c r="I14" s="47">
        <f t="shared" si="1"/>
        <v>14476</v>
      </c>
      <c r="J14" s="47">
        <f t="shared" si="2"/>
        <v>6224</v>
      </c>
      <c r="K14" s="49">
        <f t="shared" si="3"/>
        <v>20700</v>
      </c>
    </row>
    <row r="15" spans="1:11" ht="16.149999999999999" customHeight="1">
      <c r="A15" s="45">
        <v>3</v>
      </c>
      <c r="B15" s="114" t="s">
        <v>407</v>
      </c>
      <c r="C15" s="113"/>
      <c r="D15" s="113" t="s">
        <v>29</v>
      </c>
      <c r="E15" s="113">
        <v>37</v>
      </c>
      <c r="F15" s="93">
        <v>1171</v>
      </c>
      <c r="G15" s="93">
        <v>1250</v>
      </c>
      <c r="H15" s="93">
        <f t="shared" si="0"/>
        <v>2421</v>
      </c>
      <c r="I15" s="93">
        <f t="shared" si="1"/>
        <v>43327</v>
      </c>
      <c r="J15" s="93">
        <f t="shared" si="2"/>
        <v>46250</v>
      </c>
      <c r="K15" s="150">
        <f t="shared" si="3"/>
        <v>89577</v>
      </c>
    </row>
    <row r="16" spans="1:11" ht="16.149999999999999" customHeight="1">
      <c r="A16" s="45">
        <v>4</v>
      </c>
      <c r="B16" s="114" t="s">
        <v>408</v>
      </c>
      <c r="C16" s="113"/>
      <c r="D16" s="113" t="s">
        <v>29</v>
      </c>
      <c r="E16" s="113">
        <v>8</v>
      </c>
      <c r="F16" s="93">
        <v>1703</v>
      </c>
      <c r="G16" s="93">
        <v>1250</v>
      </c>
      <c r="H16" s="93">
        <f t="shared" si="0"/>
        <v>2953</v>
      </c>
      <c r="I16" s="93">
        <f t="shared" si="1"/>
        <v>13624</v>
      </c>
      <c r="J16" s="93">
        <f t="shared" si="2"/>
        <v>10000</v>
      </c>
      <c r="K16" s="150">
        <f t="shared" si="3"/>
        <v>23624</v>
      </c>
    </row>
    <row r="17" spans="1:11" ht="17.45" customHeight="1">
      <c r="A17" s="45">
        <v>5</v>
      </c>
      <c r="B17" s="114" t="s">
        <v>409</v>
      </c>
      <c r="C17" s="113"/>
      <c r="D17" s="113" t="s">
        <v>24</v>
      </c>
      <c r="E17" s="113">
        <v>2</v>
      </c>
      <c r="F17" s="93">
        <v>2345</v>
      </c>
      <c r="G17" s="93">
        <v>1450</v>
      </c>
      <c r="H17" s="93">
        <f t="shared" ref="H17" si="4">F17+G17</f>
        <v>3795</v>
      </c>
      <c r="I17" s="93">
        <f t="shared" ref="I17" si="5">F17*E17</f>
        <v>4690</v>
      </c>
      <c r="J17" s="93">
        <f t="shared" ref="J17" si="6">G17*E17</f>
        <v>2900</v>
      </c>
      <c r="K17" s="150">
        <f t="shared" ref="K17" si="7">I17+J17</f>
        <v>7590</v>
      </c>
    </row>
    <row r="18" spans="1:11" ht="18" customHeight="1">
      <c r="A18" s="45">
        <v>6</v>
      </c>
      <c r="B18" s="114" t="s">
        <v>410</v>
      </c>
      <c r="C18" s="113"/>
      <c r="D18" s="113" t="s">
        <v>24</v>
      </c>
      <c r="E18" s="113">
        <v>1</v>
      </c>
      <c r="F18" s="93">
        <v>2441</v>
      </c>
      <c r="G18" s="93">
        <v>1650</v>
      </c>
      <c r="H18" s="93">
        <f t="shared" ref="H18" si="8">F18+G18</f>
        <v>4091</v>
      </c>
      <c r="I18" s="93">
        <f t="shared" ref="I18" si="9">F18*E18</f>
        <v>2441</v>
      </c>
      <c r="J18" s="93">
        <f t="shared" ref="J18" si="10">G18*E18</f>
        <v>1650</v>
      </c>
      <c r="K18" s="150">
        <f t="shared" ref="K18" si="11">I18+J18</f>
        <v>4091</v>
      </c>
    </row>
    <row r="19" spans="1:11" ht="18" customHeight="1">
      <c r="A19" s="45">
        <v>7</v>
      </c>
      <c r="B19" s="114" t="s">
        <v>411</v>
      </c>
      <c r="C19" s="113"/>
      <c r="D19" s="113" t="s">
        <v>24</v>
      </c>
      <c r="E19" s="113">
        <v>1</v>
      </c>
      <c r="F19" s="93">
        <v>4391</v>
      </c>
      <c r="G19" s="93">
        <v>2250</v>
      </c>
      <c r="H19" s="93">
        <f t="shared" ref="H19" si="12">F19+G19</f>
        <v>6641</v>
      </c>
      <c r="I19" s="93">
        <f t="shared" ref="I19" si="13">F19*E19</f>
        <v>4391</v>
      </c>
      <c r="J19" s="93">
        <f t="shared" ref="J19" si="14">G19*E19</f>
        <v>2250</v>
      </c>
      <c r="K19" s="150">
        <f t="shared" ref="K19" si="15">I19+J19</f>
        <v>6641</v>
      </c>
    </row>
    <row r="20" spans="1:11" ht="39.75" customHeight="1">
      <c r="A20" s="45">
        <v>8</v>
      </c>
      <c r="B20" s="114" t="s">
        <v>412</v>
      </c>
      <c r="C20" s="113"/>
      <c r="D20" s="113" t="s">
        <v>24</v>
      </c>
      <c r="E20" s="113">
        <v>1</v>
      </c>
      <c r="F20" s="47">
        <v>8283</v>
      </c>
      <c r="G20" s="47">
        <v>4556</v>
      </c>
      <c r="H20" s="47">
        <f t="shared" ref="H20:H31" si="16">F20+G20</f>
        <v>12839</v>
      </c>
      <c r="I20" s="47">
        <f t="shared" ref="I20:I74" si="17">F20*E20</f>
        <v>8283</v>
      </c>
      <c r="J20" s="47">
        <f t="shared" ref="J20:J74" si="18">G20*E20</f>
        <v>4556</v>
      </c>
      <c r="K20" s="49">
        <f t="shared" ref="K20:K74" si="19">I20+J20</f>
        <v>12839</v>
      </c>
    </row>
    <row r="21" spans="1:11" ht="14.25" customHeight="1">
      <c r="A21" s="45">
        <v>9</v>
      </c>
      <c r="B21" s="114" t="s">
        <v>413</v>
      </c>
      <c r="C21" s="113"/>
      <c r="D21" s="113" t="s">
        <v>24</v>
      </c>
      <c r="E21" s="113">
        <v>1</v>
      </c>
      <c r="F21" s="47">
        <v>1530</v>
      </c>
      <c r="G21" s="47">
        <v>1250</v>
      </c>
      <c r="H21" s="47">
        <f t="shared" si="16"/>
        <v>2780</v>
      </c>
      <c r="I21" s="47">
        <f t="shared" si="17"/>
        <v>1530</v>
      </c>
      <c r="J21" s="47">
        <f t="shared" si="18"/>
        <v>1250</v>
      </c>
      <c r="K21" s="49">
        <f t="shared" si="19"/>
        <v>2780</v>
      </c>
    </row>
    <row r="22" spans="1:11" ht="26.45" customHeight="1">
      <c r="A22" s="45">
        <v>10</v>
      </c>
      <c r="B22" s="114" t="s">
        <v>414</v>
      </c>
      <c r="C22" s="113"/>
      <c r="D22" s="113" t="s">
        <v>24</v>
      </c>
      <c r="E22" s="113">
        <v>1</v>
      </c>
      <c r="F22" s="47">
        <v>4523</v>
      </c>
      <c r="G22" s="47">
        <v>2488</v>
      </c>
      <c r="H22" s="47">
        <f t="shared" si="16"/>
        <v>7011</v>
      </c>
      <c r="I22" s="47">
        <f t="shared" si="17"/>
        <v>4523</v>
      </c>
      <c r="J22" s="47">
        <f t="shared" si="18"/>
        <v>2488</v>
      </c>
      <c r="K22" s="49">
        <f t="shared" si="19"/>
        <v>7011</v>
      </c>
    </row>
    <row r="23" spans="1:11" ht="26.45" customHeight="1">
      <c r="A23" s="45">
        <v>11</v>
      </c>
      <c r="B23" s="114" t="s">
        <v>415</v>
      </c>
      <c r="C23" s="113"/>
      <c r="D23" s="113" t="s">
        <v>24</v>
      </c>
      <c r="E23" s="113">
        <v>1</v>
      </c>
      <c r="F23" s="93">
        <v>6700</v>
      </c>
      <c r="G23" s="93">
        <v>2345</v>
      </c>
      <c r="H23" s="93">
        <f t="shared" si="16"/>
        <v>9045</v>
      </c>
      <c r="I23" s="93">
        <f t="shared" si="17"/>
        <v>6700</v>
      </c>
      <c r="J23" s="93">
        <f t="shared" si="18"/>
        <v>2345</v>
      </c>
      <c r="K23" s="150">
        <f t="shared" si="19"/>
        <v>9045</v>
      </c>
    </row>
    <row r="24" spans="1:11" ht="12.6" customHeight="1">
      <c r="A24" s="45">
        <v>12</v>
      </c>
      <c r="B24" s="114" t="s">
        <v>416</v>
      </c>
      <c r="C24" s="113"/>
      <c r="D24" s="113" t="s">
        <v>29</v>
      </c>
      <c r="E24" s="113">
        <v>10</v>
      </c>
      <c r="F24" s="47"/>
      <c r="G24" s="47"/>
      <c r="H24" s="47"/>
      <c r="I24" s="47"/>
      <c r="J24" s="47"/>
      <c r="K24" s="49"/>
    </row>
    <row r="25" spans="1:11" ht="17.45" customHeight="1">
      <c r="A25" s="45">
        <v>13</v>
      </c>
      <c r="B25" s="114" t="s">
        <v>417</v>
      </c>
      <c r="C25" s="113"/>
      <c r="D25" s="113" t="s">
        <v>24</v>
      </c>
      <c r="E25" s="113">
        <v>10</v>
      </c>
      <c r="F25" s="47">
        <v>984</v>
      </c>
      <c r="G25" s="47">
        <v>1250</v>
      </c>
      <c r="H25" s="47">
        <f t="shared" si="16"/>
        <v>2234</v>
      </c>
      <c r="I25" s="47">
        <f t="shared" si="17"/>
        <v>9840</v>
      </c>
      <c r="J25" s="47">
        <f t="shared" si="18"/>
        <v>12500</v>
      </c>
      <c r="K25" s="49">
        <f t="shared" si="19"/>
        <v>22340</v>
      </c>
    </row>
    <row r="26" spans="1:11" ht="25.15" customHeight="1">
      <c r="A26" s="45">
        <v>14</v>
      </c>
      <c r="B26" s="114" t="s">
        <v>418</v>
      </c>
      <c r="C26" s="113"/>
      <c r="D26" s="113" t="s">
        <v>24</v>
      </c>
      <c r="E26" s="113">
        <v>10</v>
      </c>
      <c r="F26" s="93">
        <v>10857</v>
      </c>
      <c r="G26" s="93">
        <v>3800</v>
      </c>
      <c r="H26" s="93">
        <f t="shared" si="16"/>
        <v>14657</v>
      </c>
      <c r="I26" s="93">
        <f t="shared" si="17"/>
        <v>108570</v>
      </c>
      <c r="J26" s="93">
        <f t="shared" si="18"/>
        <v>38000</v>
      </c>
      <c r="K26" s="150">
        <f t="shared" si="19"/>
        <v>146570</v>
      </c>
    </row>
    <row r="27" spans="1:11" ht="15" customHeight="1">
      <c r="A27" s="45">
        <v>15</v>
      </c>
      <c r="B27" s="114" t="s">
        <v>419</v>
      </c>
      <c r="C27" s="113"/>
      <c r="D27" s="113" t="s">
        <v>29</v>
      </c>
      <c r="E27" s="113">
        <v>4</v>
      </c>
      <c r="F27" s="47"/>
      <c r="G27" s="47"/>
      <c r="H27" s="47"/>
      <c r="I27" s="47"/>
      <c r="J27" s="47"/>
      <c r="K27" s="49"/>
    </row>
    <row r="28" spans="1:11" ht="27" customHeight="1">
      <c r="A28" s="45">
        <v>16</v>
      </c>
      <c r="B28" s="114" t="s">
        <v>420</v>
      </c>
      <c r="C28" s="113"/>
      <c r="D28" s="113" t="s">
        <v>24</v>
      </c>
      <c r="E28" s="113">
        <v>4</v>
      </c>
      <c r="F28" s="47">
        <v>5256</v>
      </c>
      <c r="G28" s="47">
        <v>1840</v>
      </c>
      <c r="H28" s="47">
        <f t="shared" si="16"/>
        <v>7096</v>
      </c>
      <c r="I28" s="47">
        <f t="shared" si="17"/>
        <v>21024</v>
      </c>
      <c r="J28" s="47">
        <f t="shared" si="18"/>
        <v>7360</v>
      </c>
      <c r="K28" s="49">
        <f t="shared" si="19"/>
        <v>28384</v>
      </c>
    </row>
    <row r="29" spans="1:11" ht="27.6" customHeight="1">
      <c r="A29" s="45">
        <v>17</v>
      </c>
      <c r="B29" s="114" t="s">
        <v>421</v>
      </c>
      <c r="C29" s="113"/>
      <c r="D29" s="113" t="s">
        <v>24</v>
      </c>
      <c r="E29" s="113">
        <v>4</v>
      </c>
      <c r="F29" s="93">
        <v>10857</v>
      </c>
      <c r="G29" s="93">
        <v>3800</v>
      </c>
      <c r="H29" s="93">
        <f t="shared" ref="H29" si="20">F29+G29</f>
        <v>14657</v>
      </c>
      <c r="I29" s="93">
        <f t="shared" ref="I29" si="21">F29*E29</f>
        <v>43428</v>
      </c>
      <c r="J29" s="93">
        <f t="shared" ref="J29" si="22">G29*E29</f>
        <v>15200</v>
      </c>
      <c r="K29" s="150">
        <f t="shared" ref="K29" si="23">I29+J29</f>
        <v>58628</v>
      </c>
    </row>
    <row r="30" spans="1:11" ht="25.15" customHeight="1">
      <c r="A30" s="45">
        <v>18</v>
      </c>
      <c r="B30" s="115" t="s">
        <v>422</v>
      </c>
      <c r="C30" s="113"/>
      <c r="D30" s="113" t="s">
        <v>28</v>
      </c>
      <c r="E30" s="113">
        <v>25</v>
      </c>
      <c r="F30" s="47">
        <v>80</v>
      </c>
      <c r="G30" s="47">
        <v>650</v>
      </c>
      <c r="H30" s="47">
        <f t="shared" si="16"/>
        <v>730</v>
      </c>
      <c r="I30" s="47">
        <f t="shared" si="17"/>
        <v>2000</v>
      </c>
      <c r="J30" s="47">
        <f t="shared" si="18"/>
        <v>16250</v>
      </c>
      <c r="K30" s="49">
        <f t="shared" si="19"/>
        <v>18250</v>
      </c>
    </row>
    <row r="31" spans="1:11" ht="27.6" customHeight="1">
      <c r="A31" s="45">
        <v>19</v>
      </c>
      <c r="B31" s="114" t="s">
        <v>423</v>
      </c>
      <c r="C31" s="113"/>
      <c r="D31" s="113" t="s">
        <v>28</v>
      </c>
      <c r="E31" s="113">
        <v>175</v>
      </c>
      <c r="F31" s="47">
        <v>120</v>
      </c>
      <c r="G31" s="47">
        <v>750</v>
      </c>
      <c r="H31" s="47">
        <f t="shared" si="16"/>
        <v>870</v>
      </c>
      <c r="I31" s="47">
        <f t="shared" si="17"/>
        <v>21000</v>
      </c>
      <c r="J31" s="47">
        <f t="shared" si="18"/>
        <v>131250</v>
      </c>
      <c r="K31" s="49">
        <f t="shared" si="19"/>
        <v>152250</v>
      </c>
    </row>
    <row r="32" spans="1:11" ht="27.6" customHeight="1">
      <c r="A32" s="45">
        <v>20</v>
      </c>
      <c r="B32" s="114" t="s">
        <v>424</v>
      </c>
      <c r="C32" s="113"/>
      <c r="D32" s="113" t="s">
        <v>28</v>
      </c>
      <c r="E32" s="113">
        <v>10</v>
      </c>
      <c r="F32" s="47">
        <v>176</v>
      </c>
      <c r="G32" s="47">
        <v>850</v>
      </c>
      <c r="H32" s="47">
        <f t="shared" ref="H32:H46" si="24">F32+G32</f>
        <v>1026</v>
      </c>
      <c r="I32" s="47">
        <f t="shared" si="17"/>
        <v>1760</v>
      </c>
      <c r="J32" s="47">
        <f t="shared" si="18"/>
        <v>8500</v>
      </c>
      <c r="K32" s="49">
        <f t="shared" si="19"/>
        <v>10260</v>
      </c>
    </row>
    <row r="33" spans="1:11" ht="27" customHeight="1">
      <c r="A33" s="45">
        <v>21</v>
      </c>
      <c r="B33" s="115" t="s">
        <v>425</v>
      </c>
      <c r="C33" s="113"/>
      <c r="D33" s="113" t="s">
        <v>28</v>
      </c>
      <c r="E33" s="113">
        <v>12</v>
      </c>
      <c r="F33" s="47">
        <v>436</v>
      </c>
      <c r="G33" s="47">
        <v>1050</v>
      </c>
      <c r="H33" s="47">
        <f t="shared" si="24"/>
        <v>1486</v>
      </c>
      <c r="I33" s="47">
        <f t="shared" si="17"/>
        <v>5232</v>
      </c>
      <c r="J33" s="47">
        <f t="shared" si="18"/>
        <v>12600</v>
      </c>
      <c r="K33" s="49">
        <f t="shared" si="19"/>
        <v>17832</v>
      </c>
    </row>
    <row r="34" spans="1:11" ht="27.75" customHeight="1">
      <c r="A34" s="45">
        <v>22</v>
      </c>
      <c r="B34" s="115" t="s">
        <v>518</v>
      </c>
      <c r="C34" s="113"/>
      <c r="D34" s="113" t="s">
        <v>28</v>
      </c>
      <c r="E34" s="113">
        <v>130</v>
      </c>
      <c r="F34" s="47">
        <v>693</v>
      </c>
      <c r="G34" s="47">
        <v>1250</v>
      </c>
      <c r="H34" s="47">
        <f t="shared" si="24"/>
        <v>1943</v>
      </c>
      <c r="I34" s="47">
        <f t="shared" si="17"/>
        <v>90090</v>
      </c>
      <c r="J34" s="47">
        <f t="shared" si="18"/>
        <v>162500</v>
      </c>
      <c r="K34" s="49">
        <f t="shared" si="19"/>
        <v>252590</v>
      </c>
    </row>
    <row r="35" spans="1:11">
      <c r="A35" s="45">
        <v>23</v>
      </c>
      <c r="B35" s="51" t="s">
        <v>517</v>
      </c>
      <c r="C35" s="63"/>
      <c r="D35" s="46" t="s">
        <v>22</v>
      </c>
      <c r="E35" s="46">
        <v>1</v>
      </c>
      <c r="F35" s="47">
        <v>24016.400000000001</v>
      </c>
      <c r="G35" s="47">
        <v>19213.120000000003</v>
      </c>
      <c r="H35" s="47">
        <f t="shared" si="24"/>
        <v>43229.520000000004</v>
      </c>
      <c r="I35" s="47">
        <f t="shared" si="17"/>
        <v>24016.400000000001</v>
      </c>
      <c r="J35" s="47">
        <f t="shared" si="18"/>
        <v>19213.120000000003</v>
      </c>
      <c r="K35" s="49">
        <f t="shared" si="19"/>
        <v>43229.520000000004</v>
      </c>
    </row>
    <row r="36" spans="1:11" ht="15" customHeight="1">
      <c r="A36" s="45">
        <v>24</v>
      </c>
      <c r="B36" s="115" t="s">
        <v>426</v>
      </c>
      <c r="C36" s="113"/>
      <c r="D36" s="113" t="s">
        <v>28</v>
      </c>
      <c r="E36" s="113">
        <v>1.5</v>
      </c>
      <c r="F36" s="47">
        <v>840</v>
      </c>
      <c r="G36" s="47">
        <v>1450</v>
      </c>
      <c r="H36" s="47">
        <f t="shared" si="24"/>
        <v>2290</v>
      </c>
      <c r="I36" s="47">
        <f t="shared" si="17"/>
        <v>1260</v>
      </c>
      <c r="J36" s="47">
        <f t="shared" si="18"/>
        <v>2175</v>
      </c>
      <c r="K36" s="49">
        <f t="shared" si="19"/>
        <v>3435</v>
      </c>
    </row>
    <row r="37" spans="1:11" ht="15" customHeight="1">
      <c r="A37" s="45">
        <v>25</v>
      </c>
      <c r="B37" s="115" t="s">
        <v>427</v>
      </c>
      <c r="C37" s="113"/>
      <c r="D37" s="113"/>
      <c r="E37" s="113"/>
      <c r="F37" s="47"/>
      <c r="G37" s="47"/>
      <c r="H37" s="47"/>
      <c r="I37" s="47"/>
      <c r="J37" s="47"/>
      <c r="K37" s="49"/>
    </row>
    <row r="38" spans="1:11" ht="40.5" customHeight="1">
      <c r="A38" s="45">
        <v>26</v>
      </c>
      <c r="B38" s="114" t="s">
        <v>428</v>
      </c>
      <c r="C38" s="113"/>
      <c r="D38" s="113" t="s">
        <v>28</v>
      </c>
      <c r="E38" s="113">
        <v>9</v>
      </c>
      <c r="F38" s="47">
        <v>1114</v>
      </c>
      <c r="G38" s="47">
        <v>625</v>
      </c>
      <c r="H38" s="47">
        <f t="shared" si="24"/>
        <v>1739</v>
      </c>
      <c r="I38" s="47">
        <f t="shared" si="17"/>
        <v>10026</v>
      </c>
      <c r="J38" s="47">
        <f t="shared" si="18"/>
        <v>5625</v>
      </c>
      <c r="K38" s="49">
        <f t="shared" si="19"/>
        <v>15651</v>
      </c>
    </row>
    <row r="39" spans="1:11" ht="15" customHeight="1">
      <c r="A39" s="45">
        <v>27</v>
      </c>
      <c r="B39" s="115" t="s">
        <v>429</v>
      </c>
      <c r="C39" s="113"/>
      <c r="D39" s="113"/>
      <c r="E39" s="113"/>
      <c r="F39" s="47"/>
      <c r="G39" s="47"/>
      <c r="H39" s="47"/>
      <c r="I39" s="47"/>
      <c r="J39" s="47"/>
      <c r="K39" s="49"/>
    </row>
    <row r="40" spans="1:11" ht="40.15" customHeight="1">
      <c r="A40" s="45">
        <v>28</v>
      </c>
      <c r="B40" s="114" t="s">
        <v>428</v>
      </c>
      <c r="C40" s="113"/>
      <c r="D40" s="113" t="s">
        <v>28</v>
      </c>
      <c r="E40" s="113">
        <v>35</v>
      </c>
      <c r="F40" s="47">
        <v>1357</v>
      </c>
      <c r="G40" s="47">
        <v>625</v>
      </c>
      <c r="H40" s="47">
        <f t="shared" ref="H40" si="25">F40+G40</f>
        <v>1982</v>
      </c>
      <c r="I40" s="47">
        <f t="shared" si="17"/>
        <v>47495</v>
      </c>
      <c r="J40" s="47">
        <f t="shared" si="18"/>
        <v>21875</v>
      </c>
      <c r="K40" s="49">
        <f t="shared" si="19"/>
        <v>69370</v>
      </c>
    </row>
    <row r="41" spans="1:11" ht="27.75" customHeight="1">
      <c r="A41" s="45">
        <v>29</v>
      </c>
      <c r="B41" s="114" t="s">
        <v>430</v>
      </c>
      <c r="C41" s="113"/>
      <c r="D41" s="113" t="s">
        <v>28</v>
      </c>
      <c r="E41" s="113">
        <v>6.5</v>
      </c>
      <c r="F41" s="47">
        <v>201</v>
      </c>
      <c r="G41" s="47">
        <v>625</v>
      </c>
      <c r="H41" s="47">
        <f t="shared" si="24"/>
        <v>826</v>
      </c>
      <c r="I41" s="47">
        <f t="shared" si="17"/>
        <v>1306.5</v>
      </c>
      <c r="J41" s="47">
        <f t="shared" si="18"/>
        <v>4062.5</v>
      </c>
      <c r="K41" s="49">
        <f t="shared" si="19"/>
        <v>5369</v>
      </c>
    </row>
    <row r="42" spans="1:11" ht="27.6" customHeight="1">
      <c r="A42" s="45">
        <v>30</v>
      </c>
      <c r="B42" s="114" t="s">
        <v>431</v>
      </c>
      <c r="C42" s="113"/>
      <c r="D42" s="113" t="s">
        <v>28</v>
      </c>
      <c r="E42" s="113">
        <v>2</v>
      </c>
      <c r="F42" s="47">
        <v>241</v>
      </c>
      <c r="G42" s="47">
        <v>625</v>
      </c>
      <c r="H42" s="47">
        <f t="shared" si="24"/>
        <v>866</v>
      </c>
      <c r="I42" s="47">
        <f t="shared" si="17"/>
        <v>482</v>
      </c>
      <c r="J42" s="47">
        <f t="shared" si="18"/>
        <v>1250</v>
      </c>
      <c r="K42" s="49">
        <f t="shared" si="19"/>
        <v>1732</v>
      </c>
    </row>
    <row r="43" spans="1:11" ht="16.899999999999999" customHeight="1">
      <c r="A43" s="45">
        <v>31</v>
      </c>
      <c r="B43" s="114" t="s">
        <v>432</v>
      </c>
      <c r="C43" s="113"/>
      <c r="D43" s="113" t="s">
        <v>28</v>
      </c>
      <c r="E43" s="113">
        <v>6</v>
      </c>
      <c r="F43" s="47">
        <v>7297</v>
      </c>
      <c r="G43" s="47">
        <v>4500</v>
      </c>
      <c r="H43" s="47">
        <f t="shared" si="24"/>
        <v>11797</v>
      </c>
      <c r="I43" s="47">
        <f t="shared" si="17"/>
        <v>43782</v>
      </c>
      <c r="J43" s="47">
        <f t="shared" si="18"/>
        <v>27000</v>
      </c>
      <c r="K43" s="49">
        <f t="shared" si="19"/>
        <v>70782</v>
      </c>
    </row>
    <row r="44" spans="1:11" ht="27.75" customHeight="1">
      <c r="A44" s="45">
        <v>32</v>
      </c>
      <c r="B44" s="114" t="s">
        <v>509</v>
      </c>
      <c r="C44" s="113"/>
      <c r="D44" s="113" t="s">
        <v>24</v>
      </c>
      <c r="E44" s="113">
        <v>2</v>
      </c>
      <c r="F44" s="47">
        <v>836</v>
      </c>
      <c r="G44" s="47">
        <v>293</v>
      </c>
      <c r="H44" s="47">
        <f t="shared" si="24"/>
        <v>1129</v>
      </c>
      <c r="I44" s="47">
        <f t="shared" si="17"/>
        <v>1672</v>
      </c>
      <c r="J44" s="47">
        <f t="shared" si="18"/>
        <v>586</v>
      </c>
      <c r="K44" s="49">
        <f t="shared" si="19"/>
        <v>2258</v>
      </c>
    </row>
    <row r="45" spans="1:11" ht="15.6" customHeight="1">
      <c r="A45" s="45">
        <v>33</v>
      </c>
      <c r="B45" s="114" t="s">
        <v>433</v>
      </c>
      <c r="C45" s="113"/>
      <c r="D45" s="113" t="s">
        <v>24</v>
      </c>
      <c r="E45" s="113">
        <v>1</v>
      </c>
      <c r="F45" s="47">
        <v>179</v>
      </c>
      <c r="G45" s="47">
        <v>63</v>
      </c>
      <c r="H45" s="47">
        <f t="shared" si="24"/>
        <v>242</v>
      </c>
      <c r="I45" s="47">
        <f t="shared" si="17"/>
        <v>179</v>
      </c>
      <c r="J45" s="47">
        <f t="shared" si="18"/>
        <v>63</v>
      </c>
      <c r="K45" s="49">
        <f t="shared" si="19"/>
        <v>242</v>
      </c>
    </row>
    <row r="46" spans="1:11" ht="15" customHeight="1">
      <c r="A46" s="45">
        <v>34</v>
      </c>
      <c r="B46" s="118" t="s">
        <v>434</v>
      </c>
      <c r="C46" s="113"/>
      <c r="D46" s="156" t="s">
        <v>22</v>
      </c>
      <c r="E46" s="156">
        <v>1</v>
      </c>
      <c r="F46" s="47">
        <v>63000</v>
      </c>
      <c r="G46" s="47">
        <v>22050</v>
      </c>
      <c r="H46" s="47">
        <f t="shared" si="24"/>
        <v>85050</v>
      </c>
      <c r="I46" s="47">
        <f t="shared" si="17"/>
        <v>63000</v>
      </c>
      <c r="J46" s="47">
        <f t="shared" si="18"/>
        <v>22050</v>
      </c>
      <c r="K46" s="49">
        <f t="shared" si="19"/>
        <v>85050</v>
      </c>
    </row>
    <row r="47" spans="1:11" ht="15" customHeight="1">
      <c r="A47" s="45">
        <v>35</v>
      </c>
      <c r="B47" s="118" t="s">
        <v>435</v>
      </c>
      <c r="C47" s="113"/>
      <c r="D47" s="113"/>
      <c r="E47" s="113"/>
      <c r="F47" s="47">
        <v>0</v>
      </c>
      <c r="G47" s="47"/>
      <c r="H47" s="47"/>
      <c r="I47" s="47">
        <f t="shared" si="17"/>
        <v>0</v>
      </c>
      <c r="J47" s="47">
        <f t="shared" si="18"/>
        <v>0</v>
      </c>
      <c r="K47" s="49">
        <f t="shared" si="19"/>
        <v>0</v>
      </c>
    </row>
    <row r="48" spans="1:11" ht="15" customHeight="1">
      <c r="A48" s="45">
        <v>36</v>
      </c>
      <c r="B48" s="118" t="s">
        <v>436</v>
      </c>
      <c r="C48" s="113"/>
      <c r="D48" s="113" t="s">
        <v>25</v>
      </c>
      <c r="E48" s="113">
        <v>0.1</v>
      </c>
      <c r="F48" s="47">
        <v>678</v>
      </c>
      <c r="G48" s="47">
        <v>4500</v>
      </c>
      <c r="H48" s="47">
        <f t="shared" ref="H48:H50" si="26">F48+G48</f>
        <v>5178</v>
      </c>
      <c r="I48" s="47">
        <f t="shared" si="17"/>
        <v>67.8</v>
      </c>
      <c r="J48" s="47">
        <f t="shared" si="18"/>
        <v>450</v>
      </c>
      <c r="K48" s="49">
        <f t="shared" si="19"/>
        <v>517.79999999999995</v>
      </c>
    </row>
    <row r="49" spans="1:11" ht="15" customHeight="1">
      <c r="A49" s="45">
        <v>37</v>
      </c>
      <c r="B49" s="118" t="s">
        <v>437</v>
      </c>
      <c r="C49" s="113"/>
      <c r="D49" s="113" t="s">
        <v>25</v>
      </c>
      <c r="E49" s="113">
        <v>0.2</v>
      </c>
      <c r="F49" s="47">
        <v>539</v>
      </c>
      <c r="G49" s="47">
        <v>4500</v>
      </c>
      <c r="H49" s="47">
        <f t="shared" si="26"/>
        <v>5039</v>
      </c>
      <c r="I49" s="47">
        <f t="shared" si="17"/>
        <v>107.80000000000001</v>
      </c>
      <c r="J49" s="47">
        <f t="shared" si="18"/>
        <v>900</v>
      </c>
      <c r="K49" s="49">
        <f t="shared" si="19"/>
        <v>1007.8</v>
      </c>
    </row>
    <row r="50" spans="1:11" s="12" customFormat="1" ht="17.45" customHeight="1">
      <c r="A50" s="45">
        <v>38</v>
      </c>
      <c r="B50" s="157" t="s">
        <v>519</v>
      </c>
      <c r="C50" s="156"/>
      <c r="D50" s="156" t="s">
        <v>22</v>
      </c>
      <c r="E50" s="156">
        <v>1</v>
      </c>
      <c r="F50" s="93">
        <v>36339.599999999999</v>
      </c>
      <c r="G50" s="93">
        <v>12719</v>
      </c>
      <c r="H50" s="93">
        <f t="shared" si="26"/>
        <v>49058.6</v>
      </c>
      <c r="I50" s="93">
        <f t="shared" si="17"/>
        <v>36339.599999999999</v>
      </c>
      <c r="J50" s="93">
        <f t="shared" si="18"/>
        <v>12719</v>
      </c>
      <c r="K50" s="150">
        <f t="shared" si="19"/>
        <v>49058.6</v>
      </c>
    </row>
    <row r="51" spans="1:11" ht="15" customHeight="1">
      <c r="A51" s="45">
        <v>39</v>
      </c>
      <c r="B51" s="82" t="s">
        <v>438</v>
      </c>
      <c r="C51" s="113"/>
      <c r="D51" s="113"/>
      <c r="E51" s="113"/>
      <c r="F51" s="47"/>
      <c r="G51" s="47"/>
      <c r="H51" s="47"/>
      <c r="I51" s="47"/>
      <c r="J51" s="47"/>
      <c r="K51" s="49"/>
    </row>
    <row r="52" spans="1:11" ht="39.75" customHeight="1">
      <c r="A52" s="45">
        <v>40</v>
      </c>
      <c r="B52" s="115" t="s">
        <v>439</v>
      </c>
      <c r="C52" s="113"/>
      <c r="D52" s="113" t="s">
        <v>24</v>
      </c>
      <c r="E52" s="113">
        <v>11</v>
      </c>
      <c r="F52" s="47">
        <v>15584</v>
      </c>
      <c r="G52" s="47">
        <v>7012.8</v>
      </c>
      <c r="H52" s="47">
        <f t="shared" ref="H52" si="27">F52+G52</f>
        <v>22596.799999999999</v>
      </c>
      <c r="I52" s="47">
        <f t="shared" ref="I52" si="28">F52*E52</f>
        <v>171424</v>
      </c>
      <c r="J52" s="47">
        <f t="shared" ref="J52" si="29">G52*E52</f>
        <v>77140.800000000003</v>
      </c>
      <c r="K52" s="49">
        <f t="shared" ref="K52" si="30">I52+J52</f>
        <v>248564.8</v>
      </c>
    </row>
    <row r="53" spans="1:11" ht="39.75" customHeight="1">
      <c r="A53" s="45">
        <v>41</v>
      </c>
      <c r="B53" s="115" t="s">
        <v>440</v>
      </c>
      <c r="C53" s="113"/>
      <c r="D53" s="113" t="s">
        <v>24</v>
      </c>
      <c r="E53" s="113">
        <v>2</v>
      </c>
      <c r="F53" s="47">
        <v>149669</v>
      </c>
      <c r="G53" s="47">
        <v>34423.870000000003</v>
      </c>
      <c r="H53" s="47">
        <f t="shared" ref="H53:H64" si="31">F53+G53</f>
        <v>184092.87</v>
      </c>
      <c r="I53" s="47">
        <f t="shared" si="17"/>
        <v>299338</v>
      </c>
      <c r="J53" s="47">
        <f t="shared" si="18"/>
        <v>68847.740000000005</v>
      </c>
      <c r="K53" s="49">
        <f t="shared" si="19"/>
        <v>368185.74</v>
      </c>
    </row>
    <row r="54" spans="1:11" ht="39.75" customHeight="1">
      <c r="A54" s="45">
        <v>42</v>
      </c>
      <c r="B54" s="115" t="s">
        <v>520</v>
      </c>
      <c r="C54" s="113"/>
      <c r="D54" s="113" t="s">
        <v>24</v>
      </c>
      <c r="E54" s="113">
        <v>32</v>
      </c>
      <c r="F54" s="47">
        <v>8283</v>
      </c>
      <c r="G54" s="47">
        <v>4556</v>
      </c>
      <c r="H54" s="47">
        <f t="shared" si="31"/>
        <v>12839</v>
      </c>
      <c r="I54" s="47">
        <f t="shared" ref="I54" si="32">F54*E54</f>
        <v>265056</v>
      </c>
      <c r="J54" s="47">
        <f t="shared" ref="J54" si="33">G54*E54</f>
        <v>145792</v>
      </c>
      <c r="K54" s="49">
        <f t="shared" ref="K54" si="34">I54+J54</f>
        <v>410848</v>
      </c>
    </row>
    <row r="55" spans="1:11" ht="39.75" customHeight="1">
      <c r="A55" s="45">
        <v>43</v>
      </c>
      <c r="B55" s="115" t="s">
        <v>441</v>
      </c>
      <c r="C55" s="113"/>
      <c r="D55" s="113" t="s">
        <v>18</v>
      </c>
      <c r="E55" s="113">
        <v>2</v>
      </c>
      <c r="F55" s="47">
        <v>213044</v>
      </c>
      <c r="G55" s="47">
        <v>49000.12</v>
      </c>
      <c r="H55" s="47">
        <f t="shared" si="31"/>
        <v>262044.12</v>
      </c>
      <c r="I55" s="47">
        <f t="shared" si="17"/>
        <v>426088</v>
      </c>
      <c r="J55" s="47">
        <f t="shared" si="18"/>
        <v>98000.24</v>
      </c>
      <c r="K55" s="49">
        <f t="shared" si="19"/>
        <v>524088.24</v>
      </c>
    </row>
    <row r="56" spans="1:11" ht="39.75" customHeight="1">
      <c r="A56" s="45">
        <v>44</v>
      </c>
      <c r="B56" s="115" t="s">
        <v>442</v>
      </c>
      <c r="C56" s="113"/>
      <c r="D56" s="113" t="s">
        <v>18</v>
      </c>
      <c r="E56" s="113">
        <v>2</v>
      </c>
      <c r="F56" s="47">
        <v>10763</v>
      </c>
      <c r="G56" s="47">
        <v>600</v>
      </c>
      <c r="H56" s="47">
        <f t="shared" si="31"/>
        <v>11363</v>
      </c>
      <c r="I56" s="47">
        <f t="shared" si="17"/>
        <v>21526</v>
      </c>
      <c r="J56" s="47">
        <f t="shared" si="18"/>
        <v>1200</v>
      </c>
      <c r="K56" s="49">
        <f t="shared" si="19"/>
        <v>22726</v>
      </c>
    </row>
    <row r="57" spans="1:11" ht="16.149999999999999" customHeight="1">
      <c r="A57" s="45">
        <v>45</v>
      </c>
      <c r="B57" s="115" t="s">
        <v>443</v>
      </c>
      <c r="C57" s="113"/>
      <c r="D57" s="113" t="s">
        <v>444</v>
      </c>
      <c r="E57" s="113">
        <v>36</v>
      </c>
      <c r="F57" s="47"/>
      <c r="G57" s="47"/>
      <c r="H57" s="47"/>
      <c r="I57" s="47"/>
      <c r="J57" s="47"/>
      <c r="K57" s="49"/>
    </row>
    <row r="58" spans="1:11" ht="16.149999999999999" customHeight="1">
      <c r="A58" s="45">
        <v>46</v>
      </c>
      <c r="B58" s="115" t="s">
        <v>445</v>
      </c>
      <c r="C58" s="113"/>
      <c r="D58" s="113" t="s">
        <v>18</v>
      </c>
      <c r="E58" s="113">
        <v>36</v>
      </c>
      <c r="F58" s="47">
        <v>4033</v>
      </c>
      <c r="G58" s="47">
        <v>1734.19</v>
      </c>
      <c r="H58" s="47">
        <f t="shared" ref="H58:H59" si="35">F58+G58</f>
        <v>5767.1900000000005</v>
      </c>
      <c r="I58" s="47">
        <f t="shared" ref="I58:I59" si="36">F58*E58</f>
        <v>145188</v>
      </c>
      <c r="J58" s="47">
        <f t="shared" ref="J58:J59" si="37">G58*E58</f>
        <v>62430.840000000004</v>
      </c>
      <c r="K58" s="49">
        <f t="shared" ref="K58:K59" si="38">I58+J58</f>
        <v>207618.84</v>
      </c>
    </row>
    <row r="59" spans="1:11" ht="16.149999999999999" customHeight="1">
      <c r="A59" s="45">
        <v>47</v>
      </c>
      <c r="B59" s="115" t="s">
        <v>446</v>
      </c>
      <c r="C59" s="113"/>
      <c r="D59" s="113" t="s">
        <v>24</v>
      </c>
      <c r="E59" s="113">
        <v>36</v>
      </c>
      <c r="F59" s="47">
        <v>301</v>
      </c>
      <c r="G59" s="47">
        <v>450</v>
      </c>
      <c r="H59" s="47">
        <f t="shared" si="35"/>
        <v>751</v>
      </c>
      <c r="I59" s="47">
        <f t="shared" si="36"/>
        <v>10836</v>
      </c>
      <c r="J59" s="47">
        <f t="shared" si="37"/>
        <v>16200</v>
      </c>
      <c r="K59" s="49">
        <f t="shared" si="38"/>
        <v>27036</v>
      </c>
    </row>
    <row r="60" spans="1:11" ht="16.149999999999999" customHeight="1">
      <c r="A60" s="45">
        <v>48</v>
      </c>
      <c r="B60" s="119" t="s">
        <v>447</v>
      </c>
      <c r="C60" s="113"/>
      <c r="D60" s="113" t="s">
        <v>24</v>
      </c>
      <c r="E60" s="113">
        <v>72</v>
      </c>
      <c r="F60" s="47"/>
      <c r="G60" s="47"/>
      <c r="H60" s="47"/>
      <c r="I60" s="47"/>
      <c r="J60" s="47"/>
      <c r="K60" s="49"/>
    </row>
    <row r="61" spans="1:11" ht="25.5" customHeight="1">
      <c r="A61" s="45">
        <v>49</v>
      </c>
      <c r="B61" s="115" t="s">
        <v>448</v>
      </c>
      <c r="C61" s="113"/>
      <c r="D61" s="113" t="s">
        <v>24</v>
      </c>
      <c r="E61" s="113">
        <v>36</v>
      </c>
      <c r="F61" s="47"/>
      <c r="G61" s="47"/>
      <c r="H61" s="47"/>
      <c r="I61" s="47"/>
      <c r="J61" s="47"/>
      <c r="K61" s="49"/>
    </row>
    <row r="62" spans="1:11" ht="28.9" customHeight="1">
      <c r="A62" s="45">
        <v>50</v>
      </c>
      <c r="B62" s="115" t="s">
        <v>510</v>
      </c>
      <c r="C62" s="113"/>
      <c r="D62" s="113" t="s">
        <v>24</v>
      </c>
      <c r="E62" s="113">
        <v>36</v>
      </c>
      <c r="F62" s="47">
        <v>10276</v>
      </c>
      <c r="G62" s="47">
        <v>3597</v>
      </c>
      <c r="H62" s="47">
        <f t="shared" si="31"/>
        <v>13873</v>
      </c>
      <c r="I62" s="47">
        <f t="shared" si="17"/>
        <v>369936</v>
      </c>
      <c r="J62" s="47">
        <f t="shared" si="18"/>
        <v>129492</v>
      </c>
      <c r="K62" s="49">
        <f t="shared" si="19"/>
        <v>499428</v>
      </c>
    </row>
    <row r="63" spans="1:11" ht="27" customHeight="1">
      <c r="A63" s="45">
        <v>51</v>
      </c>
      <c r="B63" s="115" t="s">
        <v>449</v>
      </c>
      <c r="C63" s="113"/>
      <c r="D63" s="113" t="s">
        <v>24</v>
      </c>
      <c r="E63" s="113">
        <v>36</v>
      </c>
      <c r="F63" s="47">
        <v>9601</v>
      </c>
      <c r="G63" s="47">
        <v>4128</v>
      </c>
      <c r="H63" s="47">
        <f t="shared" si="31"/>
        <v>13729</v>
      </c>
      <c r="I63" s="47">
        <f t="shared" si="17"/>
        <v>345636</v>
      </c>
      <c r="J63" s="47">
        <f t="shared" si="18"/>
        <v>148608</v>
      </c>
      <c r="K63" s="49">
        <f t="shared" si="19"/>
        <v>494244</v>
      </c>
    </row>
    <row r="64" spans="1:11" ht="27.6" customHeight="1">
      <c r="A64" s="45">
        <v>52</v>
      </c>
      <c r="B64" s="115" t="s">
        <v>450</v>
      </c>
      <c r="C64" s="113"/>
      <c r="D64" s="113" t="s">
        <v>24</v>
      </c>
      <c r="E64" s="113">
        <v>72</v>
      </c>
      <c r="F64" s="47">
        <v>1526</v>
      </c>
      <c r="G64" s="47">
        <v>600</v>
      </c>
      <c r="H64" s="47">
        <f t="shared" si="31"/>
        <v>2126</v>
      </c>
      <c r="I64" s="47">
        <f t="shared" si="17"/>
        <v>109872</v>
      </c>
      <c r="J64" s="47">
        <f t="shared" si="18"/>
        <v>43200</v>
      </c>
      <c r="K64" s="49">
        <f t="shared" si="19"/>
        <v>153072</v>
      </c>
    </row>
    <row r="65" spans="1:11" ht="19.149999999999999" customHeight="1">
      <c r="A65" s="45">
        <v>53</v>
      </c>
      <c r="B65" s="115" t="s">
        <v>451</v>
      </c>
      <c r="C65" s="113"/>
      <c r="D65" s="113" t="s">
        <v>18</v>
      </c>
      <c r="E65" s="113">
        <v>2</v>
      </c>
      <c r="F65" s="47">
        <v>1414</v>
      </c>
      <c r="G65" s="47">
        <v>1250</v>
      </c>
      <c r="H65" s="47">
        <f t="shared" ref="H65:H70" si="39">F65+G65</f>
        <v>2664</v>
      </c>
      <c r="I65" s="47">
        <f t="shared" si="17"/>
        <v>2828</v>
      </c>
      <c r="J65" s="47">
        <f t="shared" si="18"/>
        <v>2500</v>
      </c>
      <c r="K65" s="49">
        <f t="shared" si="19"/>
        <v>5328</v>
      </c>
    </row>
    <row r="66" spans="1:11" ht="30" customHeight="1">
      <c r="A66" s="45">
        <v>54</v>
      </c>
      <c r="B66" s="115" t="s">
        <v>452</v>
      </c>
      <c r="C66" s="113"/>
      <c r="D66" s="113" t="s">
        <v>18</v>
      </c>
      <c r="E66" s="113">
        <v>4</v>
      </c>
      <c r="F66" s="47">
        <v>1912</v>
      </c>
      <c r="G66" s="47">
        <v>850</v>
      </c>
      <c r="H66" s="47">
        <f t="shared" si="39"/>
        <v>2762</v>
      </c>
      <c r="I66" s="47">
        <f t="shared" si="17"/>
        <v>7648</v>
      </c>
      <c r="J66" s="47">
        <f t="shared" si="18"/>
        <v>3400</v>
      </c>
      <c r="K66" s="49">
        <f t="shared" si="19"/>
        <v>11048</v>
      </c>
    </row>
    <row r="67" spans="1:11" ht="17.45" customHeight="1">
      <c r="A67" s="45">
        <v>55</v>
      </c>
      <c r="B67" s="115" t="s">
        <v>453</v>
      </c>
      <c r="C67" s="113"/>
      <c r="D67" s="113" t="s">
        <v>18</v>
      </c>
      <c r="E67" s="113">
        <v>2</v>
      </c>
      <c r="F67" s="47">
        <v>579</v>
      </c>
      <c r="G67" s="47">
        <v>900</v>
      </c>
      <c r="H67" s="47">
        <f t="shared" si="39"/>
        <v>1479</v>
      </c>
      <c r="I67" s="47">
        <f t="shared" si="17"/>
        <v>1158</v>
      </c>
      <c r="J67" s="47">
        <f t="shared" si="18"/>
        <v>1800</v>
      </c>
      <c r="K67" s="49">
        <f t="shared" si="19"/>
        <v>2958</v>
      </c>
    </row>
    <row r="68" spans="1:11" ht="50.25" customHeight="1">
      <c r="A68" s="45">
        <v>56</v>
      </c>
      <c r="B68" s="115" t="s">
        <v>454</v>
      </c>
      <c r="C68" s="113" t="s">
        <v>455</v>
      </c>
      <c r="D68" s="113" t="s">
        <v>444</v>
      </c>
      <c r="E68" s="113">
        <v>4</v>
      </c>
      <c r="F68" s="47">
        <v>1609</v>
      </c>
      <c r="G68" s="47">
        <v>1450</v>
      </c>
      <c r="H68" s="47">
        <f t="shared" si="39"/>
        <v>3059</v>
      </c>
      <c r="I68" s="47">
        <f t="shared" si="17"/>
        <v>6436</v>
      </c>
      <c r="J68" s="47">
        <f t="shared" si="18"/>
        <v>5800</v>
      </c>
      <c r="K68" s="49">
        <f t="shared" si="19"/>
        <v>12236</v>
      </c>
    </row>
    <row r="69" spans="1:11" ht="28.15" customHeight="1">
      <c r="A69" s="45">
        <v>57</v>
      </c>
      <c r="B69" s="115" t="s">
        <v>456</v>
      </c>
      <c r="C69" s="113"/>
      <c r="D69" s="113" t="s">
        <v>28</v>
      </c>
      <c r="E69" s="113">
        <v>150</v>
      </c>
      <c r="F69" s="47">
        <v>3407</v>
      </c>
      <c r="G69" s="47">
        <v>2250</v>
      </c>
      <c r="H69" s="47">
        <f t="shared" si="39"/>
        <v>5657</v>
      </c>
      <c r="I69" s="47">
        <f t="shared" si="17"/>
        <v>511050</v>
      </c>
      <c r="J69" s="47">
        <f t="shared" si="18"/>
        <v>337500</v>
      </c>
      <c r="K69" s="49">
        <f t="shared" si="19"/>
        <v>848550</v>
      </c>
    </row>
    <row r="70" spans="1:11" ht="26.25" customHeight="1">
      <c r="A70" s="45">
        <v>58</v>
      </c>
      <c r="B70" s="271" t="s">
        <v>457</v>
      </c>
      <c r="C70" s="272"/>
      <c r="D70" s="272" t="s">
        <v>28</v>
      </c>
      <c r="E70" s="272">
        <v>325</v>
      </c>
      <c r="F70" s="265">
        <v>5648</v>
      </c>
      <c r="G70" s="265">
        <v>3375</v>
      </c>
      <c r="H70" s="265">
        <f t="shared" si="39"/>
        <v>9023</v>
      </c>
      <c r="I70" s="265">
        <f t="shared" si="17"/>
        <v>1835600</v>
      </c>
      <c r="J70" s="265">
        <f t="shared" si="18"/>
        <v>1096875</v>
      </c>
      <c r="K70" s="266">
        <f t="shared" si="19"/>
        <v>2932475</v>
      </c>
    </row>
    <row r="71" spans="1:11" ht="23.45" customHeight="1">
      <c r="A71" s="45">
        <v>59</v>
      </c>
      <c r="B71" s="115" t="s">
        <v>458</v>
      </c>
      <c r="C71" s="113"/>
      <c r="D71" s="113" t="s">
        <v>28</v>
      </c>
      <c r="E71" s="113">
        <v>12</v>
      </c>
      <c r="F71" s="47">
        <v>1099</v>
      </c>
      <c r="G71" s="47">
        <v>2250</v>
      </c>
      <c r="H71" s="47">
        <f t="shared" ref="H71:H156" si="40">F71+G71</f>
        <v>3349</v>
      </c>
      <c r="I71" s="47">
        <f t="shared" si="17"/>
        <v>13188</v>
      </c>
      <c r="J71" s="47">
        <f t="shared" si="18"/>
        <v>27000</v>
      </c>
      <c r="K71" s="49">
        <f t="shared" si="19"/>
        <v>40188</v>
      </c>
    </row>
    <row r="72" spans="1:11">
      <c r="A72" s="45">
        <v>60</v>
      </c>
      <c r="B72" s="273" t="s">
        <v>309</v>
      </c>
      <c r="C72" s="274"/>
      <c r="D72" s="264" t="s">
        <v>22</v>
      </c>
      <c r="E72" s="264">
        <v>1</v>
      </c>
      <c r="F72" s="265">
        <v>825943</v>
      </c>
      <c r="G72" s="265">
        <v>660754.4</v>
      </c>
      <c r="H72" s="265">
        <f t="shared" si="40"/>
        <v>1486697.4</v>
      </c>
      <c r="I72" s="265">
        <f t="shared" si="17"/>
        <v>825943</v>
      </c>
      <c r="J72" s="265">
        <f t="shared" si="18"/>
        <v>660754.4</v>
      </c>
      <c r="K72" s="266">
        <f t="shared" si="19"/>
        <v>1486697.4</v>
      </c>
    </row>
    <row r="73" spans="1:11" ht="15" customHeight="1">
      <c r="A73" s="45">
        <v>61</v>
      </c>
      <c r="B73" s="115" t="s">
        <v>459</v>
      </c>
      <c r="C73" s="113"/>
      <c r="D73" s="113"/>
      <c r="E73" s="113"/>
      <c r="F73" s="47"/>
      <c r="G73" s="47"/>
      <c r="H73" s="47"/>
      <c r="I73" s="47"/>
      <c r="J73" s="47"/>
      <c r="K73" s="49"/>
    </row>
    <row r="74" spans="1:11" ht="40.15" customHeight="1">
      <c r="A74" s="45">
        <v>62</v>
      </c>
      <c r="B74" s="114" t="s">
        <v>428</v>
      </c>
      <c r="C74" s="113"/>
      <c r="D74" s="113" t="s">
        <v>28</v>
      </c>
      <c r="E74" s="113">
        <v>45</v>
      </c>
      <c r="F74" s="47">
        <v>1569</v>
      </c>
      <c r="G74" s="47">
        <v>625</v>
      </c>
      <c r="H74" s="47">
        <f t="shared" ref="H74:H78" si="41">F74+G74</f>
        <v>2194</v>
      </c>
      <c r="I74" s="47">
        <f t="shared" si="17"/>
        <v>70605</v>
      </c>
      <c r="J74" s="47">
        <f t="shared" si="18"/>
        <v>28125</v>
      </c>
      <c r="K74" s="49">
        <f t="shared" si="19"/>
        <v>98730</v>
      </c>
    </row>
    <row r="75" spans="1:11" ht="16.149999999999999" customHeight="1">
      <c r="A75" s="45">
        <v>63</v>
      </c>
      <c r="B75" s="114" t="s">
        <v>436</v>
      </c>
      <c r="C75" s="113"/>
      <c r="D75" s="113" t="s">
        <v>25</v>
      </c>
      <c r="E75" s="113">
        <v>7</v>
      </c>
      <c r="F75" s="47">
        <v>678</v>
      </c>
      <c r="G75" s="47">
        <v>4500</v>
      </c>
      <c r="H75" s="47">
        <f t="shared" si="41"/>
        <v>5178</v>
      </c>
      <c r="I75" s="47">
        <f t="shared" ref="I75:I78" si="42">F75*E75</f>
        <v>4746</v>
      </c>
      <c r="J75" s="47">
        <f t="shared" ref="J75:J78" si="43">G75*E75</f>
        <v>31500</v>
      </c>
      <c r="K75" s="49">
        <f t="shared" ref="K75:K78" si="44">I75+J75</f>
        <v>36246</v>
      </c>
    </row>
    <row r="76" spans="1:11" ht="16.149999999999999" customHeight="1">
      <c r="A76" s="45">
        <v>64</v>
      </c>
      <c r="B76" s="114" t="s">
        <v>437</v>
      </c>
      <c r="C76" s="113"/>
      <c r="D76" s="113" t="s">
        <v>25</v>
      </c>
      <c r="E76" s="113">
        <v>5</v>
      </c>
      <c r="F76" s="47">
        <v>539</v>
      </c>
      <c r="G76" s="47">
        <v>4500</v>
      </c>
      <c r="H76" s="47">
        <f t="shared" si="41"/>
        <v>5039</v>
      </c>
      <c r="I76" s="47">
        <f t="shared" si="42"/>
        <v>2695</v>
      </c>
      <c r="J76" s="47">
        <f t="shared" si="43"/>
        <v>22500</v>
      </c>
      <c r="K76" s="49">
        <f t="shared" si="44"/>
        <v>25195</v>
      </c>
    </row>
    <row r="77" spans="1:11" ht="15" customHeight="1">
      <c r="A77" s="45">
        <v>65</v>
      </c>
      <c r="B77" s="118" t="s">
        <v>434</v>
      </c>
      <c r="C77" s="113"/>
      <c r="D77" s="156" t="s">
        <v>22</v>
      </c>
      <c r="E77" s="156">
        <v>1</v>
      </c>
      <c r="F77" s="47">
        <v>63000</v>
      </c>
      <c r="G77" s="47">
        <v>22050</v>
      </c>
      <c r="H77" s="47">
        <f t="shared" si="41"/>
        <v>85050</v>
      </c>
      <c r="I77" s="47">
        <f t="shared" si="42"/>
        <v>63000</v>
      </c>
      <c r="J77" s="47">
        <f t="shared" si="43"/>
        <v>22050</v>
      </c>
      <c r="K77" s="49">
        <f t="shared" si="44"/>
        <v>85050</v>
      </c>
    </row>
    <row r="78" spans="1:11" s="12" customFormat="1" ht="17.45" customHeight="1">
      <c r="A78" s="45">
        <v>66</v>
      </c>
      <c r="B78" s="157" t="s">
        <v>519</v>
      </c>
      <c r="C78" s="156"/>
      <c r="D78" s="156" t="s">
        <v>22</v>
      </c>
      <c r="E78" s="156">
        <v>1</v>
      </c>
      <c r="F78" s="93">
        <v>814096.5</v>
      </c>
      <c r="G78" s="93">
        <v>284934</v>
      </c>
      <c r="H78" s="93">
        <f t="shared" si="41"/>
        <v>1099030.5</v>
      </c>
      <c r="I78" s="93">
        <f t="shared" si="42"/>
        <v>814096.5</v>
      </c>
      <c r="J78" s="93">
        <f t="shared" si="43"/>
        <v>284934</v>
      </c>
      <c r="K78" s="150">
        <f t="shared" si="44"/>
        <v>1099030.5</v>
      </c>
    </row>
    <row r="79" spans="1:11" ht="16.149999999999999" customHeight="1">
      <c r="A79" s="45">
        <v>67</v>
      </c>
      <c r="B79" s="84" t="s">
        <v>460</v>
      </c>
      <c r="C79" s="113"/>
      <c r="D79" s="113"/>
      <c r="E79" s="113"/>
      <c r="F79" s="47"/>
      <c r="G79" s="47"/>
      <c r="H79" s="47"/>
      <c r="I79" s="47"/>
      <c r="J79" s="47"/>
      <c r="K79" s="49"/>
    </row>
    <row r="80" spans="1:11" ht="28.5" customHeight="1">
      <c r="A80" s="45">
        <v>68</v>
      </c>
      <c r="B80" s="114" t="s">
        <v>461</v>
      </c>
      <c r="C80" s="113"/>
      <c r="D80" s="113" t="s">
        <v>18</v>
      </c>
      <c r="E80" s="113">
        <v>1</v>
      </c>
      <c r="F80" s="151" t="s">
        <v>641</v>
      </c>
      <c r="G80" s="47">
        <v>14500</v>
      </c>
      <c r="H80" s="47">
        <f>G80</f>
        <v>14500</v>
      </c>
      <c r="I80" s="47">
        <v>0</v>
      </c>
      <c r="J80" s="47">
        <f t="shared" ref="J80:J152" si="45">G80*E80</f>
        <v>14500</v>
      </c>
      <c r="K80" s="49">
        <f t="shared" ref="K80:K152" si="46">I80+J80</f>
        <v>14500</v>
      </c>
    </row>
    <row r="81" spans="1:11" ht="28.5" customHeight="1">
      <c r="A81" s="45">
        <v>69</v>
      </c>
      <c r="B81" s="114" t="s">
        <v>462</v>
      </c>
      <c r="C81" s="113"/>
      <c r="D81" s="113" t="s">
        <v>18</v>
      </c>
      <c r="E81" s="113">
        <v>1</v>
      </c>
      <c r="F81" s="151" t="s">
        <v>641</v>
      </c>
      <c r="G81" s="47">
        <v>14500</v>
      </c>
      <c r="H81" s="47">
        <f t="shared" ref="H81:H82" si="47">G81</f>
        <v>14500</v>
      </c>
      <c r="I81" s="47">
        <v>0</v>
      </c>
      <c r="J81" s="47">
        <f t="shared" si="45"/>
        <v>14500</v>
      </c>
      <c r="K81" s="49">
        <f t="shared" si="46"/>
        <v>14500</v>
      </c>
    </row>
    <row r="82" spans="1:11" ht="28.5" customHeight="1">
      <c r="A82" s="45">
        <v>70</v>
      </c>
      <c r="B82" s="114" t="s">
        <v>463</v>
      </c>
      <c r="C82" s="113"/>
      <c r="D82" s="113" t="s">
        <v>18</v>
      </c>
      <c r="E82" s="113">
        <v>3</v>
      </c>
      <c r="F82" s="151" t="s">
        <v>641</v>
      </c>
      <c r="G82" s="47">
        <v>14500</v>
      </c>
      <c r="H82" s="47">
        <f t="shared" si="47"/>
        <v>14500</v>
      </c>
      <c r="I82" s="47">
        <v>0</v>
      </c>
      <c r="J82" s="47">
        <f t="shared" si="45"/>
        <v>43500</v>
      </c>
      <c r="K82" s="49">
        <f t="shared" si="46"/>
        <v>43500</v>
      </c>
    </row>
    <row r="83" spans="1:11" ht="18" customHeight="1">
      <c r="A83" s="45">
        <v>71</v>
      </c>
      <c r="B83" s="117" t="s">
        <v>464</v>
      </c>
      <c r="C83" s="113"/>
      <c r="D83" s="113" t="s">
        <v>18</v>
      </c>
      <c r="E83" s="113">
        <v>23</v>
      </c>
      <c r="F83" s="93">
        <v>1171</v>
      </c>
      <c r="G83" s="93">
        <v>1250</v>
      </c>
      <c r="H83" s="93">
        <f t="shared" si="40"/>
        <v>2421</v>
      </c>
      <c r="I83" s="93">
        <f t="shared" ref="I83:I152" si="48">F83*E83</f>
        <v>26933</v>
      </c>
      <c r="J83" s="93">
        <f t="shared" si="45"/>
        <v>28750</v>
      </c>
      <c r="K83" s="150">
        <f t="shared" si="46"/>
        <v>55683</v>
      </c>
    </row>
    <row r="84" spans="1:11" ht="18" customHeight="1">
      <c r="A84" s="45">
        <v>72</v>
      </c>
      <c r="B84" s="117" t="s">
        <v>465</v>
      </c>
      <c r="C84" s="113"/>
      <c r="D84" s="113" t="s">
        <v>18</v>
      </c>
      <c r="E84" s="113">
        <v>2</v>
      </c>
      <c r="F84" s="93">
        <v>1703</v>
      </c>
      <c r="G84" s="93">
        <v>1250</v>
      </c>
      <c r="H84" s="93">
        <f t="shared" si="40"/>
        <v>2953</v>
      </c>
      <c r="I84" s="93">
        <f t="shared" si="48"/>
        <v>3406</v>
      </c>
      <c r="J84" s="93">
        <f t="shared" si="45"/>
        <v>2500</v>
      </c>
      <c r="K84" s="150">
        <f t="shared" si="46"/>
        <v>5906</v>
      </c>
    </row>
    <row r="85" spans="1:11" ht="18" customHeight="1">
      <c r="A85" s="45">
        <v>73</v>
      </c>
      <c r="B85" s="117" t="s">
        <v>466</v>
      </c>
      <c r="C85" s="113"/>
      <c r="D85" s="113" t="s">
        <v>18</v>
      </c>
      <c r="E85" s="113">
        <v>5</v>
      </c>
      <c r="F85" s="47">
        <v>234</v>
      </c>
      <c r="G85" s="47">
        <v>1250</v>
      </c>
      <c r="H85" s="47">
        <f t="shared" si="40"/>
        <v>1484</v>
      </c>
      <c r="I85" s="47">
        <f t="shared" si="48"/>
        <v>1170</v>
      </c>
      <c r="J85" s="47">
        <f t="shared" si="45"/>
        <v>6250</v>
      </c>
      <c r="K85" s="49">
        <f t="shared" si="46"/>
        <v>7420</v>
      </c>
    </row>
    <row r="86" spans="1:11" ht="30.75" customHeight="1">
      <c r="A86" s="45">
        <v>74</v>
      </c>
      <c r="B86" s="117" t="s">
        <v>467</v>
      </c>
      <c r="C86" s="113"/>
      <c r="D86" s="113" t="s">
        <v>28</v>
      </c>
      <c r="E86" s="113">
        <v>12</v>
      </c>
      <c r="F86" s="47">
        <v>125</v>
      </c>
      <c r="G86" s="47">
        <v>650</v>
      </c>
      <c r="H86" s="47">
        <f t="shared" si="40"/>
        <v>775</v>
      </c>
      <c r="I86" s="47">
        <f t="shared" si="48"/>
        <v>1500</v>
      </c>
      <c r="J86" s="47">
        <f t="shared" si="45"/>
        <v>7800</v>
      </c>
      <c r="K86" s="49">
        <f t="shared" si="46"/>
        <v>9300</v>
      </c>
    </row>
    <row r="87" spans="1:11" ht="30.75" customHeight="1">
      <c r="A87" s="45">
        <v>75</v>
      </c>
      <c r="B87" s="117" t="s">
        <v>468</v>
      </c>
      <c r="C87" s="113"/>
      <c r="D87" s="113" t="s">
        <v>28</v>
      </c>
      <c r="E87" s="113">
        <v>30</v>
      </c>
      <c r="F87" s="47">
        <v>204</v>
      </c>
      <c r="G87" s="47">
        <v>750</v>
      </c>
      <c r="H87" s="47">
        <f t="shared" si="40"/>
        <v>954</v>
      </c>
      <c r="I87" s="47">
        <f t="shared" si="48"/>
        <v>6120</v>
      </c>
      <c r="J87" s="47">
        <f t="shared" si="45"/>
        <v>22500</v>
      </c>
      <c r="K87" s="49">
        <f t="shared" si="46"/>
        <v>28620</v>
      </c>
    </row>
    <row r="88" spans="1:11">
      <c r="A88" s="45">
        <v>76</v>
      </c>
      <c r="B88" s="51" t="s">
        <v>517</v>
      </c>
      <c r="C88" s="63"/>
      <c r="D88" s="46" t="s">
        <v>22</v>
      </c>
      <c r="E88" s="46">
        <v>1</v>
      </c>
      <c r="F88" s="47">
        <v>1524</v>
      </c>
      <c r="G88" s="47">
        <v>1219.2</v>
      </c>
      <c r="H88" s="47">
        <f t="shared" si="40"/>
        <v>2743.2</v>
      </c>
      <c r="I88" s="47">
        <f t="shared" si="48"/>
        <v>1524</v>
      </c>
      <c r="J88" s="47">
        <f t="shared" si="45"/>
        <v>1219.2</v>
      </c>
      <c r="K88" s="49">
        <f t="shared" si="46"/>
        <v>2743.2</v>
      </c>
    </row>
    <row r="89" spans="1:11" ht="30" customHeight="1">
      <c r="A89" s="45">
        <v>77</v>
      </c>
      <c r="B89" s="112" t="s">
        <v>469</v>
      </c>
      <c r="C89" s="113"/>
      <c r="D89" s="113" t="s">
        <v>28</v>
      </c>
      <c r="E89" s="113">
        <v>2</v>
      </c>
      <c r="F89" s="47">
        <v>192</v>
      </c>
      <c r="G89" s="47">
        <v>625</v>
      </c>
      <c r="H89" s="47">
        <f t="shared" si="40"/>
        <v>817</v>
      </c>
      <c r="I89" s="47">
        <f t="shared" si="48"/>
        <v>384</v>
      </c>
      <c r="J89" s="47">
        <f t="shared" si="45"/>
        <v>1250</v>
      </c>
      <c r="K89" s="49">
        <f t="shared" si="46"/>
        <v>1634</v>
      </c>
    </row>
    <row r="90" spans="1:11" s="12" customFormat="1" ht="17.45" customHeight="1">
      <c r="A90" s="45">
        <v>78</v>
      </c>
      <c r="B90" s="157" t="s">
        <v>519</v>
      </c>
      <c r="C90" s="156"/>
      <c r="D90" s="156" t="s">
        <v>22</v>
      </c>
      <c r="E90" s="156">
        <v>1</v>
      </c>
      <c r="F90" s="93">
        <v>2286</v>
      </c>
      <c r="G90" s="93">
        <v>800</v>
      </c>
      <c r="H90" s="93">
        <f t="shared" si="40"/>
        <v>3086</v>
      </c>
      <c r="I90" s="93">
        <f t="shared" si="48"/>
        <v>2286</v>
      </c>
      <c r="J90" s="93">
        <f t="shared" si="45"/>
        <v>800</v>
      </c>
      <c r="K90" s="150">
        <f t="shared" si="46"/>
        <v>3086</v>
      </c>
    </row>
    <row r="91" spans="1:11" ht="15.6" customHeight="1">
      <c r="A91" s="45">
        <v>79</v>
      </c>
      <c r="B91" s="87" t="s">
        <v>470</v>
      </c>
      <c r="C91" s="113"/>
      <c r="D91" s="113"/>
      <c r="E91" s="113"/>
      <c r="F91" s="47"/>
      <c r="G91" s="47"/>
      <c r="H91" s="47"/>
      <c r="I91" s="47"/>
      <c r="J91" s="47"/>
      <c r="K91" s="49"/>
    </row>
    <row r="92" spans="1:11" ht="24.75" customHeight="1">
      <c r="A92" s="45">
        <v>80</v>
      </c>
      <c r="B92" s="117" t="s">
        <v>511</v>
      </c>
      <c r="C92" s="113"/>
      <c r="D92" s="113" t="s">
        <v>29</v>
      </c>
      <c r="E92" s="113">
        <v>6</v>
      </c>
      <c r="F92" s="47">
        <v>8576</v>
      </c>
      <c r="G92" s="47">
        <v>4955</v>
      </c>
      <c r="H92" s="47">
        <f t="shared" ref="H92:H93" si="49">F92+G92</f>
        <v>13531</v>
      </c>
      <c r="I92" s="47">
        <f t="shared" si="48"/>
        <v>51456</v>
      </c>
      <c r="J92" s="47">
        <f t="shared" si="45"/>
        <v>29730</v>
      </c>
      <c r="K92" s="49">
        <f t="shared" si="46"/>
        <v>81186</v>
      </c>
    </row>
    <row r="93" spans="1:11" ht="63.75" customHeight="1">
      <c r="A93" s="45">
        <v>81</v>
      </c>
      <c r="B93" s="114" t="s">
        <v>471</v>
      </c>
      <c r="C93" s="113" t="s">
        <v>512</v>
      </c>
      <c r="D93" s="113" t="s">
        <v>29</v>
      </c>
      <c r="E93" s="113">
        <v>15</v>
      </c>
      <c r="F93" s="47">
        <v>9901</v>
      </c>
      <c r="G93" s="47">
        <v>3465</v>
      </c>
      <c r="H93" s="47">
        <f t="shared" si="49"/>
        <v>13366</v>
      </c>
      <c r="I93" s="47">
        <f t="shared" si="48"/>
        <v>148515</v>
      </c>
      <c r="J93" s="47">
        <f t="shared" si="45"/>
        <v>51975</v>
      </c>
      <c r="K93" s="49">
        <f t="shared" si="46"/>
        <v>200490</v>
      </c>
    </row>
    <row r="94" spans="1:11" ht="17.45" customHeight="1">
      <c r="A94" s="45">
        <v>82</v>
      </c>
      <c r="B94" s="114" t="s">
        <v>472</v>
      </c>
      <c r="C94" s="113"/>
      <c r="D94" s="113" t="s">
        <v>18</v>
      </c>
      <c r="E94" s="113">
        <v>5</v>
      </c>
      <c r="F94" s="47">
        <v>9425</v>
      </c>
      <c r="G94" s="47">
        <v>4241</v>
      </c>
      <c r="H94" s="47">
        <f t="shared" si="40"/>
        <v>13666</v>
      </c>
      <c r="I94" s="47">
        <f t="shared" si="48"/>
        <v>47125</v>
      </c>
      <c r="J94" s="47">
        <f t="shared" si="45"/>
        <v>21205</v>
      </c>
      <c r="K94" s="49">
        <f t="shared" si="46"/>
        <v>68330</v>
      </c>
    </row>
    <row r="95" spans="1:11" ht="17.45" customHeight="1">
      <c r="A95" s="45">
        <v>83</v>
      </c>
      <c r="B95" s="115" t="s">
        <v>473</v>
      </c>
      <c r="C95" s="113"/>
      <c r="D95" s="113" t="s">
        <v>18</v>
      </c>
      <c r="E95" s="113">
        <v>28</v>
      </c>
      <c r="F95" s="47">
        <v>171</v>
      </c>
      <c r="G95" s="47">
        <v>650</v>
      </c>
      <c r="H95" s="47">
        <f t="shared" si="40"/>
        <v>821</v>
      </c>
      <c r="I95" s="47">
        <f t="shared" si="48"/>
        <v>4788</v>
      </c>
      <c r="J95" s="47">
        <f t="shared" si="45"/>
        <v>18200</v>
      </c>
      <c r="K95" s="49">
        <f t="shared" si="46"/>
        <v>22988</v>
      </c>
    </row>
    <row r="96" spans="1:11" ht="17.45" customHeight="1">
      <c r="A96" s="45">
        <v>84</v>
      </c>
      <c r="B96" s="115" t="s">
        <v>474</v>
      </c>
      <c r="C96" s="113"/>
      <c r="D96" s="113" t="s">
        <v>18</v>
      </c>
      <c r="E96" s="113">
        <v>11</v>
      </c>
      <c r="F96" s="47">
        <v>171</v>
      </c>
      <c r="G96" s="47">
        <v>650</v>
      </c>
      <c r="H96" s="47">
        <f t="shared" si="40"/>
        <v>821</v>
      </c>
      <c r="I96" s="47">
        <f t="shared" si="48"/>
        <v>1881</v>
      </c>
      <c r="J96" s="47">
        <f t="shared" si="45"/>
        <v>7150</v>
      </c>
      <c r="K96" s="49">
        <f t="shared" si="46"/>
        <v>9031</v>
      </c>
    </row>
    <row r="97" spans="1:11" ht="26.25" customHeight="1">
      <c r="A97" s="45">
        <v>85</v>
      </c>
      <c r="B97" s="115" t="s">
        <v>475</v>
      </c>
      <c r="C97" s="113"/>
      <c r="D97" s="113" t="s">
        <v>29</v>
      </c>
      <c r="E97" s="113">
        <v>4</v>
      </c>
      <c r="F97" s="47">
        <v>5064</v>
      </c>
      <c r="G97" s="47">
        <v>4530</v>
      </c>
      <c r="H97" s="47">
        <f t="shared" si="40"/>
        <v>9594</v>
      </c>
      <c r="I97" s="47">
        <f t="shared" si="48"/>
        <v>20256</v>
      </c>
      <c r="J97" s="47">
        <f t="shared" si="45"/>
        <v>18120</v>
      </c>
      <c r="K97" s="49">
        <f t="shared" si="46"/>
        <v>38376</v>
      </c>
    </row>
    <row r="98" spans="1:11" ht="27.75" customHeight="1">
      <c r="A98" s="45">
        <v>86</v>
      </c>
      <c r="B98" s="115" t="s">
        <v>476</v>
      </c>
      <c r="C98" s="113" t="s">
        <v>513</v>
      </c>
      <c r="D98" s="113" t="s">
        <v>18</v>
      </c>
      <c r="E98" s="113">
        <v>4</v>
      </c>
      <c r="F98" s="47">
        <v>1927</v>
      </c>
      <c r="G98" s="47">
        <v>1250</v>
      </c>
      <c r="H98" s="47">
        <f t="shared" si="40"/>
        <v>3177</v>
      </c>
      <c r="I98" s="47">
        <f t="shared" si="48"/>
        <v>7708</v>
      </c>
      <c r="J98" s="47">
        <f t="shared" si="45"/>
        <v>5000</v>
      </c>
      <c r="K98" s="49">
        <f t="shared" si="46"/>
        <v>12708</v>
      </c>
    </row>
    <row r="99" spans="1:11" ht="24" customHeight="1">
      <c r="A99" s="45">
        <v>87</v>
      </c>
      <c r="B99" s="115" t="s">
        <v>477</v>
      </c>
      <c r="C99" s="113"/>
      <c r="D99" s="113" t="s">
        <v>18</v>
      </c>
      <c r="E99" s="113">
        <v>4</v>
      </c>
      <c r="F99" s="47">
        <v>316</v>
      </c>
      <c r="G99" s="47">
        <v>650</v>
      </c>
      <c r="H99" s="47">
        <f t="shared" si="40"/>
        <v>966</v>
      </c>
      <c r="I99" s="47">
        <f t="shared" si="48"/>
        <v>1264</v>
      </c>
      <c r="J99" s="47">
        <f t="shared" si="45"/>
        <v>2600</v>
      </c>
      <c r="K99" s="49">
        <f t="shared" si="46"/>
        <v>3864</v>
      </c>
    </row>
    <row r="100" spans="1:11" ht="25.5" customHeight="1">
      <c r="A100" s="45">
        <v>88</v>
      </c>
      <c r="B100" s="115" t="s">
        <v>478</v>
      </c>
      <c r="C100" s="113"/>
      <c r="D100" s="113" t="s">
        <v>18</v>
      </c>
      <c r="E100" s="113">
        <v>2</v>
      </c>
      <c r="F100" s="47">
        <v>4949</v>
      </c>
      <c r="G100" s="47">
        <v>4985</v>
      </c>
      <c r="H100" s="47">
        <f t="shared" si="40"/>
        <v>9934</v>
      </c>
      <c r="I100" s="47">
        <f t="shared" si="48"/>
        <v>9898</v>
      </c>
      <c r="J100" s="47">
        <f t="shared" si="45"/>
        <v>9970</v>
      </c>
      <c r="K100" s="49">
        <f t="shared" si="46"/>
        <v>19868</v>
      </c>
    </row>
    <row r="101" spans="1:11" ht="18.600000000000001" customHeight="1">
      <c r="A101" s="45">
        <v>89</v>
      </c>
      <c r="B101" s="115" t="s">
        <v>479</v>
      </c>
      <c r="C101" s="113"/>
      <c r="D101" s="113" t="s">
        <v>28</v>
      </c>
      <c r="E101" s="113">
        <v>12</v>
      </c>
      <c r="F101" s="47">
        <v>163</v>
      </c>
      <c r="G101" s="47">
        <v>2250</v>
      </c>
      <c r="H101" s="47">
        <f t="shared" si="40"/>
        <v>2413</v>
      </c>
      <c r="I101" s="47">
        <f t="shared" si="48"/>
        <v>1956</v>
      </c>
      <c r="J101" s="47">
        <f t="shared" si="45"/>
        <v>27000</v>
      </c>
      <c r="K101" s="49">
        <f t="shared" si="46"/>
        <v>28956</v>
      </c>
    </row>
    <row r="102" spans="1:11" ht="22.15" customHeight="1">
      <c r="A102" s="45">
        <v>90</v>
      </c>
      <c r="B102" s="115" t="s">
        <v>480</v>
      </c>
      <c r="C102" s="113"/>
      <c r="D102" s="113" t="s">
        <v>28</v>
      </c>
      <c r="E102" s="113">
        <v>60</v>
      </c>
      <c r="F102" s="47">
        <v>471</v>
      </c>
      <c r="G102" s="47">
        <v>3250</v>
      </c>
      <c r="H102" s="47">
        <f t="shared" si="40"/>
        <v>3721</v>
      </c>
      <c r="I102" s="47">
        <f t="shared" si="48"/>
        <v>28260</v>
      </c>
      <c r="J102" s="47">
        <f t="shared" si="45"/>
        <v>195000</v>
      </c>
      <c r="K102" s="49">
        <f t="shared" si="46"/>
        <v>223260</v>
      </c>
    </row>
    <row r="103" spans="1:11" ht="12.75" customHeight="1">
      <c r="A103" s="45">
        <v>91</v>
      </c>
      <c r="B103" s="51" t="s">
        <v>514</v>
      </c>
      <c r="C103" s="52"/>
      <c r="D103" s="46" t="s">
        <v>29</v>
      </c>
      <c r="E103" s="46">
        <v>1</v>
      </c>
      <c r="F103" s="47">
        <v>30216</v>
      </c>
      <c r="G103" s="47">
        <v>156000</v>
      </c>
      <c r="H103" s="47">
        <f t="shared" si="40"/>
        <v>186216</v>
      </c>
      <c r="I103" s="47">
        <f t="shared" si="48"/>
        <v>30216</v>
      </c>
      <c r="J103" s="47">
        <f t="shared" si="45"/>
        <v>156000</v>
      </c>
      <c r="K103" s="49">
        <f t="shared" si="46"/>
        <v>186216</v>
      </c>
    </row>
    <row r="104" spans="1:11" ht="18.600000000000001" customHeight="1">
      <c r="A104" s="45">
        <v>92</v>
      </c>
      <c r="B104" s="115" t="s">
        <v>481</v>
      </c>
      <c r="C104" s="113"/>
      <c r="D104" s="113" t="s">
        <v>18</v>
      </c>
      <c r="E104" s="113">
        <v>6</v>
      </c>
      <c r="F104" s="47">
        <v>225</v>
      </c>
      <c r="G104" s="47">
        <v>1250</v>
      </c>
      <c r="H104" s="47">
        <f t="shared" si="40"/>
        <v>1475</v>
      </c>
      <c r="I104" s="47">
        <f t="shared" si="48"/>
        <v>1350</v>
      </c>
      <c r="J104" s="47">
        <f t="shared" si="45"/>
        <v>7500</v>
      </c>
      <c r="K104" s="49">
        <f t="shared" si="46"/>
        <v>8850</v>
      </c>
    </row>
    <row r="105" spans="1:11" ht="26.45" customHeight="1">
      <c r="A105" s="45">
        <v>93</v>
      </c>
      <c r="B105" s="115" t="s">
        <v>482</v>
      </c>
      <c r="C105" s="113"/>
      <c r="D105" s="113" t="s">
        <v>28</v>
      </c>
      <c r="E105" s="113">
        <v>14</v>
      </c>
      <c r="F105" s="47">
        <v>26576</v>
      </c>
      <c r="G105" s="47">
        <v>14085.28</v>
      </c>
      <c r="H105" s="47">
        <f t="shared" si="40"/>
        <v>40661.279999999999</v>
      </c>
      <c r="I105" s="47">
        <f t="shared" si="48"/>
        <v>372064</v>
      </c>
      <c r="J105" s="47">
        <f t="shared" si="45"/>
        <v>197193.92</v>
      </c>
      <c r="K105" s="49">
        <f t="shared" si="46"/>
        <v>569257.92000000004</v>
      </c>
    </row>
    <row r="106" spans="1:11" ht="18.600000000000001" customHeight="1">
      <c r="A106" s="45">
        <v>94</v>
      </c>
      <c r="B106" s="115" t="s">
        <v>483</v>
      </c>
      <c r="C106" s="113"/>
      <c r="D106" s="113" t="s">
        <v>18</v>
      </c>
      <c r="E106" s="113">
        <v>3</v>
      </c>
      <c r="F106" s="47">
        <v>36553</v>
      </c>
      <c r="G106" s="47">
        <v>5483</v>
      </c>
      <c r="H106" s="47">
        <f t="shared" si="40"/>
        <v>42036</v>
      </c>
      <c r="I106" s="47">
        <f t="shared" si="48"/>
        <v>109659</v>
      </c>
      <c r="J106" s="47">
        <f t="shared" si="45"/>
        <v>16449</v>
      </c>
      <c r="K106" s="49">
        <f t="shared" si="46"/>
        <v>126108</v>
      </c>
    </row>
    <row r="107" spans="1:11" ht="18" customHeight="1">
      <c r="A107" s="45">
        <v>95</v>
      </c>
      <c r="B107" s="117" t="s">
        <v>484</v>
      </c>
      <c r="C107" s="113"/>
      <c r="D107" s="113" t="s">
        <v>18</v>
      </c>
      <c r="E107" s="113">
        <v>4</v>
      </c>
      <c r="F107" s="47">
        <v>214</v>
      </c>
      <c r="G107" s="47">
        <v>850</v>
      </c>
      <c r="H107" s="47">
        <f t="shared" si="40"/>
        <v>1064</v>
      </c>
      <c r="I107" s="47">
        <f t="shared" si="48"/>
        <v>856</v>
      </c>
      <c r="J107" s="47">
        <f t="shared" si="45"/>
        <v>3400</v>
      </c>
      <c r="K107" s="49">
        <f t="shared" si="46"/>
        <v>4256</v>
      </c>
    </row>
    <row r="108" spans="1:11" ht="26.25" customHeight="1">
      <c r="A108" s="45">
        <v>96</v>
      </c>
      <c r="B108" s="114" t="s">
        <v>485</v>
      </c>
      <c r="C108" s="113"/>
      <c r="D108" s="113" t="s">
        <v>18</v>
      </c>
      <c r="E108" s="113">
        <v>6</v>
      </c>
      <c r="F108" s="47">
        <v>408</v>
      </c>
      <c r="G108" s="47">
        <v>650</v>
      </c>
      <c r="H108" s="47">
        <f t="shared" si="40"/>
        <v>1058</v>
      </c>
      <c r="I108" s="47">
        <f t="shared" si="48"/>
        <v>2448</v>
      </c>
      <c r="J108" s="47">
        <f t="shared" si="45"/>
        <v>3900</v>
      </c>
      <c r="K108" s="49">
        <f t="shared" si="46"/>
        <v>6348</v>
      </c>
    </row>
    <row r="109" spans="1:11" ht="16.899999999999999" customHeight="1">
      <c r="A109" s="45">
        <v>97</v>
      </c>
      <c r="B109" s="114" t="s">
        <v>486</v>
      </c>
      <c r="C109" s="113"/>
      <c r="D109" s="113" t="s">
        <v>18</v>
      </c>
      <c r="E109" s="113">
        <v>6</v>
      </c>
      <c r="F109" s="47">
        <v>1218</v>
      </c>
      <c r="G109" s="47">
        <v>850</v>
      </c>
      <c r="H109" s="47">
        <f t="shared" si="40"/>
        <v>2068</v>
      </c>
      <c r="I109" s="47">
        <f t="shared" si="48"/>
        <v>7308</v>
      </c>
      <c r="J109" s="47">
        <f t="shared" si="45"/>
        <v>5100</v>
      </c>
      <c r="K109" s="49">
        <f t="shared" si="46"/>
        <v>12408</v>
      </c>
    </row>
    <row r="110" spans="1:11">
      <c r="A110" s="45">
        <v>98</v>
      </c>
      <c r="B110" s="117" t="s">
        <v>515</v>
      </c>
      <c r="C110" s="63"/>
      <c r="D110" s="46" t="s">
        <v>516</v>
      </c>
      <c r="E110" s="46">
        <v>1</v>
      </c>
      <c r="F110" s="47">
        <v>18129.599999999999</v>
      </c>
      <c r="G110" s="47">
        <v>0</v>
      </c>
      <c r="H110" s="47">
        <f t="shared" si="40"/>
        <v>18129.599999999999</v>
      </c>
      <c r="I110" s="47">
        <f t="shared" si="48"/>
        <v>18129.599999999999</v>
      </c>
      <c r="J110" s="47">
        <f t="shared" si="45"/>
        <v>0</v>
      </c>
      <c r="K110" s="49">
        <f t="shared" si="46"/>
        <v>18129.599999999999</v>
      </c>
    </row>
    <row r="111" spans="1:11" ht="15.6" customHeight="1">
      <c r="A111" s="45">
        <v>99</v>
      </c>
      <c r="B111" s="115" t="s">
        <v>436</v>
      </c>
      <c r="C111" s="113"/>
      <c r="D111" s="113" t="s">
        <v>25</v>
      </c>
      <c r="E111" s="113">
        <v>1.5</v>
      </c>
      <c r="F111" s="47">
        <v>678</v>
      </c>
      <c r="G111" s="47">
        <v>4500</v>
      </c>
      <c r="H111" s="47">
        <f t="shared" si="40"/>
        <v>5178</v>
      </c>
      <c r="I111" s="47">
        <f t="shared" si="48"/>
        <v>1017</v>
      </c>
      <c r="J111" s="47">
        <f t="shared" si="45"/>
        <v>6750</v>
      </c>
      <c r="K111" s="49">
        <f t="shared" si="46"/>
        <v>7767</v>
      </c>
    </row>
    <row r="112" spans="1:11" ht="19.899999999999999" customHeight="1">
      <c r="A112" s="45">
        <v>100</v>
      </c>
      <c r="B112" s="115" t="s">
        <v>437</v>
      </c>
      <c r="C112" s="113"/>
      <c r="D112" s="113" t="s">
        <v>25</v>
      </c>
      <c r="E112" s="113">
        <v>4</v>
      </c>
      <c r="F112" s="47">
        <v>539</v>
      </c>
      <c r="G112" s="47">
        <v>4500</v>
      </c>
      <c r="H112" s="47">
        <f t="shared" si="40"/>
        <v>5039</v>
      </c>
      <c r="I112" s="47">
        <f t="shared" si="48"/>
        <v>2156</v>
      </c>
      <c r="J112" s="47">
        <f t="shared" si="45"/>
        <v>18000</v>
      </c>
      <c r="K112" s="49">
        <f t="shared" si="46"/>
        <v>20156</v>
      </c>
    </row>
    <row r="113" spans="1:11" ht="27" customHeight="1">
      <c r="A113" s="45">
        <v>101</v>
      </c>
      <c r="B113" s="120" t="s">
        <v>487</v>
      </c>
      <c r="C113" s="113"/>
      <c r="D113" s="113"/>
      <c r="E113" s="113"/>
      <c r="F113" s="47"/>
      <c r="G113" s="47"/>
      <c r="H113" s="47"/>
      <c r="I113" s="47"/>
      <c r="J113" s="47"/>
      <c r="K113" s="49"/>
    </row>
    <row r="114" spans="1:11" ht="25.5" customHeight="1">
      <c r="A114" s="45">
        <v>102</v>
      </c>
      <c r="B114" s="115" t="s">
        <v>488</v>
      </c>
      <c r="C114" s="113"/>
      <c r="D114" s="113" t="s">
        <v>18</v>
      </c>
      <c r="E114" s="113">
        <v>6</v>
      </c>
      <c r="F114" s="47">
        <v>33161</v>
      </c>
      <c r="G114" s="47">
        <v>14922</v>
      </c>
      <c r="H114" s="47">
        <f t="shared" si="40"/>
        <v>48083</v>
      </c>
      <c r="I114" s="47">
        <f t="shared" si="48"/>
        <v>198966</v>
      </c>
      <c r="J114" s="47">
        <f t="shared" si="45"/>
        <v>89532</v>
      </c>
      <c r="K114" s="49">
        <f t="shared" si="46"/>
        <v>288498</v>
      </c>
    </row>
    <row r="115" spans="1:11" ht="18.600000000000001" customHeight="1">
      <c r="A115" s="45">
        <v>103</v>
      </c>
      <c r="B115" s="115" t="s">
        <v>489</v>
      </c>
      <c r="C115" s="113"/>
      <c r="D115" s="113" t="s">
        <v>18</v>
      </c>
      <c r="E115" s="113">
        <v>6</v>
      </c>
      <c r="F115" s="47">
        <v>340</v>
      </c>
      <c r="G115" s="47">
        <v>1250</v>
      </c>
      <c r="H115" s="47">
        <f t="shared" si="40"/>
        <v>1590</v>
      </c>
      <c r="I115" s="47">
        <f t="shared" si="48"/>
        <v>2040</v>
      </c>
      <c r="J115" s="47">
        <f t="shared" si="45"/>
        <v>7500</v>
      </c>
      <c r="K115" s="49">
        <f t="shared" si="46"/>
        <v>9540</v>
      </c>
    </row>
    <row r="116" spans="1:11" ht="26.45" customHeight="1">
      <c r="A116" s="45">
        <v>104</v>
      </c>
      <c r="B116" s="115" t="s">
        <v>490</v>
      </c>
      <c r="C116" s="113"/>
      <c r="D116" s="113" t="s">
        <v>18</v>
      </c>
      <c r="E116" s="113">
        <v>7</v>
      </c>
      <c r="F116" s="47">
        <v>16729</v>
      </c>
      <c r="G116" s="47">
        <v>7528</v>
      </c>
      <c r="H116" s="47">
        <f t="shared" si="40"/>
        <v>24257</v>
      </c>
      <c r="I116" s="47">
        <f t="shared" si="48"/>
        <v>117103</v>
      </c>
      <c r="J116" s="47">
        <f t="shared" si="45"/>
        <v>52696</v>
      </c>
      <c r="K116" s="49">
        <f t="shared" si="46"/>
        <v>169799</v>
      </c>
    </row>
    <row r="117" spans="1:11" ht="25.9" customHeight="1">
      <c r="A117" s="45">
        <v>105</v>
      </c>
      <c r="B117" s="115" t="s">
        <v>491</v>
      </c>
      <c r="C117" s="113"/>
      <c r="D117" s="113" t="s">
        <v>18</v>
      </c>
      <c r="E117" s="113">
        <v>7</v>
      </c>
      <c r="F117" s="47">
        <v>2173</v>
      </c>
      <c r="G117" s="47">
        <v>1550</v>
      </c>
      <c r="H117" s="47">
        <f t="shared" si="40"/>
        <v>3723</v>
      </c>
      <c r="I117" s="47">
        <f t="shared" si="48"/>
        <v>15211</v>
      </c>
      <c r="J117" s="47">
        <f t="shared" si="45"/>
        <v>10850</v>
      </c>
      <c r="K117" s="49">
        <f t="shared" si="46"/>
        <v>26061</v>
      </c>
    </row>
    <row r="118" spans="1:11" ht="15.6" customHeight="1">
      <c r="A118" s="45">
        <v>106</v>
      </c>
      <c r="B118" s="115" t="s">
        <v>484</v>
      </c>
      <c r="C118" s="113"/>
      <c r="D118" s="113" t="s">
        <v>18</v>
      </c>
      <c r="E118" s="113">
        <v>5</v>
      </c>
      <c r="F118" s="47">
        <v>214</v>
      </c>
      <c r="G118" s="47">
        <v>850</v>
      </c>
      <c r="H118" s="47">
        <f t="shared" ref="H118" si="50">F118+G118</f>
        <v>1064</v>
      </c>
      <c r="I118" s="47">
        <f t="shared" ref="I118" si="51">F118*E118</f>
        <v>1070</v>
      </c>
      <c r="J118" s="47">
        <f t="shared" ref="J118" si="52">G118*E118</f>
        <v>4250</v>
      </c>
      <c r="K118" s="49">
        <f t="shared" ref="K118" si="53">I118+J118</f>
        <v>5320</v>
      </c>
    </row>
    <row r="119" spans="1:11" ht="27.6" customHeight="1">
      <c r="A119" s="45">
        <v>107</v>
      </c>
      <c r="B119" s="115" t="s">
        <v>492</v>
      </c>
      <c r="C119" s="113"/>
      <c r="D119" s="113" t="s">
        <v>28</v>
      </c>
      <c r="E119" s="113">
        <v>85</v>
      </c>
      <c r="F119" s="47">
        <v>538</v>
      </c>
      <c r="G119" s="47">
        <v>3250</v>
      </c>
      <c r="H119" s="47">
        <f t="shared" si="40"/>
        <v>3788</v>
      </c>
      <c r="I119" s="47">
        <f t="shared" si="48"/>
        <v>45730</v>
      </c>
      <c r="J119" s="47">
        <f t="shared" si="45"/>
        <v>276250</v>
      </c>
      <c r="K119" s="49">
        <f t="shared" si="46"/>
        <v>321980</v>
      </c>
    </row>
    <row r="120" spans="1:11" ht="15.75" customHeight="1">
      <c r="A120" s="45">
        <v>108</v>
      </c>
      <c r="B120" s="115" t="s">
        <v>521</v>
      </c>
      <c r="C120" s="113"/>
      <c r="D120" s="113" t="s">
        <v>22</v>
      </c>
      <c r="E120" s="113">
        <v>1</v>
      </c>
      <c r="F120" s="47">
        <v>45730</v>
      </c>
      <c r="G120" s="47">
        <v>41157</v>
      </c>
      <c r="H120" s="47">
        <f t="shared" ref="H120:H121" si="54">F120+G120</f>
        <v>86887</v>
      </c>
      <c r="I120" s="47">
        <f t="shared" ref="I120:I121" si="55">F120*E120</f>
        <v>45730</v>
      </c>
      <c r="J120" s="47">
        <f t="shared" ref="J120:J121" si="56">G120*E120</f>
        <v>41157</v>
      </c>
      <c r="K120" s="49">
        <f t="shared" ref="K120:K121" si="57">I120+J120</f>
        <v>86887</v>
      </c>
    </row>
    <row r="121" spans="1:11" ht="28.15" customHeight="1">
      <c r="A121" s="45">
        <v>109</v>
      </c>
      <c r="B121" s="115" t="s">
        <v>482</v>
      </c>
      <c r="C121" s="113"/>
      <c r="D121" s="113" t="s">
        <v>28</v>
      </c>
      <c r="E121" s="113">
        <v>11</v>
      </c>
      <c r="F121" s="47">
        <v>26576</v>
      </c>
      <c r="G121" s="47">
        <v>14085.28</v>
      </c>
      <c r="H121" s="47">
        <f t="shared" si="54"/>
        <v>40661.279999999999</v>
      </c>
      <c r="I121" s="47">
        <f t="shared" si="55"/>
        <v>292336</v>
      </c>
      <c r="J121" s="47">
        <f t="shared" si="56"/>
        <v>154938.08000000002</v>
      </c>
      <c r="K121" s="49">
        <f t="shared" si="57"/>
        <v>447274.08</v>
      </c>
    </row>
    <row r="122" spans="1:11" ht="15" customHeight="1">
      <c r="A122" s="45">
        <v>110</v>
      </c>
      <c r="B122" s="115" t="s">
        <v>493</v>
      </c>
      <c r="C122" s="113"/>
      <c r="D122" s="113" t="s">
        <v>18</v>
      </c>
      <c r="E122" s="113">
        <v>3</v>
      </c>
      <c r="F122" s="47">
        <v>36553</v>
      </c>
      <c r="G122" s="47">
        <v>5483</v>
      </c>
      <c r="H122" s="47">
        <f t="shared" ref="H122:H123" si="58">F122+G122</f>
        <v>42036</v>
      </c>
      <c r="I122" s="47">
        <f t="shared" ref="I122:I123" si="59">F122*E122</f>
        <v>109659</v>
      </c>
      <c r="J122" s="47">
        <f t="shared" ref="J122:J123" si="60">G122*E122</f>
        <v>16449</v>
      </c>
      <c r="K122" s="49">
        <f t="shared" ref="K122:K123" si="61">I122+J122</f>
        <v>126108</v>
      </c>
    </row>
    <row r="123" spans="1:11">
      <c r="A123" s="45">
        <v>111</v>
      </c>
      <c r="B123" s="117" t="s">
        <v>515</v>
      </c>
      <c r="C123" s="63"/>
      <c r="D123" s="46" t="s">
        <v>516</v>
      </c>
      <c r="E123" s="46">
        <v>1</v>
      </c>
      <c r="F123" s="47">
        <v>191898</v>
      </c>
      <c r="G123" s="47">
        <v>0</v>
      </c>
      <c r="H123" s="47">
        <f t="shared" si="58"/>
        <v>191898</v>
      </c>
      <c r="I123" s="47">
        <f t="shared" si="59"/>
        <v>191898</v>
      </c>
      <c r="J123" s="47">
        <f t="shared" si="60"/>
        <v>0</v>
      </c>
      <c r="K123" s="49">
        <f t="shared" si="61"/>
        <v>191898</v>
      </c>
    </row>
    <row r="124" spans="1:11" ht="16.149999999999999" customHeight="1">
      <c r="A124" s="45">
        <v>112</v>
      </c>
      <c r="B124" s="115" t="s">
        <v>436</v>
      </c>
      <c r="C124" s="113"/>
      <c r="D124" s="113" t="s">
        <v>25</v>
      </c>
      <c r="E124" s="113">
        <v>1.2</v>
      </c>
      <c r="F124" s="47">
        <v>678</v>
      </c>
      <c r="G124" s="47">
        <v>4500</v>
      </c>
      <c r="H124" s="47">
        <f t="shared" ref="H124:H125" si="62">F124+G124</f>
        <v>5178</v>
      </c>
      <c r="I124" s="47">
        <f t="shared" ref="I124:I125" si="63">F124*E124</f>
        <v>813.6</v>
      </c>
      <c r="J124" s="47">
        <f t="shared" ref="J124:J125" si="64">G124*E124</f>
        <v>5400</v>
      </c>
      <c r="K124" s="49">
        <f t="shared" ref="K124:K125" si="65">I124+J124</f>
        <v>6213.6</v>
      </c>
    </row>
    <row r="125" spans="1:11" ht="16.149999999999999" customHeight="1">
      <c r="A125" s="45">
        <v>113</v>
      </c>
      <c r="B125" s="115" t="s">
        <v>437</v>
      </c>
      <c r="C125" s="113"/>
      <c r="D125" s="113" t="s">
        <v>25</v>
      </c>
      <c r="E125" s="113">
        <v>3</v>
      </c>
      <c r="F125" s="47">
        <v>539</v>
      </c>
      <c r="G125" s="47">
        <v>4500</v>
      </c>
      <c r="H125" s="47">
        <f t="shared" si="62"/>
        <v>5039</v>
      </c>
      <c r="I125" s="47">
        <f t="shared" si="63"/>
        <v>1617</v>
      </c>
      <c r="J125" s="47">
        <f t="shared" si="64"/>
        <v>13500</v>
      </c>
      <c r="K125" s="49">
        <f t="shared" si="65"/>
        <v>15117</v>
      </c>
    </row>
    <row r="126" spans="1:11" ht="29.25" customHeight="1">
      <c r="A126" s="45">
        <v>114</v>
      </c>
      <c r="B126" s="120" t="s">
        <v>494</v>
      </c>
      <c r="C126" s="113"/>
      <c r="D126" s="113"/>
      <c r="E126" s="113"/>
      <c r="F126" s="47"/>
      <c r="G126" s="47"/>
      <c r="H126" s="47"/>
      <c r="I126" s="47"/>
      <c r="J126" s="47"/>
      <c r="K126" s="49"/>
    </row>
    <row r="127" spans="1:11" ht="27.75" customHeight="1">
      <c r="A127" s="45">
        <v>115</v>
      </c>
      <c r="B127" s="115" t="s">
        <v>495</v>
      </c>
      <c r="C127" s="113"/>
      <c r="D127" s="113" t="s">
        <v>18</v>
      </c>
      <c r="E127" s="113">
        <v>1</v>
      </c>
      <c r="F127" s="47">
        <v>17547</v>
      </c>
      <c r="G127" s="47">
        <v>7896.1500000000005</v>
      </c>
      <c r="H127" s="47">
        <f t="shared" ref="H127:H137" si="66">F127+G127</f>
        <v>25443.15</v>
      </c>
      <c r="I127" s="47">
        <f t="shared" ref="I127:I137" si="67">F127*E127</f>
        <v>17547</v>
      </c>
      <c r="J127" s="47">
        <f t="shared" ref="J127:J137" si="68">G127*E127</f>
        <v>7896.1500000000005</v>
      </c>
      <c r="K127" s="49">
        <f t="shared" ref="K127:K137" si="69">I127+J127</f>
        <v>25443.15</v>
      </c>
    </row>
    <row r="128" spans="1:11" ht="18" customHeight="1">
      <c r="A128" s="45">
        <v>116</v>
      </c>
      <c r="B128" s="115" t="s">
        <v>496</v>
      </c>
      <c r="C128" s="113"/>
      <c r="D128" s="113" t="s">
        <v>18</v>
      </c>
      <c r="E128" s="113">
        <v>2</v>
      </c>
      <c r="F128" s="47">
        <v>4079</v>
      </c>
      <c r="G128" s="47">
        <v>4500</v>
      </c>
      <c r="H128" s="47">
        <f t="shared" si="66"/>
        <v>8579</v>
      </c>
      <c r="I128" s="47">
        <f t="shared" si="67"/>
        <v>8158</v>
      </c>
      <c r="J128" s="47">
        <f t="shared" si="68"/>
        <v>9000</v>
      </c>
      <c r="K128" s="49">
        <f t="shared" si="69"/>
        <v>17158</v>
      </c>
    </row>
    <row r="129" spans="1:11" ht="27" customHeight="1">
      <c r="A129" s="45">
        <v>117</v>
      </c>
      <c r="B129" s="115" t="s">
        <v>497</v>
      </c>
      <c r="C129" s="113"/>
      <c r="D129" s="113" t="s">
        <v>18</v>
      </c>
      <c r="E129" s="113">
        <v>8</v>
      </c>
      <c r="F129" s="47">
        <v>4949</v>
      </c>
      <c r="G129" s="47">
        <v>4985</v>
      </c>
      <c r="H129" s="47">
        <f t="shared" si="66"/>
        <v>9934</v>
      </c>
      <c r="I129" s="47">
        <f t="shared" si="67"/>
        <v>39592</v>
      </c>
      <c r="J129" s="47">
        <f t="shared" si="68"/>
        <v>39880</v>
      </c>
      <c r="K129" s="49">
        <f t="shared" si="69"/>
        <v>79472</v>
      </c>
    </row>
    <row r="130" spans="1:11" ht="22.15" customHeight="1">
      <c r="A130" s="45">
        <v>118</v>
      </c>
      <c r="B130" s="115" t="s">
        <v>480</v>
      </c>
      <c r="C130" s="113"/>
      <c r="D130" s="113" t="s">
        <v>28</v>
      </c>
      <c r="E130" s="113">
        <v>80</v>
      </c>
      <c r="F130" s="47">
        <v>471</v>
      </c>
      <c r="G130" s="47">
        <v>3250</v>
      </c>
      <c r="H130" s="47">
        <f t="shared" si="66"/>
        <v>3721</v>
      </c>
      <c r="I130" s="47">
        <f t="shared" si="67"/>
        <v>37680</v>
      </c>
      <c r="J130" s="47">
        <f t="shared" si="68"/>
        <v>260000</v>
      </c>
      <c r="K130" s="49">
        <f t="shared" si="69"/>
        <v>297680</v>
      </c>
    </row>
    <row r="131" spans="1:11" ht="12.75" customHeight="1">
      <c r="A131" s="45">
        <v>119</v>
      </c>
      <c r="B131" s="51" t="s">
        <v>514</v>
      </c>
      <c r="C131" s="52"/>
      <c r="D131" s="46" t="s">
        <v>29</v>
      </c>
      <c r="E131" s="46">
        <v>1</v>
      </c>
      <c r="F131" s="47">
        <v>37680</v>
      </c>
      <c r="G131" s="47">
        <v>208000</v>
      </c>
      <c r="H131" s="47">
        <f t="shared" si="66"/>
        <v>245680</v>
      </c>
      <c r="I131" s="47">
        <f t="shared" si="67"/>
        <v>37680</v>
      </c>
      <c r="J131" s="47">
        <f t="shared" si="68"/>
        <v>208000</v>
      </c>
      <c r="K131" s="49">
        <f t="shared" si="69"/>
        <v>245680</v>
      </c>
    </row>
    <row r="132" spans="1:11" ht="27" customHeight="1">
      <c r="A132" s="45">
        <v>120</v>
      </c>
      <c r="B132" s="115" t="s">
        <v>500</v>
      </c>
      <c r="C132" s="113"/>
      <c r="D132" s="113" t="s">
        <v>28</v>
      </c>
      <c r="E132" s="113">
        <v>22</v>
      </c>
      <c r="F132" s="47">
        <v>26576</v>
      </c>
      <c r="G132" s="47">
        <v>14085.28</v>
      </c>
      <c r="H132" s="47">
        <f t="shared" si="66"/>
        <v>40661.279999999999</v>
      </c>
      <c r="I132" s="47">
        <f t="shared" si="67"/>
        <v>584672</v>
      </c>
      <c r="J132" s="47">
        <f t="shared" si="68"/>
        <v>309876.16000000003</v>
      </c>
      <c r="K132" s="49">
        <f t="shared" si="69"/>
        <v>894548.16</v>
      </c>
    </row>
    <row r="133" spans="1:11" ht="13.9" customHeight="1">
      <c r="A133" s="45">
        <v>121</v>
      </c>
      <c r="B133" s="115" t="s">
        <v>493</v>
      </c>
      <c r="C133" s="113"/>
      <c r="D133" s="113" t="s">
        <v>18</v>
      </c>
      <c r="E133" s="113">
        <v>3</v>
      </c>
      <c r="F133" s="47">
        <v>36553</v>
      </c>
      <c r="G133" s="47">
        <v>5483</v>
      </c>
      <c r="H133" s="47">
        <f t="shared" si="66"/>
        <v>42036</v>
      </c>
      <c r="I133" s="47">
        <f t="shared" si="67"/>
        <v>109659</v>
      </c>
      <c r="J133" s="47">
        <f t="shared" si="68"/>
        <v>16449</v>
      </c>
      <c r="K133" s="49">
        <f t="shared" si="69"/>
        <v>126108</v>
      </c>
    </row>
    <row r="134" spans="1:11">
      <c r="A134" s="45">
        <v>122</v>
      </c>
      <c r="B134" s="117" t="s">
        <v>515</v>
      </c>
      <c r="C134" s="63"/>
      <c r="D134" s="46" t="s">
        <v>516</v>
      </c>
      <c r="E134" s="46">
        <v>1</v>
      </c>
      <c r="F134" s="47">
        <v>330016</v>
      </c>
      <c r="G134" s="47">
        <v>0</v>
      </c>
      <c r="H134" s="47">
        <f t="shared" si="66"/>
        <v>330016</v>
      </c>
      <c r="I134" s="47">
        <f t="shared" si="67"/>
        <v>330016</v>
      </c>
      <c r="J134" s="47">
        <f t="shared" si="68"/>
        <v>0</v>
      </c>
      <c r="K134" s="49">
        <f t="shared" si="69"/>
        <v>330016</v>
      </c>
    </row>
    <row r="135" spans="1:11" ht="18" customHeight="1">
      <c r="A135" s="45">
        <v>123</v>
      </c>
      <c r="B135" s="115" t="s">
        <v>436</v>
      </c>
      <c r="C135" s="113"/>
      <c r="D135" s="113" t="s">
        <v>25</v>
      </c>
      <c r="E135" s="113">
        <v>2.4</v>
      </c>
      <c r="F135" s="47">
        <v>678</v>
      </c>
      <c r="G135" s="47">
        <v>4500</v>
      </c>
      <c r="H135" s="47">
        <f t="shared" si="66"/>
        <v>5178</v>
      </c>
      <c r="I135" s="47">
        <f t="shared" si="67"/>
        <v>1627.2</v>
      </c>
      <c r="J135" s="47">
        <f t="shared" si="68"/>
        <v>10800</v>
      </c>
      <c r="K135" s="49">
        <f t="shared" si="69"/>
        <v>12427.2</v>
      </c>
    </row>
    <row r="136" spans="1:11" ht="18" customHeight="1">
      <c r="A136" s="45">
        <v>124</v>
      </c>
      <c r="B136" s="115" t="s">
        <v>437</v>
      </c>
      <c r="C136" s="113"/>
      <c r="D136" s="113" t="s">
        <v>25</v>
      </c>
      <c r="E136" s="113">
        <v>6.2</v>
      </c>
      <c r="F136" s="47">
        <v>539</v>
      </c>
      <c r="G136" s="47">
        <v>4500</v>
      </c>
      <c r="H136" s="47">
        <f t="shared" si="66"/>
        <v>5039</v>
      </c>
      <c r="I136" s="47">
        <f t="shared" si="67"/>
        <v>3341.8</v>
      </c>
      <c r="J136" s="47">
        <f t="shared" si="68"/>
        <v>27900</v>
      </c>
      <c r="K136" s="49">
        <f t="shared" si="69"/>
        <v>31241.8</v>
      </c>
    </row>
    <row r="137" spans="1:11" ht="18" customHeight="1">
      <c r="A137" s="45">
        <v>125</v>
      </c>
      <c r="B137" s="115" t="s">
        <v>523</v>
      </c>
      <c r="C137" s="113"/>
      <c r="D137" s="113" t="s">
        <v>22</v>
      </c>
      <c r="E137" s="113">
        <v>1</v>
      </c>
      <c r="F137" s="47">
        <v>63000</v>
      </c>
      <c r="G137" s="47">
        <v>22050</v>
      </c>
      <c r="H137" s="47">
        <f t="shared" si="66"/>
        <v>85050</v>
      </c>
      <c r="I137" s="47">
        <f t="shared" si="67"/>
        <v>63000</v>
      </c>
      <c r="J137" s="47">
        <f t="shared" si="68"/>
        <v>22050</v>
      </c>
      <c r="K137" s="49">
        <f t="shared" si="69"/>
        <v>85050</v>
      </c>
    </row>
    <row r="138" spans="1:11" ht="29.25" customHeight="1">
      <c r="A138" s="45">
        <v>126</v>
      </c>
      <c r="B138" s="120" t="s">
        <v>522</v>
      </c>
      <c r="C138" s="113"/>
      <c r="D138" s="113"/>
      <c r="E138" s="113"/>
      <c r="F138" s="47"/>
      <c r="G138" s="47"/>
      <c r="H138" s="47"/>
      <c r="I138" s="47"/>
      <c r="J138" s="47"/>
      <c r="K138" s="49"/>
    </row>
    <row r="139" spans="1:11" ht="27.75" customHeight="1">
      <c r="A139" s="45">
        <v>127</v>
      </c>
      <c r="B139" s="115" t="s">
        <v>495</v>
      </c>
      <c r="C139" s="113"/>
      <c r="D139" s="113" t="s">
        <v>18</v>
      </c>
      <c r="E139" s="113">
        <v>1</v>
      </c>
      <c r="F139" s="47">
        <v>17547</v>
      </c>
      <c r="G139" s="47">
        <v>7896.1500000000005</v>
      </c>
      <c r="H139" s="47">
        <f t="shared" ref="H139:H141" si="70">F139+G139</f>
        <v>25443.15</v>
      </c>
      <c r="I139" s="47">
        <f t="shared" si="48"/>
        <v>17547</v>
      </c>
      <c r="J139" s="47">
        <f t="shared" si="45"/>
        <v>7896.1500000000005</v>
      </c>
      <c r="K139" s="49">
        <f t="shared" si="46"/>
        <v>25443.15</v>
      </c>
    </row>
    <row r="140" spans="1:11" ht="18" customHeight="1">
      <c r="A140" s="45">
        <v>128</v>
      </c>
      <c r="B140" s="115" t="s">
        <v>496</v>
      </c>
      <c r="C140" s="113"/>
      <c r="D140" s="113" t="s">
        <v>18</v>
      </c>
      <c r="E140" s="113">
        <v>2</v>
      </c>
      <c r="F140" s="47">
        <v>4079</v>
      </c>
      <c r="G140" s="47">
        <v>4500</v>
      </c>
      <c r="H140" s="47">
        <f t="shared" si="70"/>
        <v>8579</v>
      </c>
      <c r="I140" s="47">
        <f t="shared" si="48"/>
        <v>8158</v>
      </c>
      <c r="J140" s="47">
        <f t="shared" si="45"/>
        <v>9000</v>
      </c>
      <c r="K140" s="49">
        <f t="shared" si="46"/>
        <v>17158</v>
      </c>
    </row>
    <row r="141" spans="1:11" ht="27" customHeight="1">
      <c r="A141" s="45">
        <v>129</v>
      </c>
      <c r="B141" s="115" t="s">
        <v>497</v>
      </c>
      <c r="C141" s="113"/>
      <c r="D141" s="113" t="s">
        <v>18</v>
      </c>
      <c r="E141" s="113">
        <v>4</v>
      </c>
      <c r="F141" s="47">
        <v>4949</v>
      </c>
      <c r="G141" s="47">
        <v>4985</v>
      </c>
      <c r="H141" s="47">
        <f t="shared" si="70"/>
        <v>9934</v>
      </c>
      <c r="I141" s="47">
        <f t="shared" ref="I141" si="71">F141*E141</f>
        <v>19796</v>
      </c>
      <c r="J141" s="47">
        <f t="shared" ref="J141" si="72">G141*E141</f>
        <v>19940</v>
      </c>
      <c r="K141" s="49">
        <f t="shared" ref="K141" si="73">I141+J141</f>
        <v>39736</v>
      </c>
    </row>
    <row r="142" spans="1:11" ht="15.75" customHeight="1">
      <c r="A142" s="45">
        <v>130</v>
      </c>
      <c r="B142" s="115" t="s">
        <v>498</v>
      </c>
      <c r="C142" s="113"/>
      <c r="D142" s="113" t="s">
        <v>18</v>
      </c>
      <c r="E142" s="113">
        <v>2</v>
      </c>
      <c r="F142" s="47">
        <v>5489</v>
      </c>
      <c r="G142" s="47">
        <v>3019</v>
      </c>
      <c r="H142" s="47">
        <f t="shared" si="40"/>
        <v>8508</v>
      </c>
      <c r="I142" s="47">
        <f t="shared" si="48"/>
        <v>10978</v>
      </c>
      <c r="J142" s="47">
        <f t="shared" si="45"/>
        <v>6038</v>
      </c>
      <c r="K142" s="49">
        <f t="shared" si="46"/>
        <v>17016</v>
      </c>
    </row>
    <row r="143" spans="1:11" ht="15.75" customHeight="1">
      <c r="A143" s="45">
        <v>131</v>
      </c>
      <c r="B143" s="115" t="s">
        <v>499</v>
      </c>
      <c r="C143" s="113"/>
      <c r="D143" s="113" t="s">
        <v>18</v>
      </c>
      <c r="E143" s="113">
        <v>4</v>
      </c>
      <c r="F143" s="47">
        <v>8033</v>
      </c>
      <c r="G143" s="47">
        <v>4418</v>
      </c>
      <c r="H143" s="47">
        <f t="shared" si="40"/>
        <v>12451</v>
      </c>
      <c r="I143" s="47">
        <f t="shared" si="48"/>
        <v>32132</v>
      </c>
      <c r="J143" s="47">
        <f t="shared" si="45"/>
        <v>17672</v>
      </c>
      <c r="K143" s="49">
        <f t="shared" si="46"/>
        <v>49804</v>
      </c>
    </row>
    <row r="144" spans="1:11" ht="12.75" customHeight="1">
      <c r="A144" s="45">
        <v>132</v>
      </c>
      <c r="B144" s="51" t="s">
        <v>524</v>
      </c>
      <c r="C144" s="52"/>
      <c r="D144" s="46" t="s">
        <v>29</v>
      </c>
      <c r="E144" s="46">
        <v>1</v>
      </c>
      <c r="F144" s="47">
        <v>43110</v>
      </c>
      <c r="G144" s="47">
        <v>43110</v>
      </c>
      <c r="H144" s="47">
        <f t="shared" ref="H144" si="74">F144+G144</f>
        <v>86220</v>
      </c>
      <c r="I144" s="47">
        <f t="shared" ref="I144" si="75">F144*E144</f>
        <v>43110</v>
      </c>
      <c r="J144" s="47">
        <f t="shared" ref="J144" si="76">G144*E144</f>
        <v>43110</v>
      </c>
      <c r="K144" s="49">
        <f t="shared" ref="K144" si="77">I144+J144</f>
        <v>86220</v>
      </c>
    </row>
    <row r="145" spans="1:11" ht="22.15" customHeight="1">
      <c r="A145" s="45">
        <v>133</v>
      </c>
      <c r="B145" s="115" t="s">
        <v>480</v>
      </c>
      <c r="C145" s="113"/>
      <c r="D145" s="113" t="s">
        <v>28</v>
      </c>
      <c r="E145" s="113">
        <v>112</v>
      </c>
      <c r="F145" s="47">
        <v>471</v>
      </c>
      <c r="G145" s="47">
        <v>3250</v>
      </c>
      <c r="H145" s="47">
        <f t="shared" si="40"/>
        <v>3721</v>
      </c>
      <c r="I145" s="47">
        <f t="shared" si="48"/>
        <v>52752</v>
      </c>
      <c r="J145" s="47">
        <f t="shared" si="45"/>
        <v>364000</v>
      </c>
      <c r="K145" s="49">
        <f t="shared" si="46"/>
        <v>416752</v>
      </c>
    </row>
    <row r="146" spans="1:11" ht="12.75" customHeight="1">
      <c r="A146" s="45">
        <v>134</v>
      </c>
      <c r="B146" s="51" t="s">
        <v>514</v>
      </c>
      <c r="C146" s="52"/>
      <c r="D146" s="46" t="s">
        <v>29</v>
      </c>
      <c r="E146" s="46">
        <v>1</v>
      </c>
      <c r="F146" s="47">
        <v>52752</v>
      </c>
      <c r="G146" s="47">
        <v>291200</v>
      </c>
      <c r="H146" s="47">
        <f t="shared" si="40"/>
        <v>343952</v>
      </c>
      <c r="I146" s="47">
        <f t="shared" si="48"/>
        <v>52752</v>
      </c>
      <c r="J146" s="47">
        <f t="shared" si="45"/>
        <v>291200</v>
      </c>
      <c r="K146" s="49">
        <f t="shared" si="46"/>
        <v>343952</v>
      </c>
    </row>
    <row r="147" spans="1:11" ht="27" customHeight="1">
      <c r="A147" s="45">
        <v>135</v>
      </c>
      <c r="B147" s="271" t="s">
        <v>500</v>
      </c>
      <c r="C147" s="272"/>
      <c r="D147" s="272" t="s">
        <v>28</v>
      </c>
      <c r="E147" s="272">
        <v>43</v>
      </c>
      <c r="F147" s="265">
        <v>26576</v>
      </c>
      <c r="G147" s="265">
        <v>14085.28</v>
      </c>
      <c r="H147" s="265">
        <f t="shared" ref="H147" si="78">F147+G147</f>
        <v>40661.279999999999</v>
      </c>
      <c r="I147" s="265">
        <f>F147*E147</f>
        <v>1142768</v>
      </c>
      <c r="J147" s="265">
        <f t="shared" ref="J147" si="79">G147*E147</f>
        <v>605667.04</v>
      </c>
      <c r="K147" s="266">
        <f t="shared" ref="K147" si="80">I147+J147</f>
        <v>1748435.04</v>
      </c>
    </row>
    <row r="148" spans="1:11" ht="13.9" customHeight="1">
      <c r="A148" s="45">
        <v>136</v>
      </c>
      <c r="B148" s="115" t="s">
        <v>493</v>
      </c>
      <c r="C148" s="113"/>
      <c r="D148" s="113" t="s">
        <v>18</v>
      </c>
      <c r="E148" s="113">
        <v>8</v>
      </c>
      <c r="F148" s="47">
        <v>36553</v>
      </c>
      <c r="G148" s="47">
        <v>5483</v>
      </c>
      <c r="H148" s="47">
        <f t="shared" si="40"/>
        <v>42036</v>
      </c>
      <c r="I148" s="47">
        <f t="shared" si="48"/>
        <v>292424</v>
      </c>
      <c r="J148" s="47">
        <f t="shared" si="45"/>
        <v>43864</v>
      </c>
      <c r="K148" s="49">
        <f t="shared" si="46"/>
        <v>336288</v>
      </c>
    </row>
    <row r="149" spans="1:11" ht="13.9" customHeight="1">
      <c r="A149" s="45">
        <v>137</v>
      </c>
      <c r="B149" s="115" t="s">
        <v>501</v>
      </c>
      <c r="C149" s="113"/>
      <c r="D149" s="113" t="s">
        <v>18</v>
      </c>
      <c r="E149" s="113">
        <v>1</v>
      </c>
      <c r="F149" s="47">
        <v>20566</v>
      </c>
      <c r="G149" s="47">
        <v>5483</v>
      </c>
      <c r="H149" s="47">
        <f t="shared" si="40"/>
        <v>26049</v>
      </c>
      <c r="I149" s="47">
        <f t="shared" si="48"/>
        <v>20566</v>
      </c>
      <c r="J149" s="47">
        <f t="shared" si="45"/>
        <v>5483</v>
      </c>
      <c r="K149" s="49">
        <f t="shared" si="46"/>
        <v>26049</v>
      </c>
    </row>
    <row r="150" spans="1:11">
      <c r="A150" s="45">
        <v>138</v>
      </c>
      <c r="B150" s="117" t="s">
        <v>515</v>
      </c>
      <c r="C150" s="63"/>
      <c r="D150" s="46" t="s">
        <v>516</v>
      </c>
      <c r="E150" s="46">
        <v>1</v>
      </c>
      <c r="F150" s="47">
        <v>667246</v>
      </c>
      <c r="G150" s="47">
        <v>0</v>
      </c>
      <c r="H150" s="47">
        <f t="shared" si="40"/>
        <v>667246</v>
      </c>
      <c r="I150" s="47">
        <f t="shared" si="48"/>
        <v>667246</v>
      </c>
      <c r="J150" s="47">
        <f t="shared" si="45"/>
        <v>0</v>
      </c>
      <c r="K150" s="49">
        <f t="shared" si="46"/>
        <v>667246</v>
      </c>
    </row>
    <row r="151" spans="1:11" ht="18" customHeight="1">
      <c r="A151" s="45">
        <v>139</v>
      </c>
      <c r="B151" s="115" t="s">
        <v>436</v>
      </c>
      <c r="C151" s="113"/>
      <c r="D151" s="113" t="s">
        <v>25</v>
      </c>
      <c r="E151" s="113">
        <v>5.5</v>
      </c>
      <c r="F151" s="47">
        <v>678</v>
      </c>
      <c r="G151" s="47">
        <v>4500</v>
      </c>
      <c r="H151" s="47">
        <f t="shared" si="40"/>
        <v>5178</v>
      </c>
      <c r="I151" s="47">
        <f t="shared" si="48"/>
        <v>3729</v>
      </c>
      <c r="J151" s="47">
        <f t="shared" si="45"/>
        <v>24750</v>
      </c>
      <c r="K151" s="49">
        <f t="shared" si="46"/>
        <v>28479</v>
      </c>
    </row>
    <row r="152" spans="1:11" ht="18" customHeight="1">
      <c r="A152" s="45">
        <v>140</v>
      </c>
      <c r="B152" s="115" t="s">
        <v>437</v>
      </c>
      <c r="C152" s="113"/>
      <c r="D152" s="113" t="s">
        <v>25</v>
      </c>
      <c r="E152" s="113">
        <v>14</v>
      </c>
      <c r="F152" s="47">
        <v>539</v>
      </c>
      <c r="G152" s="47">
        <v>4500</v>
      </c>
      <c r="H152" s="47">
        <f t="shared" si="40"/>
        <v>5039</v>
      </c>
      <c r="I152" s="47">
        <f t="shared" si="48"/>
        <v>7546</v>
      </c>
      <c r="J152" s="47">
        <f t="shared" si="45"/>
        <v>63000</v>
      </c>
      <c r="K152" s="49">
        <f t="shared" si="46"/>
        <v>70546</v>
      </c>
    </row>
    <row r="153" spans="1:11" ht="19.149999999999999" customHeight="1">
      <c r="A153" s="45">
        <v>141</v>
      </c>
      <c r="B153" s="120" t="s">
        <v>502</v>
      </c>
      <c r="C153" s="113"/>
      <c r="D153" s="113"/>
      <c r="E153" s="113"/>
      <c r="F153" s="47"/>
      <c r="G153" s="47"/>
      <c r="H153" s="47"/>
      <c r="I153" s="47"/>
      <c r="J153" s="47"/>
      <c r="K153" s="49"/>
    </row>
    <row r="154" spans="1:11" ht="27.75" customHeight="1">
      <c r="A154" s="45">
        <v>142</v>
      </c>
      <c r="B154" s="115" t="s">
        <v>503</v>
      </c>
      <c r="C154" s="113" t="s">
        <v>526</v>
      </c>
      <c r="D154" s="113" t="s">
        <v>18</v>
      </c>
      <c r="E154" s="113">
        <v>16</v>
      </c>
      <c r="F154" s="151" t="s">
        <v>641</v>
      </c>
      <c r="G154" s="47">
        <v>3000</v>
      </c>
      <c r="H154" s="47">
        <f>G154</f>
        <v>3000</v>
      </c>
      <c r="I154" s="47">
        <v>0</v>
      </c>
      <c r="J154" s="47">
        <f t="shared" ref="J154" si="81">G154*E154</f>
        <v>48000</v>
      </c>
      <c r="K154" s="49">
        <f t="shared" ref="K154" si="82">I154+J154</f>
        <v>48000</v>
      </c>
    </row>
    <row r="155" spans="1:11" ht="27.6" customHeight="1">
      <c r="A155" s="45">
        <v>143</v>
      </c>
      <c r="B155" s="115" t="s">
        <v>504</v>
      </c>
      <c r="C155" s="113"/>
      <c r="D155" s="113" t="s">
        <v>28</v>
      </c>
      <c r="E155" s="113">
        <v>13</v>
      </c>
      <c r="F155" s="47">
        <v>80</v>
      </c>
      <c r="G155" s="47">
        <v>650</v>
      </c>
      <c r="H155" s="47">
        <f t="shared" si="40"/>
        <v>730</v>
      </c>
      <c r="I155" s="47">
        <f t="shared" ref="I155:I163" si="83">F155*E155</f>
        <v>1040</v>
      </c>
      <c r="J155" s="47">
        <f t="shared" ref="J155:J163" si="84">G155*E155</f>
        <v>8450</v>
      </c>
      <c r="K155" s="49">
        <f t="shared" ref="K155:K163" si="85">I155+J155</f>
        <v>9490</v>
      </c>
    </row>
    <row r="156" spans="1:11" ht="27.6" customHeight="1">
      <c r="A156" s="45">
        <v>144</v>
      </c>
      <c r="B156" s="115" t="s">
        <v>505</v>
      </c>
      <c r="C156" s="113"/>
      <c r="D156" s="113" t="s">
        <v>28</v>
      </c>
      <c r="E156" s="113">
        <v>75</v>
      </c>
      <c r="F156" s="47">
        <v>80</v>
      </c>
      <c r="G156" s="47">
        <v>650</v>
      </c>
      <c r="H156" s="47">
        <f t="shared" si="40"/>
        <v>730</v>
      </c>
      <c r="I156" s="47">
        <f t="shared" si="83"/>
        <v>6000</v>
      </c>
      <c r="J156" s="47">
        <f t="shared" si="84"/>
        <v>48750</v>
      </c>
      <c r="K156" s="49">
        <f t="shared" si="85"/>
        <v>54750</v>
      </c>
    </row>
    <row r="157" spans="1:11" ht="27.6" customHeight="1">
      <c r="A157" s="45">
        <v>145</v>
      </c>
      <c r="B157" s="115" t="s">
        <v>423</v>
      </c>
      <c r="C157" s="113"/>
      <c r="D157" s="113" t="s">
        <v>28</v>
      </c>
      <c r="E157" s="113">
        <v>90</v>
      </c>
      <c r="F157" s="47">
        <v>120</v>
      </c>
      <c r="G157" s="47">
        <v>750</v>
      </c>
      <c r="H157" s="47">
        <f t="shared" ref="H157:H158" si="86">F157+G157</f>
        <v>870</v>
      </c>
      <c r="I157" s="47">
        <f t="shared" si="83"/>
        <v>10800</v>
      </c>
      <c r="J157" s="47">
        <f t="shared" si="84"/>
        <v>67500</v>
      </c>
      <c r="K157" s="49">
        <f t="shared" si="85"/>
        <v>78300</v>
      </c>
    </row>
    <row r="158" spans="1:11" ht="27.6" customHeight="1">
      <c r="A158" s="45">
        <v>146</v>
      </c>
      <c r="B158" s="115" t="s">
        <v>424</v>
      </c>
      <c r="C158" s="113"/>
      <c r="D158" s="113" t="s">
        <v>28</v>
      </c>
      <c r="E158" s="113">
        <v>55</v>
      </c>
      <c r="F158" s="47">
        <v>176</v>
      </c>
      <c r="G158" s="47">
        <v>850</v>
      </c>
      <c r="H158" s="47">
        <f t="shared" si="86"/>
        <v>1026</v>
      </c>
      <c r="I158" s="47">
        <f t="shared" si="83"/>
        <v>9680</v>
      </c>
      <c r="J158" s="47">
        <f t="shared" si="84"/>
        <v>46750</v>
      </c>
      <c r="K158" s="49">
        <f t="shared" si="85"/>
        <v>56430</v>
      </c>
    </row>
    <row r="159" spans="1:11">
      <c r="A159" s="45">
        <v>147</v>
      </c>
      <c r="B159" s="51" t="s">
        <v>517</v>
      </c>
      <c r="C159" s="63"/>
      <c r="D159" s="46" t="s">
        <v>22</v>
      </c>
      <c r="E159" s="46">
        <v>1</v>
      </c>
      <c r="F159" s="47">
        <v>5504</v>
      </c>
      <c r="G159" s="47">
        <v>4403.2</v>
      </c>
      <c r="H159" s="47">
        <f t="shared" ref="H159:H163" si="87">F159+G159</f>
        <v>9907.2000000000007</v>
      </c>
      <c r="I159" s="47">
        <f t="shared" si="83"/>
        <v>5504</v>
      </c>
      <c r="J159" s="47">
        <f t="shared" si="84"/>
        <v>4403.2</v>
      </c>
      <c r="K159" s="49">
        <f t="shared" si="85"/>
        <v>9907.2000000000007</v>
      </c>
    </row>
    <row r="160" spans="1:11" ht="27.6" customHeight="1">
      <c r="A160" s="45">
        <v>148</v>
      </c>
      <c r="B160" s="115" t="s">
        <v>525</v>
      </c>
      <c r="C160" s="113"/>
      <c r="D160" s="113"/>
      <c r="E160" s="113"/>
      <c r="F160" s="47"/>
      <c r="G160" s="47"/>
      <c r="H160" s="47"/>
      <c r="I160" s="47"/>
      <c r="J160" s="47"/>
      <c r="K160" s="49"/>
    </row>
    <row r="161" spans="1:11" ht="14.45" customHeight="1">
      <c r="A161" s="45">
        <v>149</v>
      </c>
      <c r="B161" s="121" t="s">
        <v>506</v>
      </c>
      <c r="C161" s="113"/>
      <c r="D161" s="113" t="s">
        <v>28</v>
      </c>
      <c r="E161" s="113">
        <v>75</v>
      </c>
      <c r="F161" s="47">
        <v>190</v>
      </c>
      <c r="G161" s="47">
        <v>625</v>
      </c>
      <c r="H161" s="47">
        <f t="shared" si="87"/>
        <v>815</v>
      </c>
      <c r="I161" s="47">
        <f t="shared" si="83"/>
        <v>14250</v>
      </c>
      <c r="J161" s="47">
        <f t="shared" si="84"/>
        <v>46875</v>
      </c>
      <c r="K161" s="49">
        <f t="shared" si="85"/>
        <v>61125</v>
      </c>
    </row>
    <row r="162" spans="1:11" ht="14.45" customHeight="1">
      <c r="A162" s="45">
        <v>150</v>
      </c>
      <c r="B162" s="121" t="s">
        <v>507</v>
      </c>
      <c r="C162" s="113"/>
      <c r="D162" s="113" t="s">
        <v>28</v>
      </c>
      <c r="E162" s="113">
        <v>45</v>
      </c>
      <c r="F162" s="47">
        <v>215</v>
      </c>
      <c r="G162" s="47">
        <v>625</v>
      </c>
      <c r="H162" s="47">
        <f t="shared" si="87"/>
        <v>840</v>
      </c>
      <c r="I162" s="47">
        <f t="shared" si="83"/>
        <v>9675</v>
      </c>
      <c r="J162" s="47">
        <f t="shared" si="84"/>
        <v>28125</v>
      </c>
      <c r="K162" s="49">
        <f t="shared" si="85"/>
        <v>37800</v>
      </c>
    </row>
    <row r="163" spans="1:11">
      <c r="A163" s="45">
        <v>151</v>
      </c>
      <c r="B163" s="117" t="s">
        <v>515</v>
      </c>
      <c r="C163" s="63"/>
      <c r="D163" s="46" t="s">
        <v>516</v>
      </c>
      <c r="E163" s="46">
        <v>1</v>
      </c>
      <c r="F163" s="47">
        <v>17084.7</v>
      </c>
      <c r="G163" s="47">
        <v>0</v>
      </c>
      <c r="H163" s="47">
        <f t="shared" si="87"/>
        <v>17084.7</v>
      </c>
      <c r="I163" s="47">
        <f t="shared" si="83"/>
        <v>17084.7</v>
      </c>
      <c r="J163" s="47">
        <f t="shared" si="84"/>
        <v>0</v>
      </c>
      <c r="K163" s="49">
        <f t="shared" si="85"/>
        <v>17084.7</v>
      </c>
    </row>
    <row r="164" spans="1:11">
      <c r="A164" s="45">
        <v>152</v>
      </c>
      <c r="B164" s="117"/>
      <c r="C164" s="113"/>
      <c r="D164" s="113"/>
      <c r="E164" s="113"/>
      <c r="F164" s="47"/>
      <c r="G164" s="47"/>
      <c r="H164" s="47"/>
      <c r="I164" s="47"/>
      <c r="J164" s="47"/>
      <c r="K164" s="49"/>
    </row>
    <row r="165" spans="1:11" s="12" customFormat="1" ht="16.149999999999999" customHeight="1">
      <c r="A165" s="45">
        <v>153</v>
      </c>
      <c r="B165" s="158" t="s">
        <v>26</v>
      </c>
      <c r="C165" s="156"/>
      <c r="D165" s="156" t="s">
        <v>22</v>
      </c>
      <c r="E165" s="156">
        <v>1</v>
      </c>
      <c r="F165" s="93">
        <v>0</v>
      </c>
      <c r="G165" s="93">
        <v>1728000</v>
      </c>
      <c r="H165" s="93">
        <f t="shared" ref="H165:H166" si="88">F165+G165</f>
        <v>1728000</v>
      </c>
      <c r="I165" s="93">
        <f t="shared" ref="I165:I166" si="89">F165*E165</f>
        <v>0</v>
      </c>
      <c r="J165" s="93">
        <f t="shared" ref="J165:J166" si="90">G165*E165</f>
        <v>1728000</v>
      </c>
      <c r="K165" s="150">
        <f t="shared" ref="K165:K166" si="91">I165+J165</f>
        <v>1728000</v>
      </c>
    </row>
    <row r="166" spans="1:11" s="12" customFormat="1" ht="16.149999999999999" customHeight="1">
      <c r="A166" s="45">
        <v>154</v>
      </c>
      <c r="B166" s="92" t="s">
        <v>23</v>
      </c>
      <c r="C166" s="77"/>
      <c r="D166" s="77" t="s">
        <v>22</v>
      </c>
      <c r="E166" s="77">
        <v>1</v>
      </c>
      <c r="F166" s="93">
        <v>0</v>
      </c>
      <c r="G166" s="93">
        <v>1263600</v>
      </c>
      <c r="H166" s="47">
        <f t="shared" si="88"/>
        <v>1263600</v>
      </c>
      <c r="I166" s="47">
        <f t="shared" si="89"/>
        <v>0</v>
      </c>
      <c r="J166" s="47">
        <f t="shared" si="90"/>
        <v>1263600</v>
      </c>
      <c r="K166" s="49">
        <f t="shared" si="91"/>
        <v>1263600</v>
      </c>
    </row>
    <row r="167" spans="1:11" ht="13.5" thickBot="1">
      <c r="A167" s="94"/>
      <c r="B167" s="95"/>
      <c r="C167" s="96"/>
      <c r="D167" s="97"/>
      <c r="E167" s="98"/>
      <c r="F167" s="99"/>
      <c r="G167" s="99"/>
      <c r="H167" s="100"/>
      <c r="I167" s="101"/>
      <c r="J167" s="101"/>
      <c r="K167" s="102"/>
    </row>
    <row r="168" spans="1:11" ht="14.25" thickTop="1" thickBot="1">
      <c r="A168" s="140"/>
      <c r="B168" s="141" t="s">
        <v>20</v>
      </c>
      <c r="C168" s="142"/>
      <c r="D168" s="143"/>
      <c r="E168" s="144"/>
      <c r="F168" s="145"/>
      <c r="G168" s="145"/>
      <c r="H168" s="146"/>
      <c r="I168" s="147">
        <f>SUM(I13:I167)</f>
        <v>12657016.499999998</v>
      </c>
      <c r="J168" s="147">
        <f>SUM(J13:J167)</f>
        <v>11274131.540000001</v>
      </c>
      <c r="K168" s="148">
        <f>SUM(K13:K167)</f>
        <v>23931148.039999999</v>
      </c>
    </row>
  </sheetData>
  <autoFilter ref="B1:B169"/>
  <mergeCells count="2">
    <mergeCell ref="A6:K6"/>
    <mergeCell ref="A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31" zoomScale="80" zoomScaleNormal="80" workbookViewId="0">
      <selection activeCell="A30" sqref="A30:K30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>
      <c r="A1" s="3" t="s">
        <v>1102</v>
      </c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 t="s">
        <v>1100</v>
      </c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257" t="s">
        <v>642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</row>
    <row r="6" spans="1:11" s="17" customFormat="1" ht="25.9" customHeight="1">
      <c r="A6" s="255" t="s">
        <v>630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>
      <c r="A12" s="152"/>
      <c r="B12" s="153" t="s">
        <v>376</v>
      </c>
      <c r="C12" s="153"/>
      <c r="D12" s="154"/>
      <c r="E12" s="154"/>
      <c r="F12" s="154"/>
      <c r="G12" s="154"/>
      <c r="H12" s="154"/>
      <c r="I12" s="154"/>
      <c r="J12" s="154"/>
      <c r="K12" s="155"/>
    </row>
    <row r="13" spans="1:11" ht="25.5" customHeight="1">
      <c r="A13" s="45">
        <v>1</v>
      </c>
      <c r="B13" s="112" t="s">
        <v>404</v>
      </c>
      <c r="C13" s="113"/>
      <c r="D13" s="113" t="s">
        <v>29</v>
      </c>
      <c r="E13" s="113">
        <v>1</v>
      </c>
      <c r="F13" s="151" t="s">
        <v>641</v>
      </c>
      <c r="G13" s="47">
        <v>131764.70588235295</v>
      </c>
      <c r="H13" s="47">
        <f>G13</f>
        <v>131764.70588235295</v>
      </c>
      <c r="I13" s="47">
        <v>0</v>
      </c>
      <c r="J13" s="47">
        <f t="shared" ref="J13:J19" si="0">G13*E13</f>
        <v>131764.70588235295</v>
      </c>
      <c r="K13" s="49">
        <f t="shared" ref="K13:K19" si="1">I13+J13</f>
        <v>131764.70588235295</v>
      </c>
    </row>
    <row r="14" spans="1:11" ht="25.5" customHeight="1">
      <c r="A14" s="45">
        <v>2</v>
      </c>
      <c r="B14" s="112" t="s">
        <v>377</v>
      </c>
      <c r="C14" s="113"/>
      <c r="D14" s="113" t="s">
        <v>29</v>
      </c>
      <c r="E14" s="113">
        <v>3</v>
      </c>
      <c r="F14" s="151" t="s">
        <v>641</v>
      </c>
      <c r="G14" s="47">
        <v>152092.9411764706</v>
      </c>
      <c r="H14" s="47">
        <f t="shared" ref="H14:H20" si="2">G14</f>
        <v>152092.9411764706</v>
      </c>
      <c r="I14" s="47">
        <v>0</v>
      </c>
      <c r="J14" s="47">
        <f t="shared" si="0"/>
        <v>456278.82352941181</v>
      </c>
      <c r="K14" s="49">
        <f t="shared" si="1"/>
        <v>456278.82352941181</v>
      </c>
    </row>
    <row r="15" spans="1:11" ht="25.5" customHeight="1">
      <c r="A15" s="45">
        <v>3</v>
      </c>
      <c r="B15" s="112" t="s">
        <v>378</v>
      </c>
      <c r="C15" s="113"/>
      <c r="D15" s="113" t="s">
        <v>29</v>
      </c>
      <c r="E15" s="113">
        <v>2</v>
      </c>
      <c r="F15" s="151" t="s">
        <v>641</v>
      </c>
      <c r="G15" s="47">
        <v>152092.9411764706</v>
      </c>
      <c r="H15" s="47">
        <f t="shared" si="2"/>
        <v>152092.9411764706</v>
      </c>
      <c r="I15" s="47">
        <v>0</v>
      </c>
      <c r="J15" s="47">
        <f t="shared" si="0"/>
        <v>304185.8823529412</v>
      </c>
      <c r="K15" s="49">
        <f t="shared" si="1"/>
        <v>304185.8823529412</v>
      </c>
    </row>
    <row r="16" spans="1:11" ht="25.5" customHeight="1">
      <c r="A16" s="45">
        <v>4</v>
      </c>
      <c r="B16" s="115" t="s">
        <v>379</v>
      </c>
      <c r="C16" s="113"/>
      <c r="D16" s="113" t="s">
        <v>29</v>
      </c>
      <c r="E16" s="113">
        <v>3</v>
      </c>
      <c r="F16" s="151" t="s">
        <v>641</v>
      </c>
      <c r="G16" s="47">
        <v>47048.23529411765</v>
      </c>
      <c r="H16" s="47">
        <f t="shared" si="2"/>
        <v>47048.23529411765</v>
      </c>
      <c r="I16" s="47">
        <v>0</v>
      </c>
      <c r="J16" s="47">
        <f t="shared" si="0"/>
        <v>141144.70588235295</v>
      </c>
      <c r="K16" s="49">
        <f t="shared" si="1"/>
        <v>141144.70588235295</v>
      </c>
    </row>
    <row r="17" spans="1:11" ht="25.5" customHeight="1">
      <c r="A17" s="45">
        <v>5</v>
      </c>
      <c r="B17" s="115" t="s">
        <v>380</v>
      </c>
      <c r="C17" s="113"/>
      <c r="D17" s="113" t="s">
        <v>29</v>
      </c>
      <c r="E17" s="113">
        <v>1</v>
      </c>
      <c r="F17" s="151" t="s">
        <v>641</v>
      </c>
      <c r="G17" s="47">
        <v>151192.9411764706</v>
      </c>
      <c r="H17" s="47">
        <f t="shared" si="2"/>
        <v>151192.9411764706</v>
      </c>
      <c r="I17" s="47">
        <v>0</v>
      </c>
      <c r="J17" s="47">
        <f t="shared" si="0"/>
        <v>151192.9411764706</v>
      </c>
      <c r="K17" s="49">
        <f t="shared" si="1"/>
        <v>151192.9411764706</v>
      </c>
    </row>
    <row r="18" spans="1:11" ht="25.5" customHeight="1">
      <c r="A18" s="45">
        <v>6</v>
      </c>
      <c r="B18" s="115" t="s">
        <v>381</v>
      </c>
      <c r="C18" s="113"/>
      <c r="D18" s="113" t="s">
        <v>29</v>
      </c>
      <c r="E18" s="113">
        <v>1</v>
      </c>
      <c r="F18" s="151" t="s">
        <v>641</v>
      </c>
      <c r="G18" s="47">
        <v>138222.35294117648</v>
      </c>
      <c r="H18" s="47">
        <f t="shared" si="2"/>
        <v>138222.35294117648</v>
      </c>
      <c r="I18" s="47">
        <v>0</v>
      </c>
      <c r="J18" s="47">
        <f t="shared" si="0"/>
        <v>138222.35294117648</v>
      </c>
      <c r="K18" s="49">
        <f t="shared" si="1"/>
        <v>138222.35294117648</v>
      </c>
    </row>
    <row r="19" spans="1:11" ht="25.5" customHeight="1">
      <c r="A19" s="45">
        <v>7</v>
      </c>
      <c r="B19" s="115" t="s">
        <v>382</v>
      </c>
      <c r="C19" s="113"/>
      <c r="D19" s="113" t="s">
        <v>29</v>
      </c>
      <c r="E19" s="113">
        <v>1</v>
      </c>
      <c r="F19" s="151" t="s">
        <v>641</v>
      </c>
      <c r="G19" s="47">
        <v>47381.176470588238</v>
      </c>
      <c r="H19" s="47">
        <f t="shared" si="2"/>
        <v>47381.176470588238</v>
      </c>
      <c r="I19" s="47">
        <v>0</v>
      </c>
      <c r="J19" s="47">
        <f t="shared" si="0"/>
        <v>47381.176470588238</v>
      </c>
      <c r="K19" s="49">
        <f t="shared" si="1"/>
        <v>47381.176470588238</v>
      </c>
    </row>
    <row r="20" spans="1:11" ht="25.5" customHeight="1">
      <c r="A20" s="45">
        <v>8</v>
      </c>
      <c r="B20" s="114" t="s">
        <v>383</v>
      </c>
      <c r="C20" s="113"/>
      <c r="D20" s="113" t="s">
        <v>29</v>
      </c>
      <c r="E20" s="113">
        <v>1</v>
      </c>
      <c r="F20" s="151" t="s">
        <v>641</v>
      </c>
      <c r="G20" s="47">
        <v>152092.9411764706</v>
      </c>
      <c r="H20" s="47">
        <f t="shared" si="2"/>
        <v>152092.9411764706</v>
      </c>
      <c r="I20" s="47">
        <v>0</v>
      </c>
      <c r="J20" s="47">
        <f t="shared" ref="J20" si="3">G20*E20</f>
        <v>152092.9411764706</v>
      </c>
      <c r="K20" s="49">
        <f t="shared" ref="K20" si="4">I20+J20</f>
        <v>152092.9411764706</v>
      </c>
    </row>
    <row r="21" spans="1:11" ht="19.899999999999999" customHeight="1">
      <c r="A21" s="45">
        <v>9</v>
      </c>
      <c r="B21" s="84" t="s">
        <v>384</v>
      </c>
      <c r="C21" s="46"/>
      <c r="D21" s="46"/>
      <c r="E21" s="46"/>
      <c r="F21" s="47"/>
      <c r="G21" s="47"/>
      <c r="H21" s="47"/>
      <c r="I21" s="47"/>
      <c r="J21" s="47"/>
      <c r="K21" s="49"/>
    </row>
    <row r="22" spans="1:11" ht="55.5" customHeight="1">
      <c r="A22" s="45">
        <v>10</v>
      </c>
      <c r="B22" s="115" t="s">
        <v>402</v>
      </c>
      <c r="C22" s="46"/>
      <c r="D22" s="46"/>
      <c r="E22" s="46"/>
      <c r="F22" s="47"/>
      <c r="G22" s="47"/>
      <c r="H22" s="47"/>
      <c r="I22" s="47"/>
      <c r="J22" s="47"/>
      <c r="K22" s="49"/>
    </row>
    <row r="23" spans="1:11" ht="17.25" customHeight="1">
      <c r="A23" s="45">
        <v>11</v>
      </c>
      <c r="B23" s="64" t="s">
        <v>385</v>
      </c>
      <c r="C23" s="46"/>
      <c r="D23" s="46" t="s">
        <v>28</v>
      </c>
      <c r="E23" s="46">
        <v>205</v>
      </c>
      <c r="F23" s="47">
        <v>201</v>
      </c>
      <c r="G23" s="47">
        <v>598</v>
      </c>
      <c r="H23" s="47">
        <f t="shared" ref="H23" si="5">F23+G23</f>
        <v>799</v>
      </c>
      <c r="I23" s="47">
        <f t="shared" ref="I23:I43" si="6">F23*E23</f>
        <v>41205</v>
      </c>
      <c r="J23" s="47">
        <f t="shared" ref="J23:J43" si="7">G23*E23</f>
        <v>122590</v>
      </c>
      <c r="K23" s="49">
        <f t="shared" ref="K23" si="8">I23+J23</f>
        <v>163795</v>
      </c>
    </row>
    <row r="24" spans="1:11" ht="17.25" customHeight="1">
      <c r="A24" s="45">
        <v>12</v>
      </c>
      <c r="B24" s="64" t="s">
        <v>386</v>
      </c>
      <c r="C24" s="46"/>
      <c r="D24" s="46" t="s">
        <v>28</v>
      </c>
      <c r="E24" s="46">
        <v>15</v>
      </c>
      <c r="F24" s="47">
        <v>279</v>
      </c>
      <c r="G24" s="47">
        <v>598</v>
      </c>
      <c r="H24" s="47">
        <f t="shared" ref="H24:H32" si="9">F24+G24</f>
        <v>877</v>
      </c>
      <c r="I24" s="47">
        <f t="shared" si="6"/>
        <v>4185</v>
      </c>
      <c r="J24" s="47">
        <f t="shared" si="7"/>
        <v>8970</v>
      </c>
      <c r="K24" s="49">
        <f t="shared" ref="K24:K32" si="10">I24+J24</f>
        <v>13155</v>
      </c>
    </row>
    <row r="25" spans="1:11" ht="17.25" customHeight="1">
      <c r="A25" s="45">
        <v>13</v>
      </c>
      <c r="B25" s="116" t="s">
        <v>387</v>
      </c>
      <c r="C25" s="46"/>
      <c r="D25" s="46" t="s">
        <v>28</v>
      </c>
      <c r="E25" s="46">
        <v>139</v>
      </c>
      <c r="F25" s="47">
        <v>180</v>
      </c>
      <c r="G25" s="47">
        <v>598</v>
      </c>
      <c r="H25" s="47">
        <f t="shared" si="9"/>
        <v>778</v>
      </c>
      <c r="I25" s="47">
        <f t="shared" si="6"/>
        <v>25020</v>
      </c>
      <c r="J25" s="47">
        <f t="shared" si="7"/>
        <v>83122</v>
      </c>
      <c r="K25" s="49">
        <f t="shared" si="10"/>
        <v>108142</v>
      </c>
    </row>
    <row r="26" spans="1:11" ht="63.6" customHeight="1">
      <c r="A26" s="45">
        <v>14</v>
      </c>
      <c r="B26" s="66" t="s">
        <v>403</v>
      </c>
      <c r="C26" s="46"/>
      <c r="D26" s="46"/>
      <c r="E26" s="46"/>
      <c r="F26" s="47"/>
      <c r="G26" s="47"/>
      <c r="H26" s="47"/>
      <c r="I26" s="47"/>
      <c r="J26" s="47"/>
      <c r="K26" s="49"/>
    </row>
    <row r="27" spans="1:11" ht="15.75" customHeight="1">
      <c r="A27" s="45">
        <v>15</v>
      </c>
      <c r="B27" s="53" t="s">
        <v>388</v>
      </c>
      <c r="C27" s="46"/>
      <c r="D27" s="46" t="s">
        <v>28</v>
      </c>
      <c r="E27" s="46">
        <v>272</v>
      </c>
      <c r="F27" s="47">
        <v>279</v>
      </c>
      <c r="G27" s="47">
        <v>598</v>
      </c>
      <c r="H27" s="47">
        <f t="shared" si="9"/>
        <v>877</v>
      </c>
      <c r="I27" s="47">
        <f t="shared" si="6"/>
        <v>75888</v>
      </c>
      <c r="J27" s="47">
        <f t="shared" si="7"/>
        <v>162656</v>
      </c>
      <c r="K27" s="49">
        <f t="shared" si="10"/>
        <v>238544</v>
      </c>
    </row>
    <row r="28" spans="1:11" ht="15.75" customHeight="1">
      <c r="A28" s="45">
        <v>16</v>
      </c>
      <c r="B28" s="139" t="s">
        <v>389</v>
      </c>
      <c r="C28" s="46"/>
      <c r="D28" s="46" t="s">
        <v>28</v>
      </c>
      <c r="E28" s="46">
        <v>15</v>
      </c>
      <c r="F28" s="47">
        <v>207</v>
      </c>
      <c r="G28" s="47">
        <v>598</v>
      </c>
      <c r="H28" s="47">
        <f t="shared" si="9"/>
        <v>805</v>
      </c>
      <c r="I28" s="47">
        <f t="shared" si="6"/>
        <v>3105</v>
      </c>
      <c r="J28" s="47">
        <f t="shared" si="7"/>
        <v>8970</v>
      </c>
      <c r="K28" s="49">
        <f t="shared" si="10"/>
        <v>12075</v>
      </c>
    </row>
    <row r="29" spans="1:11" ht="15.75" customHeight="1">
      <c r="A29" s="45">
        <v>17</v>
      </c>
      <c r="B29" s="64" t="s">
        <v>390</v>
      </c>
      <c r="C29" s="46"/>
      <c r="D29" s="46" t="s">
        <v>28</v>
      </c>
      <c r="E29" s="46">
        <v>13</v>
      </c>
      <c r="F29" s="47">
        <v>230</v>
      </c>
      <c r="G29" s="47">
        <v>598</v>
      </c>
      <c r="H29" s="47">
        <f t="shared" si="9"/>
        <v>828</v>
      </c>
      <c r="I29" s="47">
        <f t="shared" si="6"/>
        <v>2990</v>
      </c>
      <c r="J29" s="47">
        <f t="shared" si="7"/>
        <v>7774</v>
      </c>
      <c r="K29" s="49">
        <f t="shared" si="10"/>
        <v>10764</v>
      </c>
    </row>
    <row r="30" spans="1:11" ht="15.75" customHeight="1">
      <c r="A30" s="261">
        <v>18</v>
      </c>
      <c r="B30" s="275" t="s">
        <v>391</v>
      </c>
      <c r="C30" s="264"/>
      <c r="D30" s="264" t="s">
        <v>28</v>
      </c>
      <c r="E30" s="264">
        <v>1125</v>
      </c>
      <c r="F30" s="265">
        <v>182</v>
      </c>
      <c r="G30" s="265">
        <v>598</v>
      </c>
      <c r="H30" s="265">
        <f t="shared" si="9"/>
        <v>780</v>
      </c>
      <c r="I30" s="265">
        <f t="shared" si="6"/>
        <v>204750</v>
      </c>
      <c r="J30" s="265">
        <f t="shared" si="7"/>
        <v>672750</v>
      </c>
      <c r="K30" s="266">
        <f t="shared" si="10"/>
        <v>877500</v>
      </c>
    </row>
    <row r="31" spans="1:11" ht="15.75" customHeight="1">
      <c r="A31" s="45">
        <v>19</v>
      </c>
      <c r="B31" s="64" t="s">
        <v>392</v>
      </c>
      <c r="C31" s="46"/>
      <c r="D31" s="46" t="s">
        <v>28</v>
      </c>
      <c r="E31" s="46">
        <v>240</v>
      </c>
      <c r="F31" s="47">
        <v>141</v>
      </c>
      <c r="G31" s="47">
        <v>598</v>
      </c>
      <c r="H31" s="47">
        <f t="shared" si="9"/>
        <v>739</v>
      </c>
      <c r="I31" s="47">
        <f t="shared" si="6"/>
        <v>33840</v>
      </c>
      <c r="J31" s="47">
        <f t="shared" si="7"/>
        <v>143520</v>
      </c>
      <c r="K31" s="49">
        <f t="shared" si="10"/>
        <v>177360</v>
      </c>
    </row>
    <row r="32" spans="1:11" ht="40.9" customHeight="1">
      <c r="A32" s="45">
        <v>20</v>
      </c>
      <c r="B32" s="54" t="s">
        <v>393</v>
      </c>
      <c r="C32" s="46"/>
      <c r="D32" s="46" t="s">
        <v>28</v>
      </c>
      <c r="E32" s="46">
        <v>280</v>
      </c>
      <c r="F32" s="47">
        <v>246</v>
      </c>
      <c r="G32" s="47">
        <v>598</v>
      </c>
      <c r="H32" s="47">
        <f t="shared" si="9"/>
        <v>844</v>
      </c>
      <c r="I32" s="47">
        <f t="shared" si="6"/>
        <v>68880</v>
      </c>
      <c r="J32" s="47">
        <f t="shared" si="7"/>
        <v>167440</v>
      </c>
      <c r="K32" s="49">
        <f t="shared" si="10"/>
        <v>236320</v>
      </c>
    </row>
    <row r="33" spans="1:11" ht="19.899999999999999" customHeight="1">
      <c r="A33" s="45">
        <v>21</v>
      </c>
      <c r="B33" s="84" t="s">
        <v>394</v>
      </c>
      <c r="C33" s="46"/>
      <c r="D33" s="46"/>
      <c r="E33" s="46"/>
      <c r="F33" s="47"/>
      <c r="G33" s="47"/>
      <c r="H33" s="47"/>
      <c r="I33" s="47"/>
      <c r="J33" s="47"/>
      <c r="K33" s="49"/>
    </row>
    <row r="34" spans="1:11" ht="19.899999999999999" customHeight="1">
      <c r="A34" s="45">
        <v>22</v>
      </c>
      <c r="B34" s="54" t="s">
        <v>395</v>
      </c>
      <c r="C34" s="46"/>
      <c r="D34" s="46" t="s">
        <v>28</v>
      </c>
      <c r="E34" s="46">
        <v>2304</v>
      </c>
      <c r="F34" s="47">
        <v>35</v>
      </c>
      <c r="G34" s="47">
        <v>50</v>
      </c>
      <c r="H34" s="47">
        <f t="shared" ref="H34:H40" si="11">F34+G34</f>
        <v>85</v>
      </c>
      <c r="I34" s="47">
        <f t="shared" si="6"/>
        <v>80640</v>
      </c>
      <c r="J34" s="47">
        <f t="shared" si="7"/>
        <v>115200</v>
      </c>
      <c r="K34" s="49">
        <f t="shared" ref="K34:K40" si="12">I34+J34</f>
        <v>195840</v>
      </c>
    </row>
    <row r="35" spans="1:11" ht="29.25" customHeight="1">
      <c r="A35" s="45">
        <v>23</v>
      </c>
      <c r="B35" s="54" t="s">
        <v>396</v>
      </c>
      <c r="C35" s="46"/>
      <c r="D35" s="46" t="s">
        <v>18</v>
      </c>
      <c r="E35" s="46">
        <v>3000</v>
      </c>
      <c r="F35" s="47">
        <v>22</v>
      </c>
      <c r="G35" s="47">
        <v>30</v>
      </c>
      <c r="H35" s="47">
        <f t="shared" si="11"/>
        <v>52</v>
      </c>
      <c r="I35" s="47">
        <f t="shared" si="6"/>
        <v>66000</v>
      </c>
      <c r="J35" s="47">
        <f t="shared" si="7"/>
        <v>90000</v>
      </c>
      <c r="K35" s="49">
        <f t="shared" si="12"/>
        <v>156000</v>
      </c>
    </row>
    <row r="36" spans="1:11" ht="19.899999999999999" customHeight="1">
      <c r="A36" s="45">
        <v>24</v>
      </c>
      <c r="B36" s="66" t="s">
        <v>397</v>
      </c>
      <c r="C36" s="46"/>
      <c r="D36" s="46" t="s">
        <v>18</v>
      </c>
      <c r="E36" s="46">
        <v>3000</v>
      </c>
      <c r="F36" s="47">
        <v>11</v>
      </c>
      <c r="G36" s="47">
        <v>5</v>
      </c>
      <c r="H36" s="47">
        <f t="shared" si="11"/>
        <v>16</v>
      </c>
      <c r="I36" s="47">
        <f t="shared" si="6"/>
        <v>33000</v>
      </c>
      <c r="J36" s="47">
        <f t="shared" si="7"/>
        <v>15000</v>
      </c>
      <c r="K36" s="49">
        <f t="shared" si="12"/>
        <v>48000</v>
      </c>
    </row>
    <row r="37" spans="1:11" ht="19.899999999999999" customHeight="1">
      <c r="A37" s="45">
        <v>25</v>
      </c>
      <c r="B37" s="85" t="s">
        <v>398</v>
      </c>
      <c r="C37" s="46"/>
      <c r="D37" s="46" t="s">
        <v>28</v>
      </c>
      <c r="E37" s="46">
        <v>10</v>
      </c>
      <c r="F37" s="47">
        <v>216</v>
      </c>
      <c r="G37" s="47">
        <v>1250</v>
      </c>
      <c r="H37" s="47">
        <f t="shared" si="11"/>
        <v>1466</v>
      </c>
      <c r="I37" s="47">
        <f t="shared" si="6"/>
        <v>2160</v>
      </c>
      <c r="J37" s="47">
        <f t="shared" si="7"/>
        <v>12500</v>
      </c>
      <c r="K37" s="49">
        <f t="shared" si="12"/>
        <v>14660</v>
      </c>
    </row>
    <row r="38" spans="1:11" ht="29.45" customHeight="1">
      <c r="A38" s="45">
        <v>26</v>
      </c>
      <c r="B38" s="66" t="s">
        <v>399</v>
      </c>
      <c r="C38" s="46"/>
      <c r="D38" s="46" t="s">
        <v>18</v>
      </c>
      <c r="E38" s="46">
        <v>4</v>
      </c>
      <c r="F38" s="47">
        <v>17718</v>
      </c>
      <c r="G38" s="47">
        <v>7619</v>
      </c>
      <c r="H38" s="47">
        <f t="shared" si="11"/>
        <v>25337</v>
      </c>
      <c r="I38" s="47">
        <f t="shared" si="6"/>
        <v>70872</v>
      </c>
      <c r="J38" s="47">
        <f t="shared" si="7"/>
        <v>30476</v>
      </c>
      <c r="K38" s="49">
        <f t="shared" si="12"/>
        <v>101348</v>
      </c>
    </row>
    <row r="39" spans="1:11" ht="29.45" customHeight="1">
      <c r="A39" s="45">
        <v>27</v>
      </c>
      <c r="B39" s="70" t="s">
        <v>400</v>
      </c>
      <c r="C39" s="46"/>
      <c r="D39" s="46" t="s">
        <v>18</v>
      </c>
      <c r="E39" s="46">
        <v>4</v>
      </c>
      <c r="F39" s="47">
        <v>5608</v>
      </c>
      <c r="G39" s="47">
        <v>2411</v>
      </c>
      <c r="H39" s="47">
        <f t="shared" si="11"/>
        <v>8019</v>
      </c>
      <c r="I39" s="47">
        <f t="shared" si="6"/>
        <v>22432</v>
      </c>
      <c r="J39" s="47">
        <f t="shared" si="7"/>
        <v>9644</v>
      </c>
      <c r="K39" s="49">
        <f t="shared" si="12"/>
        <v>32076</v>
      </c>
    </row>
    <row r="40" spans="1:11" ht="58.5" customHeight="1">
      <c r="A40" s="45">
        <v>28</v>
      </c>
      <c r="B40" s="70" t="s">
        <v>401</v>
      </c>
      <c r="C40" s="46"/>
      <c r="D40" s="46" t="s">
        <v>28</v>
      </c>
      <c r="E40" s="46">
        <v>60</v>
      </c>
      <c r="F40" s="47">
        <v>78</v>
      </c>
      <c r="G40" s="47">
        <v>598</v>
      </c>
      <c r="H40" s="47">
        <f t="shared" si="11"/>
        <v>676</v>
      </c>
      <c r="I40" s="47">
        <f t="shared" si="6"/>
        <v>4680</v>
      </c>
      <c r="J40" s="47">
        <f t="shared" si="7"/>
        <v>35880</v>
      </c>
      <c r="K40" s="49">
        <f t="shared" si="12"/>
        <v>40560</v>
      </c>
    </row>
    <row r="41" spans="1:11">
      <c r="A41" s="45">
        <v>29</v>
      </c>
      <c r="B41" s="117"/>
      <c r="C41" s="113"/>
      <c r="D41" s="113"/>
      <c r="E41" s="113"/>
      <c r="F41" s="47"/>
      <c r="G41" s="47"/>
      <c r="H41" s="47"/>
      <c r="I41" s="47"/>
      <c r="J41" s="47"/>
      <c r="K41" s="49"/>
    </row>
    <row r="42" spans="1:11" s="12" customFormat="1" ht="16.149999999999999" customHeight="1">
      <c r="A42" s="45">
        <v>30</v>
      </c>
      <c r="B42" s="92" t="s">
        <v>26</v>
      </c>
      <c r="C42" s="77"/>
      <c r="D42" s="77" t="s">
        <v>22</v>
      </c>
      <c r="E42" s="77">
        <v>1</v>
      </c>
      <c r="F42" s="93">
        <v>0</v>
      </c>
      <c r="G42" s="93">
        <v>1560000</v>
      </c>
      <c r="H42" s="93">
        <f t="shared" ref="H42:H43" si="13">F42+G42</f>
        <v>1560000</v>
      </c>
      <c r="I42" s="93">
        <f t="shared" si="6"/>
        <v>0</v>
      </c>
      <c r="J42" s="93">
        <f t="shared" si="7"/>
        <v>1560000</v>
      </c>
      <c r="K42" s="150">
        <f t="shared" ref="K42:K43" si="14">I42+J42</f>
        <v>1560000</v>
      </c>
    </row>
    <row r="43" spans="1:11" s="12" customFormat="1" ht="16.149999999999999" customHeight="1">
      <c r="A43" s="45">
        <v>31</v>
      </c>
      <c r="B43" s="92" t="s">
        <v>23</v>
      </c>
      <c r="C43" s="77"/>
      <c r="D43" s="77" t="s">
        <v>22</v>
      </c>
      <c r="E43" s="77">
        <v>1</v>
      </c>
      <c r="F43" s="93">
        <v>0</v>
      </c>
      <c r="G43" s="93">
        <v>839808</v>
      </c>
      <c r="H43" s="47">
        <f t="shared" si="13"/>
        <v>839808</v>
      </c>
      <c r="I43" s="47">
        <f t="shared" si="6"/>
        <v>0</v>
      </c>
      <c r="J43" s="47">
        <f t="shared" si="7"/>
        <v>839808</v>
      </c>
      <c r="K43" s="49">
        <f t="shared" si="14"/>
        <v>839808</v>
      </c>
    </row>
    <row r="44" spans="1:11" ht="13.5" thickBot="1">
      <c r="A44" s="94"/>
      <c r="B44" s="95"/>
      <c r="C44" s="96"/>
      <c r="D44" s="97"/>
      <c r="E44" s="98"/>
      <c r="F44" s="99"/>
      <c r="G44" s="99"/>
      <c r="H44" s="100"/>
      <c r="I44" s="101"/>
      <c r="J44" s="101"/>
      <c r="K44" s="102"/>
    </row>
    <row r="45" spans="1:11" ht="14.25" thickTop="1" thickBot="1">
      <c r="A45" s="140"/>
      <c r="B45" s="141" t="s">
        <v>20</v>
      </c>
      <c r="C45" s="142"/>
      <c r="D45" s="143"/>
      <c r="E45" s="144"/>
      <c r="F45" s="145"/>
      <c r="G45" s="145"/>
      <c r="H45" s="146"/>
      <c r="I45" s="147">
        <f>SUM(I13:I44)</f>
        <v>739647</v>
      </c>
      <c r="J45" s="147">
        <f>SUM(J13:J44)</f>
        <v>5608563.5294117648</v>
      </c>
      <c r="K45" s="148">
        <f>SUM(K13:K44)</f>
        <v>6348210.5294117648</v>
      </c>
    </row>
    <row r="47" spans="1:11">
      <c r="J47" s="81"/>
    </row>
    <row r="50" spans="2:10">
      <c r="B50" s="65"/>
      <c r="H50" s="74"/>
      <c r="J50" s="111"/>
    </row>
    <row r="51" spans="2:10">
      <c r="H51" s="74"/>
      <c r="J51" s="50"/>
    </row>
    <row r="52" spans="2:10">
      <c r="B52" s="65"/>
      <c r="H52" s="74"/>
      <c r="J52" s="50"/>
    </row>
    <row r="53" spans="2:10">
      <c r="H53" s="74"/>
      <c r="J53" s="50"/>
    </row>
    <row r="54" spans="2:10">
      <c r="B54" s="65"/>
      <c r="H54" s="74"/>
      <c r="J54" s="50"/>
    </row>
    <row r="55" spans="2:10">
      <c r="H55" s="74"/>
      <c r="J55" s="111"/>
    </row>
    <row r="56" spans="2:10">
      <c r="H56" s="74"/>
      <c r="J56" s="50"/>
    </row>
    <row r="57" spans="2:10">
      <c r="H57" s="74"/>
      <c r="J57" s="50"/>
    </row>
    <row r="58" spans="2:10">
      <c r="H58" s="74"/>
      <c r="J58" s="50"/>
    </row>
    <row r="59" spans="2:10">
      <c r="H59" s="74"/>
      <c r="J59" s="50"/>
    </row>
    <row r="60" spans="2:10">
      <c r="H60" s="74"/>
      <c r="J60" s="50"/>
    </row>
    <row r="61" spans="2:10">
      <c r="H61" s="74"/>
      <c r="J61" s="50"/>
    </row>
    <row r="62" spans="2:10">
      <c r="H62" s="74"/>
      <c r="J62" s="50"/>
    </row>
    <row r="63" spans="2:10">
      <c r="H63" s="74"/>
      <c r="J63" s="50"/>
    </row>
    <row r="65" spans="8:10">
      <c r="H65" s="74"/>
      <c r="J65" s="50"/>
    </row>
    <row r="66" spans="8:10">
      <c r="H66" s="74"/>
      <c r="J66" s="111"/>
    </row>
  </sheetData>
  <mergeCells count="2">
    <mergeCell ref="A6:K6"/>
    <mergeCell ref="A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opLeftCell="A55" zoomScale="82" zoomScaleNormal="82" workbookViewId="0">
      <selection activeCell="A2" sqref="A2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5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>
      <c r="A1" s="3" t="s">
        <v>1103</v>
      </c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 t="s">
        <v>1100</v>
      </c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643</v>
      </c>
      <c r="B5" s="149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5" t="s">
        <v>630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>
      <c r="A12" s="152"/>
      <c r="B12" s="153" t="s">
        <v>527</v>
      </c>
      <c r="C12" s="153"/>
      <c r="D12" s="154"/>
      <c r="E12" s="154"/>
      <c r="F12" s="154"/>
      <c r="G12" s="154"/>
      <c r="H12" s="154"/>
      <c r="I12" s="154"/>
      <c r="J12" s="154"/>
      <c r="K12" s="155"/>
    </row>
    <row r="13" spans="1:11" ht="40.5" customHeight="1">
      <c r="A13" s="45">
        <v>1</v>
      </c>
      <c r="B13" s="117" t="s">
        <v>528</v>
      </c>
      <c r="C13" s="113"/>
      <c r="D13" s="113" t="s">
        <v>24</v>
      </c>
      <c r="E13" s="113">
        <v>1</v>
      </c>
      <c r="F13" s="151" t="s">
        <v>641</v>
      </c>
      <c r="G13" s="47">
        <v>274000</v>
      </c>
      <c r="H13" s="47">
        <f>G13</f>
        <v>274000</v>
      </c>
      <c r="I13" s="47">
        <v>0</v>
      </c>
      <c r="J13" s="47">
        <f t="shared" ref="J13:J68" si="0">G13*E13</f>
        <v>274000</v>
      </c>
      <c r="K13" s="49">
        <f t="shared" ref="K13:K68" si="1">I13+J13</f>
        <v>274000</v>
      </c>
    </row>
    <row r="14" spans="1:11" ht="25.9" customHeight="1">
      <c r="A14" s="45">
        <v>2</v>
      </c>
      <c r="B14" s="117" t="s">
        <v>529</v>
      </c>
      <c r="C14" s="113" t="s">
        <v>530</v>
      </c>
      <c r="D14" s="113" t="s">
        <v>24</v>
      </c>
      <c r="E14" s="113">
        <v>3</v>
      </c>
      <c r="F14" s="47">
        <v>7776</v>
      </c>
      <c r="G14" s="47">
        <v>4250</v>
      </c>
      <c r="H14" s="47">
        <f t="shared" ref="H14:H68" si="2">F14+G14</f>
        <v>12026</v>
      </c>
      <c r="I14" s="47">
        <f t="shared" ref="I14:I68" si="3">F14*E14</f>
        <v>23328</v>
      </c>
      <c r="J14" s="47">
        <f t="shared" si="0"/>
        <v>12750</v>
      </c>
      <c r="K14" s="49">
        <f t="shared" si="1"/>
        <v>36078</v>
      </c>
    </row>
    <row r="15" spans="1:11" ht="25.9" customHeight="1">
      <c r="A15" s="45">
        <v>3</v>
      </c>
      <c r="B15" s="117" t="s">
        <v>531</v>
      </c>
      <c r="C15" s="113" t="s">
        <v>532</v>
      </c>
      <c r="D15" s="113" t="s">
        <v>24</v>
      </c>
      <c r="E15" s="113">
        <v>1</v>
      </c>
      <c r="F15" s="47">
        <v>5997</v>
      </c>
      <c r="G15" s="47">
        <v>4250</v>
      </c>
      <c r="H15" s="47">
        <f t="shared" si="2"/>
        <v>10247</v>
      </c>
      <c r="I15" s="47">
        <f t="shared" si="3"/>
        <v>5997</v>
      </c>
      <c r="J15" s="47">
        <f t="shared" si="0"/>
        <v>4250</v>
      </c>
      <c r="K15" s="49">
        <f t="shared" si="1"/>
        <v>10247</v>
      </c>
    </row>
    <row r="16" spans="1:11" ht="30" customHeight="1">
      <c r="A16" s="45">
        <v>4</v>
      </c>
      <c r="B16" s="114" t="s">
        <v>533</v>
      </c>
      <c r="C16" s="113" t="s">
        <v>534</v>
      </c>
      <c r="D16" s="113" t="s">
        <v>24</v>
      </c>
      <c r="E16" s="113">
        <v>1</v>
      </c>
      <c r="F16" s="151" t="s">
        <v>641</v>
      </c>
      <c r="G16" s="47">
        <v>7450</v>
      </c>
      <c r="H16" s="47">
        <f>G16</f>
        <v>7450</v>
      </c>
      <c r="I16" s="47">
        <v>0</v>
      </c>
      <c r="J16" s="47">
        <f t="shared" si="0"/>
        <v>7450</v>
      </c>
      <c r="K16" s="49">
        <f t="shared" si="1"/>
        <v>7450</v>
      </c>
    </row>
    <row r="17" spans="1:11" ht="17.45" customHeight="1">
      <c r="A17" s="45">
        <v>5</v>
      </c>
      <c r="B17" s="115" t="s">
        <v>535</v>
      </c>
      <c r="C17" s="113" t="s">
        <v>536</v>
      </c>
      <c r="D17" s="113" t="s">
        <v>29</v>
      </c>
      <c r="E17" s="113">
        <v>1</v>
      </c>
      <c r="F17" s="47">
        <v>4477</v>
      </c>
      <c r="G17" s="47">
        <v>2015</v>
      </c>
      <c r="H17" s="47">
        <f t="shared" si="2"/>
        <v>6492</v>
      </c>
      <c r="I17" s="47">
        <f t="shared" si="3"/>
        <v>4477</v>
      </c>
      <c r="J17" s="47">
        <f t="shared" si="0"/>
        <v>2015</v>
      </c>
      <c r="K17" s="49">
        <f t="shared" si="1"/>
        <v>6492</v>
      </c>
    </row>
    <row r="18" spans="1:11" ht="30" customHeight="1">
      <c r="A18" s="45">
        <v>6</v>
      </c>
      <c r="B18" s="115" t="s">
        <v>537</v>
      </c>
      <c r="C18" s="113" t="s">
        <v>538</v>
      </c>
      <c r="D18" s="113" t="s">
        <v>24</v>
      </c>
      <c r="E18" s="113">
        <v>1</v>
      </c>
      <c r="F18" s="151" t="s">
        <v>641</v>
      </c>
      <c r="G18" s="47">
        <v>7450</v>
      </c>
      <c r="H18" s="47">
        <f>G18</f>
        <v>7450</v>
      </c>
      <c r="I18" s="47">
        <v>0</v>
      </c>
      <c r="J18" s="47">
        <f t="shared" si="0"/>
        <v>7450</v>
      </c>
      <c r="K18" s="49">
        <f t="shared" si="1"/>
        <v>7450</v>
      </c>
    </row>
    <row r="19" spans="1:11" ht="18" customHeight="1">
      <c r="A19" s="45">
        <v>7</v>
      </c>
      <c r="B19" s="115" t="s">
        <v>539</v>
      </c>
      <c r="C19" s="113" t="s">
        <v>540</v>
      </c>
      <c r="D19" s="113" t="s">
        <v>29</v>
      </c>
      <c r="E19" s="113">
        <v>1</v>
      </c>
      <c r="F19" s="47">
        <v>5985</v>
      </c>
      <c r="G19" s="47">
        <v>2693</v>
      </c>
      <c r="H19" s="47">
        <f t="shared" si="2"/>
        <v>8678</v>
      </c>
      <c r="I19" s="47">
        <f t="shared" si="3"/>
        <v>5985</v>
      </c>
      <c r="J19" s="47">
        <f t="shared" si="0"/>
        <v>2693</v>
      </c>
      <c r="K19" s="49">
        <f t="shared" si="1"/>
        <v>8678</v>
      </c>
    </row>
    <row r="20" spans="1:11" ht="30" customHeight="1">
      <c r="A20" s="45">
        <v>8</v>
      </c>
      <c r="B20" s="115" t="s">
        <v>541</v>
      </c>
      <c r="C20" s="113" t="s">
        <v>542</v>
      </c>
      <c r="D20" s="113" t="s">
        <v>24</v>
      </c>
      <c r="E20" s="113">
        <v>1</v>
      </c>
      <c r="F20" s="151" t="s">
        <v>641</v>
      </c>
      <c r="G20" s="47">
        <v>7450</v>
      </c>
      <c r="H20" s="47">
        <f>G20</f>
        <v>7450</v>
      </c>
      <c r="I20" s="47">
        <v>0</v>
      </c>
      <c r="J20" s="47">
        <f t="shared" si="0"/>
        <v>7450</v>
      </c>
      <c r="K20" s="49">
        <f t="shared" si="1"/>
        <v>7450</v>
      </c>
    </row>
    <row r="21" spans="1:11" ht="18" customHeight="1">
      <c r="A21" s="45">
        <v>9</v>
      </c>
      <c r="B21" s="112" t="s">
        <v>543</v>
      </c>
      <c r="C21" s="113" t="s">
        <v>544</v>
      </c>
      <c r="D21" s="113" t="s">
        <v>29</v>
      </c>
      <c r="E21" s="113">
        <v>1</v>
      </c>
      <c r="F21" s="47">
        <v>23829</v>
      </c>
      <c r="G21" s="47">
        <v>8340</v>
      </c>
      <c r="H21" s="47">
        <f t="shared" si="2"/>
        <v>32169</v>
      </c>
      <c r="I21" s="47">
        <f t="shared" si="3"/>
        <v>23829</v>
      </c>
      <c r="J21" s="47">
        <f t="shared" si="0"/>
        <v>8340</v>
      </c>
      <c r="K21" s="49">
        <f t="shared" si="1"/>
        <v>32169</v>
      </c>
    </row>
    <row r="22" spans="1:11" ht="30" customHeight="1">
      <c r="A22" s="45">
        <v>10</v>
      </c>
      <c r="B22" s="112" t="s">
        <v>545</v>
      </c>
      <c r="C22" s="113" t="s">
        <v>546</v>
      </c>
      <c r="D22" s="113" t="s">
        <v>24</v>
      </c>
      <c r="E22" s="113">
        <v>1</v>
      </c>
      <c r="F22" s="151" t="s">
        <v>641</v>
      </c>
      <c r="G22" s="47">
        <v>16629</v>
      </c>
      <c r="H22" s="47">
        <f>G22</f>
        <v>16629</v>
      </c>
      <c r="I22" s="47">
        <v>0</v>
      </c>
      <c r="J22" s="47">
        <f t="shared" si="0"/>
        <v>16629</v>
      </c>
      <c r="K22" s="49">
        <f t="shared" si="1"/>
        <v>16629</v>
      </c>
    </row>
    <row r="23" spans="1:11" ht="17.25" customHeight="1">
      <c r="A23" s="45">
        <v>11</v>
      </c>
      <c r="B23" s="112" t="s">
        <v>547</v>
      </c>
      <c r="C23" s="113" t="s">
        <v>548</v>
      </c>
      <c r="D23" s="113" t="s">
        <v>24</v>
      </c>
      <c r="E23" s="113">
        <v>1</v>
      </c>
      <c r="F23" s="47">
        <v>1185</v>
      </c>
      <c r="G23" s="47">
        <v>1450</v>
      </c>
      <c r="H23" s="47">
        <f t="shared" si="2"/>
        <v>2635</v>
      </c>
      <c r="I23" s="47">
        <f t="shared" si="3"/>
        <v>1185</v>
      </c>
      <c r="J23" s="47">
        <f t="shared" si="0"/>
        <v>1450</v>
      </c>
      <c r="K23" s="49">
        <f t="shared" si="1"/>
        <v>2635</v>
      </c>
    </row>
    <row r="24" spans="1:11" ht="17.25" customHeight="1">
      <c r="A24" s="45">
        <v>12</v>
      </c>
      <c r="B24" s="115" t="s">
        <v>549</v>
      </c>
      <c r="C24" s="113" t="s">
        <v>550</v>
      </c>
      <c r="D24" s="113" t="s">
        <v>24</v>
      </c>
      <c r="E24" s="113">
        <v>2</v>
      </c>
      <c r="F24" s="47">
        <v>1657</v>
      </c>
      <c r="G24" s="47">
        <v>1450</v>
      </c>
      <c r="H24" s="47">
        <f t="shared" si="2"/>
        <v>3107</v>
      </c>
      <c r="I24" s="47">
        <f t="shared" si="3"/>
        <v>3314</v>
      </c>
      <c r="J24" s="47">
        <f t="shared" si="0"/>
        <v>2900</v>
      </c>
      <c r="K24" s="49">
        <f t="shared" si="1"/>
        <v>6214</v>
      </c>
    </row>
    <row r="25" spans="1:11" ht="17.25" customHeight="1">
      <c r="A25" s="45">
        <v>13</v>
      </c>
      <c r="B25" s="115" t="s">
        <v>551</v>
      </c>
      <c r="C25" s="113"/>
      <c r="D25" s="113" t="s">
        <v>24</v>
      </c>
      <c r="E25" s="113">
        <v>2</v>
      </c>
      <c r="F25" s="47">
        <v>4059</v>
      </c>
      <c r="G25" s="47">
        <v>1850</v>
      </c>
      <c r="H25" s="47">
        <f t="shared" si="2"/>
        <v>5909</v>
      </c>
      <c r="I25" s="47">
        <f t="shared" si="3"/>
        <v>8118</v>
      </c>
      <c r="J25" s="47">
        <f t="shared" si="0"/>
        <v>3700</v>
      </c>
      <c r="K25" s="49">
        <f t="shared" si="1"/>
        <v>11818</v>
      </c>
    </row>
    <row r="26" spans="1:11" ht="17.25" customHeight="1">
      <c r="A26" s="45">
        <v>14</v>
      </c>
      <c r="B26" s="115" t="s">
        <v>552</v>
      </c>
      <c r="C26" s="113" t="s">
        <v>67</v>
      </c>
      <c r="D26" s="113" t="s">
        <v>24</v>
      </c>
      <c r="E26" s="113">
        <v>2</v>
      </c>
      <c r="F26" s="47">
        <v>12478</v>
      </c>
      <c r="G26" s="47">
        <v>5615</v>
      </c>
      <c r="H26" s="47">
        <f t="shared" si="2"/>
        <v>18093</v>
      </c>
      <c r="I26" s="47">
        <f t="shared" si="3"/>
        <v>24956</v>
      </c>
      <c r="J26" s="47">
        <f t="shared" si="0"/>
        <v>11230</v>
      </c>
      <c r="K26" s="49">
        <f t="shared" si="1"/>
        <v>36186</v>
      </c>
    </row>
    <row r="27" spans="1:11" ht="17.25" customHeight="1">
      <c r="A27" s="45">
        <v>15</v>
      </c>
      <c r="B27" s="115" t="s">
        <v>553</v>
      </c>
      <c r="C27" s="113" t="s">
        <v>124</v>
      </c>
      <c r="D27" s="113" t="s">
        <v>24</v>
      </c>
      <c r="E27" s="113">
        <v>2</v>
      </c>
      <c r="F27" s="47">
        <v>25841</v>
      </c>
      <c r="G27" s="47">
        <v>11628</v>
      </c>
      <c r="H27" s="47">
        <f t="shared" si="2"/>
        <v>37469</v>
      </c>
      <c r="I27" s="47">
        <f t="shared" si="3"/>
        <v>51682</v>
      </c>
      <c r="J27" s="47">
        <f t="shared" si="0"/>
        <v>23256</v>
      </c>
      <c r="K27" s="49">
        <f t="shared" si="1"/>
        <v>74938</v>
      </c>
    </row>
    <row r="28" spans="1:11" ht="17.25" customHeight="1">
      <c r="A28" s="45">
        <v>16</v>
      </c>
      <c r="B28" s="115" t="s">
        <v>554</v>
      </c>
      <c r="C28" s="113" t="s">
        <v>638</v>
      </c>
      <c r="D28" s="113" t="s">
        <v>24</v>
      </c>
      <c r="E28" s="113">
        <v>1</v>
      </c>
      <c r="F28" s="47">
        <v>126224</v>
      </c>
      <c r="G28" s="47">
        <v>31556</v>
      </c>
      <c r="H28" s="47">
        <f t="shared" si="2"/>
        <v>157780</v>
      </c>
      <c r="I28" s="47">
        <f t="shared" si="3"/>
        <v>126224</v>
      </c>
      <c r="J28" s="47">
        <f t="shared" si="0"/>
        <v>31556</v>
      </c>
      <c r="K28" s="49">
        <f t="shared" si="1"/>
        <v>157780</v>
      </c>
    </row>
    <row r="29" spans="1:11" ht="17.25" customHeight="1">
      <c r="A29" s="45">
        <v>17</v>
      </c>
      <c r="B29" s="117" t="s">
        <v>555</v>
      </c>
      <c r="C29" s="113" t="s">
        <v>556</v>
      </c>
      <c r="D29" s="113" t="s">
        <v>24</v>
      </c>
      <c r="E29" s="113">
        <v>13</v>
      </c>
      <c r="F29" s="47">
        <v>1591</v>
      </c>
      <c r="G29" s="47">
        <v>1450</v>
      </c>
      <c r="H29" s="47">
        <f t="shared" si="2"/>
        <v>3041</v>
      </c>
      <c r="I29" s="47">
        <f t="shared" si="3"/>
        <v>20683</v>
      </c>
      <c r="J29" s="47">
        <f t="shared" si="0"/>
        <v>18850</v>
      </c>
      <c r="K29" s="49">
        <f t="shared" si="1"/>
        <v>39533</v>
      </c>
    </row>
    <row r="30" spans="1:11" ht="17.25" customHeight="1">
      <c r="A30" s="45">
        <v>18</v>
      </c>
      <c r="B30" s="117" t="s">
        <v>557</v>
      </c>
      <c r="C30" s="113" t="s">
        <v>558</v>
      </c>
      <c r="D30" s="113" t="s">
        <v>24</v>
      </c>
      <c r="E30" s="113">
        <v>4</v>
      </c>
      <c r="F30" s="47">
        <v>2771</v>
      </c>
      <c r="G30" s="47">
        <v>1450</v>
      </c>
      <c r="H30" s="47">
        <f t="shared" si="2"/>
        <v>4221</v>
      </c>
      <c r="I30" s="47">
        <f t="shared" si="3"/>
        <v>11084</v>
      </c>
      <c r="J30" s="47">
        <f t="shared" si="0"/>
        <v>5800</v>
      </c>
      <c r="K30" s="49">
        <f t="shared" si="1"/>
        <v>16884</v>
      </c>
    </row>
    <row r="31" spans="1:11" ht="17.25" customHeight="1">
      <c r="A31" s="45">
        <v>19</v>
      </c>
      <c r="B31" s="114" t="s">
        <v>559</v>
      </c>
      <c r="C31" s="113" t="s">
        <v>560</v>
      </c>
      <c r="D31" s="113" t="s">
        <v>24</v>
      </c>
      <c r="E31" s="113">
        <v>2</v>
      </c>
      <c r="F31" s="47">
        <v>5842</v>
      </c>
      <c r="G31" s="47">
        <v>1850</v>
      </c>
      <c r="H31" s="47">
        <f t="shared" si="2"/>
        <v>7692</v>
      </c>
      <c r="I31" s="47">
        <f t="shared" si="3"/>
        <v>11684</v>
      </c>
      <c r="J31" s="47">
        <f t="shared" si="0"/>
        <v>3700</v>
      </c>
      <c r="K31" s="49">
        <f t="shared" si="1"/>
        <v>15384</v>
      </c>
    </row>
    <row r="32" spans="1:11" ht="17.25" customHeight="1">
      <c r="A32" s="45">
        <v>20</v>
      </c>
      <c r="B32" s="115" t="s">
        <v>561</v>
      </c>
      <c r="C32" s="113" t="s">
        <v>562</v>
      </c>
      <c r="D32" s="113" t="s">
        <v>24</v>
      </c>
      <c r="E32" s="113">
        <v>5</v>
      </c>
      <c r="F32" s="47">
        <v>670</v>
      </c>
      <c r="G32" s="47">
        <v>1450</v>
      </c>
      <c r="H32" s="47">
        <f t="shared" si="2"/>
        <v>2120</v>
      </c>
      <c r="I32" s="47">
        <f t="shared" si="3"/>
        <v>3350</v>
      </c>
      <c r="J32" s="47">
        <f t="shared" si="0"/>
        <v>7250</v>
      </c>
      <c r="K32" s="49">
        <f t="shared" si="1"/>
        <v>10600</v>
      </c>
    </row>
    <row r="33" spans="1:11" ht="17.25" customHeight="1">
      <c r="A33" s="45">
        <v>21</v>
      </c>
      <c r="B33" s="115" t="s">
        <v>563</v>
      </c>
      <c r="C33" s="113" t="s">
        <v>564</v>
      </c>
      <c r="D33" s="113" t="s">
        <v>24</v>
      </c>
      <c r="E33" s="113">
        <v>2</v>
      </c>
      <c r="F33" s="47">
        <v>3404</v>
      </c>
      <c r="G33" s="47">
        <v>1191</v>
      </c>
      <c r="H33" s="47">
        <f t="shared" si="2"/>
        <v>4595</v>
      </c>
      <c r="I33" s="47">
        <f t="shared" si="3"/>
        <v>6808</v>
      </c>
      <c r="J33" s="47">
        <f t="shared" si="0"/>
        <v>2382</v>
      </c>
      <c r="K33" s="49">
        <f t="shared" si="1"/>
        <v>9190</v>
      </c>
    </row>
    <row r="34" spans="1:11" ht="17.25" customHeight="1">
      <c r="A34" s="45">
        <v>22</v>
      </c>
      <c r="B34" s="115" t="s">
        <v>565</v>
      </c>
      <c r="C34" s="113" t="s">
        <v>566</v>
      </c>
      <c r="D34" s="113" t="s">
        <v>24</v>
      </c>
      <c r="E34" s="113">
        <v>3</v>
      </c>
      <c r="F34" s="47">
        <v>7557</v>
      </c>
      <c r="G34" s="47">
        <v>1850</v>
      </c>
      <c r="H34" s="47">
        <f t="shared" si="2"/>
        <v>9407</v>
      </c>
      <c r="I34" s="47">
        <f t="shared" si="3"/>
        <v>22671</v>
      </c>
      <c r="J34" s="47">
        <f t="shared" si="0"/>
        <v>5550</v>
      </c>
      <c r="K34" s="49">
        <f t="shared" si="1"/>
        <v>28221</v>
      </c>
    </row>
    <row r="35" spans="1:11" ht="24.6" customHeight="1">
      <c r="A35" s="45">
        <v>23</v>
      </c>
      <c r="B35" s="115" t="s">
        <v>567</v>
      </c>
      <c r="C35" s="113" t="s">
        <v>568</v>
      </c>
      <c r="D35" s="113" t="s">
        <v>24</v>
      </c>
      <c r="E35" s="113">
        <v>2</v>
      </c>
      <c r="F35" s="47">
        <v>2847</v>
      </c>
      <c r="G35" s="47">
        <v>1450</v>
      </c>
      <c r="H35" s="47">
        <f t="shared" si="2"/>
        <v>4297</v>
      </c>
      <c r="I35" s="47">
        <f t="shared" si="3"/>
        <v>5694</v>
      </c>
      <c r="J35" s="47">
        <f t="shared" si="0"/>
        <v>2900</v>
      </c>
      <c r="K35" s="49">
        <f t="shared" si="1"/>
        <v>8594</v>
      </c>
    </row>
    <row r="36" spans="1:11" ht="26.25" customHeight="1">
      <c r="A36" s="45">
        <v>24</v>
      </c>
      <c r="B36" s="112" t="s">
        <v>569</v>
      </c>
      <c r="C36" s="113" t="s">
        <v>570</v>
      </c>
      <c r="D36" s="113" t="s">
        <v>24</v>
      </c>
      <c r="E36" s="113">
        <v>31</v>
      </c>
      <c r="F36" s="47">
        <v>740</v>
      </c>
      <c r="G36" s="47">
        <v>1450</v>
      </c>
      <c r="H36" s="47">
        <f t="shared" si="2"/>
        <v>2190</v>
      </c>
      <c r="I36" s="47">
        <f t="shared" si="3"/>
        <v>22940</v>
      </c>
      <c r="J36" s="47">
        <f t="shared" si="0"/>
        <v>44950</v>
      </c>
      <c r="K36" s="49">
        <f t="shared" si="1"/>
        <v>67890</v>
      </c>
    </row>
    <row r="37" spans="1:11" ht="17.25" customHeight="1">
      <c r="A37" s="45">
        <v>25</v>
      </c>
      <c r="B37" s="112" t="s">
        <v>571</v>
      </c>
      <c r="C37" s="113" t="s">
        <v>639</v>
      </c>
      <c r="D37" s="113" t="s">
        <v>24</v>
      </c>
      <c r="E37" s="113">
        <v>1</v>
      </c>
      <c r="F37" s="47">
        <v>2823</v>
      </c>
      <c r="G37" s="47">
        <v>1850</v>
      </c>
      <c r="H37" s="47">
        <f t="shared" si="2"/>
        <v>4673</v>
      </c>
      <c r="I37" s="47">
        <f t="shared" si="3"/>
        <v>2823</v>
      </c>
      <c r="J37" s="47">
        <f t="shared" si="0"/>
        <v>1850</v>
      </c>
      <c r="K37" s="49">
        <f t="shared" si="1"/>
        <v>4673</v>
      </c>
    </row>
    <row r="38" spans="1:11" ht="13.15" customHeight="1">
      <c r="A38" s="45">
        <v>26</v>
      </c>
      <c r="B38" s="112" t="s">
        <v>572</v>
      </c>
      <c r="C38" s="113" t="s">
        <v>639</v>
      </c>
      <c r="D38" s="113" t="s">
        <v>24</v>
      </c>
      <c r="E38" s="113">
        <v>2</v>
      </c>
      <c r="F38" s="47">
        <v>6521</v>
      </c>
      <c r="G38" s="47">
        <v>2804.0299999999997</v>
      </c>
      <c r="H38" s="47">
        <f t="shared" si="2"/>
        <v>9325.0299999999988</v>
      </c>
      <c r="I38" s="47">
        <f t="shared" si="3"/>
        <v>13042</v>
      </c>
      <c r="J38" s="47">
        <f t="shared" si="0"/>
        <v>5608.0599999999995</v>
      </c>
      <c r="K38" s="49">
        <f t="shared" si="1"/>
        <v>18650.059999999998</v>
      </c>
    </row>
    <row r="39" spans="1:11" ht="16.149999999999999" customHeight="1">
      <c r="A39" s="45">
        <v>27</v>
      </c>
      <c r="B39" s="115" t="s">
        <v>573</v>
      </c>
      <c r="C39" s="113" t="s">
        <v>639</v>
      </c>
      <c r="D39" s="113" t="s">
        <v>24</v>
      </c>
      <c r="E39" s="113">
        <v>2</v>
      </c>
      <c r="F39" s="47">
        <v>14492</v>
      </c>
      <c r="G39" s="47">
        <v>6231.5599999999995</v>
      </c>
      <c r="H39" s="47">
        <f t="shared" si="2"/>
        <v>20723.559999999998</v>
      </c>
      <c r="I39" s="47">
        <f t="shared" si="3"/>
        <v>28984</v>
      </c>
      <c r="J39" s="47">
        <f t="shared" si="0"/>
        <v>12463.119999999999</v>
      </c>
      <c r="K39" s="49">
        <f t="shared" si="1"/>
        <v>41447.119999999995</v>
      </c>
    </row>
    <row r="40" spans="1:11" ht="17.45" customHeight="1">
      <c r="A40" s="45">
        <v>28</v>
      </c>
      <c r="B40" s="115" t="s">
        <v>574</v>
      </c>
      <c r="C40" s="113" t="s">
        <v>639</v>
      </c>
      <c r="D40" s="113" t="s">
        <v>24</v>
      </c>
      <c r="E40" s="113">
        <v>2</v>
      </c>
      <c r="F40" s="47">
        <v>16764</v>
      </c>
      <c r="G40" s="47">
        <v>7208.5199999999995</v>
      </c>
      <c r="H40" s="47">
        <f t="shared" si="2"/>
        <v>23972.52</v>
      </c>
      <c r="I40" s="47">
        <f t="shared" si="3"/>
        <v>33528</v>
      </c>
      <c r="J40" s="47">
        <f t="shared" si="0"/>
        <v>14417.039999999999</v>
      </c>
      <c r="K40" s="49">
        <f t="shared" si="1"/>
        <v>47945.04</v>
      </c>
    </row>
    <row r="41" spans="1:11" ht="26.25" customHeight="1">
      <c r="A41" s="45">
        <v>29</v>
      </c>
      <c r="B41" s="115" t="s">
        <v>575</v>
      </c>
      <c r="C41" s="113" t="s">
        <v>576</v>
      </c>
      <c r="D41" s="113" t="s">
        <v>24</v>
      </c>
      <c r="E41" s="113">
        <v>26</v>
      </c>
      <c r="F41" s="47">
        <v>1795</v>
      </c>
      <c r="G41" s="47">
        <v>1450</v>
      </c>
      <c r="H41" s="47">
        <f t="shared" si="2"/>
        <v>3245</v>
      </c>
      <c r="I41" s="47">
        <f t="shared" si="3"/>
        <v>46670</v>
      </c>
      <c r="J41" s="47">
        <f t="shared" si="0"/>
        <v>37700</v>
      </c>
      <c r="K41" s="49">
        <f t="shared" si="1"/>
        <v>84370</v>
      </c>
    </row>
    <row r="42" spans="1:11" ht="27.75" customHeight="1">
      <c r="A42" s="45">
        <v>30</v>
      </c>
      <c r="B42" s="115" t="s">
        <v>577</v>
      </c>
      <c r="C42" s="113">
        <v>979527143</v>
      </c>
      <c r="D42" s="113" t="s">
        <v>24</v>
      </c>
      <c r="E42" s="113">
        <v>3</v>
      </c>
      <c r="F42" s="151" t="s">
        <v>641</v>
      </c>
      <c r="G42" s="47">
        <v>23940</v>
      </c>
      <c r="H42" s="47">
        <f>G42</f>
        <v>23940</v>
      </c>
      <c r="I42" s="47">
        <v>0</v>
      </c>
      <c r="J42" s="47">
        <f t="shared" si="0"/>
        <v>71820</v>
      </c>
      <c r="K42" s="49">
        <f t="shared" si="1"/>
        <v>71820</v>
      </c>
    </row>
    <row r="43" spans="1:11" ht="27.75" customHeight="1">
      <c r="A43" s="45">
        <v>31</v>
      </c>
      <c r="B43" s="115" t="s">
        <v>578</v>
      </c>
      <c r="C43" s="113">
        <v>979527983</v>
      </c>
      <c r="D43" s="113" t="s">
        <v>24</v>
      </c>
      <c r="E43" s="113">
        <v>2</v>
      </c>
      <c r="F43" s="151" t="s">
        <v>641</v>
      </c>
      <c r="G43" s="47">
        <v>35708</v>
      </c>
      <c r="H43" s="47">
        <f t="shared" ref="H43:H44" si="4">G43</f>
        <v>35708</v>
      </c>
      <c r="I43" s="47">
        <v>0</v>
      </c>
      <c r="J43" s="47">
        <f t="shared" si="0"/>
        <v>71416</v>
      </c>
      <c r="K43" s="49">
        <f t="shared" si="1"/>
        <v>71416</v>
      </c>
    </row>
    <row r="44" spans="1:11" ht="28.5" customHeight="1">
      <c r="A44" s="45">
        <v>32</v>
      </c>
      <c r="B44" s="54" t="s">
        <v>579</v>
      </c>
      <c r="C44" s="46" t="s">
        <v>580</v>
      </c>
      <c r="D44" s="46" t="s">
        <v>24</v>
      </c>
      <c r="E44" s="46">
        <v>3</v>
      </c>
      <c r="F44" s="151" t="s">
        <v>641</v>
      </c>
      <c r="G44" s="47">
        <v>3750</v>
      </c>
      <c r="H44" s="47">
        <f t="shared" si="4"/>
        <v>3750</v>
      </c>
      <c r="I44" s="47">
        <v>0</v>
      </c>
      <c r="J44" s="47">
        <f t="shared" si="0"/>
        <v>11250</v>
      </c>
      <c r="K44" s="49">
        <f t="shared" si="1"/>
        <v>11250</v>
      </c>
    </row>
    <row r="45" spans="1:11" ht="18" customHeight="1">
      <c r="A45" s="45">
        <v>33</v>
      </c>
      <c r="B45" s="54" t="s">
        <v>581</v>
      </c>
      <c r="C45" s="46"/>
      <c r="D45" s="46" t="s">
        <v>18</v>
      </c>
      <c r="E45" s="46">
        <v>1</v>
      </c>
      <c r="F45" s="47"/>
      <c r="G45" s="47"/>
      <c r="H45" s="47"/>
      <c r="I45" s="47"/>
      <c r="J45" s="47"/>
      <c r="K45" s="49"/>
    </row>
    <row r="46" spans="1:11" ht="30" customHeight="1">
      <c r="A46" s="45">
        <v>34</v>
      </c>
      <c r="B46" s="66" t="s">
        <v>582</v>
      </c>
      <c r="C46" s="46" t="s">
        <v>583</v>
      </c>
      <c r="D46" s="46" t="s">
        <v>18</v>
      </c>
      <c r="E46" s="46">
        <v>1</v>
      </c>
      <c r="F46" s="151" t="s">
        <v>641</v>
      </c>
      <c r="G46" s="47">
        <v>55731</v>
      </c>
      <c r="H46" s="47">
        <f>G46</f>
        <v>55731</v>
      </c>
      <c r="I46" s="47">
        <v>0</v>
      </c>
      <c r="J46" s="47">
        <f t="shared" si="0"/>
        <v>55731</v>
      </c>
      <c r="K46" s="49">
        <f t="shared" si="1"/>
        <v>55731</v>
      </c>
    </row>
    <row r="47" spans="1:11" ht="30" customHeight="1">
      <c r="A47" s="45">
        <v>35</v>
      </c>
      <c r="B47" s="54" t="s">
        <v>584</v>
      </c>
      <c r="C47" s="46" t="s">
        <v>585</v>
      </c>
      <c r="D47" s="46" t="s">
        <v>18</v>
      </c>
      <c r="E47" s="46">
        <v>1</v>
      </c>
      <c r="F47" s="151" t="s">
        <v>641</v>
      </c>
      <c r="G47" s="47">
        <v>12383</v>
      </c>
      <c r="H47" s="47">
        <f>G47</f>
        <v>12383</v>
      </c>
      <c r="I47" s="47">
        <v>0</v>
      </c>
      <c r="J47" s="47">
        <f t="shared" si="0"/>
        <v>12383</v>
      </c>
      <c r="K47" s="49">
        <f t="shared" si="1"/>
        <v>12383</v>
      </c>
    </row>
    <row r="48" spans="1:11" ht="18" customHeight="1">
      <c r="A48" s="45">
        <v>36</v>
      </c>
      <c r="B48" s="85" t="s">
        <v>586</v>
      </c>
      <c r="C48" s="46" t="s">
        <v>587</v>
      </c>
      <c r="D48" s="46" t="s">
        <v>29</v>
      </c>
      <c r="E48" s="46">
        <v>2</v>
      </c>
      <c r="F48" s="47">
        <v>10258</v>
      </c>
      <c r="G48" s="47">
        <v>4616</v>
      </c>
      <c r="H48" s="47">
        <f t="shared" si="2"/>
        <v>14874</v>
      </c>
      <c r="I48" s="47">
        <f t="shared" si="3"/>
        <v>20516</v>
      </c>
      <c r="J48" s="47">
        <f t="shared" si="0"/>
        <v>9232</v>
      </c>
      <c r="K48" s="49">
        <f t="shared" si="1"/>
        <v>29748</v>
      </c>
    </row>
    <row r="49" spans="1:11" ht="30" customHeight="1">
      <c r="A49" s="45">
        <v>37</v>
      </c>
      <c r="B49" s="66" t="s">
        <v>588</v>
      </c>
      <c r="C49" s="46"/>
      <c r="D49" s="46" t="s">
        <v>18</v>
      </c>
      <c r="E49" s="46">
        <v>3</v>
      </c>
      <c r="F49" s="151" t="s">
        <v>641</v>
      </c>
      <c r="G49" s="47">
        <v>5450</v>
      </c>
      <c r="H49" s="47">
        <f>G49</f>
        <v>5450</v>
      </c>
      <c r="I49" s="47">
        <v>0</v>
      </c>
      <c r="J49" s="47">
        <f t="shared" si="0"/>
        <v>16350</v>
      </c>
      <c r="K49" s="49">
        <f t="shared" si="1"/>
        <v>16350</v>
      </c>
    </row>
    <row r="50" spans="1:11" ht="30" customHeight="1">
      <c r="A50" s="45">
        <v>38</v>
      </c>
      <c r="B50" s="70" t="s">
        <v>589</v>
      </c>
      <c r="C50" s="46" t="s">
        <v>590</v>
      </c>
      <c r="D50" s="46" t="s">
        <v>18</v>
      </c>
      <c r="E50" s="46">
        <v>1</v>
      </c>
      <c r="F50" s="151" t="s">
        <v>641</v>
      </c>
      <c r="G50" s="47">
        <v>1450</v>
      </c>
      <c r="H50" s="47">
        <f>G50</f>
        <v>1450</v>
      </c>
      <c r="I50" s="47">
        <v>0</v>
      </c>
      <c r="J50" s="47">
        <f t="shared" si="0"/>
        <v>1450</v>
      </c>
      <c r="K50" s="49">
        <f t="shared" si="1"/>
        <v>1450</v>
      </c>
    </row>
    <row r="51" spans="1:11" ht="30" customHeight="1">
      <c r="A51" s="45">
        <v>39</v>
      </c>
      <c r="B51" s="70" t="s">
        <v>591</v>
      </c>
      <c r="C51" s="46" t="s">
        <v>592</v>
      </c>
      <c r="D51" s="46" t="s">
        <v>24</v>
      </c>
      <c r="E51" s="46">
        <v>10</v>
      </c>
      <c r="F51" s="151" t="s">
        <v>641</v>
      </c>
      <c r="G51" s="47">
        <v>1850</v>
      </c>
      <c r="H51" s="47">
        <f>G51</f>
        <v>1850</v>
      </c>
      <c r="I51" s="47">
        <v>0</v>
      </c>
      <c r="J51" s="47">
        <f t="shared" si="0"/>
        <v>18500</v>
      </c>
      <c r="K51" s="49">
        <f t="shared" si="1"/>
        <v>18500</v>
      </c>
    </row>
    <row r="52" spans="1:11" ht="19.899999999999999" customHeight="1">
      <c r="A52" s="45">
        <v>40</v>
      </c>
      <c r="B52" s="54" t="s">
        <v>593</v>
      </c>
      <c r="C52" s="46" t="s">
        <v>594</v>
      </c>
      <c r="D52" s="46" t="s">
        <v>24</v>
      </c>
      <c r="E52" s="46">
        <v>1</v>
      </c>
      <c r="F52" s="47">
        <v>1636</v>
      </c>
      <c r="G52" s="47">
        <v>1450</v>
      </c>
      <c r="H52" s="47">
        <f t="shared" si="2"/>
        <v>3086</v>
      </c>
      <c r="I52" s="47">
        <f t="shared" si="3"/>
        <v>1636</v>
      </c>
      <c r="J52" s="47">
        <f t="shared" si="0"/>
        <v>1450</v>
      </c>
      <c r="K52" s="49">
        <f t="shared" si="1"/>
        <v>3086</v>
      </c>
    </row>
    <row r="53" spans="1:11" ht="28.5" customHeight="1">
      <c r="A53" s="45">
        <v>41</v>
      </c>
      <c r="B53" s="54" t="s">
        <v>595</v>
      </c>
      <c r="C53" s="46" t="s">
        <v>596</v>
      </c>
      <c r="D53" s="46" t="s">
        <v>18</v>
      </c>
      <c r="E53" s="46">
        <v>2</v>
      </c>
      <c r="F53" s="47">
        <v>2714</v>
      </c>
      <c r="G53" s="47">
        <v>1450</v>
      </c>
      <c r="H53" s="47">
        <f t="shared" si="2"/>
        <v>4164</v>
      </c>
      <c r="I53" s="47">
        <f t="shared" si="3"/>
        <v>5428</v>
      </c>
      <c r="J53" s="47">
        <f t="shared" si="0"/>
        <v>2900</v>
      </c>
      <c r="K53" s="49">
        <f t="shared" si="1"/>
        <v>8328</v>
      </c>
    </row>
    <row r="54" spans="1:11" ht="19.899999999999999" customHeight="1">
      <c r="A54" s="45">
        <v>42</v>
      </c>
      <c r="B54" s="66" t="s">
        <v>597</v>
      </c>
      <c r="C54" s="46" t="s">
        <v>598</v>
      </c>
      <c r="D54" s="46" t="s">
        <v>18</v>
      </c>
      <c r="E54" s="46">
        <v>2</v>
      </c>
      <c r="F54" s="47">
        <v>5316</v>
      </c>
      <c r="G54" s="47">
        <v>2450</v>
      </c>
      <c r="H54" s="47">
        <f t="shared" si="2"/>
        <v>7766</v>
      </c>
      <c r="I54" s="47">
        <f t="shared" si="3"/>
        <v>10632</v>
      </c>
      <c r="J54" s="47">
        <f t="shared" si="0"/>
        <v>4900</v>
      </c>
      <c r="K54" s="49">
        <f t="shared" si="1"/>
        <v>15532</v>
      </c>
    </row>
    <row r="55" spans="1:11" s="122" customFormat="1" ht="27.75" customHeight="1">
      <c r="A55" s="45">
        <v>43</v>
      </c>
      <c r="B55" s="54" t="s">
        <v>599</v>
      </c>
      <c r="C55" s="46" t="s">
        <v>600</v>
      </c>
      <c r="D55" s="46" t="s">
        <v>18</v>
      </c>
      <c r="E55" s="46">
        <v>1</v>
      </c>
      <c r="F55" s="47">
        <v>25961</v>
      </c>
      <c r="G55" s="47">
        <v>11163.23</v>
      </c>
      <c r="H55" s="47">
        <f t="shared" si="2"/>
        <v>37124.229999999996</v>
      </c>
      <c r="I55" s="47">
        <f t="shared" si="3"/>
        <v>25961</v>
      </c>
      <c r="J55" s="47">
        <f t="shared" si="0"/>
        <v>11163.23</v>
      </c>
      <c r="K55" s="49">
        <f t="shared" si="1"/>
        <v>37124.229999999996</v>
      </c>
    </row>
    <row r="56" spans="1:11" s="122" customFormat="1" ht="27.75" customHeight="1">
      <c r="A56" s="45">
        <v>44</v>
      </c>
      <c r="B56" s="133" t="s">
        <v>601</v>
      </c>
      <c r="C56" s="46" t="s">
        <v>602</v>
      </c>
      <c r="D56" s="46" t="s">
        <v>24</v>
      </c>
      <c r="E56" s="46">
        <v>2</v>
      </c>
      <c r="F56" s="47">
        <v>40690</v>
      </c>
      <c r="G56" s="47">
        <v>17496.7</v>
      </c>
      <c r="H56" s="47">
        <f t="shared" ref="H56" si="5">F56+G56</f>
        <v>58186.7</v>
      </c>
      <c r="I56" s="47">
        <f t="shared" ref="I56" si="6">F56*E56</f>
        <v>81380</v>
      </c>
      <c r="J56" s="47">
        <f t="shared" ref="J56" si="7">G56*E56</f>
        <v>34993.4</v>
      </c>
      <c r="K56" s="49">
        <f t="shared" ref="K56" si="8">I56+J56</f>
        <v>116373.4</v>
      </c>
    </row>
    <row r="57" spans="1:11" ht="19.899999999999999" customHeight="1">
      <c r="A57" s="45">
        <v>45</v>
      </c>
      <c r="B57" s="123" t="s">
        <v>603</v>
      </c>
      <c r="C57" s="46"/>
      <c r="D57" s="46"/>
      <c r="E57" s="46"/>
      <c r="F57" s="47"/>
      <c r="G57" s="47"/>
      <c r="H57" s="47"/>
      <c r="I57" s="47"/>
      <c r="J57" s="47"/>
      <c r="K57" s="49"/>
    </row>
    <row r="58" spans="1:11" ht="19.899999999999999" customHeight="1">
      <c r="A58" s="45">
        <v>46</v>
      </c>
      <c r="B58" s="112" t="s">
        <v>604</v>
      </c>
      <c r="C58" s="46"/>
      <c r="D58" s="46"/>
      <c r="E58" s="46"/>
      <c r="F58" s="47"/>
      <c r="G58" s="47"/>
      <c r="H58" s="47"/>
      <c r="I58" s="47"/>
      <c r="J58" s="47"/>
      <c r="K58" s="49"/>
    </row>
    <row r="59" spans="1:11" ht="12" customHeight="1">
      <c r="A59" s="45">
        <v>47</v>
      </c>
      <c r="B59" s="121" t="s">
        <v>605</v>
      </c>
      <c r="C59" s="113"/>
      <c r="D59" s="113" t="s">
        <v>28</v>
      </c>
      <c r="E59" s="113">
        <v>3</v>
      </c>
      <c r="F59" s="47">
        <v>168</v>
      </c>
      <c r="G59" s="47">
        <v>1500</v>
      </c>
      <c r="H59" s="47">
        <f t="shared" si="2"/>
        <v>1668</v>
      </c>
      <c r="I59" s="47">
        <f t="shared" si="3"/>
        <v>504</v>
      </c>
      <c r="J59" s="47">
        <f t="shared" si="0"/>
        <v>4500</v>
      </c>
      <c r="K59" s="49">
        <f t="shared" si="1"/>
        <v>5004</v>
      </c>
    </row>
    <row r="60" spans="1:11" ht="12" customHeight="1">
      <c r="A60" s="45">
        <v>48</v>
      </c>
      <c r="B60" s="121" t="s">
        <v>606</v>
      </c>
      <c r="C60" s="113"/>
      <c r="D60" s="113" t="s">
        <v>28</v>
      </c>
      <c r="E60" s="113">
        <v>25</v>
      </c>
      <c r="F60" s="47">
        <v>230</v>
      </c>
      <c r="G60" s="47">
        <v>1500</v>
      </c>
      <c r="H60" s="47">
        <f t="shared" si="2"/>
        <v>1730</v>
      </c>
      <c r="I60" s="47">
        <f t="shared" si="3"/>
        <v>5750</v>
      </c>
      <c r="J60" s="47">
        <f t="shared" si="0"/>
        <v>37500</v>
      </c>
      <c r="K60" s="49">
        <f t="shared" si="1"/>
        <v>43250</v>
      </c>
    </row>
    <row r="61" spans="1:11" ht="12" customHeight="1">
      <c r="A61" s="45">
        <v>49</v>
      </c>
      <c r="B61" s="121" t="s">
        <v>607</v>
      </c>
      <c r="C61" s="113"/>
      <c r="D61" s="113" t="s">
        <v>28</v>
      </c>
      <c r="E61" s="113">
        <v>3</v>
      </c>
      <c r="F61" s="47">
        <v>289</v>
      </c>
      <c r="G61" s="47">
        <v>1875</v>
      </c>
      <c r="H61" s="47">
        <f t="shared" si="2"/>
        <v>2164</v>
      </c>
      <c r="I61" s="47">
        <f t="shared" si="3"/>
        <v>867</v>
      </c>
      <c r="J61" s="47">
        <f t="shared" si="0"/>
        <v>5625</v>
      </c>
      <c r="K61" s="49">
        <f t="shared" si="1"/>
        <v>6492</v>
      </c>
    </row>
    <row r="62" spans="1:11" ht="12" customHeight="1">
      <c r="A62" s="45">
        <v>50</v>
      </c>
      <c r="B62" s="121" t="s">
        <v>608</v>
      </c>
      <c r="C62" s="113"/>
      <c r="D62" s="113" t="s">
        <v>28</v>
      </c>
      <c r="E62" s="113">
        <v>1</v>
      </c>
      <c r="F62" s="47">
        <v>364</v>
      </c>
      <c r="G62" s="47">
        <v>1875</v>
      </c>
      <c r="H62" s="47">
        <f t="shared" si="2"/>
        <v>2239</v>
      </c>
      <c r="I62" s="47">
        <f t="shared" si="3"/>
        <v>364</v>
      </c>
      <c r="J62" s="47">
        <f t="shared" si="0"/>
        <v>1875</v>
      </c>
      <c r="K62" s="49">
        <f t="shared" si="1"/>
        <v>2239</v>
      </c>
    </row>
    <row r="63" spans="1:11" ht="12" customHeight="1">
      <c r="A63" s="45">
        <v>51</v>
      </c>
      <c r="B63" s="121" t="s">
        <v>609</v>
      </c>
      <c r="C63" s="113"/>
      <c r="D63" s="113" t="s">
        <v>28</v>
      </c>
      <c r="E63" s="113">
        <v>12</v>
      </c>
      <c r="F63" s="47">
        <v>447</v>
      </c>
      <c r="G63" s="47">
        <v>2250</v>
      </c>
      <c r="H63" s="47">
        <f t="shared" si="2"/>
        <v>2697</v>
      </c>
      <c r="I63" s="47">
        <f t="shared" si="3"/>
        <v>5364</v>
      </c>
      <c r="J63" s="47">
        <f t="shared" si="0"/>
        <v>27000</v>
      </c>
      <c r="K63" s="49">
        <f t="shared" si="1"/>
        <v>32364</v>
      </c>
    </row>
    <row r="64" spans="1:11" ht="19.899999999999999" customHeight="1">
      <c r="A64" s="45">
        <v>52</v>
      </c>
      <c r="B64" s="112" t="s">
        <v>610</v>
      </c>
      <c r="C64" s="46"/>
      <c r="D64" s="46"/>
      <c r="E64" s="46"/>
      <c r="F64" s="47"/>
      <c r="G64" s="47"/>
      <c r="H64" s="47"/>
      <c r="I64" s="47"/>
      <c r="J64" s="47"/>
      <c r="K64" s="49"/>
    </row>
    <row r="65" spans="1:11" ht="12" customHeight="1">
      <c r="A65" s="45">
        <v>53</v>
      </c>
      <c r="B65" s="121" t="s">
        <v>611</v>
      </c>
      <c r="C65" s="113"/>
      <c r="D65" s="113" t="s">
        <v>28</v>
      </c>
      <c r="E65" s="113">
        <v>6</v>
      </c>
      <c r="F65" s="47">
        <v>612</v>
      </c>
      <c r="G65" s="47">
        <v>2500</v>
      </c>
      <c r="H65" s="47">
        <f t="shared" si="2"/>
        <v>3112</v>
      </c>
      <c r="I65" s="47">
        <f t="shared" si="3"/>
        <v>3672</v>
      </c>
      <c r="J65" s="47">
        <f t="shared" si="0"/>
        <v>15000</v>
      </c>
      <c r="K65" s="49">
        <f t="shared" si="1"/>
        <v>18672</v>
      </c>
    </row>
    <row r="66" spans="1:11" ht="12" customHeight="1">
      <c r="A66" s="45">
        <v>54</v>
      </c>
      <c r="B66" s="121" t="s">
        <v>612</v>
      </c>
      <c r="C66" s="113"/>
      <c r="D66" s="113" t="s">
        <v>28</v>
      </c>
      <c r="E66" s="113">
        <v>3</v>
      </c>
      <c r="F66" s="47">
        <v>867</v>
      </c>
      <c r="G66" s="47">
        <v>3375</v>
      </c>
      <c r="H66" s="47">
        <f t="shared" si="2"/>
        <v>4242</v>
      </c>
      <c r="I66" s="47">
        <f t="shared" si="3"/>
        <v>2601</v>
      </c>
      <c r="J66" s="47">
        <f t="shared" si="0"/>
        <v>10125</v>
      </c>
      <c r="K66" s="49">
        <f t="shared" si="1"/>
        <v>12726</v>
      </c>
    </row>
    <row r="67" spans="1:11" ht="12" customHeight="1">
      <c r="A67" s="45">
        <v>55</v>
      </c>
      <c r="B67" s="121" t="s">
        <v>613</v>
      </c>
      <c r="C67" s="113"/>
      <c r="D67" s="113" t="s">
        <v>28</v>
      </c>
      <c r="E67" s="113">
        <v>12</v>
      </c>
      <c r="F67" s="47">
        <v>1512</v>
      </c>
      <c r="G67" s="47">
        <v>3750</v>
      </c>
      <c r="H67" s="47">
        <f t="shared" si="2"/>
        <v>5262</v>
      </c>
      <c r="I67" s="47">
        <f t="shared" si="3"/>
        <v>18144</v>
      </c>
      <c r="J67" s="47">
        <f t="shared" si="0"/>
        <v>45000</v>
      </c>
      <c r="K67" s="49">
        <f t="shared" si="1"/>
        <v>63144</v>
      </c>
    </row>
    <row r="68" spans="1:11">
      <c r="A68" s="45">
        <v>56</v>
      </c>
      <c r="B68" s="117" t="s">
        <v>309</v>
      </c>
      <c r="C68" s="63"/>
      <c r="D68" s="46" t="s">
        <v>22</v>
      </c>
      <c r="E68" s="46">
        <v>1</v>
      </c>
      <c r="F68" s="159">
        <v>37266</v>
      </c>
      <c r="G68" s="159">
        <v>29812.800000000003</v>
      </c>
      <c r="H68" s="159">
        <f t="shared" si="2"/>
        <v>67078.8</v>
      </c>
      <c r="I68" s="159">
        <f t="shared" si="3"/>
        <v>37266</v>
      </c>
      <c r="J68" s="159">
        <f t="shared" si="0"/>
        <v>29812.800000000003</v>
      </c>
      <c r="K68" s="160">
        <f t="shared" si="1"/>
        <v>67078.8</v>
      </c>
    </row>
    <row r="69" spans="1:11" ht="15" customHeight="1">
      <c r="A69" s="45">
        <v>57</v>
      </c>
      <c r="B69" s="120" t="s">
        <v>614</v>
      </c>
      <c r="C69" s="113"/>
      <c r="D69" s="113"/>
      <c r="E69" s="113"/>
      <c r="F69" s="47"/>
      <c r="G69" s="47"/>
      <c r="H69" s="47"/>
      <c r="I69" s="47"/>
      <c r="J69" s="47"/>
      <c r="K69" s="49"/>
    </row>
    <row r="70" spans="1:11" ht="25.5" customHeight="1">
      <c r="A70" s="45">
        <v>58</v>
      </c>
      <c r="B70" s="115" t="s">
        <v>615</v>
      </c>
      <c r="C70" s="113"/>
      <c r="D70" s="113"/>
      <c r="E70" s="113"/>
      <c r="F70" s="47"/>
      <c r="G70" s="47"/>
      <c r="H70" s="47"/>
      <c r="I70" s="47"/>
      <c r="J70" s="47"/>
      <c r="K70" s="49"/>
    </row>
    <row r="71" spans="1:11" ht="15.75" customHeight="1">
      <c r="A71" s="45">
        <v>59</v>
      </c>
      <c r="B71" s="121" t="s">
        <v>616</v>
      </c>
      <c r="C71" s="113"/>
      <c r="D71" s="113" t="s">
        <v>617</v>
      </c>
      <c r="E71" s="113">
        <v>25</v>
      </c>
      <c r="F71" s="47">
        <v>494</v>
      </c>
      <c r="G71" s="47">
        <v>655</v>
      </c>
      <c r="H71" s="47">
        <f t="shared" ref="H71:H83" si="9">F71+G71</f>
        <v>1149</v>
      </c>
      <c r="I71" s="47">
        <f t="shared" ref="I71:I83" si="10">F71*E71</f>
        <v>12350</v>
      </c>
      <c r="J71" s="47">
        <f t="shared" ref="J71:J83" si="11">G71*E71</f>
        <v>16375</v>
      </c>
      <c r="K71" s="49">
        <f t="shared" ref="K71:K83" si="12">I71+J71</f>
        <v>28725</v>
      </c>
    </row>
    <row r="72" spans="1:11" ht="17.25" customHeight="1">
      <c r="A72" s="45">
        <v>60</v>
      </c>
      <c r="B72" s="121" t="s">
        <v>618</v>
      </c>
      <c r="C72" s="113"/>
      <c r="D72" s="113" t="s">
        <v>617</v>
      </c>
      <c r="E72" s="113">
        <v>3</v>
      </c>
      <c r="F72" s="47">
        <v>477</v>
      </c>
      <c r="G72" s="47">
        <v>655</v>
      </c>
      <c r="H72" s="47">
        <f t="shared" si="9"/>
        <v>1132</v>
      </c>
      <c r="I72" s="47">
        <f t="shared" si="10"/>
        <v>1431</v>
      </c>
      <c r="J72" s="47">
        <f t="shared" si="11"/>
        <v>1965</v>
      </c>
      <c r="K72" s="49">
        <f t="shared" si="12"/>
        <v>3396</v>
      </c>
    </row>
    <row r="73" spans="1:11" ht="17.25" customHeight="1">
      <c r="A73" s="45">
        <v>61</v>
      </c>
      <c r="B73" s="121" t="s">
        <v>619</v>
      </c>
      <c r="C73" s="113"/>
      <c r="D73" s="113" t="s">
        <v>617</v>
      </c>
      <c r="E73" s="113">
        <v>1</v>
      </c>
      <c r="F73" s="47">
        <v>505</v>
      </c>
      <c r="G73" s="47">
        <v>655</v>
      </c>
      <c r="H73" s="47">
        <f t="shared" si="9"/>
        <v>1160</v>
      </c>
      <c r="I73" s="47">
        <f t="shared" si="10"/>
        <v>505</v>
      </c>
      <c r="J73" s="47">
        <f t="shared" si="11"/>
        <v>655</v>
      </c>
      <c r="K73" s="49">
        <f t="shared" si="12"/>
        <v>1160</v>
      </c>
    </row>
    <row r="74" spans="1:11" ht="17.25" customHeight="1">
      <c r="A74" s="45">
        <v>62</v>
      </c>
      <c r="B74" s="121" t="s">
        <v>620</v>
      </c>
      <c r="C74" s="113"/>
      <c r="D74" s="113" t="s">
        <v>617</v>
      </c>
      <c r="E74" s="113">
        <v>3</v>
      </c>
      <c r="F74" s="47">
        <v>563</v>
      </c>
      <c r="G74" s="47">
        <v>655</v>
      </c>
      <c r="H74" s="47">
        <f t="shared" si="9"/>
        <v>1218</v>
      </c>
      <c r="I74" s="47">
        <f t="shared" si="10"/>
        <v>1689</v>
      </c>
      <c r="J74" s="47">
        <f t="shared" si="11"/>
        <v>1965</v>
      </c>
      <c r="K74" s="49">
        <f t="shared" si="12"/>
        <v>3654</v>
      </c>
    </row>
    <row r="75" spans="1:11" ht="28.5" customHeight="1">
      <c r="A75" s="45">
        <v>63</v>
      </c>
      <c r="B75" s="112" t="s">
        <v>621</v>
      </c>
      <c r="C75" s="113"/>
      <c r="D75" s="113"/>
      <c r="E75" s="113"/>
      <c r="F75" s="47"/>
      <c r="G75" s="47"/>
      <c r="H75" s="47"/>
      <c r="I75" s="47"/>
      <c r="J75" s="47"/>
      <c r="K75" s="49"/>
    </row>
    <row r="76" spans="1:11" ht="17.25" customHeight="1">
      <c r="A76" s="45">
        <v>64</v>
      </c>
      <c r="B76" s="121" t="s">
        <v>622</v>
      </c>
      <c r="C76" s="113"/>
      <c r="D76" s="113" t="s">
        <v>617</v>
      </c>
      <c r="E76" s="113">
        <v>6</v>
      </c>
      <c r="F76" s="47">
        <v>979</v>
      </c>
      <c r="G76" s="47">
        <v>655</v>
      </c>
      <c r="H76" s="47">
        <f t="shared" si="9"/>
        <v>1634</v>
      </c>
      <c r="I76" s="47">
        <f t="shared" si="10"/>
        <v>5874</v>
      </c>
      <c r="J76" s="47">
        <f t="shared" si="11"/>
        <v>3930</v>
      </c>
      <c r="K76" s="49">
        <f t="shared" si="12"/>
        <v>9804</v>
      </c>
    </row>
    <row r="77" spans="1:11" ht="17.25" customHeight="1">
      <c r="A77" s="45">
        <v>65</v>
      </c>
      <c r="B77" s="121" t="s">
        <v>623</v>
      </c>
      <c r="C77" s="113"/>
      <c r="D77" s="113" t="s">
        <v>617</v>
      </c>
      <c r="E77" s="113">
        <v>3</v>
      </c>
      <c r="F77" s="47">
        <v>1347</v>
      </c>
      <c r="G77" s="47">
        <v>655</v>
      </c>
      <c r="H77" s="47">
        <f t="shared" si="9"/>
        <v>2002</v>
      </c>
      <c r="I77" s="47">
        <f t="shared" si="10"/>
        <v>4041</v>
      </c>
      <c r="J77" s="47">
        <f t="shared" si="11"/>
        <v>1965</v>
      </c>
      <c r="K77" s="49">
        <f t="shared" si="12"/>
        <v>6006</v>
      </c>
    </row>
    <row r="78" spans="1:11" ht="17.25" customHeight="1">
      <c r="A78" s="45">
        <v>66</v>
      </c>
      <c r="B78" s="121" t="s">
        <v>624</v>
      </c>
      <c r="C78" s="113"/>
      <c r="D78" s="113" t="s">
        <v>617</v>
      </c>
      <c r="E78" s="113">
        <v>12</v>
      </c>
      <c r="F78" s="47">
        <v>1378</v>
      </c>
      <c r="G78" s="47">
        <v>655</v>
      </c>
      <c r="H78" s="47">
        <f t="shared" si="9"/>
        <v>2033</v>
      </c>
      <c r="I78" s="47">
        <f t="shared" si="10"/>
        <v>16536</v>
      </c>
      <c r="J78" s="47">
        <f t="shared" si="11"/>
        <v>7860</v>
      </c>
      <c r="K78" s="49">
        <f t="shared" si="12"/>
        <v>24396</v>
      </c>
    </row>
    <row r="79" spans="1:11" ht="42.75" customHeight="1">
      <c r="A79" s="45">
        <v>67</v>
      </c>
      <c r="B79" s="115" t="s">
        <v>625</v>
      </c>
      <c r="C79" s="113"/>
      <c r="D79" s="113" t="s">
        <v>27</v>
      </c>
      <c r="E79" s="113">
        <v>10</v>
      </c>
      <c r="F79" s="47">
        <v>743</v>
      </c>
      <c r="G79" s="47">
        <v>1450</v>
      </c>
      <c r="H79" s="47">
        <f t="shared" si="9"/>
        <v>2193</v>
      </c>
      <c r="I79" s="47">
        <f t="shared" si="10"/>
        <v>7430</v>
      </c>
      <c r="J79" s="47">
        <f t="shared" si="11"/>
        <v>14500</v>
      </c>
      <c r="K79" s="49">
        <f t="shared" si="12"/>
        <v>21930</v>
      </c>
    </row>
    <row r="80" spans="1:11" ht="17.25" customHeight="1">
      <c r="A80" s="45">
        <v>68</v>
      </c>
      <c r="B80" s="115" t="s">
        <v>626</v>
      </c>
      <c r="C80" s="113"/>
      <c r="D80" s="113" t="s">
        <v>25</v>
      </c>
      <c r="E80" s="113">
        <v>5</v>
      </c>
      <c r="F80" s="47">
        <v>1137</v>
      </c>
      <c r="G80" s="47">
        <v>4500</v>
      </c>
      <c r="H80" s="47">
        <f t="shared" si="9"/>
        <v>5637</v>
      </c>
      <c r="I80" s="47">
        <f t="shared" si="10"/>
        <v>5685</v>
      </c>
      <c r="J80" s="47">
        <f t="shared" si="11"/>
        <v>22500</v>
      </c>
      <c r="K80" s="49">
        <f t="shared" si="12"/>
        <v>28185</v>
      </c>
    </row>
    <row r="81" spans="1:11" ht="26.25" customHeight="1">
      <c r="A81" s="45">
        <v>69</v>
      </c>
      <c r="B81" s="115" t="s">
        <v>627</v>
      </c>
      <c r="C81" s="113"/>
      <c r="D81" s="113" t="s">
        <v>24</v>
      </c>
      <c r="E81" s="113">
        <v>5</v>
      </c>
      <c r="F81" s="47">
        <v>1218</v>
      </c>
      <c r="G81" s="47">
        <v>426</v>
      </c>
      <c r="H81" s="47">
        <f t="shared" si="9"/>
        <v>1644</v>
      </c>
      <c r="I81" s="47">
        <f t="shared" si="10"/>
        <v>6090</v>
      </c>
      <c r="J81" s="47">
        <f t="shared" si="11"/>
        <v>2130</v>
      </c>
      <c r="K81" s="49">
        <f t="shared" si="12"/>
        <v>8220</v>
      </c>
    </row>
    <row r="82" spans="1:11" ht="15" customHeight="1" collapsed="1">
      <c r="A82" s="45">
        <v>70</v>
      </c>
      <c r="B82" s="117" t="s">
        <v>515</v>
      </c>
      <c r="C82" s="63"/>
      <c r="D82" s="46" t="s">
        <v>311</v>
      </c>
      <c r="E82" s="46">
        <v>1</v>
      </c>
      <c r="F82" s="159">
        <v>37266</v>
      </c>
      <c r="G82" s="161">
        <v>0</v>
      </c>
      <c r="H82" s="159">
        <f>F82+G82</f>
        <v>37266</v>
      </c>
      <c r="I82" s="159">
        <f>F82*E82</f>
        <v>37266</v>
      </c>
      <c r="J82" s="159">
        <f>G82*E82</f>
        <v>0</v>
      </c>
      <c r="K82" s="160">
        <f>I82+J82</f>
        <v>37266</v>
      </c>
    </row>
    <row r="83" spans="1:11" ht="17.25" customHeight="1">
      <c r="A83" s="45">
        <v>71</v>
      </c>
      <c r="B83" s="66" t="s">
        <v>628</v>
      </c>
      <c r="C83" s="46"/>
      <c r="D83" s="46" t="s">
        <v>311</v>
      </c>
      <c r="E83" s="46">
        <v>1</v>
      </c>
      <c r="F83" s="47">
        <v>125000</v>
      </c>
      <c r="G83" s="47">
        <v>53750</v>
      </c>
      <c r="H83" s="47">
        <f t="shared" si="9"/>
        <v>178750</v>
      </c>
      <c r="I83" s="47">
        <f t="shared" si="10"/>
        <v>125000</v>
      </c>
      <c r="J83" s="47">
        <f t="shared" si="11"/>
        <v>53750</v>
      </c>
      <c r="K83" s="49">
        <f t="shared" si="12"/>
        <v>178750</v>
      </c>
    </row>
    <row r="84" spans="1:11" ht="13.9" customHeight="1">
      <c r="A84" s="45">
        <v>72</v>
      </c>
      <c r="B84" s="117"/>
      <c r="C84" s="113"/>
      <c r="D84" s="113"/>
      <c r="E84" s="113"/>
      <c r="F84" s="47"/>
      <c r="G84" s="47"/>
      <c r="H84" s="47"/>
      <c r="I84" s="47"/>
      <c r="J84" s="47"/>
      <c r="K84" s="49"/>
    </row>
    <row r="85" spans="1:11" s="12" customFormat="1" ht="16.149999999999999" customHeight="1">
      <c r="A85" s="45">
        <v>73</v>
      </c>
      <c r="B85" s="158" t="s">
        <v>26</v>
      </c>
      <c r="C85" s="156"/>
      <c r="D85" s="156" t="s">
        <v>22</v>
      </c>
      <c r="E85" s="156">
        <v>1</v>
      </c>
      <c r="F85" s="93">
        <v>0</v>
      </c>
      <c r="G85" s="93">
        <v>600000</v>
      </c>
      <c r="H85" s="93">
        <f t="shared" ref="H85:H86" si="13">F85+G85</f>
        <v>600000</v>
      </c>
      <c r="I85" s="93">
        <f t="shared" ref="I85:I86" si="14">F85*E85</f>
        <v>0</v>
      </c>
      <c r="J85" s="93">
        <f t="shared" ref="J85:J86" si="15">G85*E85</f>
        <v>600000</v>
      </c>
      <c r="K85" s="150">
        <f t="shared" ref="K85:K86" si="16">I85+J85</f>
        <v>600000</v>
      </c>
    </row>
    <row r="86" spans="1:11" s="12" customFormat="1" ht="16.149999999999999" customHeight="1">
      <c r="A86" s="45">
        <v>74</v>
      </c>
      <c r="B86" s="92" t="s">
        <v>23</v>
      </c>
      <c r="C86" s="77"/>
      <c r="D86" s="77" t="s">
        <v>22</v>
      </c>
      <c r="E86" s="77">
        <v>1</v>
      </c>
      <c r="F86" s="93">
        <v>0</v>
      </c>
      <c r="G86" s="93">
        <v>419904</v>
      </c>
      <c r="H86" s="93">
        <f t="shared" si="13"/>
        <v>419904</v>
      </c>
      <c r="I86" s="93">
        <f t="shared" si="14"/>
        <v>0</v>
      </c>
      <c r="J86" s="93">
        <f t="shared" si="15"/>
        <v>419904</v>
      </c>
      <c r="K86" s="150">
        <f t="shared" si="16"/>
        <v>419904</v>
      </c>
    </row>
    <row r="87" spans="1:11" ht="13.5" thickBot="1">
      <c r="A87" s="94"/>
      <c r="B87" s="95"/>
      <c r="C87" s="96"/>
      <c r="D87" s="97"/>
      <c r="E87" s="98"/>
      <c r="F87" s="99"/>
      <c r="G87" s="99"/>
      <c r="H87" s="100"/>
      <c r="I87" s="101"/>
      <c r="J87" s="101"/>
      <c r="K87" s="102"/>
    </row>
    <row r="88" spans="1:11" ht="14.25" thickTop="1" thickBot="1">
      <c r="A88" s="140"/>
      <c r="B88" s="141" t="s">
        <v>20</v>
      </c>
      <c r="C88" s="142"/>
      <c r="D88" s="143"/>
      <c r="E88" s="144"/>
      <c r="F88" s="145"/>
      <c r="G88" s="145"/>
      <c r="H88" s="146"/>
      <c r="I88" s="147">
        <f>SUM(I13:I87)</f>
        <v>953038</v>
      </c>
      <c r="J88" s="147">
        <f>SUM(J13:J87)</f>
        <v>2228014.6500000004</v>
      </c>
      <c r="K88" s="148">
        <f>SUM(K13:K87)</f>
        <v>3181052.6500000004</v>
      </c>
    </row>
  </sheetData>
  <mergeCells count="1">
    <mergeCell ref="A6:K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"/>
  <sheetViews>
    <sheetView topLeftCell="A101" zoomScale="80" zoomScaleNormal="80" workbookViewId="0">
      <selection activeCell="A2" sqref="A2"/>
    </sheetView>
  </sheetViews>
  <sheetFormatPr defaultColWidth="9.140625" defaultRowHeight="12.75"/>
  <cols>
    <col min="1" max="1" width="5.710937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>
      <c r="A1" s="3" t="s">
        <v>1104</v>
      </c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 t="s">
        <v>1100</v>
      </c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6.5" customHeight="1">
      <c r="A5" s="13" t="s">
        <v>648</v>
      </c>
      <c r="B5" s="14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5" t="s">
        <v>630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>
      <c r="A12" s="45"/>
      <c r="B12" s="162" t="s">
        <v>649</v>
      </c>
      <c r="C12" s="163"/>
      <c r="D12" s="46"/>
      <c r="E12" s="46"/>
      <c r="F12" s="47"/>
      <c r="G12" s="48"/>
      <c r="H12" s="47"/>
      <c r="I12" s="47"/>
      <c r="J12" s="47"/>
      <c r="K12" s="49"/>
    </row>
    <row r="13" spans="1:11" ht="38.25">
      <c r="A13" s="45">
        <v>1</v>
      </c>
      <c r="B13" s="164" t="s">
        <v>77</v>
      </c>
      <c r="C13" s="163"/>
      <c r="D13" s="46"/>
      <c r="E13" s="46"/>
      <c r="F13" s="47"/>
      <c r="G13" s="48"/>
      <c r="H13" s="47"/>
      <c r="I13" s="47"/>
      <c r="J13" s="47"/>
      <c r="K13" s="49"/>
    </row>
    <row r="14" spans="1:11" ht="13.5" customHeight="1">
      <c r="A14" s="45">
        <v>2</v>
      </c>
      <c r="B14" s="165" t="s">
        <v>650</v>
      </c>
      <c r="C14" s="163"/>
      <c r="D14" s="46" t="s">
        <v>24</v>
      </c>
      <c r="E14" s="46">
        <v>1</v>
      </c>
      <c r="F14" s="47">
        <v>4424</v>
      </c>
      <c r="G14" s="47">
        <v>5625</v>
      </c>
      <c r="H14" s="47">
        <f t="shared" ref="H14:H18" si="0">F14+G14</f>
        <v>10049</v>
      </c>
      <c r="I14" s="47">
        <f t="shared" ref="I14:I62" si="1">F14*E14</f>
        <v>4424</v>
      </c>
      <c r="J14" s="47">
        <f t="shared" ref="J14:J62" si="2">G14*E14</f>
        <v>5625</v>
      </c>
      <c r="K14" s="49">
        <f t="shared" ref="K14:K62" si="3">I14+J14</f>
        <v>10049</v>
      </c>
    </row>
    <row r="15" spans="1:11" ht="13.5" customHeight="1">
      <c r="A15" s="45">
        <v>3</v>
      </c>
      <c r="B15" s="165" t="s">
        <v>651</v>
      </c>
      <c r="C15" s="163"/>
      <c r="D15" s="46" t="s">
        <v>24</v>
      </c>
      <c r="E15" s="46">
        <v>1</v>
      </c>
      <c r="F15" s="47">
        <v>4877</v>
      </c>
      <c r="G15" s="47">
        <v>5625</v>
      </c>
      <c r="H15" s="47">
        <f t="shared" si="0"/>
        <v>10502</v>
      </c>
      <c r="I15" s="47">
        <f t="shared" si="1"/>
        <v>4877</v>
      </c>
      <c r="J15" s="47">
        <f t="shared" si="2"/>
        <v>5625</v>
      </c>
      <c r="K15" s="49">
        <f t="shared" si="3"/>
        <v>10502</v>
      </c>
    </row>
    <row r="16" spans="1:11" ht="13.5" customHeight="1">
      <c r="A16" s="45">
        <v>4</v>
      </c>
      <c r="B16" s="166" t="s">
        <v>652</v>
      </c>
      <c r="C16" s="163"/>
      <c r="D16" s="46" t="s">
        <v>24</v>
      </c>
      <c r="E16" s="46">
        <v>1</v>
      </c>
      <c r="F16" s="47">
        <v>5498</v>
      </c>
      <c r="G16" s="47">
        <v>5625</v>
      </c>
      <c r="H16" s="47">
        <f t="shared" si="0"/>
        <v>11123</v>
      </c>
      <c r="I16" s="47">
        <f t="shared" si="1"/>
        <v>5498</v>
      </c>
      <c r="J16" s="47">
        <f t="shared" si="2"/>
        <v>5625</v>
      </c>
      <c r="K16" s="49">
        <f t="shared" si="3"/>
        <v>11123</v>
      </c>
    </row>
    <row r="17" spans="1:11" ht="13.5" customHeight="1">
      <c r="A17" s="45">
        <v>5</v>
      </c>
      <c r="B17" s="166" t="s">
        <v>653</v>
      </c>
      <c r="C17" s="163"/>
      <c r="D17" s="46" t="s">
        <v>24</v>
      </c>
      <c r="E17" s="46">
        <v>2</v>
      </c>
      <c r="F17" s="47">
        <v>7158</v>
      </c>
      <c r="G17" s="47">
        <v>5625</v>
      </c>
      <c r="H17" s="47">
        <f t="shared" si="0"/>
        <v>12783</v>
      </c>
      <c r="I17" s="47">
        <f t="shared" si="1"/>
        <v>14316</v>
      </c>
      <c r="J17" s="47">
        <f t="shared" si="2"/>
        <v>11250</v>
      </c>
      <c r="K17" s="49">
        <f t="shared" si="3"/>
        <v>25566</v>
      </c>
    </row>
    <row r="18" spans="1:11" ht="13.5" customHeight="1">
      <c r="A18" s="45">
        <v>6</v>
      </c>
      <c r="B18" s="166" t="s">
        <v>654</v>
      </c>
      <c r="C18" s="163"/>
      <c r="D18" s="46" t="s">
        <v>24</v>
      </c>
      <c r="E18" s="46">
        <v>1</v>
      </c>
      <c r="F18" s="47">
        <v>7951</v>
      </c>
      <c r="G18" s="47">
        <v>5625</v>
      </c>
      <c r="H18" s="47">
        <f t="shared" si="0"/>
        <v>13576</v>
      </c>
      <c r="I18" s="47">
        <f t="shared" si="1"/>
        <v>7951</v>
      </c>
      <c r="J18" s="47">
        <f t="shared" si="2"/>
        <v>5625</v>
      </c>
      <c r="K18" s="49">
        <f t="shared" si="3"/>
        <v>13576</v>
      </c>
    </row>
    <row r="19" spans="1:11" ht="41.25" customHeight="1">
      <c r="A19" s="45">
        <v>7</v>
      </c>
      <c r="B19" s="164" t="s">
        <v>655</v>
      </c>
      <c r="C19" s="163"/>
      <c r="D19" s="46"/>
      <c r="E19" s="46"/>
      <c r="F19" s="47"/>
      <c r="G19" s="48"/>
      <c r="H19" s="47"/>
      <c r="I19" s="47"/>
      <c r="J19" s="47"/>
      <c r="K19" s="49"/>
    </row>
    <row r="20" spans="1:11" ht="12.75" customHeight="1">
      <c r="A20" s="45">
        <v>8</v>
      </c>
      <c r="B20" s="165" t="s">
        <v>656</v>
      </c>
      <c r="C20" s="163"/>
      <c r="D20" s="46" t="s">
        <v>24</v>
      </c>
      <c r="E20" s="46">
        <v>1</v>
      </c>
      <c r="F20" s="47">
        <v>8960</v>
      </c>
      <c r="G20" s="47">
        <v>5625</v>
      </c>
      <c r="H20" s="47">
        <f t="shared" ref="H20:H24" si="4">F20+G20</f>
        <v>14585</v>
      </c>
      <c r="I20" s="47">
        <f t="shared" si="1"/>
        <v>8960</v>
      </c>
      <c r="J20" s="47">
        <f t="shared" si="2"/>
        <v>5625</v>
      </c>
      <c r="K20" s="49">
        <f t="shared" si="3"/>
        <v>14585</v>
      </c>
    </row>
    <row r="21" spans="1:11" ht="12.75" customHeight="1">
      <c r="A21" s="45">
        <v>9</v>
      </c>
      <c r="B21" s="165" t="s">
        <v>657</v>
      </c>
      <c r="C21" s="163"/>
      <c r="D21" s="46" t="s">
        <v>24</v>
      </c>
      <c r="E21" s="46">
        <v>4</v>
      </c>
      <c r="F21" s="47">
        <v>8575</v>
      </c>
      <c r="G21" s="47">
        <v>5625</v>
      </c>
      <c r="H21" s="47">
        <f t="shared" si="4"/>
        <v>14200</v>
      </c>
      <c r="I21" s="47">
        <f t="shared" si="1"/>
        <v>34300</v>
      </c>
      <c r="J21" s="47">
        <f t="shared" si="2"/>
        <v>22500</v>
      </c>
      <c r="K21" s="49">
        <f t="shared" si="3"/>
        <v>56800</v>
      </c>
    </row>
    <row r="22" spans="1:11" ht="12.75" customHeight="1">
      <c r="A22" s="45">
        <v>10</v>
      </c>
      <c r="B22" s="166" t="s">
        <v>658</v>
      </c>
      <c r="C22" s="163"/>
      <c r="D22" s="46" t="s">
        <v>24</v>
      </c>
      <c r="E22" s="46">
        <v>2</v>
      </c>
      <c r="F22" s="47">
        <v>8298</v>
      </c>
      <c r="G22" s="47">
        <v>5625</v>
      </c>
      <c r="H22" s="47">
        <f t="shared" si="4"/>
        <v>13923</v>
      </c>
      <c r="I22" s="47">
        <f t="shared" si="1"/>
        <v>16596</v>
      </c>
      <c r="J22" s="47">
        <f t="shared" si="2"/>
        <v>11250</v>
      </c>
      <c r="K22" s="49">
        <f t="shared" si="3"/>
        <v>27846</v>
      </c>
    </row>
    <row r="23" spans="1:11" ht="12.75" customHeight="1">
      <c r="A23" s="45">
        <v>11</v>
      </c>
      <c r="B23" s="166" t="s">
        <v>659</v>
      </c>
      <c r="C23" s="163"/>
      <c r="D23" s="46" t="s">
        <v>24</v>
      </c>
      <c r="E23" s="46">
        <v>2</v>
      </c>
      <c r="F23" s="47">
        <v>4869</v>
      </c>
      <c r="G23" s="47">
        <v>5625</v>
      </c>
      <c r="H23" s="47">
        <f t="shared" si="4"/>
        <v>10494</v>
      </c>
      <c r="I23" s="47">
        <f t="shared" si="1"/>
        <v>9738</v>
      </c>
      <c r="J23" s="47">
        <f t="shared" si="2"/>
        <v>11250</v>
      </c>
      <c r="K23" s="49">
        <f t="shared" si="3"/>
        <v>20988</v>
      </c>
    </row>
    <row r="24" spans="1:11" ht="12.75" customHeight="1">
      <c r="A24" s="45">
        <v>12</v>
      </c>
      <c r="B24" s="166" t="s">
        <v>660</v>
      </c>
      <c r="C24" s="163"/>
      <c r="D24" s="46" t="s">
        <v>24</v>
      </c>
      <c r="E24" s="46">
        <v>1</v>
      </c>
      <c r="F24" s="47">
        <v>10244</v>
      </c>
      <c r="G24" s="47">
        <v>5625</v>
      </c>
      <c r="H24" s="47">
        <f t="shared" si="4"/>
        <v>15869</v>
      </c>
      <c r="I24" s="47">
        <f t="shared" si="1"/>
        <v>10244</v>
      </c>
      <c r="J24" s="47">
        <f t="shared" si="2"/>
        <v>5625</v>
      </c>
      <c r="K24" s="49">
        <f t="shared" si="3"/>
        <v>15869</v>
      </c>
    </row>
    <row r="25" spans="1:11" ht="39.75" customHeight="1">
      <c r="A25" s="45">
        <v>13</v>
      </c>
      <c r="B25" s="164" t="s">
        <v>661</v>
      </c>
      <c r="C25" s="163"/>
      <c r="D25" s="46"/>
      <c r="E25" s="46"/>
      <c r="F25" s="47"/>
      <c r="G25" s="48"/>
      <c r="H25" s="47"/>
      <c r="I25" s="47"/>
      <c r="J25" s="47"/>
      <c r="K25" s="49"/>
    </row>
    <row r="26" spans="1:11" ht="15.75" customHeight="1">
      <c r="A26" s="45">
        <v>14</v>
      </c>
      <c r="B26" s="165" t="s">
        <v>662</v>
      </c>
      <c r="C26" s="163"/>
      <c r="D26" s="46" t="s">
        <v>24</v>
      </c>
      <c r="E26" s="46">
        <v>2</v>
      </c>
      <c r="F26" s="47">
        <v>9027</v>
      </c>
      <c r="G26" s="47">
        <v>5625</v>
      </c>
      <c r="H26" s="47">
        <f t="shared" ref="H26:H36" si="5">F26+G26</f>
        <v>14652</v>
      </c>
      <c r="I26" s="47">
        <f t="shared" si="1"/>
        <v>18054</v>
      </c>
      <c r="J26" s="47">
        <f t="shared" si="2"/>
        <v>11250</v>
      </c>
      <c r="K26" s="49">
        <f t="shared" si="3"/>
        <v>29304</v>
      </c>
    </row>
    <row r="27" spans="1:11" ht="15.75" customHeight="1">
      <c r="A27" s="45">
        <v>15</v>
      </c>
      <c r="B27" s="165" t="s">
        <v>663</v>
      </c>
      <c r="C27" s="163"/>
      <c r="D27" s="46" t="s">
        <v>24</v>
      </c>
      <c r="E27" s="46">
        <v>1</v>
      </c>
      <c r="F27" s="47">
        <v>10446</v>
      </c>
      <c r="G27" s="47">
        <v>5625</v>
      </c>
      <c r="H27" s="47">
        <f t="shared" si="5"/>
        <v>16071</v>
      </c>
      <c r="I27" s="47">
        <f t="shared" si="1"/>
        <v>10446</v>
      </c>
      <c r="J27" s="47">
        <f t="shared" si="2"/>
        <v>5625</v>
      </c>
      <c r="K27" s="49">
        <f t="shared" si="3"/>
        <v>16071</v>
      </c>
    </row>
    <row r="28" spans="1:11" ht="39.75" customHeight="1">
      <c r="A28" s="45">
        <v>16</v>
      </c>
      <c r="B28" s="54" t="s">
        <v>236</v>
      </c>
      <c r="C28" s="46" t="s">
        <v>85</v>
      </c>
      <c r="D28" s="46" t="s">
        <v>24</v>
      </c>
      <c r="E28" s="46">
        <v>19</v>
      </c>
      <c r="F28" s="47">
        <v>1427</v>
      </c>
      <c r="G28" s="47">
        <v>1438</v>
      </c>
      <c r="H28" s="47">
        <f t="shared" si="5"/>
        <v>2865</v>
      </c>
      <c r="I28" s="47">
        <f t="shared" si="1"/>
        <v>27113</v>
      </c>
      <c r="J28" s="47">
        <f t="shared" si="2"/>
        <v>27322</v>
      </c>
      <c r="K28" s="49">
        <f t="shared" si="3"/>
        <v>54435</v>
      </c>
    </row>
    <row r="29" spans="1:11" s="167" customFormat="1" ht="49.5" customHeight="1">
      <c r="A29" s="45">
        <v>17</v>
      </c>
      <c r="B29" s="54" t="s">
        <v>237</v>
      </c>
      <c r="C29" s="46" t="s">
        <v>86</v>
      </c>
      <c r="D29" s="133" t="s">
        <v>24</v>
      </c>
      <c r="E29" s="46">
        <v>19</v>
      </c>
      <c r="F29" s="47">
        <v>1896</v>
      </c>
      <c r="G29" s="47">
        <v>1438</v>
      </c>
      <c r="H29" s="47">
        <f t="shared" si="5"/>
        <v>3334</v>
      </c>
      <c r="I29" s="47">
        <f t="shared" si="1"/>
        <v>36024</v>
      </c>
      <c r="J29" s="47">
        <f t="shared" si="2"/>
        <v>27322</v>
      </c>
      <c r="K29" s="49">
        <f t="shared" si="3"/>
        <v>63346</v>
      </c>
    </row>
    <row r="30" spans="1:11" ht="38.25" customHeight="1">
      <c r="A30" s="45">
        <v>18</v>
      </c>
      <c r="B30" s="54" t="s">
        <v>238</v>
      </c>
      <c r="C30" s="58" t="s">
        <v>57</v>
      </c>
      <c r="D30" s="46" t="s">
        <v>24</v>
      </c>
      <c r="E30" s="46">
        <v>19</v>
      </c>
      <c r="F30" s="47">
        <v>1970</v>
      </c>
      <c r="G30" s="47">
        <v>750</v>
      </c>
      <c r="H30" s="47">
        <f t="shared" si="5"/>
        <v>2720</v>
      </c>
      <c r="I30" s="47">
        <f t="shared" si="1"/>
        <v>37430</v>
      </c>
      <c r="J30" s="47">
        <f t="shared" si="2"/>
        <v>14250</v>
      </c>
      <c r="K30" s="49">
        <f t="shared" si="3"/>
        <v>51680</v>
      </c>
    </row>
    <row r="31" spans="1:11" ht="24" customHeight="1">
      <c r="A31" s="45">
        <v>19</v>
      </c>
      <c r="B31" s="164" t="s">
        <v>664</v>
      </c>
      <c r="C31" s="163"/>
      <c r="D31" s="46" t="s">
        <v>24</v>
      </c>
      <c r="E31" s="46">
        <v>24</v>
      </c>
      <c r="F31" s="47">
        <v>1142</v>
      </c>
      <c r="G31" s="47">
        <v>1438</v>
      </c>
      <c r="H31" s="47">
        <f t="shared" si="5"/>
        <v>2580</v>
      </c>
      <c r="I31" s="47">
        <f t="shared" si="1"/>
        <v>27408</v>
      </c>
      <c r="J31" s="47">
        <f t="shared" si="2"/>
        <v>34512</v>
      </c>
      <c r="K31" s="49">
        <f t="shared" si="3"/>
        <v>61920</v>
      </c>
    </row>
    <row r="32" spans="1:11" ht="27" customHeight="1">
      <c r="A32" s="45">
        <v>20</v>
      </c>
      <c r="B32" s="67" t="s">
        <v>240</v>
      </c>
      <c r="C32" s="52" t="s">
        <v>88</v>
      </c>
      <c r="D32" s="46" t="s">
        <v>24</v>
      </c>
      <c r="E32" s="46">
        <v>12</v>
      </c>
      <c r="F32" s="47">
        <v>1882</v>
      </c>
      <c r="G32" s="47">
        <v>1438</v>
      </c>
      <c r="H32" s="47">
        <f t="shared" si="5"/>
        <v>3320</v>
      </c>
      <c r="I32" s="47">
        <f t="shared" si="1"/>
        <v>22584</v>
      </c>
      <c r="J32" s="47">
        <f t="shared" si="2"/>
        <v>17256</v>
      </c>
      <c r="K32" s="49">
        <f t="shared" si="3"/>
        <v>39840</v>
      </c>
    </row>
    <row r="33" spans="1:11" ht="25.5" customHeight="1">
      <c r="A33" s="45">
        <v>21</v>
      </c>
      <c r="B33" s="164" t="s">
        <v>665</v>
      </c>
      <c r="C33" s="163"/>
      <c r="D33" s="46"/>
      <c r="E33" s="46"/>
      <c r="F33" s="47"/>
      <c r="G33" s="47"/>
      <c r="H33" s="47"/>
      <c r="I33" s="47"/>
      <c r="J33" s="47"/>
      <c r="K33" s="49"/>
    </row>
    <row r="34" spans="1:11" ht="13.5" customHeight="1">
      <c r="A34" s="45">
        <v>22</v>
      </c>
      <c r="B34" s="166" t="s">
        <v>666</v>
      </c>
      <c r="C34" s="163"/>
      <c r="D34" s="46" t="s">
        <v>28</v>
      </c>
      <c r="E34" s="46">
        <v>35</v>
      </c>
      <c r="F34" s="47">
        <v>466</v>
      </c>
      <c r="G34" s="47">
        <v>625</v>
      </c>
      <c r="H34" s="47">
        <f t="shared" si="5"/>
        <v>1091</v>
      </c>
      <c r="I34" s="47">
        <f t="shared" si="1"/>
        <v>16310</v>
      </c>
      <c r="J34" s="47">
        <f t="shared" si="2"/>
        <v>21875</v>
      </c>
      <c r="K34" s="49">
        <f t="shared" si="3"/>
        <v>38185</v>
      </c>
    </row>
    <row r="35" spans="1:11" ht="13.5" customHeight="1">
      <c r="A35" s="45">
        <v>23</v>
      </c>
      <c r="B35" s="166" t="s">
        <v>667</v>
      </c>
      <c r="C35" s="163"/>
      <c r="D35" s="46" t="s">
        <v>24</v>
      </c>
      <c r="E35" s="46">
        <v>48</v>
      </c>
      <c r="F35" s="47">
        <v>568</v>
      </c>
      <c r="G35" s="47">
        <v>625</v>
      </c>
      <c r="H35" s="47">
        <f t="shared" si="5"/>
        <v>1193</v>
      </c>
      <c r="I35" s="47">
        <f t="shared" si="1"/>
        <v>27264</v>
      </c>
      <c r="J35" s="47">
        <f t="shared" si="2"/>
        <v>30000</v>
      </c>
      <c r="K35" s="49">
        <f t="shared" si="3"/>
        <v>57264</v>
      </c>
    </row>
    <row r="36" spans="1:11" ht="13.5" customHeight="1">
      <c r="A36" s="45">
        <v>24</v>
      </c>
      <c r="B36" s="166" t="s">
        <v>668</v>
      </c>
      <c r="C36" s="163"/>
      <c r="D36" s="46" t="s">
        <v>24</v>
      </c>
      <c r="E36" s="46">
        <v>42</v>
      </c>
      <c r="F36" s="47">
        <v>638</v>
      </c>
      <c r="G36" s="47">
        <v>625</v>
      </c>
      <c r="H36" s="47">
        <f t="shared" si="5"/>
        <v>1263</v>
      </c>
      <c r="I36" s="47">
        <f t="shared" si="1"/>
        <v>26796</v>
      </c>
      <c r="J36" s="47">
        <f t="shared" si="2"/>
        <v>26250</v>
      </c>
      <c r="K36" s="49">
        <f t="shared" si="3"/>
        <v>53046</v>
      </c>
    </row>
    <row r="37" spans="1:11" ht="27.6" customHeight="1">
      <c r="A37" s="45">
        <v>25</v>
      </c>
      <c r="B37" s="67" t="s">
        <v>239</v>
      </c>
      <c r="C37" s="163"/>
      <c r="D37" s="46"/>
      <c r="E37" s="46"/>
      <c r="F37" s="47"/>
      <c r="G37" s="47"/>
      <c r="H37" s="47"/>
      <c r="I37" s="47"/>
      <c r="J37" s="47"/>
      <c r="K37" s="49"/>
    </row>
    <row r="38" spans="1:11" ht="15" customHeight="1">
      <c r="A38" s="45">
        <v>26</v>
      </c>
      <c r="B38" s="166" t="s">
        <v>669</v>
      </c>
      <c r="C38" s="163"/>
      <c r="D38" s="46" t="s">
        <v>24</v>
      </c>
      <c r="E38" s="46">
        <v>1</v>
      </c>
      <c r="F38" s="47">
        <v>1427</v>
      </c>
      <c r="G38" s="47">
        <v>1438</v>
      </c>
      <c r="H38" s="47">
        <f t="shared" ref="H38:H101" si="6">F38+G38</f>
        <v>2865</v>
      </c>
      <c r="I38" s="47">
        <f t="shared" ref="I38" si="7">F38*E38</f>
        <v>1427</v>
      </c>
      <c r="J38" s="47">
        <f t="shared" ref="J38" si="8">G38*E38</f>
        <v>1438</v>
      </c>
      <c r="K38" s="49">
        <f t="shared" ref="K38" si="9">I38+J38</f>
        <v>2865</v>
      </c>
    </row>
    <row r="39" spans="1:11" ht="15" customHeight="1">
      <c r="A39" s="45">
        <v>27</v>
      </c>
      <c r="B39" s="166" t="s">
        <v>670</v>
      </c>
      <c r="C39" s="52" t="s">
        <v>66</v>
      </c>
      <c r="D39" s="46" t="s">
        <v>24</v>
      </c>
      <c r="E39" s="46">
        <v>5</v>
      </c>
      <c r="F39" s="47">
        <v>1838</v>
      </c>
      <c r="G39" s="47">
        <v>1438</v>
      </c>
      <c r="H39" s="47">
        <f t="shared" si="6"/>
        <v>3276</v>
      </c>
      <c r="I39" s="47">
        <f t="shared" si="1"/>
        <v>9190</v>
      </c>
      <c r="J39" s="47">
        <f t="shared" si="2"/>
        <v>7190</v>
      </c>
      <c r="K39" s="49">
        <f t="shared" si="3"/>
        <v>16380</v>
      </c>
    </row>
    <row r="40" spans="1:11" ht="24.75" customHeight="1">
      <c r="A40" s="45">
        <v>28</v>
      </c>
      <c r="B40" s="59" t="s">
        <v>234</v>
      </c>
      <c r="C40" s="163"/>
      <c r="D40" s="46"/>
      <c r="E40" s="46"/>
      <c r="F40" s="47"/>
      <c r="G40" s="47"/>
      <c r="H40" s="47"/>
      <c r="I40" s="47"/>
      <c r="J40" s="47"/>
      <c r="K40" s="49"/>
    </row>
    <row r="41" spans="1:11" ht="15" customHeight="1">
      <c r="A41" s="45">
        <v>29</v>
      </c>
      <c r="B41" s="57" t="s">
        <v>235</v>
      </c>
      <c r="C41" s="58" t="s">
        <v>66</v>
      </c>
      <c r="D41" s="46" t="s">
        <v>24</v>
      </c>
      <c r="E41" s="46">
        <v>1</v>
      </c>
      <c r="F41" s="47">
        <v>8293</v>
      </c>
      <c r="G41" s="47">
        <v>2013</v>
      </c>
      <c r="H41" s="47">
        <f t="shared" ref="H41:H42" si="10">F41+G41</f>
        <v>10306</v>
      </c>
      <c r="I41" s="47">
        <f t="shared" si="1"/>
        <v>8293</v>
      </c>
      <c r="J41" s="47">
        <f t="shared" si="2"/>
        <v>2013</v>
      </c>
      <c r="K41" s="49">
        <f t="shared" si="3"/>
        <v>10306</v>
      </c>
    </row>
    <row r="42" spans="1:11" ht="15" customHeight="1">
      <c r="A42" s="45">
        <v>30</v>
      </c>
      <c r="B42" s="166" t="s">
        <v>671</v>
      </c>
      <c r="C42" s="163"/>
      <c r="D42" s="46" t="s">
        <v>24</v>
      </c>
      <c r="E42" s="46">
        <v>1</v>
      </c>
      <c r="F42" s="47">
        <v>9025</v>
      </c>
      <c r="G42" s="47">
        <v>2273</v>
      </c>
      <c r="H42" s="47">
        <f t="shared" si="10"/>
        <v>11298</v>
      </c>
      <c r="I42" s="47">
        <f t="shared" si="1"/>
        <v>9025</v>
      </c>
      <c r="J42" s="47">
        <f t="shared" si="2"/>
        <v>2273</v>
      </c>
      <c r="K42" s="49">
        <f t="shared" si="3"/>
        <v>11298</v>
      </c>
    </row>
    <row r="43" spans="1:11" ht="29.25" customHeight="1">
      <c r="A43" s="45">
        <v>31</v>
      </c>
      <c r="B43" s="164" t="s">
        <v>672</v>
      </c>
      <c r="C43" s="163"/>
      <c r="D43" s="46"/>
      <c r="E43" s="46"/>
      <c r="F43" s="47"/>
      <c r="G43" s="47"/>
      <c r="H43" s="47"/>
      <c r="I43" s="47"/>
      <c r="J43" s="47"/>
      <c r="K43" s="49"/>
    </row>
    <row r="44" spans="1:11" ht="15" customHeight="1">
      <c r="A44" s="45">
        <v>32</v>
      </c>
      <c r="B44" s="166" t="s">
        <v>673</v>
      </c>
      <c r="C44" s="163"/>
      <c r="D44" s="46" t="s">
        <v>28</v>
      </c>
      <c r="E44" s="46">
        <v>62.4</v>
      </c>
      <c r="F44" s="47">
        <v>182</v>
      </c>
      <c r="G44" s="47">
        <v>1125</v>
      </c>
      <c r="H44" s="47">
        <f t="shared" ref="H44" si="11">F44+G44</f>
        <v>1307</v>
      </c>
      <c r="I44" s="47">
        <f t="shared" ref="I44" si="12">F44*E44</f>
        <v>11356.8</v>
      </c>
      <c r="J44" s="47">
        <f t="shared" ref="J44" si="13">G44*E44</f>
        <v>70200</v>
      </c>
      <c r="K44" s="49">
        <f t="shared" ref="K44" si="14">I44+J44</f>
        <v>81556.800000000003</v>
      </c>
    </row>
    <row r="45" spans="1:11" ht="15" customHeight="1">
      <c r="A45" s="45">
        <v>33</v>
      </c>
      <c r="B45" s="166" t="s">
        <v>674</v>
      </c>
      <c r="C45" s="163"/>
      <c r="D45" s="46" t="s">
        <v>28</v>
      </c>
      <c r="E45" s="46">
        <v>70.7</v>
      </c>
      <c r="F45" s="47">
        <v>193</v>
      </c>
      <c r="G45" s="47">
        <v>1125</v>
      </c>
      <c r="H45" s="47">
        <f t="shared" si="6"/>
        <v>1318</v>
      </c>
      <c r="I45" s="47">
        <f t="shared" si="1"/>
        <v>13645.1</v>
      </c>
      <c r="J45" s="47">
        <f t="shared" si="2"/>
        <v>79537.5</v>
      </c>
      <c r="K45" s="49">
        <f t="shared" si="3"/>
        <v>93182.6</v>
      </c>
    </row>
    <row r="46" spans="1:11" ht="15" customHeight="1">
      <c r="A46" s="45">
        <v>34</v>
      </c>
      <c r="B46" s="166" t="s">
        <v>675</v>
      </c>
      <c r="C46" s="163"/>
      <c r="D46" s="46" t="s">
        <v>28</v>
      </c>
      <c r="E46" s="46">
        <v>34.6</v>
      </c>
      <c r="F46" s="47">
        <v>258</v>
      </c>
      <c r="G46" s="47">
        <v>1125</v>
      </c>
      <c r="H46" s="47">
        <f t="shared" si="6"/>
        <v>1383</v>
      </c>
      <c r="I46" s="47">
        <f t="shared" si="1"/>
        <v>8926.8000000000011</v>
      </c>
      <c r="J46" s="47">
        <f t="shared" si="2"/>
        <v>38925</v>
      </c>
      <c r="K46" s="49">
        <f t="shared" si="3"/>
        <v>47851.8</v>
      </c>
    </row>
    <row r="47" spans="1:11" ht="15" customHeight="1">
      <c r="A47" s="45">
        <v>35</v>
      </c>
      <c r="B47" s="166" t="s">
        <v>676</v>
      </c>
      <c r="C47" s="163"/>
      <c r="D47" s="46" t="s">
        <v>28</v>
      </c>
      <c r="E47" s="46">
        <v>47.8</v>
      </c>
      <c r="F47" s="47">
        <v>438</v>
      </c>
      <c r="G47" s="47">
        <v>1125</v>
      </c>
      <c r="H47" s="47">
        <f t="shared" si="6"/>
        <v>1563</v>
      </c>
      <c r="I47" s="47">
        <f t="shared" si="1"/>
        <v>20936.399999999998</v>
      </c>
      <c r="J47" s="47">
        <f t="shared" si="2"/>
        <v>53775</v>
      </c>
      <c r="K47" s="49">
        <f t="shared" si="3"/>
        <v>74711.399999999994</v>
      </c>
    </row>
    <row r="48" spans="1:11" ht="15" customHeight="1">
      <c r="A48" s="45">
        <v>36</v>
      </c>
      <c r="B48" s="166" t="s">
        <v>677</v>
      </c>
      <c r="C48" s="163"/>
      <c r="D48" s="46" t="s">
        <v>28</v>
      </c>
      <c r="E48" s="46">
        <v>41.5</v>
      </c>
      <c r="F48" s="47">
        <v>658</v>
      </c>
      <c r="G48" s="47">
        <v>1250</v>
      </c>
      <c r="H48" s="47">
        <f t="shared" si="6"/>
        <v>1908</v>
      </c>
      <c r="I48" s="47">
        <f t="shared" si="1"/>
        <v>27307</v>
      </c>
      <c r="J48" s="47">
        <f t="shared" si="2"/>
        <v>51875</v>
      </c>
      <c r="K48" s="49">
        <f t="shared" si="3"/>
        <v>79182</v>
      </c>
    </row>
    <row r="49" spans="1:11">
      <c r="A49" s="45">
        <v>37</v>
      </c>
      <c r="B49" s="51" t="s">
        <v>313</v>
      </c>
      <c r="C49" s="63"/>
      <c r="D49" s="46" t="s">
        <v>22</v>
      </c>
      <c r="E49" s="46">
        <v>1</v>
      </c>
      <c r="F49" s="47">
        <v>82172.100000000006</v>
      </c>
      <c r="G49" s="47">
        <v>78063.494999999995</v>
      </c>
      <c r="H49" s="47">
        <f t="shared" si="6"/>
        <v>160235.595</v>
      </c>
      <c r="I49" s="47">
        <f t="shared" si="1"/>
        <v>82172.100000000006</v>
      </c>
      <c r="J49" s="47">
        <f t="shared" si="2"/>
        <v>78063.494999999995</v>
      </c>
      <c r="K49" s="49">
        <f t="shared" si="3"/>
        <v>160235.595</v>
      </c>
    </row>
    <row r="50" spans="1:11" ht="15.6" customHeight="1">
      <c r="A50" s="45">
        <v>38</v>
      </c>
      <c r="B50" s="51" t="s">
        <v>310</v>
      </c>
      <c r="C50" s="63"/>
      <c r="D50" s="46" t="s">
        <v>311</v>
      </c>
      <c r="E50" s="46">
        <v>1</v>
      </c>
      <c r="F50" s="47">
        <v>41086.050000000003</v>
      </c>
      <c r="G50" s="47">
        <v>32868.840000000004</v>
      </c>
      <c r="H50" s="47">
        <f t="shared" si="6"/>
        <v>73954.890000000014</v>
      </c>
      <c r="I50" s="47">
        <f t="shared" si="1"/>
        <v>41086.050000000003</v>
      </c>
      <c r="J50" s="47">
        <f t="shared" si="2"/>
        <v>32868.840000000004</v>
      </c>
      <c r="K50" s="49">
        <f t="shared" si="3"/>
        <v>73954.890000000014</v>
      </c>
    </row>
    <row r="51" spans="1:11" ht="15" customHeight="1">
      <c r="A51" s="45">
        <v>39</v>
      </c>
      <c r="B51" s="166"/>
      <c r="C51" s="163"/>
      <c r="D51" s="46"/>
      <c r="E51" s="46"/>
      <c r="F51" s="47"/>
      <c r="G51" s="47"/>
      <c r="H51" s="47"/>
      <c r="I51" s="47"/>
      <c r="J51" s="47"/>
      <c r="K51" s="49"/>
    </row>
    <row r="52" spans="1:11" ht="15" customHeight="1">
      <c r="A52" s="45">
        <v>40</v>
      </c>
      <c r="B52" s="168" t="s">
        <v>678</v>
      </c>
      <c r="C52" s="163"/>
      <c r="D52" s="46"/>
      <c r="E52" s="46"/>
      <c r="F52" s="47"/>
      <c r="G52" s="47"/>
      <c r="H52" s="47"/>
      <c r="I52" s="47"/>
      <c r="J52" s="47"/>
      <c r="K52" s="49"/>
    </row>
    <row r="53" spans="1:11" ht="27" customHeight="1">
      <c r="A53" s="45">
        <v>41</v>
      </c>
      <c r="B53" s="169" t="s">
        <v>679</v>
      </c>
      <c r="C53" s="163"/>
      <c r="D53" s="46" t="s">
        <v>24</v>
      </c>
      <c r="E53" s="46">
        <v>1</v>
      </c>
      <c r="F53" s="47">
        <v>29566</v>
      </c>
      <c r="G53" s="47">
        <v>10348</v>
      </c>
      <c r="H53" s="47">
        <f t="shared" ref="H53:H54" si="15">F53+G53</f>
        <v>39914</v>
      </c>
      <c r="I53" s="47">
        <f t="shared" si="1"/>
        <v>29566</v>
      </c>
      <c r="J53" s="47">
        <f t="shared" si="2"/>
        <v>10348</v>
      </c>
      <c r="K53" s="49">
        <f t="shared" si="3"/>
        <v>39914</v>
      </c>
    </row>
    <row r="54" spans="1:11" ht="39" customHeight="1">
      <c r="A54" s="45">
        <v>42</v>
      </c>
      <c r="B54" s="169" t="s">
        <v>680</v>
      </c>
      <c r="C54" s="163"/>
      <c r="D54" s="46" t="s">
        <v>24</v>
      </c>
      <c r="E54" s="46">
        <v>2</v>
      </c>
      <c r="F54" s="47">
        <v>4266</v>
      </c>
      <c r="G54" s="47">
        <v>1625</v>
      </c>
      <c r="H54" s="47">
        <f t="shared" si="15"/>
        <v>5891</v>
      </c>
      <c r="I54" s="47">
        <f t="shared" si="1"/>
        <v>8532</v>
      </c>
      <c r="J54" s="47">
        <f t="shared" si="2"/>
        <v>3250</v>
      </c>
      <c r="K54" s="49">
        <f t="shared" si="3"/>
        <v>11782</v>
      </c>
    </row>
    <row r="55" spans="1:11" ht="27" customHeight="1">
      <c r="A55" s="45">
        <v>43</v>
      </c>
      <c r="B55" s="170" t="s">
        <v>681</v>
      </c>
      <c r="C55" s="163"/>
      <c r="D55" s="46" t="s">
        <v>24</v>
      </c>
      <c r="E55" s="46">
        <v>1</v>
      </c>
      <c r="F55" s="47">
        <v>7760</v>
      </c>
      <c r="G55" s="47">
        <v>1625</v>
      </c>
      <c r="H55" s="47">
        <f t="shared" si="6"/>
        <v>9385</v>
      </c>
      <c r="I55" s="47">
        <f t="shared" si="1"/>
        <v>7760</v>
      </c>
      <c r="J55" s="47">
        <f t="shared" si="2"/>
        <v>1625</v>
      </c>
      <c r="K55" s="49">
        <f t="shared" si="3"/>
        <v>9385</v>
      </c>
    </row>
    <row r="56" spans="1:11" ht="27" customHeight="1">
      <c r="A56" s="45">
        <v>44</v>
      </c>
      <c r="B56" s="171" t="s">
        <v>682</v>
      </c>
      <c r="C56" s="163"/>
      <c r="D56" s="46" t="s">
        <v>24</v>
      </c>
      <c r="E56" s="46">
        <v>1</v>
      </c>
      <c r="F56" s="47">
        <v>3790</v>
      </c>
      <c r="G56" s="47">
        <v>1625</v>
      </c>
      <c r="H56" s="47">
        <f t="shared" si="6"/>
        <v>5415</v>
      </c>
      <c r="I56" s="47">
        <f t="shared" si="1"/>
        <v>3790</v>
      </c>
      <c r="J56" s="47">
        <f t="shared" si="2"/>
        <v>1625</v>
      </c>
      <c r="K56" s="49">
        <f t="shared" si="3"/>
        <v>5415</v>
      </c>
    </row>
    <row r="57" spans="1:11" ht="26.25" customHeight="1">
      <c r="A57" s="45">
        <v>45</v>
      </c>
      <c r="B57" s="171" t="s">
        <v>683</v>
      </c>
      <c r="C57" s="163"/>
      <c r="D57" s="46" t="s">
        <v>28</v>
      </c>
      <c r="E57" s="46">
        <v>29.2</v>
      </c>
      <c r="F57" s="47">
        <v>289</v>
      </c>
      <c r="G57" s="47">
        <v>1875</v>
      </c>
      <c r="H57" s="47">
        <f t="shared" si="6"/>
        <v>2164</v>
      </c>
      <c r="I57" s="47">
        <f t="shared" si="1"/>
        <v>8438.7999999999993</v>
      </c>
      <c r="J57" s="47">
        <f t="shared" si="2"/>
        <v>54750</v>
      </c>
      <c r="K57" s="49">
        <f t="shared" si="3"/>
        <v>63188.800000000003</v>
      </c>
    </row>
    <row r="58" spans="1:11">
      <c r="A58" s="45">
        <v>46</v>
      </c>
      <c r="B58" s="51" t="s">
        <v>309</v>
      </c>
      <c r="C58" s="63"/>
      <c r="D58" s="46" t="s">
        <v>22</v>
      </c>
      <c r="E58" s="46">
        <v>1</v>
      </c>
      <c r="F58" s="47">
        <v>4219.3999999999996</v>
      </c>
      <c r="G58" s="47">
        <v>4008.4299999999994</v>
      </c>
      <c r="H58" s="47">
        <f t="shared" si="6"/>
        <v>8227.8299999999981</v>
      </c>
      <c r="I58" s="47">
        <f t="shared" si="1"/>
        <v>4219.3999999999996</v>
      </c>
      <c r="J58" s="47">
        <f t="shared" si="2"/>
        <v>4008.4299999999994</v>
      </c>
      <c r="K58" s="49">
        <f t="shared" si="3"/>
        <v>8227.8299999999981</v>
      </c>
    </row>
    <row r="59" spans="1:11" ht="15" customHeight="1">
      <c r="A59" s="45">
        <v>47</v>
      </c>
      <c r="B59" s="172" t="s">
        <v>664</v>
      </c>
      <c r="C59" s="173"/>
      <c r="D59" s="46" t="s">
        <v>18</v>
      </c>
      <c r="E59" s="46">
        <v>4</v>
      </c>
      <c r="F59" s="47">
        <v>1142</v>
      </c>
      <c r="G59" s="47">
        <v>1438</v>
      </c>
      <c r="H59" s="47">
        <f t="shared" si="6"/>
        <v>2580</v>
      </c>
      <c r="I59" s="47">
        <f t="shared" si="1"/>
        <v>4568</v>
      </c>
      <c r="J59" s="47">
        <f t="shared" si="2"/>
        <v>5752</v>
      </c>
      <c r="K59" s="49">
        <f t="shared" si="3"/>
        <v>10320</v>
      </c>
    </row>
    <row r="60" spans="1:11" ht="26.25" customHeight="1">
      <c r="A60" s="45">
        <v>48</v>
      </c>
      <c r="B60" s="174" t="s">
        <v>684</v>
      </c>
      <c r="C60" s="173"/>
      <c r="D60" s="46" t="s">
        <v>18</v>
      </c>
      <c r="E60" s="46">
        <v>2</v>
      </c>
      <c r="F60" s="47">
        <v>1882</v>
      </c>
      <c r="G60" s="47">
        <v>1438</v>
      </c>
      <c r="H60" s="47">
        <f t="shared" si="6"/>
        <v>3320</v>
      </c>
      <c r="I60" s="47">
        <f t="shared" si="1"/>
        <v>3764</v>
      </c>
      <c r="J60" s="47">
        <f t="shared" si="2"/>
        <v>2876</v>
      </c>
      <c r="K60" s="49">
        <f t="shared" si="3"/>
        <v>6640</v>
      </c>
    </row>
    <row r="61" spans="1:11" ht="27" customHeight="1">
      <c r="A61" s="45">
        <v>49</v>
      </c>
      <c r="B61" s="174" t="s">
        <v>685</v>
      </c>
      <c r="C61" s="173"/>
      <c r="D61" s="46" t="s">
        <v>28</v>
      </c>
      <c r="E61" s="46">
        <v>42</v>
      </c>
      <c r="F61" s="47">
        <v>568</v>
      </c>
      <c r="G61" s="47">
        <v>625</v>
      </c>
      <c r="H61" s="47">
        <f t="shared" si="6"/>
        <v>1193</v>
      </c>
      <c r="I61" s="47">
        <f t="shared" si="1"/>
        <v>23856</v>
      </c>
      <c r="J61" s="47">
        <f t="shared" si="2"/>
        <v>26250</v>
      </c>
      <c r="K61" s="49">
        <f t="shared" si="3"/>
        <v>50106</v>
      </c>
    </row>
    <row r="62" spans="1:11" ht="15.6" customHeight="1">
      <c r="A62" s="45">
        <v>50</v>
      </c>
      <c r="B62" s="51" t="s">
        <v>310</v>
      </c>
      <c r="C62" s="63"/>
      <c r="D62" s="46" t="s">
        <v>311</v>
      </c>
      <c r="E62" s="46">
        <v>1</v>
      </c>
      <c r="F62" s="47">
        <v>3164.5499999999997</v>
      </c>
      <c r="G62" s="47">
        <v>1438</v>
      </c>
      <c r="H62" s="47">
        <f t="shared" si="6"/>
        <v>4602.5499999999993</v>
      </c>
      <c r="I62" s="47">
        <f t="shared" si="1"/>
        <v>3164.5499999999997</v>
      </c>
      <c r="J62" s="47">
        <f t="shared" si="2"/>
        <v>1438</v>
      </c>
      <c r="K62" s="49">
        <f t="shared" si="3"/>
        <v>4602.5499999999993</v>
      </c>
    </row>
    <row r="63" spans="1:11" ht="26.25" customHeight="1">
      <c r="A63" s="45">
        <v>51</v>
      </c>
      <c r="B63" s="175" t="s">
        <v>686</v>
      </c>
      <c r="C63" s="173"/>
      <c r="D63" s="46"/>
      <c r="E63" s="46"/>
      <c r="F63" s="47"/>
      <c r="G63" s="47"/>
      <c r="H63" s="47"/>
      <c r="I63" s="47"/>
      <c r="J63" s="47"/>
      <c r="K63" s="49"/>
    </row>
    <row r="64" spans="1:11" ht="39.75" customHeight="1">
      <c r="A64" s="45">
        <v>52</v>
      </c>
      <c r="B64" s="174" t="s">
        <v>687</v>
      </c>
      <c r="C64" s="173"/>
      <c r="D64" s="46" t="s">
        <v>29</v>
      </c>
      <c r="E64" s="46">
        <v>1</v>
      </c>
      <c r="F64" s="151" t="s">
        <v>641</v>
      </c>
      <c r="G64" s="47">
        <v>173176</v>
      </c>
      <c r="H64" s="47">
        <f>G64</f>
        <v>173176</v>
      </c>
      <c r="I64" s="47">
        <v>0</v>
      </c>
      <c r="J64" s="47">
        <f t="shared" ref="J64:J127" si="16">G64*E64</f>
        <v>173176</v>
      </c>
      <c r="K64" s="49">
        <f t="shared" ref="K64:K127" si="17">I64+J64</f>
        <v>173176</v>
      </c>
    </row>
    <row r="65" spans="1:11" ht="32.25" customHeight="1">
      <c r="A65" s="45">
        <v>53</v>
      </c>
      <c r="B65" s="176" t="s">
        <v>688</v>
      </c>
      <c r="C65" s="177"/>
      <c r="D65" s="46" t="s">
        <v>29</v>
      </c>
      <c r="E65" s="46">
        <v>1</v>
      </c>
      <c r="F65" s="151" t="s">
        <v>641</v>
      </c>
      <c r="G65" s="47">
        <v>141176</v>
      </c>
      <c r="H65" s="47">
        <f t="shared" ref="H65:H73" si="18">G65</f>
        <v>141176</v>
      </c>
      <c r="I65" s="47">
        <v>0</v>
      </c>
      <c r="J65" s="47">
        <f t="shared" si="16"/>
        <v>141176</v>
      </c>
      <c r="K65" s="49">
        <f t="shared" si="17"/>
        <v>141176</v>
      </c>
    </row>
    <row r="66" spans="1:11" ht="27" customHeight="1">
      <c r="A66" s="45">
        <v>54</v>
      </c>
      <c r="B66" s="174" t="s">
        <v>689</v>
      </c>
      <c r="C66" s="177"/>
      <c r="D66" s="46" t="s">
        <v>29</v>
      </c>
      <c r="E66" s="46">
        <v>1</v>
      </c>
      <c r="F66" s="151" t="s">
        <v>641</v>
      </c>
      <c r="G66" s="47">
        <v>64099.200000000004</v>
      </c>
      <c r="H66" s="47">
        <f t="shared" si="18"/>
        <v>64099.200000000004</v>
      </c>
      <c r="I66" s="47">
        <v>0</v>
      </c>
      <c r="J66" s="47">
        <f t="shared" si="16"/>
        <v>64099.200000000004</v>
      </c>
      <c r="K66" s="49">
        <f t="shared" si="17"/>
        <v>64099.200000000004</v>
      </c>
    </row>
    <row r="67" spans="1:11" ht="30.75" customHeight="1">
      <c r="A67" s="45">
        <v>55</v>
      </c>
      <c r="B67" s="174" t="s">
        <v>690</v>
      </c>
      <c r="C67" s="177"/>
      <c r="D67" s="46" t="s">
        <v>24</v>
      </c>
      <c r="E67" s="46">
        <v>3</v>
      </c>
      <c r="F67" s="151" t="s">
        <v>641</v>
      </c>
      <c r="G67" s="47">
        <v>4550</v>
      </c>
      <c r="H67" s="47">
        <f t="shared" si="18"/>
        <v>4550</v>
      </c>
      <c r="I67" s="47">
        <v>0</v>
      </c>
      <c r="J67" s="47">
        <f t="shared" si="16"/>
        <v>13650</v>
      </c>
      <c r="K67" s="49">
        <f t="shared" si="17"/>
        <v>13650</v>
      </c>
    </row>
    <row r="68" spans="1:11" ht="16.149999999999999" customHeight="1">
      <c r="A68" s="45">
        <v>56</v>
      </c>
      <c r="B68" s="172" t="s">
        <v>691</v>
      </c>
      <c r="C68" s="177"/>
      <c r="D68" s="46" t="s">
        <v>24</v>
      </c>
      <c r="E68" s="46">
        <v>1</v>
      </c>
      <c r="F68" s="151" t="s">
        <v>641</v>
      </c>
      <c r="G68" s="47">
        <v>113950</v>
      </c>
      <c r="H68" s="47">
        <f t="shared" si="18"/>
        <v>113950</v>
      </c>
      <c r="I68" s="47">
        <v>0</v>
      </c>
      <c r="J68" s="47">
        <f t="shared" si="16"/>
        <v>113950</v>
      </c>
      <c r="K68" s="49">
        <f t="shared" si="17"/>
        <v>113950</v>
      </c>
    </row>
    <row r="69" spans="1:11" ht="40.5" customHeight="1">
      <c r="A69" s="45">
        <v>57</v>
      </c>
      <c r="B69" s="178" t="s">
        <v>692</v>
      </c>
      <c r="C69" s="163"/>
      <c r="D69" s="46" t="s">
        <v>24</v>
      </c>
      <c r="E69" s="46">
        <v>4</v>
      </c>
      <c r="F69" s="151" t="s">
        <v>641</v>
      </c>
      <c r="G69" s="47">
        <v>33861</v>
      </c>
      <c r="H69" s="47">
        <f t="shared" si="18"/>
        <v>33861</v>
      </c>
      <c r="I69" s="47">
        <v>0</v>
      </c>
      <c r="J69" s="47">
        <f t="shared" si="16"/>
        <v>135444</v>
      </c>
      <c r="K69" s="49">
        <f t="shared" si="17"/>
        <v>135444</v>
      </c>
    </row>
    <row r="70" spans="1:11" ht="40.5" customHeight="1">
      <c r="A70" s="45">
        <v>58</v>
      </c>
      <c r="B70" s="179" t="s">
        <v>693</v>
      </c>
      <c r="C70" s="163"/>
      <c r="D70" s="46" t="s">
        <v>24</v>
      </c>
      <c r="E70" s="46">
        <v>1</v>
      </c>
      <c r="F70" s="151" t="s">
        <v>641</v>
      </c>
      <c r="G70" s="47">
        <v>33861</v>
      </c>
      <c r="H70" s="47">
        <f t="shared" si="18"/>
        <v>33861</v>
      </c>
      <c r="I70" s="47">
        <v>0</v>
      </c>
      <c r="J70" s="47">
        <f t="shared" si="16"/>
        <v>33861</v>
      </c>
      <c r="K70" s="49">
        <f t="shared" si="17"/>
        <v>33861</v>
      </c>
    </row>
    <row r="71" spans="1:11" ht="32.25" customHeight="1">
      <c r="A71" s="45">
        <v>59</v>
      </c>
      <c r="B71" s="179" t="s">
        <v>694</v>
      </c>
      <c r="C71" s="163"/>
      <c r="D71" s="46" t="s">
        <v>24</v>
      </c>
      <c r="E71" s="46">
        <v>1</v>
      </c>
      <c r="F71" s="151" t="s">
        <v>641</v>
      </c>
      <c r="G71" s="47">
        <v>37264</v>
      </c>
      <c r="H71" s="47">
        <f t="shared" si="18"/>
        <v>37264</v>
      </c>
      <c r="I71" s="47">
        <v>0</v>
      </c>
      <c r="J71" s="47">
        <f t="shared" si="16"/>
        <v>37264</v>
      </c>
      <c r="K71" s="49">
        <f t="shared" si="17"/>
        <v>37264</v>
      </c>
    </row>
    <row r="72" spans="1:11" ht="32.25" customHeight="1">
      <c r="A72" s="45">
        <v>60</v>
      </c>
      <c r="B72" s="169" t="s">
        <v>695</v>
      </c>
      <c r="C72" s="163"/>
      <c r="D72" s="46" t="s">
        <v>24</v>
      </c>
      <c r="E72" s="46">
        <v>4</v>
      </c>
      <c r="F72" s="151" t="s">
        <v>641</v>
      </c>
      <c r="G72" s="47">
        <v>13906</v>
      </c>
      <c r="H72" s="47">
        <f t="shared" si="18"/>
        <v>13906</v>
      </c>
      <c r="I72" s="47">
        <v>0</v>
      </c>
      <c r="J72" s="47">
        <f t="shared" si="16"/>
        <v>55624</v>
      </c>
      <c r="K72" s="49">
        <f t="shared" si="17"/>
        <v>55624</v>
      </c>
    </row>
    <row r="73" spans="1:11" ht="32.25" customHeight="1">
      <c r="A73" s="45">
        <v>61</v>
      </c>
      <c r="B73" s="176" t="s">
        <v>696</v>
      </c>
      <c r="C73" s="163"/>
      <c r="D73" s="46" t="s">
        <v>24</v>
      </c>
      <c r="E73" s="46">
        <v>5</v>
      </c>
      <c r="F73" s="151" t="s">
        <v>641</v>
      </c>
      <c r="G73" s="47">
        <v>7500</v>
      </c>
      <c r="H73" s="47">
        <f t="shared" si="18"/>
        <v>7500</v>
      </c>
      <c r="I73" s="47">
        <v>0</v>
      </c>
      <c r="J73" s="47">
        <f t="shared" si="16"/>
        <v>37500</v>
      </c>
      <c r="K73" s="49">
        <f t="shared" si="17"/>
        <v>37500</v>
      </c>
    </row>
    <row r="74" spans="1:11" ht="27" customHeight="1">
      <c r="A74" s="45">
        <v>62</v>
      </c>
      <c r="B74" s="176" t="s">
        <v>697</v>
      </c>
      <c r="C74" s="163"/>
      <c r="D74" s="46" t="s">
        <v>24</v>
      </c>
      <c r="E74" s="46">
        <v>1</v>
      </c>
      <c r="F74" s="47">
        <v>13049</v>
      </c>
      <c r="G74" s="47">
        <v>7500</v>
      </c>
      <c r="H74" s="47">
        <f t="shared" si="6"/>
        <v>20549</v>
      </c>
      <c r="I74" s="47">
        <f t="shared" ref="I74:I127" si="19">F74*E74</f>
        <v>13049</v>
      </c>
      <c r="J74" s="47">
        <f t="shared" si="16"/>
        <v>7500</v>
      </c>
      <c r="K74" s="49">
        <f t="shared" si="17"/>
        <v>20549</v>
      </c>
    </row>
    <row r="75" spans="1:11" ht="27" customHeight="1">
      <c r="A75" s="45">
        <v>63</v>
      </c>
      <c r="B75" s="176" t="s">
        <v>698</v>
      </c>
      <c r="C75" s="163"/>
      <c r="D75" s="46" t="s">
        <v>24</v>
      </c>
      <c r="E75" s="46">
        <v>1</v>
      </c>
      <c r="F75" s="47">
        <v>13397</v>
      </c>
      <c r="G75" s="47">
        <v>7500</v>
      </c>
      <c r="H75" s="47">
        <f t="shared" si="6"/>
        <v>20897</v>
      </c>
      <c r="I75" s="47">
        <f t="shared" si="19"/>
        <v>13397</v>
      </c>
      <c r="J75" s="47">
        <f t="shared" si="16"/>
        <v>7500</v>
      </c>
      <c r="K75" s="49">
        <f t="shared" si="17"/>
        <v>20897</v>
      </c>
    </row>
    <row r="76" spans="1:11" ht="15.75" customHeight="1">
      <c r="A76" s="45">
        <v>64</v>
      </c>
      <c r="B76" s="180" t="s">
        <v>52</v>
      </c>
      <c r="C76" s="163"/>
      <c r="D76" s="46"/>
      <c r="E76" s="46"/>
      <c r="F76" s="47"/>
      <c r="G76" s="47"/>
      <c r="H76" s="47"/>
      <c r="I76" s="47"/>
      <c r="J76" s="47"/>
      <c r="K76" s="49"/>
    </row>
    <row r="77" spans="1:11" ht="15.75" customHeight="1">
      <c r="A77" s="45">
        <v>65</v>
      </c>
      <c r="B77" s="180" t="s">
        <v>699</v>
      </c>
      <c r="C77" s="163"/>
      <c r="D77" s="46"/>
      <c r="E77" s="46"/>
      <c r="F77" s="47"/>
      <c r="G77" s="47"/>
      <c r="H77" s="47"/>
      <c r="I77" s="47"/>
      <c r="J77" s="47"/>
      <c r="K77" s="49"/>
    </row>
    <row r="78" spans="1:11" ht="15.75" customHeight="1">
      <c r="A78" s="45">
        <v>66</v>
      </c>
      <c r="B78" s="181" t="s">
        <v>700</v>
      </c>
      <c r="C78" s="163"/>
      <c r="D78" s="46" t="s">
        <v>28</v>
      </c>
      <c r="E78" s="46">
        <v>5</v>
      </c>
      <c r="F78" s="47">
        <v>1132</v>
      </c>
      <c r="G78" s="47">
        <v>4070</v>
      </c>
      <c r="H78" s="47">
        <f t="shared" si="6"/>
        <v>5202</v>
      </c>
      <c r="I78" s="47">
        <f t="shared" si="19"/>
        <v>5660</v>
      </c>
      <c r="J78" s="47">
        <f t="shared" si="16"/>
        <v>20350</v>
      </c>
      <c r="K78" s="49">
        <f t="shared" si="17"/>
        <v>26010</v>
      </c>
    </row>
    <row r="79" spans="1:11" ht="15.75" customHeight="1">
      <c r="A79" s="45">
        <v>67</v>
      </c>
      <c r="B79" s="165" t="s">
        <v>701</v>
      </c>
      <c r="C79" s="163"/>
      <c r="D79" s="46" t="s">
        <v>28</v>
      </c>
      <c r="E79" s="46">
        <v>62</v>
      </c>
      <c r="F79" s="47">
        <v>591</v>
      </c>
      <c r="G79" s="47">
        <v>4070</v>
      </c>
      <c r="H79" s="47">
        <f t="shared" si="6"/>
        <v>4661</v>
      </c>
      <c r="I79" s="47">
        <f t="shared" si="19"/>
        <v>36642</v>
      </c>
      <c r="J79" s="47">
        <f t="shared" si="16"/>
        <v>252340</v>
      </c>
      <c r="K79" s="49">
        <f t="shared" si="17"/>
        <v>288982</v>
      </c>
    </row>
    <row r="80" spans="1:11" ht="15.75" customHeight="1">
      <c r="A80" s="45">
        <v>68</v>
      </c>
      <c r="B80" s="165" t="s">
        <v>702</v>
      </c>
      <c r="C80" s="163"/>
      <c r="D80" s="46" t="s">
        <v>28</v>
      </c>
      <c r="E80" s="46">
        <v>70</v>
      </c>
      <c r="F80" s="47">
        <v>461</v>
      </c>
      <c r="G80" s="47">
        <v>4070</v>
      </c>
      <c r="H80" s="47">
        <f t="shared" si="6"/>
        <v>4531</v>
      </c>
      <c r="I80" s="47">
        <f t="shared" si="19"/>
        <v>32270</v>
      </c>
      <c r="J80" s="47">
        <f t="shared" si="16"/>
        <v>284900</v>
      </c>
      <c r="K80" s="49">
        <f t="shared" si="17"/>
        <v>317170</v>
      </c>
    </row>
    <row r="81" spans="1:11" ht="15.75" customHeight="1">
      <c r="A81" s="45">
        <v>69</v>
      </c>
      <c r="B81" s="166" t="s">
        <v>703</v>
      </c>
      <c r="C81" s="163"/>
      <c r="D81" s="46" t="s">
        <v>28</v>
      </c>
      <c r="E81" s="46">
        <v>12</v>
      </c>
      <c r="F81" s="47">
        <v>375</v>
      </c>
      <c r="G81" s="47">
        <v>4070</v>
      </c>
      <c r="H81" s="47">
        <f t="shared" si="6"/>
        <v>4445</v>
      </c>
      <c r="I81" s="47">
        <f t="shared" si="19"/>
        <v>4500</v>
      </c>
      <c r="J81" s="47">
        <f t="shared" si="16"/>
        <v>48840</v>
      </c>
      <c r="K81" s="49">
        <f t="shared" si="17"/>
        <v>53340</v>
      </c>
    </row>
    <row r="82" spans="1:11" ht="15.75" customHeight="1">
      <c r="A82" s="45">
        <v>70</v>
      </c>
      <c r="B82" s="180" t="s">
        <v>704</v>
      </c>
      <c r="C82" s="163"/>
      <c r="D82" s="46"/>
      <c r="E82" s="46"/>
      <c r="F82" s="47"/>
      <c r="G82" s="47"/>
      <c r="H82" s="47"/>
      <c r="I82" s="47"/>
      <c r="J82" s="47"/>
      <c r="K82" s="49"/>
    </row>
    <row r="83" spans="1:11" ht="15.75" customHeight="1">
      <c r="A83" s="45">
        <v>71</v>
      </c>
      <c r="B83" s="181" t="s">
        <v>705</v>
      </c>
      <c r="C83" s="163"/>
      <c r="D83" s="46" t="s">
        <v>28</v>
      </c>
      <c r="E83" s="46">
        <v>5</v>
      </c>
      <c r="F83" s="47">
        <v>2163</v>
      </c>
      <c r="G83" s="47">
        <v>4884</v>
      </c>
      <c r="H83" s="47">
        <f t="shared" ref="H83:H84" si="20">F83+G83</f>
        <v>7047</v>
      </c>
      <c r="I83" s="47">
        <f t="shared" si="19"/>
        <v>10815</v>
      </c>
      <c r="J83" s="47">
        <f t="shared" si="16"/>
        <v>24420</v>
      </c>
      <c r="K83" s="49">
        <f t="shared" si="17"/>
        <v>35235</v>
      </c>
    </row>
    <row r="84" spans="1:11" ht="15.75" customHeight="1">
      <c r="A84" s="45">
        <v>72</v>
      </c>
      <c r="B84" s="165" t="s">
        <v>706</v>
      </c>
      <c r="C84" s="163"/>
      <c r="D84" s="46" t="s">
        <v>28</v>
      </c>
      <c r="E84" s="46">
        <v>1</v>
      </c>
      <c r="F84" s="47">
        <v>4326</v>
      </c>
      <c r="G84" s="47">
        <v>9768</v>
      </c>
      <c r="H84" s="47">
        <f t="shared" si="20"/>
        <v>14094</v>
      </c>
      <c r="I84" s="47">
        <f t="shared" si="19"/>
        <v>4326</v>
      </c>
      <c r="J84" s="47">
        <f t="shared" si="16"/>
        <v>9768</v>
      </c>
      <c r="K84" s="49">
        <f t="shared" si="17"/>
        <v>14094</v>
      </c>
    </row>
    <row r="85" spans="1:11" ht="15.75" customHeight="1">
      <c r="A85" s="45">
        <v>73</v>
      </c>
      <c r="B85" s="180" t="s">
        <v>707</v>
      </c>
      <c r="C85" s="163"/>
      <c r="D85" s="46"/>
      <c r="E85" s="46"/>
      <c r="F85" s="47"/>
      <c r="G85" s="47"/>
      <c r="H85" s="47"/>
      <c r="I85" s="47"/>
      <c r="J85" s="47"/>
      <c r="K85" s="49"/>
    </row>
    <row r="86" spans="1:11" ht="15.75" customHeight="1">
      <c r="A86" s="45">
        <v>74</v>
      </c>
      <c r="B86" s="181" t="s">
        <v>700</v>
      </c>
      <c r="C86" s="163"/>
      <c r="D86" s="46" t="s">
        <v>28</v>
      </c>
      <c r="E86" s="46">
        <v>18</v>
      </c>
      <c r="F86" s="47">
        <v>1358</v>
      </c>
      <c r="G86" s="47">
        <v>4070</v>
      </c>
      <c r="H86" s="47">
        <f t="shared" ref="H86:H92" si="21">F86+G86</f>
        <v>5428</v>
      </c>
      <c r="I86" s="47">
        <f t="shared" ref="I86:I88" si="22">F86*E86</f>
        <v>24444</v>
      </c>
      <c r="J86" s="47">
        <f t="shared" ref="J86:J88" si="23">G86*E86</f>
        <v>73260</v>
      </c>
      <c r="K86" s="49">
        <f t="shared" ref="K86:K88" si="24">I86+J86</f>
        <v>97704</v>
      </c>
    </row>
    <row r="87" spans="1:11" ht="15.75" customHeight="1">
      <c r="A87" s="45">
        <v>75</v>
      </c>
      <c r="B87" s="165" t="s">
        <v>701</v>
      </c>
      <c r="C87" s="163"/>
      <c r="D87" s="46" t="s">
        <v>28</v>
      </c>
      <c r="E87" s="46">
        <v>16</v>
      </c>
      <c r="F87" s="47">
        <v>709</v>
      </c>
      <c r="G87" s="47">
        <v>4070</v>
      </c>
      <c r="H87" s="47">
        <f t="shared" si="21"/>
        <v>4779</v>
      </c>
      <c r="I87" s="47">
        <f t="shared" si="22"/>
        <v>11344</v>
      </c>
      <c r="J87" s="47">
        <f t="shared" si="23"/>
        <v>65120</v>
      </c>
      <c r="K87" s="49">
        <f t="shared" si="24"/>
        <v>76464</v>
      </c>
    </row>
    <row r="88" spans="1:11" ht="15.75" customHeight="1">
      <c r="A88" s="45">
        <v>76</v>
      </c>
      <c r="B88" s="165" t="s">
        <v>702</v>
      </c>
      <c r="C88" s="163"/>
      <c r="D88" s="46" t="s">
        <v>28</v>
      </c>
      <c r="E88" s="46">
        <v>5</v>
      </c>
      <c r="F88" s="47">
        <v>554</v>
      </c>
      <c r="G88" s="47">
        <v>4070</v>
      </c>
      <c r="H88" s="47">
        <f t="shared" si="21"/>
        <v>4624</v>
      </c>
      <c r="I88" s="47">
        <f t="shared" si="22"/>
        <v>2770</v>
      </c>
      <c r="J88" s="47">
        <f t="shared" si="23"/>
        <v>20350</v>
      </c>
      <c r="K88" s="49">
        <f t="shared" si="24"/>
        <v>23120</v>
      </c>
    </row>
    <row r="89" spans="1:11" ht="15.75" customHeight="1">
      <c r="A89" s="45">
        <v>77</v>
      </c>
      <c r="B89" s="166" t="s">
        <v>708</v>
      </c>
      <c r="C89" s="163"/>
      <c r="D89" s="46" t="s">
        <v>28</v>
      </c>
      <c r="E89" s="46">
        <v>10</v>
      </c>
      <c r="F89" s="47">
        <v>1415</v>
      </c>
      <c r="G89" s="47">
        <v>3194</v>
      </c>
      <c r="H89" s="47">
        <f t="shared" si="21"/>
        <v>4609</v>
      </c>
      <c r="I89" s="47">
        <f t="shared" si="19"/>
        <v>14150</v>
      </c>
      <c r="J89" s="47">
        <f t="shared" si="16"/>
        <v>31940</v>
      </c>
      <c r="K89" s="49">
        <f t="shared" si="17"/>
        <v>46090</v>
      </c>
    </row>
    <row r="90" spans="1:11" ht="15.75" customHeight="1">
      <c r="A90" s="45">
        <v>78</v>
      </c>
      <c r="B90" s="181" t="s">
        <v>705</v>
      </c>
      <c r="C90" s="163"/>
      <c r="D90" s="46" t="s">
        <v>28</v>
      </c>
      <c r="E90" s="46">
        <v>4</v>
      </c>
      <c r="F90" s="47">
        <v>2520</v>
      </c>
      <c r="G90" s="47">
        <v>4884</v>
      </c>
      <c r="H90" s="47">
        <f t="shared" si="21"/>
        <v>7404</v>
      </c>
      <c r="I90" s="47">
        <f t="shared" si="19"/>
        <v>10080</v>
      </c>
      <c r="J90" s="47">
        <f t="shared" si="16"/>
        <v>19536</v>
      </c>
      <c r="K90" s="49">
        <f t="shared" si="17"/>
        <v>29616</v>
      </c>
    </row>
    <row r="91" spans="1:11" ht="15.75" customHeight="1">
      <c r="A91" s="45">
        <v>79</v>
      </c>
      <c r="B91" s="165" t="s">
        <v>338</v>
      </c>
      <c r="C91" s="163"/>
      <c r="D91" s="46" t="s">
        <v>28</v>
      </c>
      <c r="E91" s="46">
        <v>1</v>
      </c>
      <c r="F91" s="47">
        <v>3360</v>
      </c>
      <c r="G91" s="47">
        <v>6512</v>
      </c>
      <c r="H91" s="47">
        <f t="shared" si="21"/>
        <v>9872</v>
      </c>
      <c r="I91" s="47">
        <f t="shared" si="19"/>
        <v>3360</v>
      </c>
      <c r="J91" s="47">
        <f t="shared" si="16"/>
        <v>6512</v>
      </c>
      <c r="K91" s="49">
        <f t="shared" si="17"/>
        <v>9872</v>
      </c>
    </row>
    <row r="92" spans="1:11" ht="12.6" customHeight="1">
      <c r="A92" s="45">
        <v>80</v>
      </c>
      <c r="B92" s="164" t="s">
        <v>709</v>
      </c>
      <c r="C92" s="165"/>
      <c r="D92" s="46" t="s">
        <v>29</v>
      </c>
      <c r="E92" s="113">
        <v>1</v>
      </c>
      <c r="F92" s="47">
        <v>81739</v>
      </c>
      <c r="G92" s="159">
        <v>73565.100000000006</v>
      </c>
      <c r="H92" s="159">
        <f t="shared" si="21"/>
        <v>155304.1</v>
      </c>
      <c r="I92" s="47">
        <f t="shared" si="19"/>
        <v>81739</v>
      </c>
      <c r="J92" s="47">
        <f t="shared" si="16"/>
        <v>73565.100000000006</v>
      </c>
      <c r="K92" s="49">
        <f t="shared" si="17"/>
        <v>155304.1</v>
      </c>
    </row>
    <row r="93" spans="1:11" ht="12.6" customHeight="1">
      <c r="A93" s="45">
        <v>81</v>
      </c>
      <c r="B93" s="164" t="s">
        <v>710</v>
      </c>
      <c r="C93" s="165"/>
      <c r="D93" s="46"/>
      <c r="E93" s="113"/>
      <c r="F93" s="47"/>
      <c r="G93" s="159"/>
      <c r="H93" s="159"/>
      <c r="I93" s="47"/>
      <c r="J93" s="47"/>
      <c r="K93" s="49"/>
    </row>
    <row r="94" spans="1:11" ht="13.5" customHeight="1">
      <c r="A94" s="45">
        <v>82</v>
      </c>
      <c r="B94" s="165" t="s">
        <v>711</v>
      </c>
      <c r="C94" s="163"/>
      <c r="D94" s="46" t="s">
        <v>24</v>
      </c>
      <c r="E94" s="46">
        <v>10</v>
      </c>
      <c r="F94" s="47">
        <v>536</v>
      </c>
      <c r="G94" s="47">
        <v>1500</v>
      </c>
      <c r="H94" s="47">
        <f t="shared" ref="H94:H96" si="25">F94+G94</f>
        <v>2036</v>
      </c>
      <c r="I94" s="47">
        <f t="shared" si="19"/>
        <v>5360</v>
      </c>
      <c r="J94" s="47">
        <f t="shared" si="16"/>
        <v>15000</v>
      </c>
      <c r="K94" s="49">
        <f t="shared" si="17"/>
        <v>20360</v>
      </c>
    </row>
    <row r="95" spans="1:11" ht="13.5" customHeight="1">
      <c r="A95" s="45">
        <v>83</v>
      </c>
      <c r="B95" s="165" t="s">
        <v>712</v>
      </c>
      <c r="C95" s="163"/>
      <c r="D95" s="46" t="s">
        <v>24</v>
      </c>
      <c r="E95" s="46">
        <v>13</v>
      </c>
      <c r="F95" s="47">
        <v>607</v>
      </c>
      <c r="G95" s="47">
        <v>1500</v>
      </c>
      <c r="H95" s="47">
        <f t="shared" si="25"/>
        <v>2107</v>
      </c>
      <c r="I95" s="47">
        <f t="shared" si="19"/>
        <v>7891</v>
      </c>
      <c r="J95" s="47">
        <f t="shared" si="16"/>
        <v>19500</v>
      </c>
      <c r="K95" s="49">
        <f t="shared" si="17"/>
        <v>27391</v>
      </c>
    </row>
    <row r="96" spans="1:11" ht="13.5" customHeight="1">
      <c r="A96" s="45">
        <v>84</v>
      </c>
      <c r="B96" s="165" t="s">
        <v>713</v>
      </c>
      <c r="C96" s="163"/>
      <c r="D96" s="46" t="s">
        <v>24</v>
      </c>
      <c r="E96" s="46">
        <v>5</v>
      </c>
      <c r="F96" s="47">
        <v>696</v>
      </c>
      <c r="G96" s="47">
        <v>1500</v>
      </c>
      <c r="H96" s="47">
        <f t="shared" si="25"/>
        <v>2196</v>
      </c>
      <c r="I96" s="47">
        <f t="shared" si="19"/>
        <v>3480</v>
      </c>
      <c r="J96" s="47">
        <f t="shared" si="16"/>
        <v>7500</v>
      </c>
      <c r="K96" s="49">
        <f t="shared" si="17"/>
        <v>10980</v>
      </c>
    </row>
    <row r="97" spans="1:11" ht="13.5" customHeight="1">
      <c r="A97" s="45">
        <v>85</v>
      </c>
      <c r="B97" s="170" t="s">
        <v>714</v>
      </c>
      <c r="C97" s="163"/>
      <c r="D97" s="46"/>
      <c r="E97" s="46"/>
      <c r="F97" s="47"/>
      <c r="G97" s="47"/>
      <c r="H97" s="47"/>
      <c r="I97" s="47"/>
      <c r="J97" s="47"/>
      <c r="K97" s="49"/>
    </row>
    <row r="98" spans="1:11" ht="15" customHeight="1">
      <c r="A98" s="45">
        <v>86</v>
      </c>
      <c r="B98" s="166" t="s">
        <v>715</v>
      </c>
      <c r="C98" s="163"/>
      <c r="D98" s="46" t="s">
        <v>24</v>
      </c>
      <c r="E98" s="46">
        <v>22</v>
      </c>
      <c r="F98" s="47">
        <v>387</v>
      </c>
      <c r="G98" s="47">
        <v>1250</v>
      </c>
      <c r="H98" s="47">
        <f t="shared" ref="H98" si="26">F98+G98</f>
        <v>1637</v>
      </c>
      <c r="I98" s="47">
        <f t="shared" ref="I98" si="27">F98*E98</f>
        <v>8514</v>
      </c>
      <c r="J98" s="47">
        <f t="shared" ref="J98" si="28">G98*E98</f>
        <v>27500</v>
      </c>
      <c r="K98" s="49">
        <f t="shared" ref="K98" si="29">I98+J98</f>
        <v>36014</v>
      </c>
    </row>
    <row r="99" spans="1:11" ht="15" customHeight="1">
      <c r="A99" s="45">
        <v>87</v>
      </c>
      <c r="B99" s="166" t="s">
        <v>716</v>
      </c>
      <c r="C99" s="163"/>
      <c r="D99" s="46" t="s">
        <v>24</v>
      </c>
      <c r="E99" s="46">
        <v>4</v>
      </c>
      <c r="F99" s="47">
        <v>548</v>
      </c>
      <c r="G99" s="47">
        <v>1250</v>
      </c>
      <c r="H99" s="47">
        <f t="shared" si="6"/>
        <v>1798</v>
      </c>
      <c r="I99" s="47">
        <f t="shared" si="19"/>
        <v>2192</v>
      </c>
      <c r="J99" s="47">
        <f t="shared" si="16"/>
        <v>5000</v>
      </c>
      <c r="K99" s="49">
        <f t="shared" si="17"/>
        <v>7192</v>
      </c>
    </row>
    <row r="100" spans="1:11" ht="15" customHeight="1">
      <c r="A100" s="45">
        <v>88</v>
      </c>
      <c r="B100" s="166" t="s">
        <v>717</v>
      </c>
      <c r="C100" s="163"/>
      <c r="D100" s="46" t="s">
        <v>24</v>
      </c>
      <c r="E100" s="46">
        <v>4</v>
      </c>
      <c r="F100" s="47">
        <v>681</v>
      </c>
      <c r="G100" s="47">
        <v>1250</v>
      </c>
      <c r="H100" s="47">
        <f t="shared" si="6"/>
        <v>1931</v>
      </c>
      <c r="I100" s="47">
        <f t="shared" si="19"/>
        <v>2724</v>
      </c>
      <c r="J100" s="47">
        <f t="shared" si="16"/>
        <v>5000</v>
      </c>
      <c r="K100" s="49">
        <f t="shared" si="17"/>
        <v>7724</v>
      </c>
    </row>
    <row r="101" spans="1:11" ht="15" customHeight="1">
      <c r="A101" s="45">
        <v>89</v>
      </c>
      <c r="B101" s="166" t="s">
        <v>718</v>
      </c>
      <c r="C101" s="163"/>
      <c r="D101" s="46" t="s">
        <v>24</v>
      </c>
      <c r="E101" s="46">
        <v>11</v>
      </c>
      <c r="F101" s="47">
        <v>387</v>
      </c>
      <c r="G101" s="47">
        <v>1250</v>
      </c>
      <c r="H101" s="47">
        <f t="shared" si="6"/>
        <v>1637</v>
      </c>
      <c r="I101" s="47">
        <f t="shared" si="19"/>
        <v>4257</v>
      </c>
      <c r="J101" s="47">
        <f t="shared" si="16"/>
        <v>13750</v>
      </c>
      <c r="K101" s="49">
        <f t="shared" si="17"/>
        <v>18007</v>
      </c>
    </row>
    <row r="102" spans="1:11" ht="15" customHeight="1">
      <c r="A102" s="45">
        <v>90</v>
      </c>
      <c r="B102" s="166" t="s">
        <v>716</v>
      </c>
      <c r="C102" s="163"/>
      <c r="D102" s="46" t="s">
        <v>24</v>
      </c>
      <c r="E102" s="46">
        <v>8</v>
      </c>
      <c r="F102" s="47">
        <v>548</v>
      </c>
      <c r="G102" s="47">
        <v>1250</v>
      </c>
      <c r="H102" s="47">
        <f t="shared" ref="H102:H109" si="30">F102+G102</f>
        <v>1798</v>
      </c>
      <c r="I102" s="47">
        <f t="shared" si="19"/>
        <v>4384</v>
      </c>
      <c r="J102" s="47">
        <f t="shared" si="16"/>
        <v>10000</v>
      </c>
      <c r="K102" s="49">
        <f t="shared" si="17"/>
        <v>14384</v>
      </c>
    </row>
    <row r="103" spans="1:11" ht="15" customHeight="1">
      <c r="A103" s="45">
        <v>91</v>
      </c>
      <c r="B103" s="166" t="s">
        <v>717</v>
      </c>
      <c r="C103" s="163"/>
      <c r="D103" s="46" t="s">
        <v>24</v>
      </c>
      <c r="E103" s="46">
        <v>1</v>
      </c>
      <c r="F103" s="47">
        <v>681</v>
      </c>
      <c r="G103" s="47">
        <v>1250</v>
      </c>
      <c r="H103" s="47">
        <f t="shared" si="30"/>
        <v>1931</v>
      </c>
      <c r="I103" s="47">
        <f t="shared" si="19"/>
        <v>681</v>
      </c>
      <c r="J103" s="47">
        <f t="shared" si="16"/>
        <v>1250</v>
      </c>
      <c r="K103" s="49">
        <f t="shared" si="17"/>
        <v>1931</v>
      </c>
    </row>
    <row r="104" spans="1:11" ht="15" customHeight="1">
      <c r="A104" s="45">
        <v>92</v>
      </c>
      <c r="B104" s="182" t="s">
        <v>719</v>
      </c>
      <c r="C104" s="163"/>
      <c r="D104" s="46" t="s">
        <v>24</v>
      </c>
      <c r="E104" s="46">
        <v>1</v>
      </c>
      <c r="F104" s="47">
        <v>2578</v>
      </c>
      <c r="G104" s="47">
        <v>1500</v>
      </c>
      <c r="H104" s="47">
        <f t="shared" si="30"/>
        <v>4078</v>
      </c>
      <c r="I104" s="47">
        <f t="shared" si="19"/>
        <v>2578</v>
      </c>
      <c r="J104" s="47">
        <f t="shared" si="16"/>
        <v>1500</v>
      </c>
      <c r="K104" s="49">
        <f t="shared" si="17"/>
        <v>4078</v>
      </c>
    </row>
    <row r="105" spans="1:11" ht="15" customHeight="1">
      <c r="A105" s="45">
        <v>93</v>
      </c>
      <c r="B105" s="182" t="s">
        <v>720</v>
      </c>
      <c r="C105" s="163"/>
      <c r="D105" s="46" t="s">
        <v>24</v>
      </c>
      <c r="E105" s="46">
        <v>3</v>
      </c>
      <c r="F105" s="47">
        <v>329</v>
      </c>
      <c r="G105" s="47">
        <v>1500</v>
      </c>
      <c r="H105" s="47">
        <f t="shared" si="30"/>
        <v>1829</v>
      </c>
      <c r="I105" s="47">
        <f t="shared" si="19"/>
        <v>987</v>
      </c>
      <c r="J105" s="47">
        <f t="shared" si="16"/>
        <v>4500</v>
      </c>
      <c r="K105" s="49">
        <f t="shared" si="17"/>
        <v>5487</v>
      </c>
    </row>
    <row r="106" spans="1:11" ht="15" customHeight="1">
      <c r="A106" s="45">
        <v>94</v>
      </c>
      <c r="B106" s="182" t="s">
        <v>721</v>
      </c>
      <c r="C106" s="163"/>
      <c r="D106" s="46" t="s">
        <v>24</v>
      </c>
      <c r="E106" s="46">
        <v>3</v>
      </c>
      <c r="F106" s="47">
        <v>6367</v>
      </c>
      <c r="G106" s="47">
        <v>2738</v>
      </c>
      <c r="H106" s="47">
        <f t="shared" si="30"/>
        <v>9105</v>
      </c>
      <c r="I106" s="47">
        <f t="shared" si="19"/>
        <v>19101</v>
      </c>
      <c r="J106" s="47">
        <f t="shared" si="16"/>
        <v>8214</v>
      </c>
      <c r="K106" s="49">
        <f t="shared" si="17"/>
        <v>27315</v>
      </c>
    </row>
    <row r="107" spans="1:11" ht="15" customHeight="1">
      <c r="A107" s="45">
        <v>95</v>
      </c>
      <c r="B107" s="182" t="s">
        <v>722</v>
      </c>
      <c r="C107" s="163"/>
      <c r="D107" s="46" t="s">
        <v>24</v>
      </c>
      <c r="E107" s="46">
        <v>1</v>
      </c>
      <c r="F107" s="47">
        <v>11428</v>
      </c>
      <c r="G107" s="47">
        <v>3125</v>
      </c>
      <c r="H107" s="47">
        <f t="shared" si="30"/>
        <v>14553</v>
      </c>
      <c r="I107" s="47">
        <f t="shared" si="19"/>
        <v>11428</v>
      </c>
      <c r="J107" s="47">
        <f t="shared" si="16"/>
        <v>3125</v>
      </c>
      <c r="K107" s="49">
        <f t="shared" si="17"/>
        <v>14553</v>
      </c>
    </row>
    <row r="108" spans="1:11" ht="15" customHeight="1">
      <c r="A108" s="45">
        <v>96</v>
      </c>
      <c r="B108" s="182" t="s">
        <v>723</v>
      </c>
      <c r="C108" s="163"/>
      <c r="D108" s="46" t="s">
        <v>24</v>
      </c>
      <c r="E108" s="46">
        <v>1</v>
      </c>
      <c r="F108" s="47">
        <v>1678</v>
      </c>
      <c r="G108" s="47">
        <v>1500</v>
      </c>
      <c r="H108" s="47">
        <f t="shared" si="30"/>
        <v>3178</v>
      </c>
      <c r="I108" s="47">
        <f t="shared" si="19"/>
        <v>1678</v>
      </c>
      <c r="J108" s="47">
        <f t="shared" si="16"/>
        <v>1500</v>
      </c>
      <c r="K108" s="49">
        <f t="shared" si="17"/>
        <v>3178</v>
      </c>
    </row>
    <row r="109" spans="1:11" ht="15" customHeight="1">
      <c r="A109" s="45">
        <v>97</v>
      </c>
      <c r="B109" s="182" t="s">
        <v>724</v>
      </c>
      <c r="C109" s="163"/>
      <c r="D109" s="46" t="s">
        <v>24</v>
      </c>
      <c r="E109" s="46">
        <v>1</v>
      </c>
      <c r="F109" s="47">
        <v>4642</v>
      </c>
      <c r="G109" s="47">
        <v>3750</v>
      </c>
      <c r="H109" s="47">
        <f t="shared" si="30"/>
        <v>8392</v>
      </c>
      <c r="I109" s="47">
        <f t="shared" si="19"/>
        <v>4642</v>
      </c>
      <c r="J109" s="47">
        <f t="shared" si="16"/>
        <v>3750</v>
      </c>
      <c r="K109" s="49">
        <f t="shared" si="17"/>
        <v>8392</v>
      </c>
    </row>
    <row r="110" spans="1:11" ht="18" customHeight="1">
      <c r="A110" s="45">
        <v>98</v>
      </c>
      <c r="B110" s="170" t="s">
        <v>725</v>
      </c>
      <c r="C110" s="163"/>
      <c r="D110" s="46"/>
      <c r="E110" s="46"/>
      <c r="F110" s="47"/>
      <c r="G110" s="47"/>
      <c r="H110" s="47"/>
      <c r="I110" s="47"/>
      <c r="J110" s="47"/>
      <c r="K110" s="49"/>
    </row>
    <row r="111" spans="1:11" ht="15" customHeight="1">
      <c r="A111" s="45">
        <v>99</v>
      </c>
      <c r="B111" s="166" t="s">
        <v>726</v>
      </c>
      <c r="C111" s="163"/>
      <c r="D111" s="46" t="s">
        <v>28</v>
      </c>
      <c r="E111" s="46">
        <v>30</v>
      </c>
      <c r="F111" s="47">
        <v>240</v>
      </c>
      <c r="G111" s="47">
        <v>875</v>
      </c>
      <c r="H111" s="47">
        <f t="shared" ref="H111:H117" si="31">F111+G111</f>
        <v>1115</v>
      </c>
      <c r="I111" s="47">
        <f t="shared" si="19"/>
        <v>7200</v>
      </c>
      <c r="J111" s="47">
        <f t="shared" si="16"/>
        <v>26250</v>
      </c>
      <c r="K111" s="49">
        <f t="shared" si="17"/>
        <v>33450</v>
      </c>
    </row>
    <row r="112" spans="1:11" ht="15" customHeight="1">
      <c r="A112" s="45">
        <v>100</v>
      </c>
      <c r="B112" s="166" t="s">
        <v>727</v>
      </c>
      <c r="C112" s="163"/>
      <c r="D112" s="46" t="s">
        <v>28</v>
      </c>
      <c r="E112" s="46">
        <v>43</v>
      </c>
      <c r="F112" s="47">
        <v>391</v>
      </c>
      <c r="G112" s="47">
        <v>875</v>
      </c>
      <c r="H112" s="47">
        <f t="shared" si="31"/>
        <v>1266</v>
      </c>
      <c r="I112" s="47">
        <f t="shared" si="19"/>
        <v>16813</v>
      </c>
      <c r="J112" s="47">
        <f t="shared" si="16"/>
        <v>37625</v>
      </c>
      <c r="K112" s="49">
        <f t="shared" si="17"/>
        <v>54438</v>
      </c>
    </row>
    <row r="113" spans="1:11" ht="15" customHeight="1">
      <c r="A113" s="45">
        <v>101</v>
      </c>
      <c r="B113" s="166" t="s">
        <v>728</v>
      </c>
      <c r="C113" s="163"/>
      <c r="D113" s="46" t="s">
        <v>28</v>
      </c>
      <c r="E113" s="46">
        <v>9</v>
      </c>
      <c r="F113" s="47">
        <v>539</v>
      </c>
      <c r="G113" s="47">
        <v>875</v>
      </c>
      <c r="H113" s="47">
        <f t="shared" si="31"/>
        <v>1414</v>
      </c>
      <c r="I113" s="47">
        <f t="shared" si="19"/>
        <v>4851</v>
      </c>
      <c r="J113" s="47">
        <f t="shared" si="16"/>
        <v>7875</v>
      </c>
      <c r="K113" s="49">
        <f t="shared" si="17"/>
        <v>12726</v>
      </c>
    </row>
    <row r="114" spans="1:11" ht="15" customHeight="1">
      <c r="A114" s="45">
        <v>102</v>
      </c>
      <c r="B114" s="166" t="s">
        <v>729</v>
      </c>
      <c r="C114" s="163"/>
      <c r="D114" s="46" t="s">
        <v>28</v>
      </c>
      <c r="E114" s="46">
        <v>5.5</v>
      </c>
      <c r="F114" s="47">
        <v>802</v>
      </c>
      <c r="G114" s="47">
        <v>875</v>
      </c>
      <c r="H114" s="47">
        <f t="shared" si="31"/>
        <v>1677</v>
      </c>
      <c r="I114" s="47">
        <f t="shared" si="19"/>
        <v>4411</v>
      </c>
      <c r="J114" s="47">
        <f t="shared" si="16"/>
        <v>4812.5</v>
      </c>
      <c r="K114" s="49">
        <f t="shared" si="17"/>
        <v>9223.5</v>
      </c>
    </row>
    <row r="115" spans="1:11" ht="15" customHeight="1">
      <c r="A115" s="45">
        <v>103</v>
      </c>
      <c r="B115" s="166" t="s">
        <v>730</v>
      </c>
      <c r="C115" s="163"/>
      <c r="D115" s="46" t="s">
        <v>28</v>
      </c>
      <c r="E115" s="46">
        <v>5</v>
      </c>
      <c r="F115" s="47">
        <v>970</v>
      </c>
      <c r="G115" s="47">
        <v>1188</v>
      </c>
      <c r="H115" s="47">
        <f t="shared" si="31"/>
        <v>2158</v>
      </c>
      <c r="I115" s="47">
        <f t="shared" si="19"/>
        <v>4850</v>
      </c>
      <c r="J115" s="47">
        <f t="shared" si="16"/>
        <v>5940</v>
      </c>
      <c r="K115" s="49">
        <f t="shared" si="17"/>
        <v>10790</v>
      </c>
    </row>
    <row r="116" spans="1:11" ht="15" customHeight="1">
      <c r="A116" s="45">
        <v>104</v>
      </c>
      <c r="B116" s="166" t="s">
        <v>731</v>
      </c>
      <c r="C116" s="163"/>
      <c r="D116" s="46" t="s">
        <v>28</v>
      </c>
      <c r="E116" s="46">
        <v>8</v>
      </c>
      <c r="F116" s="47">
        <v>391</v>
      </c>
      <c r="G116" s="47">
        <v>875</v>
      </c>
      <c r="H116" s="47">
        <f t="shared" si="31"/>
        <v>1266</v>
      </c>
      <c r="I116" s="47">
        <f t="shared" si="19"/>
        <v>3128</v>
      </c>
      <c r="J116" s="47">
        <f t="shared" si="16"/>
        <v>7000</v>
      </c>
      <c r="K116" s="49">
        <f t="shared" si="17"/>
        <v>10128</v>
      </c>
    </row>
    <row r="117" spans="1:11" ht="15" customHeight="1">
      <c r="A117" s="45">
        <v>105</v>
      </c>
      <c r="B117" s="166" t="s">
        <v>732</v>
      </c>
      <c r="C117" s="163"/>
      <c r="D117" s="46" t="s">
        <v>28</v>
      </c>
      <c r="E117" s="46">
        <v>8</v>
      </c>
      <c r="F117" s="47">
        <v>240</v>
      </c>
      <c r="G117" s="47">
        <v>875</v>
      </c>
      <c r="H117" s="47">
        <f t="shared" si="31"/>
        <v>1115</v>
      </c>
      <c r="I117" s="47">
        <f t="shared" si="19"/>
        <v>1920</v>
      </c>
      <c r="J117" s="47">
        <f t="shared" si="16"/>
        <v>7000</v>
      </c>
      <c r="K117" s="49">
        <f t="shared" si="17"/>
        <v>8920</v>
      </c>
    </row>
    <row r="118" spans="1:11" ht="21" customHeight="1">
      <c r="A118" s="45">
        <v>106</v>
      </c>
      <c r="B118" s="171" t="s">
        <v>733</v>
      </c>
      <c r="C118" s="163"/>
      <c r="D118" s="46"/>
      <c r="E118" s="46"/>
      <c r="F118" s="47"/>
      <c r="G118" s="47"/>
      <c r="H118" s="47"/>
      <c r="I118" s="47"/>
      <c r="J118" s="47"/>
      <c r="K118" s="49"/>
    </row>
    <row r="119" spans="1:11" ht="13.5" customHeight="1">
      <c r="A119" s="45">
        <v>107</v>
      </c>
      <c r="B119" s="165" t="s">
        <v>734</v>
      </c>
      <c r="C119" s="163"/>
      <c r="D119" s="46" t="s">
        <v>28</v>
      </c>
      <c r="E119" s="46">
        <v>33</v>
      </c>
      <c r="F119" s="47">
        <v>35</v>
      </c>
      <c r="G119" s="47">
        <v>438</v>
      </c>
      <c r="H119" s="47">
        <f t="shared" ref="H119:H133" si="32">F119+G119</f>
        <v>473</v>
      </c>
      <c r="I119" s="47">
        <f t="shared" si="19"/>
        <v>1155</v>
      </c>
      <c r="J119" s="47">
        <f t="shared" si="16"/>
        <v>14454</v>
      </c>
      <c r="K119" s="49">
        <f t="shared" si="17"/>
        <v>15609</v>
      </c>
    </row>
    <row r="120" spans="1:11" ht="13.5" customHeight="1">
      <c r="A120" s="45">
        <v>108</v>
      </c>
      <c r="B120" s="165" t="s">
        <v>735</v>
      </c>
      <c r="C120" s="163"/>
      <c r="D120" s="46" t="s">
        <v>28</v>
      </c>
      <c r="E120" s="46">
        <v>63</v>
      </c>
      <c r="F120" s="47">
        <v>39</v>
      </c>
      <c r="G120" s="47">
        <v>438</v>
      </c>
      <c r="H120" s="47">
        <f t="shared" si="32"/>
        <v>477</v>
      </c>
      <c r="I120" s="47">
        <f t="shared" si="19"/>
        <v>2457</v>
      </c>
      <c r="J120" s="47">
        <f t="shared" si="16"/>
        <v>27594</v>
      </c>
      <c r="K120" s="49">
        <f t="shared" si="17"/>
        <v>30051</v>
      </c>
    </row>
    <row r="121" spans="1:11" ht="13.5" customHeight="1">
      <c r="A121" s="45">
        <v>109</v>
      </c>
      <c r="B121" s="165" t="s">
        <v>736</v>
      </c>
      <c r="C121" s="173"/>
      <c r="D121" s="46" t="s">
        <v>28</v>
      </c>
      <c r="E121" s="46">
        <v>10</v>
      </c>
      <c r="F121" s="47">
        <v>40</v>
      </c>
      <c r="G121" s="47">
        <v>438</v>
      </c>
      <c r="H121" s="47">
        <f t="shared" si="32"/>
        <v>478</v>
      </c>
      <c r="I121" s="47">
        <f t="shared" si="19"/>
        <v>400</v>
      </c>
      <c r="J121" s="47">
        <f t="shared" si="16"/>
        <v>4380</v>
      </c>
      <c r="K121" s="49">
        <f t="shared" si="17"/>
        <v>4780</v>
      </c>
    </row>
    <row r="122" spans="1:11" ht="13.5" customHeight="1">
      <c r="A122" s="45">
        <v>110</v>
      </c>
      <c r="B122" s="181" t="s">
        <v>737</v>
      </c>
      <c r="C122" s="183"/>
      <c r="D122" s="46" t="s">
        <v>28</v>
      </c>
      <c r="E122" s="46">
        <v>6</v>
      </c>
      <c r="F122" s="47">
        <v>46</v>
      </c>
      <c r="G122" s="47">
        <v>438</v>
      </c>
      <c r="H122" s="47">
        <f t="shared" si="32"/>
        <v>484</v>
      </c>
      <c r="I122" s="47">
        <f t="shared" si="19"/>
        <v>276</v>
      </c>
      <c r="J122" s="47">
        <f t="shared" si="16"/>
        <v>2628</v>
      </c>
      <c r="K122" s="49">
        <f t="shared" si="17"/>
        <v>2904</v>
      </c>
    </row>
    <row r="123" spans="1:11" ht="13.5" customHeight="1">
      <c r="A123" s="45">
        <v>111</v>
      </c>
      <c r="B123" s="181" t="s">
        <v>738</v>
      </c>
      <c r="C123" s="183"/>
      <c r="D123" s="46" t="s">
        <v>28</v>
      </c>
      <c r="E123" s="46">
        <v>6</v>
      </c>
      <c r="F123" s="47">
        <v>53</v>
      </c>
      <c r="G123" s="47">
        <v>438</v>
      </c>
      <c r="H123" s="47">
        <f t="shared" si="32"/>
        <v>491</v>
      </c>
      <c r="I123" s="47">
        <f t="shared" si="19"/>
        <v>318</v>
      </c>
      <c r="J123" s="47">
        <f t="shared" si="16"/>
        <v>2628</v>
      </c>
      <c r="K123" s="49">
        <f t="shared" si="17"/>
        <v>2946</v>
      </c>
    </row>
    <row r="124" spans="1:11" ht="17.45" customHeight="1">
      <c r="A124" s="45">
        <v>112</v>
      </c>
      <c r="B124" s="183" t="s">
        <v>221</v>
      </c>
      <c r="C124" s="183"/>
      <c r="D124" s="46" t="s">
        <v>25</v>
      </c>
      <c r="E124" s="46">
        <v>1.5</v>
      </c>
      <c r="F124" s="47">
        <v>2149</v>
      </c>
      <c r="G124" s="47">
        <v>3998</v>
      </c>
      <c r="H124" s="47">
        <f t="shared" si="32"/>
        <v>6147</v>
      </c>
      <c r="I124" s="47">
        <f t="shared" si="19"/>
        <v>3223.5</v>
      </c>
      <c r="J124" s="47">
        <f t="shared" si="16"/>
        <v>5997</v>
      </c>
      <c r="K124" s="49">
        <f t="shared" si="17"/>
        <v>9220.5</v>
      </c>
    </row>
    <row r="125" spans="1:11" ht="16.149999999999999" customHeight="1">
      <c r="A125" s="45">
        <v>113</v>
      </c>
      <c r="B125" s="183" t="s">
        <v>739</v>
      </c>
      <c r="C125" s="183"/>
      <c r="D125" s="46" t="s">
        <v>24</v>
      </c>
      <c r="E125" s="46">
        <v>10</v>
      </c>
      <c r="F125" s="47">
        <v>361</v>
      </c>
      <c r="G125" s="47">
        <v>0</v>
      </c>
      <c r="H125" s="47">
        <f t="shared" si="32"/>
        <v>361</v>
      </c>
      <c r="I125" s="47">
        <f t="shared" si="19"/>
        <v>3610</v>
      </c>
      <c r="J125" s="47">
        <f t="shared" si="16"/>
        <v>0</v>
      </c>
      <c r="K125" s="49">
        <f t="shared" si="17"/>
        <v>3610</v>
      </c>
    </row>
    <row r="126" spans="1:11" ht="15.6" customHeight="1">
      <c r="A126" s="45">
        <v>114</v>
      </c>
      <c r="B126" s="51" t="s">
        <v>310</v>
      </c>
      <c r="C126" s="63"/>
      <c r="D126" s="46" t="s">
        <v>311</v>
      </c>
      <c r="E126" s="46">
        <v>1</v>
      </c>
      <c r="F126" s="47">
        <v>10793.25</v>
      </c>
      <c r="G126" s="47">
        <v>2250</v>
      </c>
      <c r="H126" s="47">
        <f t="shared" si="32"/>
        <v>13043.25</v>
      </c>
      <c r="I126" s="47">
        <f t="shared" si="19"/>
        <v>10793.25</v>
      </c>
      <c r="J126" s="47">
        <f t="shared" si="16"/>
        <v>2250</v>
      </c>
      <c r="K126" s="49">
        <f t="shared" si="17"/>
        <v>13043.25</v>
      </c>
    </row>
    <row r="127" spans="1:11" ht="24" customHeight="1">
      <c r="A127" s="45">
        <v>115</v>
      </c>
      <c r="B127" s="164" t="s">
        <v>740</v>
      </c>
      <c r="C127" s="163"/>
      <c r="D127" s="46" t="s">
        <v>27</v>
      </c>
      <c r="E127" s="46">
        <v>4.0999999999999996</v>
      </c>
      <c r="F127" s="47">
        <v>1284</v>
      </c>
      <c r="G127" s="47">
        <v>1250</v>
      </c>
      <c r="H127" s="47">
        <f t="shared" si="32"/>
        <v>2534</v>
      </c>
      <c r="I127" s="47">
        <f t="shared" si="19"/>
        <v>5264.4</v>
      </c>
      <c r="J127" s="47">
        <f t="shared" si="16"/>
        <v>5125</v>
      </c>
      <c r="K127" s="49">
        <f t="shared" si="17"/>
        <v>10389.4</v>
      </c>
    </row>
    <row r="128" spans="1:11" ht="15" customHeight="1">
      <c r="A128" s="45">
        <v>116</v>
      </c>
      <c r="B128" s="164" t="s">
        <v>741</v>
      </c>
      <c r="C128" s="163"/>
      <c r="D128" s="46" t="s">
        <v>27</v>
      </c>
      <c r="E128" s="46">
        <v>4.5</v>
      </c>
      <c r="F128" s="47">
        <v>310</v>
      </c>
      <c r="G128" s="47">
        <v>1250</v>
      </c>
      <c r="H128" s="47">
        <f t="shared" si="32"/>
        <v>1560</v>
      </c>
      <c r="I128" s="47">
        <f t="shared" ref="I128:I133" si="33">F128*E128</f>
        <v>1395</v>
      </c>
      <c r="J128" s="47">
        <f t="shared" ref="J128:J133" si="34">G128*E128</f>
        <v>5625</v>
      </c>
      <c r="K128" s="49">
        <f t="shared" ref="K128:K133" si="35">I128+J128</f>
        <v>7020</v>
      </c>
    </row>
    <row r="129" spans="1:11" ht="15" customHeight="1">
      <c r="A129" s="45">
        <v>117</v>
      </c>
      <c r="B129" s="164" t="s">
        <v>742</v>
      </c>
      <c r="C129" s="163"/>
      <c r="D129" s="46" t="s">
        <v>28</v>
      </c>
      <c r="E129" s="46">
        <v>9</v>
      </c>
      <c r="F129" s="47">
        <v>77</v>
      </c>
      <c r="G129" s="47">
        <v>27</v>
      </c>
      <c r="H129" s="47">
        <f t="shared" si="32"/>
        <v>104</v>
      </c>
      <c r="I129" s="47">
        <f t="shared" si="33"/>
        <v>693</v>
      </c>
      <c r="J129" s="47">
        <f t="shared" si="34"/>
        <v>243</v>
      </c>
      <c r="K129" s="49">
        <f t="shared" si="35"/>
        <v>936</v>
      </c>
    </row>
    <row r="130" spans="1:11" ht="15" customHeight="1">
      <c r="A130" s="45">
        <v>118</v>
      </c>
      <c r="B130" s="164" t="s">
        <v>743</v>
      </c>
      <c r="C130" s="163"/>
      <c r="D130" s="46" t="s">
        <v>27</v>
      </c>
      <c r="E130" s="46">
        <v>47</v>
      </c>
      <c r="F130" s="47">
        <v>796</v>
      </c>
      <c r="G130" s="47">
        <v>1250</v>
      </c>
      <c r="H130" s="47">
        <f t="shared" si="32"/>
        <v>2046</v>
      </c>
      <c r="I130" s="47">
        <f t="shared" si="33"/>
        <v>37412</v>
      </c>
      <c r="J130" s="47">
        <f t="shared" si="34"/>
        <v>58750</v>
      </c>
      <c r="K130" s="49">
        <f t="shared" si="35"/>
        <v>96162</v>
      </c>
    </row>
    <row r="131" spans="1:11" ht="25.5" customHeight="1">
      <c r="A131" s="45">
        <v>119</v>
      </c>
      <c r="B131" s="164" t="s">
        <v>744</v>
      </c>
      <c r="C131" s="163"/>
      <c r="D131" s="46" t="s">
        <v>25</v>
      </c>
      <c r="E131" s="46">
        <v>51</v>
      </c>
      <c r="F131" s="47">
        <v>146</v>
      </c>
      <c r="G131" s="47">
        <v>65.7</v>
      </c>
      <c r="H131" s="47">
        <f t="shared" si="32"/>
        <v>211.7</v>
      </c>
      <c r="I131" s="47">
        <f t="shared" si="33"/>
        <v>7446</v>
      </c>
      <c r="J131" s="47">
        <f t="shared" si="34"/>
        <v>3350.7000000000003</v>
      </c>
      <c r="K131" s="49">
        <f t="shared" si="35"/>
        <v>10796.7</v>
      </c>
    </row>
    <row r="132" spans="1:11" ht="26.25" customHeight="1">
      <c r="A132" s="45">
        <v>120</v>
      </c>
      <c r="B132" s="164" t="s">
        <v>745</v>
      </c>
      <c r="C132" s="163"/>
      <c r="D132" s="46" t="s">
        <v>25</v>
      </c>
      <c r="E132" s="46">
        <v>10</v>
      </c>
      <c r="F132" s="47">
        <v>2799</v>
      </c>
      <c r="G132" s="47">
        <v>980</v>
      </c>
      <c r="H132" s="47">
        <f t="shared" si="32"/>
        <v>3779</v>
      </c>
      <c r="I132" s="47">
        <f t="shared" si="33"/>
        <v>27990</v>
      </c>
      <c r="J132" s="47">
        <f t="shared" si="34"/>
        <v>9800</v>
      </c>
      <c r="K132" s="49">
        <f t="shared" si="35"/>
        <v>37790</v>
      </c>
    </row>
    <row r="133" spans="1:11">
      <c r="A133" s="45">
        <v>121</v>
      </c>
      <c r="B133" s="51" t="s">
        <v>342</v>
      </c>
      <c r="C133" s="46"/>
      <c r="D133" s="46" t="s">
        <v>311</v>
      </c>
      <c r="E133" s="46">
        <v>1</v>
      </c>
      <c r="F133" s="47">
        <v>48420</v>
      </c>
      <c r="G133" s="47">
        <v>0</v>
      </c>
      <c r="H133" s="47">
        <f t="shared" si="32"/>
        <v>48420</v>
      </c>
      <c r="I133" s="47">
        <f t="shared" si="33"/>
        <v>48420</v>
      </c>
      <c r="J133" s="47">
        <f t="shared" si="34"/>
        <v>0</v>
      </c>
      <c r="K133" s="49">
        <f t="shared" si="35"/>
        <v>48420</v>
      </c>
    </row>
    <row r="134" spans="1:11">
      <c r="A134" s="45">
        <v>122</v>
      </c>
      <c r="B134" s="70"/>
      <c r="C134" s="46"/>
      <c r="D134" s="46"/>
      <c r="E134" s="46"/>
      <c r="F134" s="47"/>
      <c r="G134" s="47"/>
      <c r="H134" s="47"/>
      <c r="I134" s="47"/>
      <c r="J134" s="47"/>
      <c r="K134" s="49"/>
    </row>
    <row r="135" spans="1:11" s="12" customFormat="1" ht="16.149999999999999" customHeight="1">
      <c r="A135" s="45">
        <v>123</v>
      </c>
      <c r="B135" s="92" t="s">
        <v>26</v>
      </c>
      <c r="C135" s="77"/>
      <c r="D135" s="77" t="s">
        <v>22</v>
      </c>
      <c r="E135" s="77">
        <v>1</v>
      </c>
      <c r="F135" s="93">
        <v>0</v>
      </c>
      <c r="G135" s="93">
        <v>801840</v>
      </c>
      <c r="H135" s="47">
        <f t="shared" ref="H135:H136" si="36">F135+G135</f>
        <v>801840</v>
      </c>
      <c r="I135" s="47">
        <f t="shared" ref="I135:I136" si="37">F135*E135</f>
        <v>0</v>
      </c>
      <c r="J135" s="47">
        <f t="shared" ref="J135:J136" si="38">G135*E135</f>
        <v>801840</v>
      </c>
      <c r="K135" s="49">
        <f t="shared" ref="K135:K136" si="39">I135+J135</f>
        <v>801840</v>
      </c>
    </row>
    <row r="136" spans="1:11" s="12" customFormat="1" ht="16.149999999999999" customHeight="1">
      <c r="A136" s="45">
        <v>124</v>
      </c>
      <c r="B136" s="92" t="s">
        <v>23</v>
      </c>
      <c r="C136" s="77"/>
      <c r="D136" s="77" t="s">
        <v>22</v>
      </c>
      <c r="E136" s="77">
        <v>1</v>
      </c>
      <c r="F136" s="93">
        <v>0</v>
      </c>
      <c r="G136" s="93">
        <v>547560</v>
      </c>
      <c r="H136" s="47">
        <f t="shared" si="36"/>
        <v>547560</v>
      </c>
      <c r="I136" s="47">
        <f t="shared" si="37"/>
        <v>0</v>
      </c>
      <c r="J136" s="47">
        <f t="shared" si="38"/>
        <v>547560</v>
      </c>
      <c r="K136" s="49">
        <f t="shared" si="39"/>
        <v>547560</v>
      </c>
    </row>
    <row r="137" spans="1:11" ht="13.5" thickBot="1">
      <c r="A137" s="94"/>
      <c r="B137" s="95"/>
      <c r="C137" s="96"/>
      <c r="D137" s="97"/>
      <c r="E137" s="98"/>
      <c r="F137" s="99"/>
      <c r="G137" s="99"/>
      <c r="H137" s="100"/>
      <c r="I137" s="101"/>
      <c r="J137" s="101"/>
      <c r="K137" s="102"/>
    </row>
    <row r="138" spans="1:11" ht="14.25" thickTop="1" thickBot="1">
      <c r="A138" s="140"/>
      <c r="B138" s="141" t="s">
        <v>20</v>
      </c>
      <c r="C138" s="142"/>
      <c r="D138" s="143"/>
      <c r="E138" s="144"/>
      <c r="F138" s="145"/>
      <c r="G138" s="145"/>
      <c r="H138" s="146"/>
      <c r="I138" s="147">
        <f>SUM(I12:I137)</f>
        <v>1239826.1499999999</v>
      </c>
      <c r="J138" s="147">
        <f>SUM(J12:J137)</f>
        <v>4303204.7650000006</v>
      </c>
      <c r="K138" s="148">
        <f>SUM(K12:K137)</f>
        <v>5543030.915</v>
      </c>
    </row>
  </sheetData>
  <autoFilter ref="A11:K136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opLeftCell="A64" zoomScale="79" zoomScaleNormal="79" workbookViewId="0">
      <selection activeCell="A2" sqref="A2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>
      <c r="A1" s="3" t="s">
        <v>1105</v>
      </c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 t="s">
        <v>1100</v>
      </c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746</v>
      </c>
      <c r="B5" s="149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5" t="s">
        <v>630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184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 ht="17.25" customHeight="1">
      <c r="A12" s="185"/>
      <c r="B12" s="184" t="s">
        <v>747</v>
      </c>
      <c r="C12" s="184"/>
      <c r="D12" s="186"/>
      <c r="E12" s="186"/>
      <c r="F12" s="186"/>
      <c r="G12" s="186"/>
      <c r="H12" s="186"/>
      <c r="I12" s="186"/>
      <c r="J12" s="186"/>
      <c r="K12" s="187"/>
    </row>
    <row r="13" spans="1:11" ht="37.15" customHeight="1">
      <c r="A13" s="45">
        <v>1</v>
      </c>
      <c r="B13" s="117" t="s">
        <v>748</v>
      </c>
      <c r="C13" s="113"/>
      <c r="D13" s="113" t="s">
        <v>29</v>
      </c>
      <c r="E13" s="113">
        <v>1</v>
      </c>
      <c r="F13" s="47">
        <v>84142</v>
      </c>
      <c r="G13" s="47">
        <v>36181</v>
      </c>
      <c r="H13" s="47">
        <f t="shared" ref="H13:H64" si="0">F13+G13</f>
        <v>120323</v>
      </c>
      <c r="I13" s="47">
        <f t="shared" ref="I13:I64" si="1">F13*E13</f>
        <v>84142</v>
      </c>
      <c r="J13" s="47">
        <f t="shared" ref="J13:J64" si="2">G13*E13</f>
        <v>36181</v>
      </c>
      <c r="K13" s="49">
        <f t="shared" ref="K13:K64" si="3">I13+J13</f>
        <v>120323</v>
      </c>
    </row>
    <row r="14" spans="1:11" ht="18" customHeight="1">
      <c r="A14" s="45">
        <v>2</v>
      </c>
      <c r="B14" s="117" t="s">
        <v>749</v>
      </c>
      <c r="C14" s="113"/>
      <c r="D14" s="113" t="s">
        <v>24</v>
      </c>
      <c r="E14" s="113">
        <v>4</v>
      </c>
      <c r="F14" s="47">
        <v>3619</v>
      </c>
      <c r="G14" s="47">
        <v>1556</v>
      </c>
      <c r="H14" s="47">
        <f t="shared" si="0"/>
        <v>5175</v>
      </c>
      <c r="I14" s="47">
        <f t="shared" si="1"/>
        <v>14476</v>
      </c>
      <c r="J14" s="47">
        <f t="shared" si="2"/>
        <v>6224</v>
      </c>
      <c r="K14" s="49">
        <f t="shared" si="3"/>
        <v>20700</v>
      </c>
    </row>
    <row r="15" spans="1:11" ht="27.75" customHeight="1">
      <c r="A15" s="45">
        <v>3</v>
      </c>
      <c r="B15" s="114" t="s">
        <v>750</v>
      </c>
      <c r="C15" s="113"/>
      <c r="D15" s="113" t="s">
        <v>24</v>
      </c>
      <c r="E15" s="113">
        <v>1</v>
      </c>
      <c r="F15" s="47">
        <v>1015</v>
      </c>
      <c r="G15" s="47">
        <v>355</v>
      </c>
      <c r="H15" s="47">
        <f t="shared" si="0"/>
        <v>1370</v>
      </c>
      <c r="I15" s="47">
        <f t="shared" si="1"/>
        <v>1015</v>
      </c>
      <c r="J15" s="47">
        <f t="shared" si="2"/>
        <v>355</v>
      </c>
      <c r="K15" s="49">
        <f t="shared" si="3"/>
        <v>1370</v>
      </c>
    </row>
    <row r="16" spans="1:11" ht="24" customHeight="1">
      <c r="A16" s="45">
        <v>4</v>
      </c>
      <c r="B16" s="114" t="s">
        <v>751</v>
      </c>
      <c r="C16" s="113"/>
      <c r="D16" s="113" t="s">
        <v>28</v>
      </c>
      <c r="E16" s="113">
        <v>8</v>
      </c>
      <c r="F16" s="47">
        <v>7297</v>
      </c>
      <c r="G16" s="47">
        <v>4500</v>
      </c>
      <c r="H16" s="47">
        <f t="shared" si="0"/>
        <v>11797</v>
      </c>
      <c r="I16" s="47">
        <f t="shared" si="1"/>
        <v>58376</v>
      </c>
      <c r="J16" s="47">
        <f t="shared" si="2"/>
        <v>36000</v>
      </c>
      <c r="K16" s="49">
        <f t="shared" si="3"/>
        <v>94376</v>
      </c>
    </row>
    <row r="17" spans="1:11" ht="18" customHeight="1">
      <c r="A17" s="45">
        <v>5</v>
      </c>
      <c r="B17" s="115" t="s">
        <v>752</v>
      </c>
      <c r="C17" s="113"/>
      <c r="D17" s="113" t="s">
        <v>24</v>
      </c>
      <c r="E17" s="113">
        <v>1</v>
      </c>
      <c r="F17" s="47">
        <v>241</v>
      </c>
      <c r="G17" s="47">
        <v>1250</v>
      </c>
      <c r="H17" s="47">
        <f t="shared" si="0"/>
        <v>1491</v>
      </c>
      <c r="I17" s="47">
        <f t="shared" si="1"/>
        <v>241</v>
      </c>
      <c r="J17" s="47">
        <f t="shared" si="2"/>
        <v>1250</v>
      </c>
      <c r="K17" s="49">
        <f t="shared" si="3"/>
        <v>1491</v>
      </c>
    </row>
    <row r="18" spans="1:11" ht="18" customHeight="1">
      <c r="A18" s="45">
        <v>6</v>
      </c>
      <c r="B18" s="115" t="s">
        <v>753</v>
      </c>
      <c r="C18" s="113"/>
      <c r="D18" s="113" t="s">
        <v>24</v>
      </c>
      <c r="E18" s="113">
        <v>8</v>
      </c>
      <c r="F18" s="93">
        <v>1016</v>
      </c>
      <c r="G18" s="93">
        <v>1250</v>
      </c>
      <c r="H18" s="93">
        <f t="shared" si="0"/>
        <v>2266</v>
      </c>
      <c r="I18" s="93">
        <f t="shared" si="1"/>
        <v>8128</v>
      </c>
      <c r="J18" s="93">
        <f t="shared" si="2"/>
        <v>10000</v>
      </c>
      <c r="K18" s="150">
        <f t="shared" si="3"/>
        <v>18128</v>
      </c>
    </row>
    <row r="19" spans="1:11" ht="18" customHeight="1">
      <c r="A19" s="45">
        <v>7</v>
      </c>
      <c r="B19" s="115" t="s">
        <v>464</v>
      </c>
      <c r="C19" s="113"/>
      <c r="D19" s="113" t="s">
        <v>24</v>
      </c>
      <c r="E19" s="113">
        <v>2</v>
      </c>
      <c r="F19" s="93">
        <v>1171</v>
      </c>
      <c r="G19" s="93">
        <v>1250</v>
      </c>
      <c r="H19" s="93">
        <f t="shared" si="0"/>
        <v>2421</v>
      </c>
      <c r="I19" s="93">
        <f t="shared" si="1"/>
        <v>2342</v>
      </c>
      <c r="J19" s="93">
        <f t="shared" si="2"/>
        <v>2500</v>
      </c>
      <c r="K19" s="150">
        <f t="shared" si="3"/>
        <v>4842</v>
      </c>
    </row>
    <row r="20" spans="1:11" ht="18" customHeight="1">
      <c r="A20" s="45">
        <v>8</v>
      </c>
      <c r="B20" s="115" t="s">
        <v>465</v>
      </c>
      <c r="C20" s="113"/>
      <c r="D20" s="113" t="s">
        <v>24</v>
      </c>
      <c r="E20" s="113">
        <v>1</v>
      </c>
      <c r="F20" s="93">
        <v>1703</v>
      </c>
      <c r="G20" s="93">
        <v>1250</v>
      </c>
      <c r="H20" s="93">
        <f t="shared" si="0"/>
        <v>2953</v>
      </c>
      <c r="I20" s="93">
        <f t="shared" si="1"/>
        <v>1703</v>
      </c>
      <c r="J20" s="93">
        <f t="shared" si="2"/>
        <v>1250</v>
      </c>
      <c r="K20" s="150">
        <f t="shared" si="3"/>
        <v>2953</v>
      </c>
    </row>
    <row r="21" spans="1:11" ht="38.25" customHeight="1">
      <c r="A21" s="45">
        <v>9</v>
      </c>
      <c r="B21" s="115" t="s">
        <v>754</v>
      </c>
      <c r="C21" s="113"/>
      <c r="D21" s="113" t="s">
        <v>24</v>
      </c>
      <c r="E21" s="113">
        <v>1</v>
      </c>
      <c r="F21" s="47">
        <v>8283</v>
      </c>
      <c r="G21" s="47">
        <v>4556</v>
      </c>
      <c r="H21" s="47">
        <f t="shared" si="0"/>
        <v>12839</v>
      </c>
      <c r="I21" s="47">
        <f t="shared" si="1"/>
        <v>8283</v>
      </c>
      <c r="J21" s="47">
        <f t="shared" si="2"/>
        <v>4556</v>
      </c>
      <c r="K21" s="49">
        <f t="shared" si="3"/>
        <v>12839</v>
      </c>
    </row>
    <row r="22" spans="1:11" ht="38.25" customHeight="1">
      <c r="A22" s="45">
        <v>10</v>
      </c>
      <c r="B22" s="115" t="s">
        <v>755</v>
      </c>
      <c r="C22" s="113"/>
      <c r="D22" s="113" t="s">
        <v>24</v>
      </c>
      <c r="E22" s="113">
        <v>1</v>
      </c>
      <c r="F22" s="93">
        <v>6700</v>
      </c>
      <c r="G22" s="93">
        <v>2345</v>
      </c>
      <c r="H22" s="93">
        <f t="shared" si="0"/>
        <v>9045</v>
      </c>
      <c r="I22" s="93">
        <f t="shared" si="1"/>
        <v>6700</v>
      </c>
      <c r="J22" s="93">
        <f t="shared" si="2"/>
        <v>2345</v>
      </c>
      <c r="K22" s="150">
        <f t="shared" si="3"/>
        <v>9045</v>
      </c>
    </row>
    <row r="23" spans="1:11" ht="26.25" customHeight="1">
      <c r="A23" s="45">
        <v>11</v>
      </c>
      <c r="B23" s="115" t="s">
        <v>756</v>
      </c>
      <c r="C23" s="113"/>
      <c r="D23" s="113" t="s">
        <v>24</v>
      </c>
      <c r="E23" s="113">
        <v>1</v>
      </c>
      <c r="F23" s="93">
        <v>10857</v>
      </c>
      <c r="G23" s="93">
        <v>3800</v>
      </c>
      <c r="H23" s="93">
        <f t="shared" si="0"/>
        <v>14657</v>
      </c>
      <c r="I23" s="93">
        <f t="shared" si="1"/>
        <v>10857</v>
      </c>
      <c r="J23" s="93">
        <f t="shared" si="2"/>
        <v>3800</v>
      </c>
      <c r="K23" s="150">
        <f t="shared" si="3"/>
        <v>14657</v>
      </c>
    </row>
    <row r="24" spans="1:11" ht="38.25" customHeight="1">
      <c r="A24" s="45">
        <v>12</v>
      </c>
      <c r="B24" s="115" t="s">
        <v>757</v>
      </c>
      <c r="C24" s="113"/>
      <c r="D24" s="113" t="s">
        <v>28</v>
      </c>
      <c r="E24" s="113">
        <v>2</v>
      </c>
      <c r="F24" s="47">
        <v>3407</v>
      </c>
      <c r="G24" s="47">
        <v>2250</v>
      </c>
      <c r="H24" s="47">
        <f t="shared" si="0"/>
        <v>5657</v>
      </c>
      <c r="I24" s="47">
        <f t="shared" si="1"/>
        <v>6814</v>
      </c>
      <c r="J24" s="47">
        <f t="shared" si="2"/>
        <v>4500</v>
      </c>
      <c r="K24" s="49">
        <f t="shared" si="3"/>
        <v>11314</v>
      </c>
    </row>
    <row r="25" spans="1:11" ht="27.75" customHeight="1">
      <c r="A25" s="45">
        <v>13</v>
      </c>
      <c r="B25" s="115" t="s">
        <v>424</v>
      </c>
      <c r="C25" s="113"/>
      <c r="D25" s="113" t="s">
        <v>28</v>
      </c>
      <c r="E25" s="113">
        <v>5</v>
      </c>
      <c r="F25" s="47">
        <v>176</v>
      </c>
      <c r="G25" s="47">
        <v>850</v>
      </c>
      <c r="H25" s="47">
        <f t="shared" si="0"/>
        <v>1026</v>
      </c>
      <c r="I25" s="47">
        <f t="shared" si="1"/>
        <v>880</v>
      </c>
      <c r="J25" s="47">
        <f t="shared" si="2"/>
        <v>4250</v>
      </c>
      <c r="K25" s="49">
        <f t="shared" si="3"/>
        <v>5130</v>
      </c>
    </row>
    <row r="26" spans="1:11" ht="27.75" customHeight="1">
      <c r="A26" s="45">
        <v>14</v>
      </c>
      <c r="B26" s="114" t="s">
        <v>423</v>
      </c>
      <c r="C26" s="113"/>
      <c r="D26" s="113" t="s">
        <v>28</v>
      </c>
      <c r="E26" s="113">
        <v>6</v>
      </c>
      <c r="F26" s="47">
        <v>120</v>
      </c>
      <c r="G26" s="47">
        <v>750</v>
      </c>
      <c r="H26" s="47">
        <f t="shared" si="0"/>
        <v>870</v>
      </c>
      <c r="I26" s="47">
        <f t="shared" si="1"/>
        <v>720</v>
      </c>
      <c r="J26" s="47">
        <f t="shared" si="2"/>
        <v>4500</v>
      </c>
      <c r="K26" s="49">
        <f t="shared" si="3"/>
        <v>5220</v>
      </c>
    </row>
    <row r="27" spans="1:11" ht="27.75" customHeight="1">
      <c r="A27" s="45">
        <v>15</v>
      </c>
      <c r="B27" s="114" t="s">
        <v>758</v>
      </c>
      <c r="C27" s="113"/>
      <c r="D27" s="113" t="s">
        <v>28</v>
      </c>
      <c r="E27" s="113">
        <v>9</v>
      </c>
      <c r="F27" s="47">
        <v>80</v>
      </c>
      <c r="G27" s="47">
        <v>650</v>
      </c>
      <c r="H27" s="47">
        <f t="shared" si="0"/>
        <v>730</v>
      </c>
      <c r="I27" s="47">
        <f t="shared" si="1"/>
        <v>720</v>
      </c>
      <c r="J27" s="47">
        <f t="shared" si="2"/>
        <v>5850</v>
      </c>
      <c r="K27" s="49">
        <f t="shared" si="3"/>
        <v>6570</v>
      </c>
    </row>
    <row r="28" spans="1:11" ht="27.75" customHeight="1">
      <c r="A28" s="45">
        <v>16</v>
      </c>
      <c r="B28" s="114" t="s">
        <v>504</v>
      </c>
      <c r="C28" s="113"/>
      <c r="D28" s="113" t="s">
        <v>28</v>
      </c>
      <c r="E28" s="113">
        <v>6</v>
      </c>
      <c r="F28" s="47">
        <v>80</v>
      </c>
      <c r="G28" s="47">
        <v>650</v>
      </c>
      <c r="H28" s="47">
        <f t="shared" si="0"/>
        <v>730</v>
      </c>
      <c r="I28" s="47">
        <f t="shared" si="1"/>
        <v>480</v>
      </c>
      <c r="J28" s="47">
        <f t="shared" si="2"/>
        <v>3900</v>
      </c>
      <c r="K28" s="49">
        <f t="shared" si="3"/>
        <v>4380</v>
      </c>
    </row>
    <row r="29" spans="1:11">
      <c r="A29" s="45">
        <v>17</v>
      </c>
      <c r="B29" s="51" t="s">
        <v>517</v>
      </c>
      <c r="C29" s="63"/>
      <c r="D29" s="46" t="s">
        <v>22</v>
      </c>
      <c r="E29" s="46">
        <v>1</v>
      </c>
      <c r="F29" s="47">
        <v>1922.8000000000002</v>
      </c>
      <c r="G29" s="47">
        <v>1538.2400000000002</v>
      </c>
      <c r="H29" s="47">
        <f t="shared" si="0"/>
        <v>3461.0400000000004</v>
      </c>
      <c r="I29" s="47">
        <f t="shared" si="1"/>
        <v>1922.8000000000002</v>
      </c>
      <c r="J29" s="47">
        <f t="shared" si="2"/>
        <v>1538.2400000000002</v>
      </c>
      <c r="K29" s="49">
        <f t="shared" si="3"/>
        <v>3461.0400000000004</v>
      </c>
    </row>
    <row r="30" spans="1:11" s="12" customFormat="1" ht="17.45" customHeight="1">
      <c r="A30" s="45">
        <v>18</v>
      </c>
      <c r="B30" s="157" t="s">
        <v>519</v>
      </c>
      <c r="C30" s="156"/>
      <c r="D30" s="156" t="s">
        <v>22</v>
      </c>
      <c r="E30" s="156">
        <v>1</v>
      </c>
      <c r="F30" s="93">
        <v>2403.5</v>
      </c>
      <c r="G30" s="93">
        <v>841</v>
      </c>
      <c r="H30" s="93">
        <f t="shared" si="0"/>
        <v>3244.5</v>
      </c>
      <c r="I30" s="93">
        <f t="shared" si="1"/>
        <v>2403.5</v>
      </c>
      <c r="J30" s="93">
        <f t="shared" si="2"/>
        <v>841</v>
      </c>
      <c r="K30" s="150">
        <f t="shared" si="3"/>
        <v>3244.5</v>
      </c>
    </row>
    <row r="31" spans="1:11" ht="18" customHeight="1">
      <c r="A31" s="45">
        <v>19</v>
      </c>
      <c r="B31" s="115" t="s">
        <v>434</v>
      </c>
      <c r="C31" s="113"/>
      <c r="D31" s="156" t="s">
        <v>22</v>
      </c>
      <c r="E31" s="156">
        <v>1</v>
      </c>
      <c r="F31" s="47">
        <v>63000</v>
      </c>
      <c r="G31" s="47">
        <v>22050</v>
      </c>
      <c r="H31" s="47">
        <f t="shared" si="0"/>
        <v>85050</v>
      </c>
      <c r="I31" s="47">
        <f t="shared" si="1"/>
        <v>63000</v>
      </c>
      <c r="J31" s="47">
        <f t="shared" si="2"/>
        <v>22050</v>
      </c>
      <c r="K31" s="49">
        <f t="shared" si="3"/>
        <v>85050</v>
      </c>
    </row>
    <row r="32" spans="1:11" ht="16.5" customHeight="1">
      <c r="A32" s="45">
        <v>20</v>
      </c>
      <c r="B32" s="120" t="s">
        <v>460</v>
      </c>
      <c r="C32" s="113"/>
      <c r="D32" s="113"/>
      <c r="E32" s="113"/>
      <c r="F32" s="47"/>
      <c r="G32" s="47"/>
      <c r="H32" s="47"/>
      <c r="I32" s="47"/>
      <c r="J32" s="47"/>
      <c r="K32" s="49"/>
    </row>
    <row r="33" spans="1:11" ht="30" customHeight="1">
      <c r="A33" s="45">
        <v>21</v>
      </c>
      <c r="B33" s="115" t="s">
        <v>759</v>
      </c>
      <c r="C33" s="113"/>
      <c r="D33" s="113" t="s">
        <v>760</v>
      </c>
      <c r="E33" s="113">
        <v>1</v>
      </c>
      <c r="F33" s="151" t="s">
        <v>641</v>
      </c>
      <c r="G33" s="47">
        <v>74362</v>
      </c>
      <c r="H33" s="47">
        <f>G33</f>
        <v>74362</v>
      </c>
      <c r="I33" s="47">
        <v>0</v>
      </c>
      <c r="J33" s="47">
        <f t="shared" si="2"/>
        <v>74362</v>
      </c>
      <c r="K33" s="49">
        <f t="shared" si="3"/>
        <v>74362</v>
      </c>
    </row>
    <row r="34" spans="1:11" ht="17.25" customHeight="1">
      <c r="A34" s="45">
        <v>22</v>
      </c>
      <c r="B34" s="115" t="s">
        <v>761</v>
      </c>
      <c r="C34" s="113"/>
      <c r="D34" s="113" t="s">
        <v>24</v>
      </c>
      <c r="E34" s="113">
        <v>1</v>
      </c>
      <c r="F34" s="93">
        <v>841</v>
      </c>
      <c r="G34" s="93">
        <v>1250</v>
      </c>
      <c r="H34" s="93">
        <f t="shared" si="0"/>
        <v>2091</v>
      </c>
      <c r="I34" s="93">
        <f t="shared" si="1"/>
        <v>841</v>
      </c>
      <c r="J34" s="93">
        <f t="shared" si="2"/>
        <v>1250</v>
      </c>
      <c r="K34" s="150">
        <f t="shared" si="3"/>
        <v>2091</v>
      </c>
    </row>
    <row r="35" spans="1:11" ht="17.25" customHeight="1">
      <c r="A35" s="45">
        <v>23</v>
      </c>
      <c r="B35" s="115" t="s">
        <v>762</v>
      </c>
      <c r="C35" s="113"/>
      <c r="D35" s="113" t="s">
        <v>24</v>
      </c>
      <c r="E35" s="113">
        <v>6</v>
      </c>
      <c r="F35" s="93">
        <v>1016</v>
      </c>
      <c r="G35" s="93">
        <v>1250</v>
      </c>
      <c r="H35" s="93">
        <f t="shared" si="0"/>
        <v>2266</v>
      </c>
      <c r="I35" s="93">
        <f t="shared" si="1"/>
        <v>6096</v>
      </c>
      <c r="J35" s="93">
        <f t="shared" si="2"/>
        <v>7500</v>
      </c>
      <c r="K35" s="150">
        <f t="shared" si="3"/>
        <v>13596</v>
      </c>
    </row>
    <row r="36" spans="1:11" ht="17.25" customHeight="1">
      <c r="A36" s="45">
        <v>24</v>
      </c>
      <c r="B36" s="115" t="s">
        <v>763</v>
      </c>
      <c r="C36" s="113"/>
      <c r="D36" s="113" t="s">
        <v>24</v>
      </c>
      <c r="E36" s="113">
        <v>1</v>
      </c>
      <c r="F36" s="93">
        <v>1171</v>
      </c>
      <c r="G36" s="93">
        <v>1250</v>
      </c>
      <c r="H36" s="93">
        <f t="shared" si="0"/>
        <v>2421</v>
      </c>
      <c r="I36" s="93">
        <f t="shared" si="1"/>
        <v>1171</v>
      </c>
      <c r="J36" s="93">
        <f t="shared" si="2"/>
        <v>1250</v>
      </c>
      <c r="K36" s="150">
        <f t="shared" si="3"/>
        <v>2421</v>
      </c>
    </row>
    <row r="37" spans="1:11" ht="25.5" customHeight="1">
      <c r="A37" s="45">
        <v>25</v>
      </c>
      <c r="B37" s="115" t="s">
        <v>764</v>
      </c>
      <c r="C37" s="113"/>
      <c r="D37" s="113" t="s">
        <v>28</v>
      </c>
      <c r="E37" s="113">
        <v>6</v>
      </c>
      <c r="F37" s="47">
        <v>80</v>
      </c>
      <c r="G37" s="47">
        <v>650</v>
      </c>
      <c r="H37" s="47">
        <f t="shared" si="0"/>
        <v>730</v>
      </c>
      <c r="I37" s="47">
        <f t="shared" si="1"/>
        <v>480</v>
      </c>
      <c r="J37" s="47">
        <f t="shared" si="2"/>
        <v>3900</v>
      </c>
      <c r="K37" s="49">
        <f t="shared" si="3"/>
        <v>4380</v>
      </c>
    </row>
    <row r="38" spans="1:11" ht="25.5" customHeight="1">
      <c r="A38" s="45">
        <v>26</v>
      </c>
      <c r="B38" s="115" t="s">
        <v>467</v>
      </c>
      <c r="C38" s="113"/>
      <c r="D38" s="113" t="s">
        <v>28</v>
      </c>
      <c r="E38" s="113">
        <v>9</v>
      </c>
      <c r="F38" s="47">
        <v>80</v>
      </c>
      <c r="G38" s="47">
        <v>650</v>
      </c>
      <c r="H38" s="47">
        <f t="shared" si="0"/>
        <v>730</v>
      </c>
      <c r="I38" s="47">
        <f t="shared" si="1"/>
        <v>720</v>
      </c>
      <c r="J38" s="47">
        <f t="shared" si="2"/>
        <v>5850</v>
      </c>
      <c r="K38" s="49">
        <f t="shared" si="3"/>
        <v>6570</v>
      </c>
    </row>
    <row r="39" spans="1:11" ht="25.5" customHeight="1">
      <c r="A39" s="45">
        <v>27</v>
      </c>
      <c r="B39" s="115" t="s">
        <v>468</v>
      </c>
      <c r="C39" s="113"/>
      <c r="D39" s="113" t="s">
        <v>28</v>
      </c>
      <c r="E39" s="113">
        <v>7</v>
      </c>
      <c r="F39" s="47">
        <v>120</v>
      </c>
      <c r="G39" s="47">
        <v>750</v>
      </c>
      <c r="H39" s="47">
        <f t="shared" si="0"/>
        <v>870</v>
      </c>
      <c r="I39" s="47">
        <f t="shared" si="1"/>
        <v>840</v>
      </c>
      <c r="J39" s="47">
        <f t="shared" si="2"/>
        <v>5250</v>
      </c>
      <c r="K39" s="49">
        <f t="shared" si="3"/>
        <v>6090</v>
      </c>
    </row>
    <row r="40" spans="1:11" ht="25.5" customHeight="1">
      <c r="A40" s="45">
        <v>28</v>
      </c>
      <c r="B40" s="115" t="s">
        <v>765</v>
      </c>
      <c r="C40" s="113"/>
      <c r="D40" s="113" t="s">
        <v>28</v>
      </c>
      <c r="E40" s="113">
        <v>2</v>
      </c>
      <c r="F40" s="47">
        <v>201</v>
      </c>
      <c r="G40" s="47">
        <v>850</v>
      </c>
      <c r="H40" s="47">
        <f t="shared" si="0"/>
        <v>1051</v>
      </c>
      <c r="I40" s="47">
        <f t="shared" si="1"/>
        <v>402</v>
      </c>
      <c r="J40" s="47">
        <f t="shared" si="2"/>
        <v>1700</v>
      </c>
      <c r="K40" s="49">
        <f t="shared" si="3"/>
        <v>2102</v>
      </c>
    </row>
    <row r="41" spans="1:11">
      <c r="A41" s="45">
        <v>29</v>
      </c>
      <c r="B41" s="51" t="s">
        <v>517</v>
      </c>
      <c r="C41" s="63"/>
      <c r="D41" s="46" t="s">
        <v>22</v>
      </c>
      <c r="E41" s="46">
        <v>1</v>
      </c>
      <c r="F41" s="47">
        <v>488.40000000000003</v>
      </c>
      <c r="G41" s="47">
        <v>390.72</v>
      </c>
      <c r="H41" s="47">
        <f t="shared" si="0"/>
        <v>879.12000000000012</v>
      </c>
      <c r="I41" s="47">
        <f t="shared" si="1"/>
        <v>488.40000000000003</v>
      </c>
      <c r="J41" s="47">
        <f t="shared" si="2"/>
        <v>390.72</v>
      </c>
      <c r="K41" s="49">
        <f t="shared" si="3"/>
        <v>879.12000000000012</v>
      </c>
    </row>
    <row r="42" spans="1:11" s="12" customFormat="1" ht="17.45" customHeight="1">
      <c r="A42" s="45">
        <v>30</v>
      </c>
      <c r="B42" s="157" t="s">
        <v>519</v>
      </c>
      <c r="C42" s="156"/>
      <c r="D42" s="156" t="s">
        <v>22</v>
      </c>
      <c r="E42" s="156">
        <v>1</v>
      </c>
      <c r="F42" s="93">
        <v>610.5</v>
      </c>
      <c r="G42" s="93">
        <v>214</v>
      </c>
      <c r="H42" s="93">
        <f t="shared" si="0"/>
        <v>824.5</v>
      </c>
      <c r="I42" s="93">
        <f t="shared" si="1"/>
        <v>610.5</v>
      </c>
      <c r="J42" s="93">
        <f t="shared" si="2"/>
        <v>214</v>
      </c>
      <c r="K42" s="150">
        <f t="shared" si="3"/>
        <v>824.5</v>
      </c>
    </row>
    <row r="43" spans="1:11" ht="18" customHeight="1">
      <c r="A43" s="45">
        <v>31</v>
      </c>
      <c r="B43" s="120" t="s">
        <v>766</v>
      </c>
      <c r="C43" s="113"/>
      <c r="D43" s="113"/>
      <c r="E43" s="113"/>
      <c r="F43" s="47"/>
      <c r="G43" s="47"/>
      <c r="H43" s="47"/>
      <c r="I43" s="47"/>
      <c r="J43" s="47"/>
      <c r="K43" s="49"/>
    </row>
    <row r="44" spans="1:11" ht="63" customHeight="1">
      <c r="A44" s="45">
        <v>32</v>
      </c>
      <c r="B44" s="114" t="s">
        <v>471</v>
      </c>
      <c r="C44" s="113" t="s">
        <v>512</v>
      </c>
      <c r="D44" s="113" t="s">
        <v>29</v>
      </c>
      <c r="E44" s="113">
        <v>4</v>
      </c>
      <c r="F44" s="47">
        <v>9901</v>
      </c>
      <c r="G44" s="47">
        <v>3465</v>
      </c>
      <c r="H44" s="47">
        <f t="shared" si="0"/>
        <v>13366</v>
      </c>
      <c r="I44" s="47">
        <f t="shared" si="1"/>
        <v>39604</v>
      </c>
      <c r="J44" s="47">
        <f t="shared" si="2"/>
        <v>13860</v>
      </c>
      <c r="K44" s="49">
        <f t="shared" si="3"/>
        <v>53464</v>
      </c>
    </row>
    <row r="45" spans="1:11" ht="54.75" customHeight="1">
      <c r="A45" s="45">
        <v>33</v>
      </c>
      <c r="B45" s="114" t="s">
        <v>767</v>
      </c>
      <c r="C45" s="113"/>
      <c r="D45" s="113" t="s">
        <v>29</v>
      </c>
      <c r="E45" s="113">
        <v>1</v>
      </c>
      <c r="F45" s="47">
        <v>11977</v>
      </c>
      <c r="G45" s="47">
        <v>4192</v>
      </c>
      <c r="H45" s="47">
        <f t="shared" si="0"/>
        <v>16169</v>
      </c>
      <c r="I45" s="47">
        <f t="shared" si="1"/>
        <v>11977</v>
      </c>
      <c r="J45" s="47">
        <f t="shared" si="2"/>
        <v>4192</v>
      </c>
      <c r="K45" s="49">
        <f t="shared" si="3"/>
        <v>16169</v>
      </c>
    </row>
    <row r="46" spans="1:11" ht="31.5" customHeight="1">
      <c r="A46" s="45">
        <v>34</v>
      </c>
      <c r="B46" s="117" t="s">
        <v>511</v>
      </c>
      <c r="C46" s="113"/>
      <c r="D46" s="113" t="s">
        <v>29</v>
      </c>
      <c r="E46" s="113">
        <v>2</v>
      </c>
      <c r="F46" s="47">
        <v>8576</v>
      </c>
      <c r="G46" s="47">
        <v>4955</v>
      </c>
      <c r="H46" s="47">
        <f t="shared" si="0"/>
        <v>13531</v>
      </c>
      <c r="I46" s="47">
        <f t="shared" si="1"/>
        <v>17152</v>
      </c>
      <c r="J46" s="47">
        <f t="shared" si="2"/>
        <v>9910</v>
      </c>
      <c r="K46" s="49">
        <f t="shared" si="3"/>
        <v>27062</v>
      </c>
    </row>
    <row r="47" spans="1:11" ht="17.25" customHeight="1">
      <c r="A47" s="45">
        <v>35</v>
      </c>
      <c r="B47" s="115" t="s">
        <v>768</v>
      </c>
      <c r="C47" s="113"/>
      <c r="D47" s="113" t="s">
        <v>24</v>
      </c>
      <c r="E47" s="113">
        <v>1</v>
      </c>
      <c r="F47" s="47">
        <v>5064</v>
      </c>
      <c r="G47" s="47">
        <v>4530</v>
      </c>
      <c r="H47" s="47">
        <f t="shared" si="0"/>
        <v>9594</v>
      </c>
      <c r="I47" s="47">
        <f t="shared" si="1"/>
        <v>5064</v>
      </c>
      <c r="J47" s="47">
        <f t="shared" si="2"/>
        <v>4530</v>
      </c>
      <c r="K47" s="49">
        <f t="shared" si="3"/>
        <v>9594</v>
      </c>
    </row>
    <row r="48" spans="1:11" ht="17.25" customHeight="1">
      <c r="A48" s="45">
        <v>36</v>
      </c>
      <c r="B48" s="115" t="s">
        <v>769</v>
      </c>
      <c r="C48" s="113"/>
      <c r="D48" s="113" t="s">
        <v>24</v>
      </c>
      <c r="E48" s="113">
        <v>1</v>
      </c>
      <c r="F48" s="47">
        <v>5064</v>
      </c>
      <c r="G48" s="47">
        <v>4530</v>
      </c>
      <c r="H48" s="47">
        <f t="shared" si="0"/>
        <v>9594</v>
      </c>
      <c r="I48" s="47">
        <f t="shared" si="1"/>
        <v>5064</v>
      </c>
      <c r="J48" s="47">
        <f t="shared" si="2"/>
        <v>4530</v>
      </c>
      <c r="K48" s="49">
        <f t="shared" si="3"/>
        <v>9594</v>
      </c>
    </row>
    <row r="49" spans="1:11" ht="28.5" customHeight="1">
      <c r="A49" s="45">
        <v>37</v>
      </c>
      <c r="B49" s="114" t="s">
        <v>770</v>
      </c>
      <c r="C49" s="113"/>
      <c r="D49" s="113" t="s">
        <v>24</v>
      </c>
      <c r="E49" s="113">
        <v>2</v>
      </c>
      <c r="F49" s="47">
        <v>408</v>
      </c>
      <c r="G49" s="47">
        <v>650</v>
      </c>
      <c r="H49" s="47">
        <f t="shared" si="0"/>
        <v>1058</v>
      </c>
      <c r="I49" s="47">
        <f t="shared" si="1"/>
        <v>816</v>
      </c>
      <c r="J49" s="47">
        <f t="shared" si="2"/>
        <v>1300</v>
      </c>
      <c r="K49" s="49">
        <f t="shared" si="3"/>
        <v>2116</v>
      </c>
    </row>
    <row r="50" spans="1:11" ht="27.75" customHeight="1">
      <c r="A50" s="45">
        <v>38</v>
      </c>
      <c r="B50" s="114" t="s">
        <v>771</v>
      </c>
      <c r="C50" s="113"/>
      <c r="D50" s="113" t="s">
        <v>24</v>
      </c>
      <c r="E50" s="113">
        <v>1</v>
      </c>
      <c r="F50" s="47">
        <v>1927</v>
      </c>
      <c r="G50" s="47">
        <v>1250</v>
      </c>
      <c r="H50" s="47">
        <f t="shared" si="0"/>
        <v>3177</v>
      </c>
      <c r="I50" s="47">
        <f t="shared" si="1"/>
        <v>1927</v>
      </c>
      <c r="J50" s="47">
        <f t="shared" si="2"/>
        <v>1250</v>
      </c>
      <c r="K50" s="49">
        <f t="shared" si="3"/>
        <v>3177</v>
      </c>
    </row>
    <row r="51" spans="1:11" ht="27.75" customHeight="1">
      <c r="A51" s="45">
        <v>39</v>
      </c>
      <c r="B51" s="114" t="s">
        <v>772</v>
      </c>
      <c r="C51" s="113"/>
      <c r="D51" s="113" t="s">
        <v>24</v>
      </c>
      <c r="E51" s="113">
        <v>1</v>
      </c>
      <c r="F51" s="47">
        <v>4078</v>
      </c>
      <c r="G51" s="47">
        <v>1250</v>
      </c>
      <c r="H51" s="47">
        <f t="shared" si="0"/>
        <v>5328</v>
      </c>
      <c r="I51" s="47">
        <f t="shared" si="1"/>
        <v>4078</v>
      </c>
      <c r="J51" s="47">
        <f t="shared" si="2"/>
        <v>1250</v>
      </c>
      <c r="K51" s="49">
        <f t="shared" si="3"/>
        <v>5328</v>
      </c>
    </row>
    <row r="52" spans="1:11" ht="25.5" customHeight="1">
      <c r="A52" s="45">
        <v>40</v>
      </c>
      <c r="B52" s="114" t="s">
        <v>773</v>
      </c>
      <c r="C52" s="113"/>
      <c r="D52" s="113" t="s">
        <v>24</v>
      </c>
      <c r="E52" s="113">
        <v>1</v>
      </c>
      <c r="F52" s="47">
        <v>316</v>
      </c>
      <c r="G52" s="47">
        <v>650</v>
      </c>
      <c r="H52" s="47">
        <f t="shared" si="0"/>
        <v>966</v>
      </c>
      <c r="I52" s="47">
        <f t="shared" si="1"/>
        <v>316</v>
      </c>
      <c r="J52" s="47">
        <f t="shared" si="2"/>
        <v>650</v>
      </c>
      <c r="K52" s="49">
        <f t="shared" si="3"/>
        <v>966</v>
      </c>
    </row>
    <row r="53" spans="1:11" ht="24.75" customHeight="1">
      <c r="A53" s="45">
        <v>41</v>
      </c>
      <c r="B53" s="114" t="s">
        <v>477</v>
      </c>
      <c r="C53" s="113"/>
      <c r="D53" s="113" t="s">
        <v>24</v>
      </c>
      <c r="E53" s="113">
        <v>1</v>
      </c>
      <c r="F53" s="47">
        <v>316</v>
      </c>
      <c r="G53" s="47">
        <v>650</v>
      </c>
      <c r="H53" s="47">
        <f t="shared" si="0"/>
        <v>966</v>
      </c>
      <c r="I53" s="47">
        <f t="shared" si="1"/>
        <v>316</v>
      </c>
      <c r="J53" s="47">
        <f t="shared" si="2"/>
        <v>650</v>
      </c>
      <c r="K53" s="49">
        <f t="shared" si="3"/>
        <v>966</v>
      </c>
    </row>
    <row r="54" spans="1:11" ht="22.5" customHeight="1">
      <c r="A54" s="45">
        <v>42</v>
      </c>
      <c r="B54" s="115" t="s">
        <v>473</v>
      </c>
      <c r="C54" s="113"/>
      <c r="D54" s="113" t="s">
        <v>29</v>
      </c>
      <c r="E54" s="113">
        <v>7</v>
      </c>
      <c r="F54" s="47">
        <v>171</v>
      </c>
      <c r="G54" s="47">
        <v>650</v>
      </c>
      <c r="H54" s="47">
        <f t="shared" si="0"/>
        <v>821</v>
      </c>
      <c r="I54" s="47">
        <f t="shared" si="1"/>
        <v>1197</v>
      </c>
      <c r="J54" s="47">
        <f t="shared" si="2"/>
        <v>4550</v>
      </c>
      <c r="K54" s="49">
        <f t="shared" si="3"/>
        <v>5747</v>
      </c>
    </row>
    <row r="55" spans="1:11" ht="22.5" customHeight="1">
      <c r="A55" s="45">
        <v>43</v>
      </c>
      <c r="B55" s="115" t="s">
        <v>774</v>
      </c>
      <c r="C55" s="113"/>
      <c r="D55" s="113" t="s">
        <v>29</v>
      </c>
      <c r="E55" s="113">
        <v>2</v>
      </c>
      <c r="F55" s="47">
        <v>171</v>
      </c>
      <c r="G55" s="47">
        <v>650</v>
      </c>
      <c r="H55" s="47">
        <f t="shared" si="0"/>
        <v>821</v>
      </c>
      <c r="I55" s="47">
        <f t="shared" si="1"/>
        <v>342</v>
      </c>
      <c r="J55" s="47">
        <f t="shared" si="2"/>
        <v>1300</v>
      </c>
      <c r="K55" s="49">
        <f t="shared" si="3"/>
        <v>1642</v>
      </c>
    </row>
    <row r="56" spans="1:11" ht="27.75" customHeight="1">
      <c r="A56" s="45">
        <v>44</v>
      </c>
      <c r="B56" s="115" t="s">
        <v>775</v>
      </c>
      <c r="C56" s="113"/>
      <c r="D56" s="113" t="s">
        <v>24</v>
      </c>
      <c r="E56" s="113">
        <v>1</v>
      </c>
      <c r="F56" s="47">
        <v>4471</v>
      </c>
      <c r="G56" s="47">
        <v>4985</v>
      </c>
      <c r="H56" s="47">
        <f t="shared" si="0"/>
        <v>9456</v>
      </c>
      <c r="I56" s="47">
        <f t="shared" si="1"/>
        <v>4471</v>
      </c>
      <c r="J56" s="47">
        <f t="shared" si="2"/>
        <v>4985</v>
      </c>
      <c r="K56" s="49">
        <f t="shared" si="3"/>
        <v>9456</v>
      </c>
    </row>
    <row r="57" spans="1:11" ht="16.5" customHeight="1">
      <c r="A57" s="45">
        <v>45</v>
      </c>
      <c r="B57" s="115" t="s">
        <v>776</v>
      </c>
      <c r="C57" s="113"/>
      <c r="D57" s="113" t="s">
        <v>28</v>
      </c>
      <c r="E57" s="113">
        <v>22</v>
      </c>
      <c r="F57" s="47">
        <v>471</v>
      </c>
      <c r="G57" s="47">
        <v>3250</v>
      </c>
      <c r="H57" s="47">
        <f t="shared" si="0"/>
        <v>3721</v>
      </c>
      <c r="I57" s="47">
        <f t="shared" si="1"/>
        <v>10362</v>
      </c>
      <c r="J57" s="47">
        <f t="shared" si="2"/>
        <v>71500</v>
      </c>
      <c r="K57" s="49">
        <f t="shared" si="3"/>
        <v>81862</v>
      </c>
    </row>
    <row r="58" spans="1:11" ht="16.5" customHeight="1">
      <c r="A58" s="45">
        <v>46</v>
      </c>
      <c r="B58" s="115" t="s">
        <v>777</v>
      </c>
      <c r="C58" s="113"/>
      <c r="D58" s="113" t="s">
        <v>28</v>
      </c>
      <c r="E58" s="113">
        <v>14</v>
      </c>
      <c r="F58" s="47">
        <v>163</v>
      </c>
      <c r="G58" s="47">
        <v>2250</v>
      </c>
      <c r="H58" s="47">
        <f t="shared" si="0"/>
        <v>2413</v>
      </c>
      <c r="I58" s="47">
        <f t="shared" si="1"/>
        <v>2282</v>
      </c>
      <c r="J58" s="47">
        <f t="shared" si="2"/>
        <v>31500</v>
      </c>
      <c r="K58" s="49">
        <f t="shared" si="3"/>
        <v>33782</v>
      </c>
    </row>
    <row r="59" spans="1:11" ht="15" customHeight="1">
      <c r="A59" s="45">
        <v>47</v>
      </c>
      <c r="B59" s="51" t="s">
        <v>514</v>
      </c>
      <c r="C59" s="52"/>
      <c r="D59" s="46" t="s">
        <v>29</v>
      </c>
      <c r="E59" s="46">
        <v>1</v>
      </c>
      <c r="F59" s="47">
        <v>12644</v>
      </c>
      <c r="G59" s="47">
        <v>25200</v>
      </c>
      <c r="H59" s="47">
        <f t="shared" si="0"/>
        <v>37844</v>
      </c>
      <c r="I59" s="47">
        <f t="shared" si="1"/>
        <v>12644</v>
      </c>
      <c r="J59" s="47">
        <f t="shared" si="2"/>
        <v>25200</v>
      </c>
      <c r="K59" s="49">
        <f t="shared" si="3"/>
        <v>37844</v>
      </c>
    </row>
    <row r="60" spans="1:11" ht="18" customHeight="1">
      <c r="A60" s="45">
        <v>48</v>
      </c>
      <c r="B60" s="115" t="s">
        <v>778</v>
      </c>
      <c r="C60" s="113"/>
      <c r="D60" s="113" t="s">
        <v>24</v>
      </c>
      <c r="E60" s="113">
        <v>1</v>
      </c>
      <c r="F60" s="47">
        <v>225</v>
      </c>
      <c r="G60" s="47">
        <v>1250</v>
      </c>
      <c r="H60" s="47">
        <f t="shared" si="0"/>
        <v>1475</v>
      </c>
      <c r="I60" s="47">
        <f t="shared" si="1"/>
        <v>225</v>
      </c>
      <c r="J60" s="47">
        <f t="shared" si="2"/>
        <v>1250</v>
      </c>
      <c r="K60" s="49">
        <f t="shared" si="3"/>
        <v>1475</v>
      </c>
    </row>
    <row r="61" spans="1:11" ht="18" customHeight="1">
      <c r="A61" s="45">
        <v>49</v>
      </c>
      <c r="B61" s="115" t="s">
        <v>779</v>
      </c>
      <c r="C61" s="113"/>
      <c r="D61" s="113" t="s">
        <v>24</v>
      </c>
      <c r="E61" s="113">
        <v>4</v>
      </c>
      <c r="F61" s="47">
        <v>21652</v>
      </c>
      <c r="G61" s="47">
        <v>5234</v>
      </c>
      <c r="H61" s="47">
        <f t="shared" si="0"/>
        <v>26886</v>
      </c>
      <c r="I61" s="47">
        <f t="shared" si="1"/>
        <v>86608</v>
      </c>
      <c r="J61" s="47">
        <f t="shared" si="2"/>
        <v>20936</v>
      </c>
      <c r="K61" s="49">
        <f t="shared" si="3"/>
        <v>107544</v>
      </c>
    </row>
    <row r="62" spans="1:11" ht="18" customHeight="1">
      <c r="A62" s="45">
        <v>50</v>
      </c>
      <c r="B62" s="115" t="s">
        <v>483</v>
      </c>
      <c r="C62" s="113"/>
      <c r="D62" s="113" t="s">
        <v>24</v>
      </c>
      <c r="E62" s="113">
        <v>1</v>
      </c>
      <c r="F62" s="47">
        <v>36553</v>
      </c>
      <c r="G62" s="47">
        <v>5483</v>
      </c>
      <c r="H62" s="47">
        <f t="shared" si="0"/>
        <v>42036</v>
      </c>
      <c r="I62" s="47">
        <f t="shared" si="1"/>
        <v>36553</v>
      </c>
      <c r="J62" s="47">
        <f t="shared" si="2"/>
        <v>5483</v>
      </c>
      <c r="K62" s="49">
        <f t="shared" si="3"/>
        <v>42036</v>
      </c>
    </row>
    <row r="63" spans="1:11" ht="18" customHeight="1">
      <c r="A63" s="45">
        <v>51</v>
      </c>
      <c r="B63" s="115" t="s">
        <v>780</v>
      </c>
      <c r="C63" s="113"/>
      <c r="D63" s="113" t="s">
        <v>24</v>
      </c>
      <c r="E63" s="113">
        <v>2</v>
      </c>
      <c r="F63" s="47">
        <v>1174</v>
      </c>
      <c r="G63" s="47">
        <v>1250</v>
      </c>
      <c r="H63" s="47">
        <f t="shared" si="0"/>
        <v>2424</v>
      </c>
      <c r="I63" s="47">
        <f t="shared" si="1"/>
        <v>2348</v>
      </c>
      <c r="J63" s="47">
        <f t="shared" si="2"/>
        <v>2500</v>
      </c>
      <c r="K63" s="49">
        <f t="shared" si="3"/>
        <v>4848</v>
      </c>
    </row>
    <row r="64" spans="1:11">
      <c r="A64" s="45">
        <v>52</v>
      </c>
      <c r="B64" s="117" t="s">
        <v>515</v>
      </c>
      <c r="C64" s="63"/>
      <c r="D64" s="46" t="s">
        <v>516</v>
      </c>
      <c r="E64" s="46">
        <v>1</v>
      </c>
      <c r="F64" s="47">
        <v>7586.4</v>
      </c>
      <c r="G64" s="47">
        <v>0</v>
      </c>
      <c r="H64" s="47">
        <f t="shared" si="0"/>
        <v>7586.4</v>
      </c>
      <c r="I64" s="47">
        <f t="shared" si="1"/>
        <v>7586.4</v>
      </c>
      <c r="J64" s="47">
        <f t="shared" si="2"/>
        <v>0</v>
      </c>
      <c r="K64" s="49">
        <f t="shared" si="3"/>
        <v>7586.4</v>
      </c>
    </row>
    <row r="65" spans="1:11" ht="30" customHeight="1">
      <c r="A65" s="45">
        <v>53</v>
      </c>
      <c r="B65" s="84" t="s">
        <v>487</v>
      </c>
      <c r="C65" s="113"/>
      <c r="D65" s="113"/>
      <c r="E65" s="113"/>
      <c r="F65" s="47"/>
      <c r="G65" s="47"/>
      <c r="H65" s="47"/>
      <c r="I65" s="47"/>
      <c r="J65" s="47"/>
      <c r="K65" s="49"/>
    </row>
    <row r="66" spans="1:11" ht="25.5" customHeight="1">
      <c r="A66" s="45">
        <v>54</v>
      </c>
      <c r="B66" s="115" t="s">
        <v>781</v>
      </c>
      <c r="C66" s="113"/>
      <c r="D66" s="113" t="s">
        <v>24</v>
      </c>
      <c r="E66" s="113">
        <v>2</v>
      </c>
      <c r="F66" s="47">
        <v>33161</v>
      </c>
      <c r="G66" s="47">
        <v>14922</v>
      </c>
      <c r="H66" s="47">
        <f t="shared" ref="H66:H73" si="4">F66+G66</f>
        <v>48083</v>
      </c>
      <c r="I66" s="47">
        <f t="shared" ref="I66:I73" si="5">F66*E66</f>
        <v>66322</v>
      </c>
      <c r="J66" s="47">
        <f t="shared" ref="J66:J73" si="6">G66*E66</f>
        <v>29844</v>
      </c>
      <c r="K66" s="49">
        <f t="shared" ref="K66:K73" si="7">I66+J66</f>
        <v>96166</v>
      </c>
    </row>
    <row r="67" spans="1:11" ht="18.75" customHeight="1">
      <c r="A67" s="45">
        <v>55</v>
      </c>
      <c r="B67" s="115" t="s">
        <v>489</v>
      </c>
      <c r="C67" s="113"/>
      <c r="D67" s="113" t="s">
        <v>24</v>
      </c>
      <c r="E67" s="113">
        <v>2</v>
      </c>
      <c r="F67" s="47">
        <v>340</v>
      </c>
      <c r="G67" s="47">
        <v>1250</v>
      </c>
      <c r="H67" s="47">
        <f t="shared" si="4"/>
        <v>1590</v>
      </c>
      <c r="I67" s="47">
        <f t="shared" si="5"/>
        <v>680</v>
      </c>
      <c r="J67" s="47">
        <f t="shared" si="6"/>
        <v>2500</v>
      </c>
      <c r="K67" s="49">
        <f t="shared" si="7"/>
        <v>3180</v>
      </c>
    </row>
    <row r="68" spans="1:11" ht="24.75" customHeight="1">
      <c r="A68" s="45">
        <v>56</v>
      </c>
      <c r="B68" s="115" t="s">
        <v>782</v>
      </c>
      <c r="C68" s="113"/>
      <c r="D68" s="113" t="s">
        <v>24</v>
      </c>
      <c r="E68" s="113">
        <v>1</v>
      </c>
      <c r="F68" s="47">
        <v>16729</v>
      </c>
      <c r="G68" s="47">
        <v>7528</v>
      </c>
      <c r="H68" s="47">
        <f t="shared" si="4"/>
        <v>24257</v>
      </c>
      <c r="I68" s="47">
        <f t="shared" si="5"/>
        <v>16729</v>
      </c>
      <c r="J68" s="47">
        <f t="shared" si="6"/>
        <v>7528</v>
      </c>
      <c r="K68" s="49">
        <f t="shared" si="7"/>
        <v>24257</v>
      </c>
    </row>
    <row r="69" spans="1:11" ht="16.5" customHeight="1">
      <c r="A69" s="45">
        <v>57</v>
      </c>
      <c r="B69" s="115" t="s">
        <v>483</v>
      </c>
      <c r="C69" s="113"/>
      <c r="D69" s="113" t="s">
        <v>18</v>
      </c>
      <c r="E69" s="113">
        <v>2</v>
      </c>
      <c r="F69" s="47">
        <v>36553</v>
      </c>
      <c r="G69" s="47">
        <v>5483</v>
      </c>
      <c r="H69" s="47">
        <f t="shared" si="4"/>
        <v>42036</v>
      </c>
      <c r="I69" s="47">
        <f t="shared" si="5"/>
        <v>73106</v>
      </c>
      <c r="J69" s="47">
        <f t="shared" si="6"/>
        <v>10966</v>
      </c>
      <c r="K69" s="49">
        <f t="shared" si="7"/>
        <v>84072</v>
      </c>
    </row>
    <row r="70" spans="1:11" ht="25.5" customHeight="1">
      <c r="A70" s="45">
        <v>58</v>
      </c>
      <c r="B70" s="115" t="s">
        <v>783</v>
      </c>
      <c r="C70" s="113"/>
      <c r="D70" s="113" t="s">
        <v>18</v>
      </c>
      <c r="E70" s="113">
        <v>1</v>
      </c>
      <c r="F70" s="47">
        <v>2173</v>
      </c>
      <c r="G70" s="47">
        <v>1550</v>
      </c>
      <c r="H70" s="47">
        <f t="shared" si="4"/>
        <v>3723</v>
      </c>
      <c r="I70" s="47">
        <f t="shared" si="5"/>
        <v>2173</v>
      </c>
      <c r="J70" s="47">
        <f t="shared" si="6"/>
        <v>1550</v>
      </c>
      <c r="K70" s="49">
        <f t="shared" si="7"/>
        <v>3723</v>
      </c>
    </row>
    <row r="71" spans="1:11" ht="29.25" customHeight="1">
      <c r="A71" s="45">
        <v>59</v>
      </c>
      <c r="B71" s="115" t="s">
        <v>784</v>
      </c>
      <c r="C71" s="113"/>
      <c r="D71" s="113" t="s">
        <v>28</v>
      </c>
      <c r="E71" s="113">
        <v>25</v>
      </c>
      <c r="F71" s="47">
        <v>538</v>
      </c>
      <c r="G71" s="47">
        <v>3250</v>
      </c>
      <c r="H71" s="47">
        <f t="shared" si="4"/>
        <v>3788</v>
      </c>
      <c r="I71" s="47">
        <f t="shared" si="5"/>
        <v>13450</v>
      </c>
      <c r="J71" s="47">
        <f t="shared" si="6"/>
        <v>81250</v>
      </c>
      <c r="K71" s="49">
        <f t="shared" si="7"/>
        <v>94700</v>
      </c>
    </row>
    <row r="72" spans="1:11" ht="15.75" customHeight="1">
      <c r="A72" s="45">
        <v>60</v>
      </c>
      <c r="B72" s="115" t="s">
        <v>521</v>
      </c>
      <c r="C72" s="113"/>
      <c r="D72" s="113" t="s">
        <v>22</v>
      </c>
      <c r="E72" s="113">
        <v>1</v>
      </c>
      <c r="F72" s="47">
        <v>13450</v>
      </c>
      <c r="G72" s="47">
        <v>12105</v>
      </c>
      <c r="H72" s="47">
        <f t="shared" si="4"/>
        <v>25555</v>
      </c>
      <c r="I72" s="47">
        <f t="shared" si="5"/>
        <v>13450</v>
      </c>
      <c r="J72" s="47">
        <f t="shared" si="6"/>
        <v>12105</v>
      </c>
      <c r="K72" s="49">
        <f t="shared" si="7"/>
        <v>25555</v>
      </c>
    </row>
    <row r="73" spans="1:11">
      <c r="A73" s="45">
        <v>61</v>
      </c>
      <c r="B73" s="117" t="s">
        <v>515</v>
      </c>
      <c r="C73" s="63"/>
      <c r="D73" s="46" t="s">
        <v>516</v>
      </c>
      <c r="E73" s="46">
        <v>1</v>
      </c>
      <c r="F73" s="47">
        <v>6725</v>
      </c>
      <c r="G73" s="47">
        <v>0</v>
      </c>
      <c r="H73" s="47">
        <f t="shared" si="4"/>
        <v>6725</v>
      </c>
      <c r="I73" s="47">
        <f t="shared" si="5"/>
        <v>6725</v>
      </c>
      <c r="J73" s="47">
        <f t="shared" si="6"/>
        <v>0</v>
      </c>
      <c r="K73" s="49">
        <f t="shared" si="7"/>
        <v>6725</v>
      </c>
    </row>
    <row r="74" spans="1:11" ht="17.25" customHeight="1">
      <c r="A74" s="45">
        <v>62</v>
      </c>
      <c r="B74" s="120" t="s">
        <v>785</v>
      </c>
      <c r="C74" s="113"/>
      <c r="D74" s="113"/>
      <c r="E74" s="113"/>
      <c r="F74" s="47"/>
      <c r="G74" s="47"/>
      <c r="H74" s="47"/>
      <c r="I74" s="47"/>
      <c r="J74" s="47"/>
      <c r="K74" s="49"/>
    </row>
    <row r="75" spans="1:11" ht="27.6" customHeight="1">
      <c r="A75" s="45">
        <v>63</v>
      </c>
      <c r="B75" s="114" t="s">
        <v>786</v>
      </c>
      <c r="C75" s="113"/>
      <c r="D75" s="113" t="s">
        <v>24</v>
      </c>
      <c r="E75" s="113">
        <v>1</v>
      </c>
      <c r="F75" s="47">
        <v>11458</v>
      </c>
      <c r="G75" s="47">
        <v>4926.9399999999996</v>
      </c>
      <c r="H75" s="47">
        <f t="shared" ref="H75:H91" si="8">F75+G75</f>
        <v>16384.939999999999</v>
      </c>
      <c r="I75" s="47">
        <f t="shared" ref="I75:I91" si="9">F75*E75</f>
        <v>11458</v>
      </c>
      <c r="J75" s="47">
        <f t="shared" ref="J75:J91" si="10">G75*E75</f>
        <v>4926.9399999999996</v>
      </c>
      <c r="K75" s="49">
        <f t="shared" ref="K75:K91" si="11">I75+J75</f>
        <v>16384.939999999999</v>
      </c>
    </row>
    <row r="76" spans="1:11" ht="27.6" customHeight="1">
      <c r="A76" s="45">
        <v>64</v>
      </c>
      <c r="B76" s="115" t="s">
        <v>787</v>
      </c>
      <c r="C76" s="113"/>
      <c r="D76" s="113" t="s">
        <v>24</v>
      </c>
      <c r="E76" s="113">
        <v>1</v>
      </c>
      <c r="F76" s="47">
        <v>4949</v>
      </c>
      <c r="G76" s="47">
        <v>4985</v>
      </c>
      <c r="H76" s="47">
        <f t="shared" si="8"/>
        <v>9934</v>
      </c>
      <c r="I76" s="47">
        <f t="shared" si="9"/>
        <v>4949</v>
      </c>
      <c r="J76" s="47">
        <f t="shared" si="10"/>
        <v>4985</v>
      </c>
      <c r="K76" s="49">
        <f t="shared" si="11"/>
        <v>9934</v>
      </c>
    </row>
    <row r="77" spans="1:11" ht="41.25" customHeight="1">
      <c r="A77" s="45">
        <v>65</v>
      </c>
      <c r="B77" s="115" t="s">
        <v>788</v>
      </c>
      <c r="C77" s="113"/>
      <c r="D77" s="113" t="s">
        <v>28</v>
      </c>
      <c r="E77" s="113">
        <v>5</v>
      </c>
      <c r="F77" s="47">
        <v>3407</v>
      </c>
      <c r="G77" s="47">
        <v>2250</v>
      </c>
      <c r="H77" s="47">
        <f t="shared" si="8"/>
        <v>5657</v>
      </c>
      <c r="I77" s="47">
        <f t="shared" si="9"/>
        <v>17035</v>
      </c>
      <c r="J77" s="47">
        <f t="shared" si="10"/>
        <v>11250</v>
      </c>
      <c r="K77" s="49">
        <f t="shared" si="11"/>
        <v>28285</v>
      </c>
    </row>
    <row r="78" spans="1:11" ht="41.25" customHeight="1">
      <c r="A78" s="45">
        <v>66</v>
      </c>
      <c r="B78" s="115" t="s">
        <v>789</v>
      </c>
      <c r="C78" s="113"/>
      <c r="D78" s="113" t="s">
        <v>28</v>
      </c>
      <c r="E78" s="113">
        <v>6</v>
      </c>
      <c r="F78" s="47">
        <v>5648</v>
      </c>
      <c r="G78" s="47">
        <v>3375</v>
      </c>
      <c r="H78" s="47">
        <f t="shared" si="8"/>
        <v>9023</v>
      </c>
      <c r="I78" s="47">
        <f t="shared" si="9"/>
        <v>33888</v>
      </c>
      <c r="J78" s="47">
        <f t="shared" si="10"/>
        <v>20250</v>
      </c>
      <c r="K78" s="49">
        <f t="shared" si="11"/>
        <v>54138</v>
      </c>
    </row>
    <row r="79" spans="1:11">
      <c r="A79" s="45">
        <v>67</v>
      </c>
      <c r="B79" s="51" t="s">
        <v>309</v>
      </c>
      <c r="C79" s="63"/>
      <c r="D79" s="46" t="s">
        <v>22</v>
      </c>
      <c r="E79" s="46">
        <v>1</v>
      </c>
      <c r="F79" s="47">
        <v>17823</v>
      </c>
      <c r="G79" s="47">
        <v>14258.400000000001</v>
      </c>
      <c r="H79" s="47">
        <f t="shared" si="8"/>
        <v>32081.4</v>
      </c>
      <c r="I79" s="47">
        <f t="shared" si="9"/>
        <v>17823</v>
      </c>
      <c r="J79" s="47">
        <f t="shared" si="10"/>
        <v>14258.400000000001</v>
      </c>
      <c r="K79" s="49">
        <f t="shared" si="11"/>
        <v>32081.4</v>
      </c>
    </row>
    <row r="80" spans="1:11" s="12" customFormat="1" ht="17.45" customHeight="1">
      <c r="A80" s="45">
        <v>68</v>
      </c>
      <c r="B80" s="157" t="s">
        <v>519</v>
      </c>
      <c r="C80" s="156"/>
      <c r="D80" s="156" t="s">
        <v>22</v>
      </c>
      <c r="E80" s="156">
        <v>1</v>
      </c>
      <c r="F80" s="93">
        <v>17186.5</v>
      </c>
      <c r="G80" s="93">
        <v>6015</v>
      </c>
      <c r="H80" s="93">
        <f t="shared" si="8"/>
        <v>23201.5</v>
      </c>
      <c r="I80" s="93">
        <f t="shared" si="9"/>
        <v>17186.5</v>
      </c>
      <c r="J80" s="93">
        <f t="shared" si="10"/>
        <v>6015</v>
      </c>
      <c r="K80" s="150">
        <f t="shared" si="11"/>
        <v>23201.5</v>
      </c>
    </row>
    <row r="81" spans="1:11" ht="18" customHeight="1">
      <c r="A81" s="45">
        <v>69</v>
      </c>
      <c r="B81" s="120" t="s">
        <v>502</v>
      </c>
      <c r="C81" s="113"/>
      <c r="D81" s="113"/>
      <c r="E81" s="113"/>
      <c r="F81" s="47"/>
      <c r="G81" s="47"/>
      <c r="H81" s="47"/>
      <c r="I81" s="47"/>
      <c r="J81" s="47"/>
      <c r="K81" s="49"/>
    </row>
    <row r="82" spans="1:11" ht="25.15" customHeight="1">
      <c r="A82" s="45">
        <v>70</v>
      </c>
      <c r="B82" s="115" t="s">
        <v>790</v>
      </c>
      <c r="C82" s="113"/>
      <c r="D82" s="113" t="s">
        <v>24</v>
      </c>
      <c r="E82" s="113">
        <v>1</v>
      </c>
      <c r="F82" s="47">
        <v>0</v>
      </c>
      <c r="G82" s="47">
        <v>3000</v>
      </c>
      <c r="H82" s="47">
        <f t="shared" si="8"/>
        <v>3000</v>
      </c>
      <c r="I82" s="47">
        <f t="shared" si="9"/>
        <v>0</v>
      </c>
      <c r="J82" s="47">
        <f t="shared" si="10"/>
        <v>3000</v>
      </c>
      <c r="K82" s="49">
        <f t="shared" si="11"/>
        <v>3000</v>
      </c>
    </row>
    <row r="83" spans="1:11" ht="27.6" customHeight="1">
      <c r="A83" s="45">
        <v>71</v>
      </c>
      <c r="B83" s="114" t="s">
        <v>504</v>
      </c>
      <c r="C83" s="113"/>
      <c r="D83" s="113" t="s">
        <v>28</v>
      </c>
      <c r="E83" s="113">
        <v>26</v>
      </c>
      <c r="F83" s="47">
        <v>80</v>
      </c>
      <c r="G83" s="47">
        <v>650</v>
      </c>
      <c r="H83" s="47">
        <f t="shared" si="8"/>
        <v>730</v>
      </c>
      <c r="I83" s="47">
        <f t="shared" si="9"/>
        <v>2080</v>
      </c>
      <c r="J83" s="47">
        <f t="shared" si="10"/>
        <v>16900</v>
      </c>
      <c r="K83" s="49">
        <f t="shared" si="11"/>
        <v>18980</v>
      </c>
    </row>
    <row r="84" spans="1:11" ht="27.6" customHeight="1">
      <c r="A84" s="45">
        <v>72</v>
      </c>
      <c r="B84" s="114" t="s">
        <v>758</v>
      </c>
      <c r="C84" s="113"/>
      <c r="D84" s="113" t="s">
        <v>28</v>
      </c>
      <c r="E84" s="113">
        <v>10.5</v>
      </c>
      <c r="F84" s="47">
        <v>80</v>
      </c>
      <c r="G84" s="47">
        <v>650</v>
      </c>
      <c r="H84" s="47">
        <f t="shared" si="8"/>
        <v>730</v>
      </c>
      <c r="I84" s="47">
        <f t="shared" si="9"/>
        <v>840</v>
      </c>
      <c r="J84" s="47">
        <f t="shared" si="10"/>
        <v>6825</v>
      </c>
      <c r="K84" s="49">
        <f t="shared" si="11"/>
        <v>7665</v>
      </c>
    </row>
    <row r="85" spans="1:11" ht="30" customHeight="1">
      <c r="A85" s="45">
        <v>73</v>
      </c>
      <c r="B85" s="115" t="s">
        <v>791</v>
      </c>
      <c r="C85" s="113"/>
      <c r="D85" s="113" t="s">
        <v>28</v>
      </c>
      <c r="E85" s="113">
        <v>24</v>
      </c>
      <c r="F85" s="47">
        <v>80</v>
      </c>
      <c r="G85" s="47">
        <v>625</v>
      </c>
      <c r="H85" s="47">
        <f t="shared" si="8"/>
        <v>705</v>
      </c>
      <c r="I85" s="47">
        <f t="shared" si="9"/>
        <v>1920</v>
      </c>
      <c r="J85" s="47">
        <f t="shared" si="10"/>
        <v>15000</v>
      </c>
      <c r="K85" s="49">
        <f t="shared" si="11"/>
        <v>16920</v>
      </c>
    </row>
    <row r="86" spans="1:11" ht="28.5" customHeight="1">
      <c r="A86" s="45">
        <v>74</v>
      </c>
      <c r="B86" s="115" t="s">
        <v>792</v>
      </c>
      <c r="C86" s="113"/>
      <c r="D86" s="113" t="s">
        <v>28</v>
      </c>
      <c r="E86" s="113">
        <v>7.5</v>
      </c>
      <c r="F86" s="47">
        <v>82</v>
      </c>
      <c r="G86" s="47">
        <v>625</v>
      </c>
      <c r="H86" s="47">
        <f t="shared" si="8"/>
        <v>707</v>
      </c>
      <c r="I86" s="47">
        <f t="shared" si="9"/>
        <v>615</v>
      </c>
      <c r="J86" s="47">
        <f t="shared" si="10"/>
        <v>4687.5</v>
      </c>
      <c r="K86" s="49">
        <f t="shared" si="11"/>
        <v>5302.5</v>
      </c>
    </row>
    <row r="87" spans="1:11">
      <c r="A87" s="45">
        <v>75</v>
      </c>
      <c r="B87" s="51" t="s">
        <v>517</v>
      </c>
      <c r="C87" s="63"/>
      <c r="D87" s="46" t="s">
        <v>22</v>
      </c>
      <c r="E87" s="46">
        <v>1</v>
      </c>
      <c r="F87" s="47">
        <v>584</v>
      </c>
      <c r="G87" s="47">
        <v>467.20000000000005</v>
      </c>
      <c r="H87" s="47">
        <f t="shared" si="8"/>
        <v>1051.2</v>
      </c>
      <c r="I87" s="47">
        <f t="shared" si="9"/>
        <v>584</v>
      </c>
      <c r="J87" s="47">
        <f t="shared" si="10"/>
        <v>467.20000000000005</v>
      </c>
      <c r="K87" s="49">
        <f t="shared" si="11"/>
        <v>1051.2</v>
      </c>
    </row>
    <row r="88" spans="1:11" s="12" customFormat="1" ht="17.45" customHeight="1">
      <c r="A88" s="45">
        <v>76</v>
      </c>
      <c r="B88" s="157" t="s">
        <v>519</v>
      </c>
      <c r="C88" s="156"/>
      <c r="D88" s="156" t="s">
        <v>22</v>
      </c>
      <c r="E88" s="156">
        <v>1</v>
      </c>
      <c r="F88" s="93">
        <v>1363.75</v>
      </c>
      <c r="G88" s="93">
        <v>0</v>
      </c>
      <c r="H88" s="93">
        <f t="shared" si="8"/>
        <v>1363.75</v>
      </c>
      <c r="I88" s="93">
        <f t="shared" si="9"/>
        <v>1363.75</v>
      </c>
      <c r="J88" s="93">
        <f t="shared" si="10"/>
        <v>0</v>
      </c>
      <c r="K88" s="150">
        <f t="shared" si="11"/>
        <v>1363.75</v>
      </c>
    </row>
    <row r="89" spans="1:11">
      <c r="A89" s="45">
        <v>77</v>
      </c>
      <c r="B89" s="117"/>
      <c r="C89" s="113"/>
      <c r="D89" s="113"/>
      <c r="E89" s="113"/>
      <c r="F89" s="47"/>
      <c r="G89" s="47"/>
      <c r="H89" s="47"/>
      <c r="I89" s="47"/>
      <c r="J89" s="47"/>
      <c r="K89" s="49"/>
    </row>
    <row r="90" spans="1:11" s="12" customFormat="1" ht="16.149999999999999" customHeight="1">
      <c r="A90" s="45">
        <v>78</v>
      </c>
      <c r="B90" s="92" t="s">
        <v>26</v>
      </c>
      <c r="C90" s="77"/>
      <c r="D90" s="77" t="s">
        <v>22</v>
      </c>
      <c r="E90" s="77">
        <v>1</v>
      </c>
      <c r="F90" s="93">
        <v>0</v>
      </c>
      <c r="G90" s="93">
        <v>94068</v>
      </c>
      <c r="H90" s="47">
        <f t="shared" si="8"/>
        <v>94068</v>
      </c>
      <c r="I90" s="47">
        <f t="shared" si="9"/>
        <v>0</v>
      </c>
      <c r="J90" s="47">
        <f t="shared" si="10"/>
        <v>94068</v>
      </c>
      <c r="K90" s="49">
        <f t="shared" si="11"/>
        <v>94068</v>
      </c>
    </row>
    <row r="91" spans="1:11" s="12" customFormat="1" ht="16.149999999999999" customHeight="1">
      <c r="A91" s="45">
        <v>79</v>
      </c>
      <c r="B91" s="92" t="s">
        <v>23</v>
      </c>
      <c r="C91" s="77"/>
      <c r="D91" s="77" t="s">
        <v>22</v>
      </c>
      <c r="E91" s="77">
        <v>1</v>
      </c>
      <c r="F91" s="93">
        <v>0</v>
      </c>
      <c r="G91" s="93">
        <v>410670</v>
      </c>
      <c r="H91" s="47">
        <f t="shared" si="8"/>
        <v>410670</v>
      </c>
      <c r="I91" s="47">
        <f t="shared" si="9"/>
        <v>0</v>
      </c>
      <c r="J91" s="47">
        <f t="shared" si="10"/>
        <v>410670</v>
      </c>
      <c r="K91" s="49">
        <f t="shared" si="11"/>
        <v>410670</v>
      </c>
    </row>
    <row r="92" spans="1:11" ht="13.5" thickBot="1">
      <c r="A92" s="94"/>
      <c r="B92" s="95"/>
      <c r="C92" s="96"/>
      <c r="D92" s="97"/>
      <c r="E92" s="98"/>
      <c r="F92" s="99"/>
      <c r="G92" s="99"/>
      <c r="H92" s="100"/>
      <c r="I92" s="101"/>
      <c r="J92" s="101"/>
      <c r="K92" s="102"/>
    </row>
    <row r="93" spans="1:11" ht="14.25" thickTop="1" thickBot="1">
      <c r="A93" s="140"/>
      <c r="B93" s="141" t="s">
        <v>20</v>
      </c>
      <c r="C93" s="142"/>
      <c r="D93" s="143"/>
      <c r="E93" s="144"/>
      <c r="F93" s="145"/>
      <c r="G93" s="145"/>
      <c r="H93" s="146"/>
      <c r="I93" s="147">
        <f>SUM(I13:I92)</f>
        <v>838161.85</v>
      </c>
      <c r="J93" s="147">
        <f>SUM(J13:J92)</f>
        <v>1223929</v>
      </c>
      <c r="K93" s="148">
        <f>SUM(K13:K92)</f>
        <v>2062090.8499999999</v>
      </c>
    </row>
  </sheetData>
  <autoFilter ref="A12:K91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23" zoomScale="80" zoomScaleNormal="80" workbookViewId="0">
      <selection activeCell="O33" sqref="O33:O34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>
      <c r="A1" s="3" t="s">
        <v>1106</v>
      </c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 t="s">
        <v>1100</v>
      </c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793</v>
      </c>
      <c r="B5" s="149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5" t="s">
        <v>630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42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>
      <c r="A12" s="152"/>
      <c r="B12" s="153" t="s">
        <v>376</v>
      </c>
      <c r="C12" s="153"/>
      <c r="D12" s="154"/>
      <c r="E12" s="154"/>
      <c r="F12" s="154"/>
      <c r="G12" s="154"/>
      <c r="H12" s="154"/>
      <c r="I12" s="154"/>
      <c r="J12" s="154"/>
      <c r="K12" s="155"/>
    </row>
    <row r="13" spans="1:11" ht="27" customHeight="1">
      <c r="A13" s="45">
        <v>1</v>
      </c>
      <c r="B13" s="112" t="s">
        <v>794</v>
      </c>
      <c r="C13" s="113"/>
      <c r="D13" s="113" t="s">
        <v>29</v>
      </c>
      <c r="E13" s="113">
        <v>1</v>
      </c>
      <c r="F13" s="151" t="s">
        <v>641</v>
      </c>
      <c r="G13" s="47">
        <v>131765</v>
      </c>
      <c r="H13" s="47">
        <f>G13</f>
        <v>131765</v>
      </c>
      <c r="I13" s="47">
        <v>0</v>
      </c>
      <c r="J13" s="47">
        <f t="shared" ref="J13:J15" si="0">G13*E13</f>
        <v>131765</v>
      </c>
      <c r="K13" s="49">
        <f t="shared" ref="K13:K15" si="1">I13+J13</f>
        <v>131765</v>
      </c>
    </row>
    <row r="14" spans="1:11" ht="27" customHeight="1">
      <c r="A14" s="45">
        <v>2</v>
      </c>
      <c r="B14" s="112" t="s">
        <v>795</v>
      </c>
      <c r="C14" s="113"/>
      <c r="D14" s="113" t="s">
        <v>29</v>
      </c>
      <c r="E14" s="113">
        <v>1</v>
      </c>
      <c r="F14" s="151" t="s">
        <v>641</v>
      </c>
      <c r="G14" s="47">
        <v>47381</v>
      </c>
      <c r="H14" s="47">
        <f t="shared" ref="H14:H15" si="2">G14</f>
        <v>47381</v>
      </c>
      <c r="I14" s="47">
        <v>0</v>
      </c>
      <c r="J14" s="47">
        <f t="shared" si="0"/>
        <v>47381</v>
      </c>
      <c r="K14" s="49">
        <f t="shared" si="1"/>
        <v>47381</v>
      </c>
    </row>
    <row r="15" spans="1:11" ht="27" customHeight="1">
      <c r="A15" s="45">
        <v>3</v>
      </c>
      <c r="B15" s="112" t="s">
        <v>796</v>
      </c>
      <c r="C15" s="113"/>
      <c r="D15" s="113" t="s">
        <v>29</v>
      </c>
      <c r="E15" s="113">
        <v>1</v>
      </c>
      <c r="F15" s="151" t="s">
        <v>641</v>
      </c>
      <c r="G15" s="47">
        <v>47381</v>
      </c>
      <c r="H15" s="47">
        <f t="shared" si="2"/>
        <v>47381</v>
      </c>
      <c r="I15" s="47">
        <v>0</v>
      </c>
      <c r="J15" s="47">
        <f t="shared" si="0"/>
        <v>47381</v>
      </c>
      <c r="K15" s="49">
        <f t="shared" si="1"/>
        <v>47381</v>
      </c>
    </row>
    <row r="16" spans="1:11" ht="18.75" customHeight="1">
      <c r="A16" s="45">
        <v>4</v>
      </c>
      <c r="B16" s="84" t="s">
        <v>384</v>
      </c>
      <c r="C16" s="46"/>
      <c r="D16" s="46"/>
      <c r="E16" s="46"/>
      <c r="F16" s="47"/>
      <c r="G16" s="47"/>
      <c r="H16" s="47"/>
      <c r="I16" s="47"/>
      <c r="J16" s="47"/>
      <c r="K16" s="49"/>
    </row>
    <row r="17" spans="1:11" ht="56.25" customHeight="1">
      <c r="A17" s="45">
        <v>5</v>
      </c>
      <c r="B17" s="115" t="s">
        <v>797</v>
      </c>
      <c r="C17" s="46"/>
      <c r="D17" s="46"/>
      <c r="E17" s="46"/>
      <c r="F17" s="47"/>
      <c r="G17" s="47"/>
      <c r="H17" s="47"/>
      <c r="I17" s="47"/>
      <c r="J17" s="47"/>
      <c r="K17" s="49"/>
    </row>
    <row r="18" spans="1:11" ht="17.25" customHeight="1">
      <c r="A18" s="45">
        <v>6</v>
      </c>
      <c r="B18" s="64" t="s">
        <v>798</v>
      </c>
      <c r="C18" s="46"/>
      <c r="D18" s="46" t="s">
        <v>28</v>
      </c>
      <c r="E18" s="46">
        <v>75</v>
      </c>
      <c r="F18" s="47">
        <v>201</v>
      </c>
      <c r="G18" s="47">
        <v>598</v>
      </c>
      <c r="H18" s="47">
        <f t="shared" ref="H18:H20" si="3">F18+G18</f>
        <v>799</v>
      </c>
      <c r="I18" s="47">
        <f t="shared" ref="I18:I20" si="4">F18*E18</f>
        <v>15075</v>
      </c>
      <c r="J18" s="47">
        <f t="shared" ref="J18:J20" si="5">G18*E18</f>
        <v>44850</v>
      </c>
      <c r="K18" s="49">
        <f t="shared" ref="K18:K20" si="6">I18+J18</f>
        <v>59925</v>
      </c>
    </row>
    <row r="19" spans="1:11" ht="17.25" customHeight="1">
      <c r="A19" s="45">
        <v>7</v>
      </c>
      <c r="B19" s="64" t="s">
        <v>387</v>
      </c>
      <c r="C19" s="46"/>
      <c r="D19" s="46" t="s">
        <v>28</v>
      </c>
      <c r="E19" s="46">
        <v>20</v>
      </c>
      <c r="F19" s="47">
        <v>180</v>
      </c>
      <c r="G19" s="47">
        <v>598</v>
      </c>
      <c r="H19" s="47">
        <f t="shared" si="3"/>
        <v>778</v>
      </c>
      <c r="I19" s="47">
        <f t="shared" si="4"/>
        <v>3600</v>
      </c>
      <c r="J19" s="47">
        <f t="shared" si="5"/>
        <v>11960</v>
      </c>
      <c r="K19" s="49">
        <f t="shared" si="6"/>
        <v>15560</v>
      </c>
    </row>
    <row r="20" spans="1:11" ht="17.25" customHeight="1">
      <c r="A20" s="45">
        <v>8</v>
      </c>
      <c r="B20" s="116" t="s">
        <v>799</v>
      </c>
      <c r="C20" s="46"/>
      <c r="D20" s="46" t="s">
        <v>28</v>
      </c>
      <c r="E20" s="46">
        <v>15</v>
      </c>
      <c r="F20" s="47">
        <v>180</v>
      </c>
      <c r="G20" s="47">
        <v>598</v>
      </c>
      <c r="H20" s="47">
        <f t="shared" si="3"/>
        <v>778</v>
      </c>
      <c r="I20" s="47">
        <f t="shared" si="4"/>
        <v>2700</v>
      </c>
      <c r="J20" s="47">
        <f t="shared" si="5"/>
        <v>8970</v>
      </c>
      <c r="K20" s="49">
        <f t="shared" si="6"/>
        <v>11670</v>
      </c>
    </row>
    <row r="21" spans="1:11" ht="59.25" customHeight="1">
      <c r="A21" s="45">
        <v>9</v>
      </c>
      <c r="B21" s="66" t="s">
        <v>403</v>
      </c>
      <c r="C21" s="46"/>
      <c r="D21" s="46"/>
      <c r="E21" s="46"/>
      <c r="F21" s="47"/>
      <c r="G21" s="47"/>
      <c r="H21" s="47"/>
      <c r="I21" s="47"/>
      <c r="J21" s="47"/>
      <c r="K21" s="49"/>
    </row>
    <row r="22" spans="1:11" ht="15" customHeight="1">
      <c r="A22" s="45">
        <v>10</v>
      </c>
      <c r="B22" s="53" t="s">
        <v>800</v>
      </c>
      <c r="C22" s="46"/>
      <c r="D22" s="46" t="s">
        <v>28</v>
      </c>
      <c r="E22" s="46">
        <v>5</v>
      </c>
      <c r="F22" s="47">
        <v>230</v>
      </c>
      <c r="G22" s="47">
        <v>598</v>
      </c>
      <c r="H22" s="47">
        <f t="shared" ref="H22:H24" si="7">F22+G22</f>
        <v>828</v>
      </c>
      <c r="I22" s="47">
        <f t="shared" ref="I22:I24" si="8">F22*E22</f>
        <v>1150</v>
      </c>
      <c r="J22" s="47">
        <f t="shared" ref="J22:J24" si="9">G22*E22</f>
        <v>2990</v>
      </c>
      <c r="K22" s="49">
        <f t="shared" ref="K22:K24" si="10">I22+J22</f>
        <v>4140</v>
      </c>
    </row>
    <row r="23" spans="1:11" ht="15" customHeight="1">
      <c r="A23" s="45">
        <v>11</v>
      </c>
      <c r="B23" s="139" t="s">
        <v>799</v>
      </c>
      <c r="C23" s="46"/>
      <c r="D23" s="46" t="s">
        <v>28</v>
      </c>
      <c r="E23" s="46">
        <v>105</v>
      </c>
      <c r="F23" s="47">
        <v>182</v>
      </c>
      <c r="G23" s="47">
        <v>598</v>
      </c>
      <c r="H23" s="47">
        <f t="shared" si="7"/>
        <v>780</v>
      </c>
      <c r="I23" s="47">
        <f t="shared" si="8"/>
        <v>19110</v>
      </c>
      <c r="J23" s="47">
        <f t="shared" si="9"/>
        <v>62790</v>
      </c>
      <c r="K23" s="49">
        <f t="shared" si="10"/>
        <v>81900</v>
      </c>
    </row>
    <row r="24" spans="1:11" ht="15" customHeight="1">
      <c r="A24" s="45">
        <v>12</v>
      </c>
      <c r="B24" s="64" t="s">
        <v>801</v>
      </c>
      <c r="C24" s="46"/>
      <c r="D24" s="46" t="s">
        <v>28</v>
      </c>
      <c r="E24" s="46">
        <v>210</v>
      </c>
      <c r="F24" s="47">
        <v>141</v>
      </c>
      <c r="G24" s="47">
        <v>598</v>
      </c>
      <c r="H24" s="47">
        <f t="shared" si="7"/>
        <v>739</v>
      </c>
      <c r="I24" s="47">
        <f t="shared" si="8"/>
        <v>29610</v>
      </c>
      <c r="J24" s="47">
        <f t="shared" si="9"/>
        <v>125580</v>
      </c>
      <c r="K24" s="49">
        <f t="shared" si="10"/>
        <v>155190</v>
      </c>
    </row>
    <row r="25" spans="1:11" ht="19.899999999999999" customHeight="1">
      <c r="A25" s="45">
        <v>13</v>
      </c>
      <c r="B25" s="84" t="s">
        <v>394</v>
      </c>
      <c r="C25" s="46"/>
      <c r="D25" s="46"/>
      <c r="E25" s="46"/>
      <c r="F25" s="47"/>
      <c r="G25" s="47"/>
      <c r="H25" s="47"/>
      <c r="I25" s="47"/>
      <c r="J25" s="47"/>
      <c r="K25" s="49"/>
    </row>
    <row r="26" spans="1:11" ht="19.899999999999999" customHeight="1">
      <c r="A26" s="45">
        <v>14</v>
      </c>
      <c r="B26" s="54" t="s">
        <v>395</v>
      </c>
      <c r="C26" s="46"/>
      <c r="D26" s="46" t="s">
        <v>28</v>
      </c>
      <c r="E26" s="46">
        <v>430</v>
      </c>
      <c r="F26" s="47">
        <v>35</v>
      </c>
      <c r="G26" s="47">
        <v>50</v>
      </c>
      <c r="H26" s="47">
        <f t="shared" ref="H26:H32" si="11">F26+G26</f>
        <v>85</v>
      </c>
      <c r="I26" s="47">
        <f t="shared" ref="I26:I32" si="12">F26*E26</f>
        <v>15050</v>
      </c>
      <c r="J26" s="47">
        <f t="shared" ref="J26:J32" si="13">G26*E26</f>
        <v>21500</v>
      </c>
      <c r="K26" s="49">
        <f t="shared" ref="K26:K32" si="14">I26+J26</f>
        <v>36550</v>
      </c>
    </row>
    <row r="27" spans="1:11" ht="29.25" customHeight="1">
      <c r="A27" s="45">
        <v>15</v>
      </c>
      <c r="B27" s="54" t="s">
        <v>396</v>
      </c>
      <c r="C27" s="46"/>
      <c r="D27" s="46" t="s">
        <v>18</v>
      </c>
      <c r="E27" s="46">
        <v>430</v>
      </c>
      <c r="F27" s="47">
        <v>22</v>
      </c>
      <c r="G27" s="47">
        <v>30</v>
      </c>
      <c r="H27" s="47">
        <f t="shared" si="11"/>
        <v>52</v>
      </c>
      <c r="I27" s="47">
        <f t="shared" si="12"/>
        <v>9460</v>
      </c>
      <c r="J27" s="47">
        <f t="shared" si="13"/>
        <v>12900</v>
      </c>
      <c r="K27" s="49">
        <f t="shared" si="14"/>
        <v>22360</v>
      </c>
    </row>
    <row r="28" spans="1:11" ht="19.899999999999999" customHeight="1">
      <c r="A28" s="45">
        <v>16</v>
      </c>
      <c r="B28" s="66" t="s">
        <v>397</v>
      </c>
      <c r="C28" s="46"/>
      <c r="D28" s="46" t="s">
        <v>18</v>
      </c>
      <c r="E28" s="46">
        <v>430</v>
      </c>
      <c r="F28" s="47">
        <v>11</v>
      </c>
      <c r="G28" s="47">
        <v>5</v>
      </c>
      <c r="H28" s="47">
        <f t="shared" si="11"/>
        <v>16</v>
      </c>
      <c r="I28" s="47">
        <f t="shared" si="12"/>
        <v>4730</v>
      </c>
      <c r="J28" s="47">
        <f t="shared" si="13"/>
        <v>2150</v>
      </c>
      <c r="K28" s="49">
        <f t="shared" si="14"/>
        <v>6880</v>
      </c>
    </row>
    <row r="29" spans="1:11" ht="19.899999999999999" customHeight="1">
      <c r="A29" s="45">
        <v>17</v>
      </c>
      <c r="B29" s="85" t="s">
        <v>398</v>
      </c>
      <c r="C29" s="46"/>
      <c r="D29" s="46" t="s">
        <v>28</v>
      </c>
      <c r="E29" s="46">
        <v>1</v>
      </c>
      <c r="F29" s="47">
        <v>216</v>
      </c>
      <c r="G29" s="47">
        <v>1250</v>
      </c>
      <c r="H29" s="47">
        <f t="shared" si="11"/>
        <v>1466</v>
      </c>
      <c r="I29" s="47">
        <f t="shared" si="12"/>
        <v>216</v>
      </c>
      <c r="J29" s="47">
        <f t="shared" si="13"/>
        <v>1250</v>
      </c>
      <c r="K29" s="49">
        <f t="shared" si="14"/>
        <v>1466</v>
      </c>
    </row>
    <row r="30" spans="1:11" ht="29.45" customHeight="1">
      <c r="A30" s="45">
        <v>18</v>
      </c>
      <c r="B30" s="66" t="s">
        <v>399</v>
      </c>
      <c r="C30" s="46"/>
      <c r="D30" s="46" t="s">
        <v>18</v>
      </c>
      <c r="E30" s="46">
        <v>1</v>
      </c>
      <c r="F30" s="47">
        <v>17718</v>
      </c>
      <c r="G30" s="47">
        <v>7619</v>
      </c>
      <c r="H30" s="47">
        <f t="shared" si="11"/>
        <v>25337</v>
      </c>
      <c r="I30" s="47">
        <f t="shared" si="12"/>
        <v>17718</v>
      </c>
      <c r="J30" s="47">
        <f t="shared" si="13"/>
        <v>7619</v>
      </c>
      <c r="K30" s="49">
        <f t="shared" si="14"/>
        <v>25337</v>
      </c>
    </row>
    <row r="31" spans="1:11" ht="29.45" customHeight="1">
      <c r="A31" s="45">
        <v>19</v>
      </c>
      <c r="B31" s="70" t="s">
        <v>802</v>
      </c>
      <c r="C31" s="46"/>
      <c r="D31" s="46" t="s">
        <v>18</v>
      </c>
      <c r="E31" s="46">
        <v>1</v>
      </c>
      <c r="F31" s="47">
        <v>5608</v>
      </c>
      <c r="G31" s="47">
        <v>2411</v>
      </c>
      <c r="H31" s="47">
        <f t="shared" si="11"/>
        <v>8019</v>
      </c>
      <c r="I31" s="47">
        <f t="shared" si="12"/>
        <v>5608</v>
      </c>
      <c r="J31" s="47">
        <f t="shared" si="13"/>
        <v>2411</v>
      </c>
      <c r="K31" s="49">
        <f t="shared" si="14"/>
        <v>8019</v>
      </c>
    </row>
    <row r="32" spans="1:11" ht="57.75" customHeight="1">
      <c r="A32" s="45">
        <v>20</v>
      </c>
      <c r="B32" s="70" t="s">
        <v>401</v>
      </c>
      <c r="C32" s="46"/>
      <c r="D32" s="46" t="s">
        <v>28</v>
      </c>
      <c r="E32" s="46">
        <v>10</v>
      </c>
      <c r="F32" s="47">
        <v>78</v>
      </c>
      <c r="G32" s="47">
        <v>598</v>
      </c>
      <c r="H32" s="47">
        <f t="shared" si="11"/>
        <v>676</v>
      </c>
      <c r="I32" s="47">
        <f t="shared" si="12"/>
        <v>780</v>
      </c>
      <c r="J32" s="47">
        <f t="shared" si="13"/>
        <v>5980</v>
      </c>
      <c r="K32" s="49">
        <f t="shared" si="14"/>
        <v>6760</v>
      </c>
    </row>
    <row r="33" spans="1:11">
      <c r="A33" s="45">
        <v>21</v>
      </c>
      <c r="B33" s="117"/>
      <c r="C33" s="113"/>
      <c r="D33" s="113"/>
      <c r="E33" s="113"/>
      <c r="F33" s="47"/>
      <c r="G33" s="47"/>
      <c r="H33" s="47"/>
      <c r="I33" s="47"/>
      <c r="J33" s="47"/>
      <c r="K33" s="49"/>
    </row>
    <row r="34" spans="1:11" s="12" customFormat="1" ht="16.149999999999999" customHeight="1">
      <c r="A34" s="45">
        <v>22</v>
      </c>
      <c r="B34" s="92" t="s">
        <v>26</v>
      </c>
      <c r="C34" s="77"/>
      <c r="D34" s="77" t="s">
        <v>22</v>
      </c>
      <c r="E34" s="77">
        <v>1</v>
      </c>
      <c r="F34" s="93">
        <v>0</v>
      </c>
      <c r="G34" s="93">
        <v>360000</v>
      </c>
      <c r="H34" s="93">
        <f t="shared" ref="H34:H35" si="15">F34+G34</f>
        <v>360000</v>
      </c>
      <c r="I34" s="93">
        <f t="shared" ref="I34:I35" si="16">F34*E34</f>
        <v>0</v>
      </c>
      <c r="J34" s="93">
        <f t="shared" ref="J34:J35" si="17">G34*E34</f>
        <v>360000</v>
      </c>
      <c r="K34" s="150">
        <f t="shared" ref="K34:K35" si="18">I34+J34</f>
        <v>360000</v>
      </c>
    </row>
    <row r="35" spans="1:11" s="12" customFormat="1" ht="16.149999999999999" customHeight="1">
      <c r="A35" s="45">
        <v>23</v>
      </c>
      <c r="B35" s="92" t="s">
        <v>23</v>
      </c>
      <c r="C35" s="77"/>
      <c r="D35" s="77" t="s">
        <v>22</v>
      </c>
      <c r="E35" s="77">
        <v>1</v>
      </c>
      <c r="F35" s="93">
        <v>0</v>
      </c>
      <c r="G35" s="93">
        <v>279936</v>
      </c>
      <c r="H35" s="47">
        <f t="shared" si="15"/>
        <v>279936</v>
      </c>
      <c r="I35" s="47">
        <f t="shared" si="16"/>
        <v>0</v>
      </c>
      <c r="J35" s="47">
        <f t="shared" si="17"/>
        <v>279936</v>
      </c>
      <c r="K35" s="49">
        <f t="shared" si="18"/>
        <v>279936</v>
      </c>
    </row>
    <row r="36" spans="1:11" ht="13.5" thickBot="1">
      <c r="A36" s="94"/>
      <c r="B36" s="95"/>
      <c r="C36" s="96"/>
      <c r="D36" s="97"/>
      <c r="E36" s="98"/>
      <c r="F36" s="99"/>
      <c r="G36" s="99"/>
      <c r="H36" s="100"/>
      <c r="I36" s="101"/>
      <c r="J36" s="101"/>
      <c r="K36" s="102"/>
    </row>
    <row r="37" spans="1:11" ht="14.25" thickTop="1" thickBot="1">
      <c r="A37" s="140"/>
      <c r="B37" s="141" t="s">
        <v>20</v>
      </c>
      <c r="C37" s="142"/>
      <c r="D37" s="143"/>
      <c r="E37" s="144"/>
      <c r="F37" s="145"/>
      <c r="G37" s="145"/>
      <c r="H37" s="146"/>
      <c r="I37" s="147">
        <f>SUM(I13:I36)</f>
        <v>124807</v>
      </c>
      <c r="J37" s="147">
        <f>SUM(J13:J36)</f>
        <v>1177413</v>
      </c>
      <c r="K37" s="148">
        <f>SUM(K13:K36)</f>
        <v>1302220</v>
      </c>
    </row>
    <row r="39" spans="1:11">
      <c r="J39" s="81"/>
    </row>
    <row r="42" spans="1:11">
      <c r="B42" s="65"/>
      <c r="H42" s="74"/>
      <c r="J42" s="111"/>
    </row>
    <row r="43" spans="1:11">
      <c r="H43" s="74"/>
      <c r="J43" s="50"/>
    </row>
    <row r="44" spans="1:11">
      <c r="B44" s="65"/>
      <c r="H44" s="74"/>
      <c r="J44" s="50"/>
    </row>
    <row r="45" spans="1:11">
      <c r="H45" s="74"/>
      <c r="J45" s="50"/>
    </row>
    <row r="46" spans="1:11">
      <c r="B46" s="65"/>
      <c r="H46" s="74"/>
      <c r="J46" s="50"/>
    </row>
    <row r="47" spans="1:11">
      <c r="H47" s="74"/>
      <c r="J47" s="111"/>
    </row>
    <row r="48" spans="1:11">
      <c r="H48" s="74"/>
      <c r="J48" s="50"/>
    </row>
    <row r="49" spans="8:10">
      <c r="H49" s="74"/>
      <c r="J49" s="50"/>
    </row>
    <row r="50" spans="8:10">
      <c r="H50" s="74"/>
      <c r="J50" s="50"/>
    </row>
    <row r="51" spans="8:10">
      <c r="H51" s="74"/>
      <c r="J51" s="50"/>
    </row>
    <row r="52" spans="8:10">
      <c r="H52" s="74"/>
      <c r="J52" s="50"/>
    </row>
    <row r="53" spans="8:10">
      <c r="H53" s="74"/>
      <c r="J53" s="50"/>
    </row>
    <row r="54" spans="8:10">
      <c r="H54" s="74"/>
      <c r="J54" s="50"/>
    </row>
    <row r="55" spans="8:10">
      <c r="H55" s="74"/>
      <c r="J55" s="50"/>
    </row>
    <row r="57" spans="8:10">
      <c r="H57" s="74"/>
      <c r="J57" s="50"/>
    </row>
    <row r="58" spans="8:10">
      <c r="H58" s="74"/>
      <c r="J58" s="111"/>
    </row>
  </sheetData>
  <mergeCells count="1">
    <mergeCell ref="A6:K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34" zoomScale="82" zoomScaleNormal="82" workbookViewId="0">
      <selection activeCell="A2" sqref="A2"/>
    </sheetView>
  </sheetViews>
  <sheetFormatPr defaultColWidth="9.140625" defaultRowHeight="12.75"/>
  <cols>
    <col min="1" max="1" width="4.140625" style="19" customWidth="1"/>
    <col min="2" max="2" width="50.28515625" style="6" customWidth="1"/>
    <col min="3" max="3" width="15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>
      <c r="A1" s="3" t="s">
        <v>1107</v>
      </c>
      <c r="B1" s="4"/>
      <c r="C1" s="4"/>
      <c r="D1" s="4"/>
      <c r="E1" s="4"/>
      <c r="F1" s="4"/>
      <c r="G1" s="4"/>
      <c r="H1" s="4"/>
      <c r="I1" s="5"/>
      <c r="J1" s="4"/>
      <c r="K1" s="4"/>
    </row>
    <row r="2" spans="1:11" ht="20.25">
      <c r="A2" s="3" t="s">
        <v>1100</v>
      </c>
      <c r="B2" s="4"/>
      <c r="C2" s="4"/>
      <c r="D2" s="4"/>
      <c r="E2" s="4"/>
      <c r="F2" s="4"/>
      <c r="G2" s="4"/>
      <c r="H2" s="4"/>
      <c r="I2" s="5"/>
      <c r="J2" s="4"/>
      <c r="K2" s="4"/>
    </row>
    <row r="3" spans="1:11" ht="15.75">
      <c r="A3" s="7"/>
      <c r="B3" s="8"/>
      <c r="C3" s="4"/>
      <c r="D3" s="4"/>
      <c r="E3" s="4"/>
      <c r="F3" s="4"/>
      <c r="G3" s="4"/>
      <c r="H3" s="4"/>
      <c r="I3" s="5"/>
      <c r="J3" s="4"/>
      <c r="K3" s="4"/>
    </row>
    <row r="4" spans="1:11" s="12" customFormat="1" ht="19.5" collapsed="1">
      <c r="A4" s="9" t="s">
        <v>19</v>
      </c>
      <c r="B4" s="9"/>
      <c r="C4" s="9"/>
      <c r="D4" s="10"/>
      <c r="E4" s="10"/>
      <c r="F4" s="10"/>
      <c r="G4" s="10"/>
      <c r="H4" s="10"/>
      <c r="I4" s="11"/>
      <c r="J4" s="10"/>
      <c r="K4" s="10"/>
    </row>
    <row r="5" spans="1:11" s="17" customFormat="1" ht="18.600000000000001" customHeight="1">
      <c r="A5" s="13" t="s">
        <v>803</v>
      </c>
      <c r="B5" s="149"/>
      <c r="C5" s="14"/>
      <c r="D5" s="15"/>
      <c r="E5" s="15"/>
      <c r="F5" s="15"/>
      <c r="G5" s="15"/>
      <c r="H5" s="15"/>
      <c r="I5" s="16"/>
      <c r="J5" s="15"/>
      <c r="K5" s="15"/>
    </row>
    <row r="6" spans="1:11" s="17" customFormat="1" ht="25.9" customHeight="1">
      <c r="A6" s="255" t="s">
        <v>630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</row>
    <row r="7" spans="1:11" s="12" customFormat="1" ht="16.5" thickBot="1">
      <c r="A7" s="18"/>
      <c r="B7" s="10"/>
      <c r="C7" s="19"/>
      <c r="D7" s="10"/>
      <c r="E7" s="10"/>
      <c r="F7" s="10"/>
      <c r="G7" s="10"/>
      <c r="H7" s="10"/>
      <c r="I7" s="11"/>
      <c r="J7" s="10"/>
      <c r="K7" s="10"/>
    </row>
    <row r="8" spans="1:11" ht="13.5">
      <c r="A8" s="20" t="s">
        <v>0</v>
      </c>
      <c r="B8" s="21" t="s">
        <v>0</v>
      </c>
      <c r="C8" s="21"/>
      <c r="D8" s="22"/>
      <c r="E8" s="22"/>
      <c r="F8" s="23" t="s">
        <v>1</v>
      </c>
      <c r="G8" s="24"/>
      <c r="H8" s="24"/>
      <c r="I8" s="25" t="s">
        <v>2</v>
      </c>
      <c r="J8" s="24"/>
      <c r="K8" s="26" t="s">
        <v>3</v>
      </c>
    </row>
    <row r="9" spans="1:11" ht="13.5">
      <c r="A9" s="28" t="s">
        <v>4</v>
      </c>
      <c r="B9" s="29" t="s">
        <v>0</v>
      </c>
      <c r="C9" s="30"/>
      <c r="D9" s="31" t="s">
        <v>5</v>
      </c>
      <c r="E9" s="31" t="s">
        <v>6</v>
      </c>
      <c r="F9" s="32" t="s">
        <v>7</v>
      </c>
      <c r="G9" s="33" t="s">
        <v>8</v>
      </c>
      <c r="H9" s="32" t="s">
        <v>9</v>
      </c>
      <c r="I9" s="32" t="s">
        <v>7</v>
      </c>
      <c r="J9" s="33" t="s">
        <v>8</v>
      </c>
      <c r="K9" s="34"/>
    </row>
    <row r="10" spans="1:11" ht="13.5">
      <c r="A10" s="35" t="s">
        <v>10</v>
      </c>
      <c r="B10" s="36" t="s">
        <v>11</v>
      </c>
      <c r="C10" s="36"/>
      <c r="D10" s="31" t="s">
        <v>12</v>
      </c>
      <c r="E10" s="31" t="s">
        <v>13</v>
      </c>
      <c r="F10" s="37"/>
      <c r="G10" s="37"/>
      <c r="H10" s="38" t="s">
        <v>14</v>
      </c>
      <c r="I10" s="38" t="s">
        <v>15</v>
      </c>
      <c r="J10" s="39" t="s">
        <v>16</v>
      </c>
      <c r="K10" s="40" t="s">
        <v>17</v>
      </c>
    </row>
    <row r="11" spans="1:11" ht="13.5" thickBot="1">
      <c r="A11" s="41">
        <v>1</v>
      </c>
      <c r="B11" s="184">
        <v>2</v>
      </c>
      <c r="C11" s="42"/>
      <c r="D11" s="43">
        <v>3</v>
      </c>
      <c r="E11" s="43">
        <v>4</v>
      </c>
      <c r="F11" s="43">
        <v>5</v>
      </c>
      <c r="G11" s="43">
        <v>6</v>
      </c>
      <c r="H11" s="43">
        <v>7</v>
      </c>
      <c r="I11" s="43">
        <v>8</v>
      </c>
      <c r="J11" s="43">
        <v>9</v>
      </c>
      <c r="K11" s="44">
        <v>10</v>
      </c>
    </row>
    <row r="12" spans="1:11">
      <c r="A12" s="185"/>
      <c r="B12" s="184" t="s">
        <v>527</v>
      </c>
      <c r="C12" s="184"/>
      <c r="D12" s="186"/>
      <c r="E12" s="186"/>
      <c r="F12" s="186"/>
      <c r="G12" s="186"/>
      <c r="H12" s="186"/>
      <c r="I12" s="186"/>
      <c r="J12" s="186"/>
      <c r="K12" s="187"/>
    </row>
    <row r="13" spans="1:11" ht="51.75" customHeight="1">
      <c r="A13" s="45">
        <v>1</v>
      </c>
      <c r="B13" s="112" t="s">
        <v>804</v>
      </c>
      <c r="C13" s="113"/>
      <c r="D13" s="113" t="s">
        <v>24</v>
      </c>
      <c r="E13" s="113">
        <v>1</v>
      </c>
      <c r="F13" s="151" t="s">
        <v>641</v>
      </c>
      <c r="G13" s="47">
        <v>274000</v>
      </c>
      <c r="H13" s="47">
        <f>G13</f>
        <v>274000</v>
      </c>
      <c r="I13" s="47">
        <v>0</v>
      </c>
      <c r="J13" s="47">
        <f t="shared" ref="J13:J32" si="0">G13*E13</f>
        <v>274000</v>
      </c>
      <c r="K13" s="49">
        <f t="shared" ref="K13:K32" si="1">I13+J13</f>
        <v>274000</v>
      </c>
    </row>
    <row r="14" spans="1:11" ht="31.15" customHeight="1">
      <c r="A14" s="45">
        <v>2</v>
      </c>
      <c r="B14" s="115" t="s">
        <v>529</v>
      </c>
      <c r="C14" s="113" t="s">
        <v>530</v>
      </c>
      <c r="D14" s="113" t="s">
        <v>24</v>
      </c>
      <c r="E14" s="113">
        <v>1</v>
      </c>
      <c r="F14" s="151" t="s">
        <v>641</v>
      </c>
      <c r="G14" s="47">
        <v>4250</v>
      </c>
      <c r="H14" s="47">
        <f t="shared" ref="H14:H15" si="2">G14</f>
        <v>4250</v>
      </c>
      <c r="I14" s="47">
        <v>0</v>
      </c>
      <c r="J14" s="47">
        <f t="shared" si="0"/>
        <v>4250</v>
      </c>
      <c r="K14" s="49">
        <f t="shared" si="1"/>
        <v>4250</v>
      </c>
    </row>
    <row r="15" spans="1:11" ht="26.25" customHeight="1">
      <c r="A15" s="45">
        <v>3</v>
      </c>
      <c r="B15" s="115" t="s">
        <v>531</v>
      </c>
      <c r="C15" s="113" t="s">
        <v>532</v>
      </c>
      <c r="D15" s="113" t="s">
        <v>24</v>
      </c>
      <c r="E15" s="113">
        <v>1</v>
      </c>
      <c r="F15" s="151" t="s">
        <v>641</v>
      </c>
      <c r="G15" s="47">
        <v>4250</v>
      </c>
      <c r="H15" s="47">
        <f t="shared" si="2"/>
        <v>4250</v>
      </c>
      <c r="I15" s="47">
        <v>0</v>
      </c>
      <c r="J15" s="47">
        <f t="shared" si="0"/>
        <v>4250</v>
      </c>
      <c r="K15" s="49">
        <f t="shared" si="1"/>
        <v>4250</v>
      </c>
    </row>
    <row r="16" spans="1:11" ht="29.45" customHeight="1">
      <c r="A16" s="45">
        <v>4</v>
      </c>
      <c r="B16" s="115" t="s">
        <v>805</v>
      </c>
      <c r="C16" s="113" t="s">
        <v>806</v>
      </c>
      <c r="D16" s="113" t="s">
        <v>24</v>
      </c>
      <c r="E16" s="113">
        <v>1</v>
      </c>
      <c r="F16" s="47">
        <v>36547</v>
      </c>
      <c r="G16" s="47">
        <v>7450</v>
      </c>
      <c r="H16" s="47">
        <f t="shared" ref="H16:H32" si="3">F16+G16</f>
        <v>43997</v>
      </c>
      <c r="I16" s="47">
        <f t="shared" ref="I16:I32" si="4">F16*E16</f>
        <v>36547</v>
      </c>
      <c r="J16" s="47">
        <f t="shared" si="0"/>
        <v>7450</v>
      </c>
      <c r="K16" s="49">
        <f t="shared" si="1"/>
        <v>43997</v>
      </c>
    </row>
    <row r="17" spans="1:11" ht="18" customHeight="1">
      <c r="A17" s="45">
        <v>5</v>
      </c>
      <c r="B17" s="115" t="s">
        <v>807</v>
      </c>
      <c r="C17" s="113" t="s">
        <v>536</v>
      </c>
      <c r="D17" s="113" t="s">
        <v>29</v>
      </c>
      <c r="E17" s="113">
        <v>1</v>
      </c>
      <c r="F17" s="47">
        <v>4477</v>
      </c>
      <c r="G17" s="47">
        <v>2015</v>
      </c>
      <c r="H17" s="47">
        <f t="shared" si="3"/>
        <v>6492</v>
      </c>
      <c r="I17" s="47">
        <f t="shared" si="4"/>
        <v>4477</v>
      </c>
      <c r="J17" s="47">
        <f t="shared" si="0"/>
        <v>2015</v>
      </c>
      <c r="K17" s="49">
        <f t="shared" si="1"/>
        <v>6492</v>
      </c>
    </row>
    <row r="18" spans="1:11" ht="17.25" customHeight="1">
      <c r="A18" s="45">
        <v>6</v>
      </c>
      <c r="B18" s="112" t="s">
        <v>547</v>
      </c>
      <c r="C18" s="113" t="s">
        <v>548</v>
      </c>
      <c r="D18" s="113" t="s">
        <v>24</v>
      </c>
      <c r="E18" s="113">
        <v>3</v>
      </c>
      <c r="F18" s="47">
        <v>1185</v>
      </c>
      <c r="G18" s="47">
        <v>1450</v>
      </c>
      <c r="H18" s="47">
        <f t="shared" si="3"/>
        <v>2635</v>
      </c>
      <c r="I18" s="47">
        <f t="shared" si="4"/>
        <v>3555</v>
      </c>
      <c r="J18" s="47">
        <f t="shared" si="0"/>
        <v>4350</v>
      </c>
      <c r="K18" s="49">
        <f t="shared" si="1"/>
        <v>7905</v>
      </c>
    </row>
    <row r="19" spans="1:11" ht="17.25" customHeight="1">
      <c r="A19" s="45">
        <v>7</v>
      </c>
      <c r="B19" s="115" t="s">
        <v>555</v>
      </c>
      <c r="C19" s="113" t="s">
        <v>556</v>
      </c>
      <c r="D19" s="113" t="s">
        <v>24</v>
      </c>
      <c r="E19" s="113">
        <v>8</v>
      </c>
      <c r="F19" s="47">
        <v>1591</v>
      </c>
      <c r="G19" s="47">
        <v>1450</v>
      </c>
      <c r="H19" s="47">
        <f t="shared" si="3"/>
        <v>3041</v>
      </c>
      <c r="I19" s="47">
        <f t="shared" si="4"/>
        <v>12728</v>
      </c>
      <c r="J19" s="47">
        <f t="shared" si="0"/>
        <v>11600</v>
      </c>
      <c r="K19" s="49">
        <f t="shared" si="1"/>
        <v>24328</v>
      </c>
    </row>
    <row r="20" spans="1:11" ht="18" customHeight="1">
      <c r="A20" s="45">
        <v>8</v>
      </c>
      <c r="B20" s="115" t="s">
        <v>808</v>
      </c>
      <c r="C20" s="113" t="s">
        <v>87</v>
      </c>
      <c r="D20" s="113" t="s">
        <v>24</v>
      </c>
      <c r="E20" s="113">
        <v>2</v>
      </c>
      <c r="F20" s="47">
        <v>9821</v>
      </c>
      <c r="G20" s="47">
        <v>4419</v>
      </c>
      <c r="H20" s="47">
        <f t="shared" si="3"/>
        <v>14240</v>
      </c>
      <c r="I20" s="47">
        <f t="shared" si="4"/>
        <v>19642</v>
      </c>
      <c r="J20" s="47">
        <f t="shared" si="0"/>
        <v>8838</v>
      </c>
      <c r="K20" s="49">
        <f t="shared" si="1"/>
        <v>28480</v>
      </c>
    </row>
    <row r="21" spans="1:11" ht="24.6" customHeight="1">
      <c r="A21" s="45">
        <v>9</v>
      </c>
      <c r="B21" s="115" t="s">
        <v>561</v>
      </c>
      <c r="C21" s="113" t="s">
        <v>562</v>
      </c>
      <c r="D21" s="113" t="s">
        <v>24</v>
      </c>
      <c r="E21" s="113">
        <v>2</v>
      </c>
      <c r="F21" s="47">
        <v>670</v>
      </c>
      <c r="G21" s="47">
        <v>1450</v>
      </c>
      <c r="H21" s="47">
        <f t="shared" si="3"/>
        <v>2120</v>
      </c>
      <c r="I21" s="47">
        <f t="shared" si="4"/>
        <v>1340</v>
      </c>
      <c r="J21" s="47">
        <f t="shared" si="0"/>
        <v>2900</v>
      </c>
      <c r="K21" s="49">
        <f t="shared" si="1"/>
        <v>4240</v>
      </c>
    </row>
    <row r="22" spans="1:11" ht="26.25" customHeight="1">
      <c r="A22" s="45">
        <v>10</v>
      </c>
      <c r="B22" s="112" t="s">
        <v>809</v>
      </c>
      <c r="C22" s="113" t="s">
        <v>810</v>
      </c>
      <c r="D22" s="113" t="s">
        <v>24</v>
      </c>
      <c r="E22" s="113">
        <v>1</v>
      </c>
      <c r="F22" s="47">
        <v>3404</v>
      </c>
      <c r="G22" s="47">
        <v>1191</v>
      </c>
      <c r="H22" s="47">
        <f t="shared" si="3"/>
        <v>4595</v>
      </c>
      <c r="I22" s="47">
        <f t="shared" si="4"/>
        <v>3404</v>
      </c>
      <c r="J22" s="47">
        <f t="shared" si="0"/>
        <v>1191</v>
      </c>
      <c r="K22" s="49">
        <f t="shared" si="1"/>
        <v>4595</v>
      </c>
    </row>
    <row r="23" spans="1:11" ht="24.75" customHeight="1">
      <c r="A23" s="45">
        <v>11</v>
      </c>
      <c r="B23" s="115" t="s">
        <v>567</v>
      </c>
      <c r="C23" s="113" t="s">
        <v>568</v>
      </c>
      <c r="D23" s="113" t="s">
        <v>24</v>
      </c>
      <c r="E23" s="113">
        <v>4</v>
      </c>
      <c r="F23" s="47">
        <v>2847</v>
      </c>
      <c r="G23" s="47">
        <v>1450</v>
      </c>
      <c r="H23" s="47">
        <f t="shared" si="3"/>
        <v>4297</v>
      </c>
      <c r="I23" s="47">
        <f t="shared" si="4"/>
        <v>11388</v>
      </c>
      <c r="J23" s="47">
        <f t="shared" si="0"/>
        <v>5800</v>
      </c>
      <c r="K23" s="49">
        <f t="shared" si="1"/>
        <v>17188</v>
      </c>
    </row>
    <row r="24" spans="1:11" ht="26.25" customHeight="1">
      <c r="A24" s="45">
        <v>12</v>
      </c>
      <c r="B24" s="115" t="s">
        <v>569</v>
      </c>
      <c r="C24" s="113" t="s">
        <v>570</v>
      </c>
      <c r="D24" s="113" t="s">
        <v>24</v>
      </c>
      <c r="E24" s="113">
        <v>15</v>
      </c>
      <c r="F24" s="47">
        <v>740</v>
      </c>
      <c r="G24" s="47">
        <v>1450</v>
      </c>
      <c r="H24" s="47">
        <f t="shared" si="3"/>
        <v>2190</v>
      </c>
      <c r="I24" s="47">
        <f t="shared" si="4"/>
        <v>11100</v>
      </c>
      <c r="J24" s="47">
        <f t="shared" si="0"/>
        <v>21750</v>
      </c>
      <c r="K24" s="49">
        <f t="shared" si="1"/>
        <v>32850</v>
      </c>
    </row>
    <row r="25" spans="1:11" ht="24.75" customHeight="1">
      <c r="A25" s="45">
        <v>13</v>
      </c>
      <c r="B25" s="115" t="s">
        <v>571</v>
      </c>
      <c r="C25" s="113"/>
      <c r="D25" s="113" t="s">
        <v>24</v>
      </c>
      <c r="E25" s="113">
        <v>1</v>
      </c>
      <c r="F25" s="151" t="s">
        <v>641</v>
      </c>
      <c r="G25" s="47">
        <v>1850</v>
      </c>
      <c r="H25" s="47">
        <f>G25</f>
        <v>1850</v>
      </c>
      <c r="I25" s="47">
        <v>0</v>
      </c>
      <c r="J25" s="47">
        <f t="shared" si="0"/>
        <v>1850</v>
      </c>
      <c r="K25" s="49">
        <f t="shared" si="1"/>
        <v>1850</v>
      </c>
    </row>
    <row r="26" spans="1:11" ht="24.75" customHeight="1">
      <c r="A26" s="45">
        <v>14</v>
      </c>
      <c r="B26" s="115" t="s">
        <v>811</v>
      </c>
      <c r="C26" s="113">
        <v>285507</v>
      </c>
      <c r="D26" s="113" t="s">
        <v>24</v>
      </c>
      <c r="E26" s="113">
        <v>2</v>
      </c>
      <c r="F26" s="151" t="s">
        <v>641</v>
      </c>
      <c r="G26" s="47">
        <v>2850</v>
      </c>
      <c r="H26" s="47">
        <f t="shared" ref="H26:H31" si="5">G26</f>
        <v>2850</v>
      </c>
      <c r="I26" s="47">
        <v>0</v>
      </c>
      <c r="J26" s="47">
        <f t="shared" si="0"/>
        <v>5700</v>
      </c>
      <c r="K26" s="49">
        <f t="shared" si="1"/>
        <v>5700</v>
      </c>
    </row>
    <row r="27" spans="1:11" ht="24.75" customHeight="1">
      <c r="A27" s="45">
        <v>15</v>
      </c>
      <c r="B27" s="115" t="s">
        <v>812</v>
      </c>
      <c r="C27" s="46">
        <v>285509</v>
      </c>
      <c r="D27" s="46" t="s">
        <v>24</v>
      </c>
      <c r="E27" s="46">
        <v>2</v>
      </c>
      <c r="F27" s="151" t="s">
        <v>641</v>
      </c>
      <c r="G27" s="47">
        <v>2850</v>
      </c>
      <c r="H27" s="47">
        <f t="shared" si="5"/>
        <v>2850</v>
      </c>
      <c r="I27" s="47">
        <v>0</v>
      </c>
      <c r="J27" s="47">
        <f t="shared" si="0"/>
        <v>5700</v>
      </c>
      <c r="K27" s="49">
        <f t="shared" si="1"/>
        <v>5700</v>
      </c>
    </row>
    <row r="28" spans="1:11" ht="24.75" customHeight="1">
      <c r="A28" s="45">
        <v>16</v>
      </c>
      <c r="B28" s="66" t="s">
        <v>575</v>
      </c>
      <c r="C28" s="46" t="s">
        <v>813</v>
      </c>
      <c r="D28" s="46" t="s">
        <v>18</v>
      </c>
      <c r="E28" s="46">
        <v>13</v>
      </c>
      <c r="F28" s="151" t="s">
        <v>641</v>
      </c>
      <c r="G28" s="47">
        <v>900</v>
      </c>
      <c r="H28" s="47">
        <f t="shared" si="5"/>
        <v>900</v>
      </c>
      <c r="I28" s="47">
        <v>0</v>
      </c>
      <c r="J28" s="47">
        <f t="shared" si="0"/>
        <v>11700</v>
      </c>
      <c r="K28" s="49">
        <f t="shared" si="1"/>
        <v>11700</v>
      </c>
    </row>
    <row r="29" spans="1:11" ht="24.75" customHeight="1">
      <c r="A29" s="45">
        <v>17</v>
      </c>
      <c r="B29" s="85" t="s">
        <v>814</v>
      </c>
      <c r="C29" s="46">
        <v>979527143</v>
      </c>
      <c r="D29" s="46" t="s">
        <v>18</v>
      </c>
      <c r="E29" s="46">
        <v>2</v>
      </c>
      <c r="F29" s="151" t="s">
        <v>641</v>
      </c>
      <c r="G29" s="47">
        <v>1450</v>
      </c>
      <c r="H29" s="47">
        <f t="shared" si="5"/>
        <v>1450</v>
      </c>
      <c r="I29" s="47">
        <v>0</v>
      </c>
      <c r="J29" s="47">
        <f t="shared" si="0"/>
        <v>2900</v>
      </c>
      <c r="K29" s="49">
        <f t="shared" si="1"/>
        <v>2900</v>
      </c>
    </row>
    <row r="30" spans="1:11" ht="24.75" customHeight="1">
      <c r="A30" s="45">
        <v>18</v>
      </c>
      <c r="B30" s="85" t="s">
        <v>815</v>
      </c>
      <c r="C30" s="46" t="s">
        <v>816</v>
      </c>
      <c r="D30" s="46" t="s">
        <v>817</v>
      </c>
      <c r="E30" s="46">
        <v>1</v>
      </c>
      <c r="F30" s="151" t="s">
        <v>641</v>
      </c>
      <c r="G30" s="47">
        <v>1250</v>
      </c>
      <c r="H30" s="47">
        <f t="shared" si="5"/>
        <v>1250</v>
      </c>
      <c r="I30" s="47">
        <v>0</v>
      </c>
      <c r="J30" s="47">
        <f t="shared" si="0"/>
        <v>1250</v>
      </c>
      <c r="K30" s="49">
        <f t="shared" si="1"/>
        <v>1250</v>
      </c>
    </row>
    <row r="31" spans="1:11" ht="24.75" customHeight="1">
      <c r="A31" s="45">
        <v>19</v>
      </c>
      <c r="B31" s="70" t="s">
        <v>818</v>
      </c>
      <c r="C31" s="46" t="s">
        <v>580</v>
      </c>
      <c r="D31" s="46" t="s">
        <v>18</v>
      </c>
      <c r="E31" s="46">
        <v>1</v>
      </c>
      <c r="F31" s="151" t="s">
        <v>641</v>
      </c>
      <c r="G31" s="47">
        <v>3750</v>
      </c>
      <c r="H31" s="47">
        <f t="shared" si="5"/>
        <v>3750</v>
      </c>
      <c r="I31" s="47">
        <v>0</v>
      </c>
      <c r="J31" s="47">
        <f t="shared" si="0"/>
        <v>3750</v>
      </c>
      <c r="K31" s="49">
        <f t="shared" si="1"/>
        <v>3750</v>
      </c>
    </row>
    <row r="32" spans="1:11" ht="25.5" customHeight="1">
      <c r="A32" s="45">
        <v>20</v>
      </c>
      <c r="B32" s="70" t="s">
        <v>819</v>
      </c>
      <c r="C32" s="46" t="s">
        <v>820</v>
      </c>
      <c r="D32" s="46" t="s">
        <v>24</v>
      </c>
      <c r="E32" s="46">
        <v>1</v>
      </c>
      <c r="F32" s="47">
        <v>57658</v>
      </c>
      <c r="G32" s="47">
        <v>20180</v>
      </c>
      <c r="H32" s="47">
        <f t="shared" si="3"/>
        <v>77838</v>
      </c>
      <c r="I32" s="47">
        <f t="shared" si="4"/>
        <v>57658</v>
      </c>
      <c r="J32" s="47">
        <f t="shared" si="0"/>
        <v>20180</v>
      </c>
      <c r="K32" s="49">
        <f t="shared" si="1"/>
        <v>77838</v>
      </c>
    </row>
    <row r="33" spans="1:11" ht="25.5" customHeight="1">
      <c r="A33" s="45">
        <v>21</v>
      </c>
      <c r="B33" s="70" t="s">
        <v>821</v>
      </c>
      <c r="C33" s="46" t="s">
        <v>585</v>
      </c>
      <c r="D33" s="46" t="s">
        <v>24</v>
      </c>
      <c r="E33" s="46">
        <v>1</v>
      </c>
      <c r="F33" s="47"/>
      <c r="G33" s="47"/>
      <c r="H33" s="47"/>
      <c r="I33" s="47"/>
      <c r="J33" s="47"/>
      <c r="K33" s="49"/>
    </row>
    <row r="34" spans="1:11" ht="19.899999999999999" customHeight="1">
      <c r="A34" s="45">
        <v>22</v>
      </c>
      <c r="B34" s="66" t="s">
        <v>822</v>
      </c>
      <c r="C34" s="46" t="s">
        <v>823</v>
      </c>
      <c r="D34" s="46" t="s">
        <v>24</v>
      </c>
      <c r="E34" s="46">
        <v>1</v>
      </c>
      <c r="F34" s="47"/>
      <c r="G34" s="47"/>
      <c r="H34" s="47"/>
      <c r="I34" s="47"/>
      <c r="J34" s="47"/>
      <c r="K34" s="49"/>
    </row>
    <row r="35" spans="1:11" ht="20.25" customHeight="1">
      <c r="A35" s="45">
        <v>23</v>
      </c>
      <c r="B35" s="66" t="s">
        <v>824</v>
      </c>
      <c r="C35" s="46" t="s">
        <v>825</v>
      </c>
      <c r="D35" s="46" t="s">
        <v>817</v>
      </c>
      <c r="E35" s="46">
        <v>1</v>
      </c>
      <c r="F35" s="47">
        <v>6646</v>
      </c>
      <c r="G35" s="47">
        <v>2857.7799999999997</v>
      </c>
      <c r="H35" s="47">
        <f t="shared" ref="H35:H40" si="6">F35+G35</f>
        <v>9503.7799999999988</v>
      </c>
      <c r="I35" s="47">
        <f t="shared" ref="I35:I40" si="7">F35*E35</f>
        <v>6646</v>
      </c>
      <c r="J35" s="47">
        <f t="shared" ref="J35:J40" si="8">G35*E35</f>
        <v>2857.7799999999997</v>
      </c>
      <c r="K35" s="49">
        <f t="shared" ref="K35:K40" si="9">I35+J35</f>
        <v>9503.7799999999988</v>
      </c>
    </row>
    <row r="36" spans="1:11" ht="24.75" customHeight="1">
      <c r="A36" s="45">
        <v>24</v>
      </c>
      <c r="B36" s="66" t="s">
        <v>588</v>
      </c>
      <c r="C36" s="46"/>
      <c r="D36" s="46" t="s">
        <v>18</v>
      </c>
      <c r="E36" s="46">
        <v>1</v>
      </c>
      <c r="F36" s="151" t="s">
        <v>641</v>
      </c>
      <c r="G36" s="47">
        <v>900</v>
      </c>
      <c r="H36" s="47">
        <f>G36</f>
        <v>900</v>
      </c>
      <c r="I36" s="47">
        <v>0</v>
      </c>
      <c r="J36" s="47">
        <f t="shared" si="8"/>
        <v>900</v>
      </c>
      <c r="K36" s="49">
        <f t="shared" si="9"/>
        <v>900</v>
      </c>
    </row>
    <row r="37" spans="1:11" ht="24.75" customHeight="1">
      <c r="A37" s="45">
        <v>25</v>
      </c>
      <c r="B37" s="85" t="s">
        <v>589</v>
      </c>
      <c r="C37" s="46" t="s">
        <v>590</v>
      </c>
      <c r="D37" s="46" t="s">
        <v>18</v>
      </c>
      <c r="E37" s="46">
        <v>1</v>
      </c>
      <c r="F37" s="151" t="s">
        <v>641</v>
      </c>
      <c r="G37" s="47">
        <v>600</v>
      </c>
      <c r="H37" s="47">
        <f t="shared" ref="H37:H38" si="10">G37</f>
        <v>600</v>
      </c>
      <c r="I37" s="47">
        <v>0</v>
      </c>
      <c r="J37" s="47">
        <f t="shared" si="8"/>
        <v>600</v>
      </c>
      <c r="K37" s="49">
        <f t="shared" si="9"/>
        <v>600</v>
      </c>
    </row>
    <row r="38" spans="1:11" ht="24.75" customHeight="1">
      <c r="A38" s="45">
        <v>26</v>
      </c>
      <c r="B38" s="66" t="s">
        <v>591</v>
      </c>
      <c r="C38" s="46" t="s">
        <v>592</v>
      </c>
      <c r="D38" s="46" t="s">
        <v>24</v>
      </c>
      <c r="E38" s="46">
        <v>4</v>
      </c>
      <c r="F38" s="151" t="s">
        <v>641</v>
      </c>
      <c r="G38" s="47">
        <v>1450</v>
      </c>
      <c r="H38" s="47">
        <f t="shared" si="10"/>
        <v>1450</v>
      </c>
      <c r="I38" s="47">
        <v>0</v>
      </c>
      <c r="J38" s="47">
        <f t="shared" si="8"/>
        <v>5800</v>
      </c>
      <c r="K38" s="49">
        <f t="shared" si="9"/>
        <v>5800</v>
      </c>
    </row>
    <row r="39" spans="1:11" ht="18.75" customHeight="1">
      <c r="A39" s="45">
        <v>27</v>
      </c>
      <c r="B39" s="66" t="s">
        <v>593</v>
      </c>
      <c r="C39" s="46" t="s">
        <v>594</v>
      </c>
      <c r="D39" s="46" t="s">
        <v>24</v>
      </c>
      <c r="E39" s="113">
        <v>3</v>
      </c>
      <c r="F39" s="47">
        <v>1636</v>
      </c>
      <c r="G39" s="47">
        <v>1450</v>
      </c>
      <c r="H39" s="47">
        <f t="shared" si="6"/>
        <v>3086</v>
      </c>
      <c r="I39" s="47">
        <f t="shared" si="7"/>
        <v>4908</v>
      </c>
      <c r="J39" s="47">
        <f t="shared" si="8"/>
        <v>4350</v>
      </c>
      <c r="K39" s="49">
        <f t="shared" si="9"/>
        <v>9258</v>
      </c>
    </row>
    <row r="40" spans="1:11" ht="27.75" customHeight="1">
      <c r="A40" s="45">
        <v>28</v>
      </c>
      <c r="B40" s="70" t="s">
        <v>826</v>
      </c>
      <c r="C40" s="46" t="s">
        <v>827</v>
      </c>
      <c r="D40" s="113" t="s">
        <v>24</v>
      </c>
      <c r="E40" s="113">
        <v>2</v>
      </c>
      <c r="F40" s="47">
        <v>4668</v>
      </c>
      <c r="G40" s="47">
        <v>2850</v>
      </c>
      <c r="H40" s="47">
        <f t="shared" si="6"/>
        <v>7518</v>
      </c>
      <c r="I40" s="47">
        <f t="shared" si="7"/>
        <v>9336</v>
      </c>
      <c r="J40" s="47">
        <f t="shared" si="8"/>
        <v>5700</v>
      </c>
      <c r="K40" s="49">
        <f t="shared" si="9"/>
        <v>15036</v>
      </c>
    </row>
    <row r="41" spans="1:11" ht="15" customHeight="1">
      <c r="A41" s="45">
        <v>29</v>
      </c>
      <c r="B41" s="123" t="s">
        <v>603</v>
      </c>
      <c r="C41" s="46"/>
      <c r="D41" s="46"/>
      <c r="E41" s="46"/>
      <c r="F41" s="47"/>
      <c r="G41" s="47"/>
      <c r="H41" s="47"/>
      <c r="I41" s="47"/>
      <c r="J41" s="47"/>
      <c r="K41" s="49"/>
    </row>
    <row r="42" spans="1:11" ht="15" customHeight="1">
      <c r="A42" s="45">
        <v>30</v>
      </c>
      <c r="B42" s="112" t="s">
        <v>604</v>
      </c>
      <c r="C42" s="46"/>
      <c r="D42" s="46"/>
      <c r="E42" s="46"/>
      <c r="F42" s="47"/>
      <c r="G42" s="47"/>
      <c r="H42" s="47"/>
      <c r="I42" s="47"/>
      <c r="J42" s="47"/>
      <c r="K42" s="49"/>
    </row>
    <row r="43" spans="1:11" ht="15" customHeight="1">
      <c r="A43" s="45">
        <v>31</v>
      </c>
      <c r="B43" s="121" t="s">
        <v>605</v>
      </c>
      <c r="C43" s="113"/>
      <c r="D43" s="113" t="s">
        <v>28</v>
      </c>
      <c r="E43" s="113">
        <v>2</v>
      </c>
      <c r="F43" s="47">
        <v>168</v>
      </c>
      <c r="G43" s="47">
        <v>1500</v>
      </c>
      <c r="H43" s="47">
        <f t="shared" ref="H43:H46" si="11">F43+G43</f>
        <v>1668</v>
      </c>
      <c r="I43" s="47">
        <f t="shared" ref="I43:I46" si="12">F43*E43</f>
        <v>336</v>
      </c>
      <c r="J43" s="47">
        <f t="shared" ref="J43:J46" si="13">G43*E43</f>
        <v>3000</v>
      </c>
      <c r="K43" s="49">
        <f t="shared" ref="K43:K46" si="14">I43+J43</f>
        <v>3336</v>
      </c>
    </row>
    <row r="44" spans="1:11" ht="15" customHeight="1">
      <c r="A44" s="45">
        <v>32</v>
      </c>
      <c r="B44" s="121" t="s">
        <v>606</v>
      </c>
      <c r="C44" s="113"/>
      <c r="D44" s="113" t="s">
        <v>28</v>
      </c>
      <c r="E44" s="113">
        <v>12</v>
      </c>
      <c r="F44" s="47">
        <v>230</v>
      </c>
      <c r="G44" s="47">
        <v>1500</v>
      </c>
      <c r="H44" s="47">
        <f t="shared" si="11"/>
        <v>1730</v>
      </c>
      <c r="I44" s="47">
        <f t="shared" si="12"/>
        <v>2760</v>
      </c>
      <c r="J44" s="47">
        <f t="shared" si="13"/>
        <v>18000</v>
      </c>
      <c r="K44" s="49">
        <f t="shared" si="14"/>
        <v>20760</v>
      </c>
    </row>
    <row r="45" spans="1:11" ht="15" customHeight="1">
      <c r="A45" s="45">
        <v>33</v>
      </c>
      <c r="B45" s="121" t="s">
        <v>828</v>
      </c>
      <c r="C45" s="113"/>
      <c r="D45" s="113" t="s">
        <v>28</v>
      </c>
      <c r="E45" s="113">
        <v>3</v>
      </c>
      <c r="F45" s="47">
        <v>289</v>
      </c>
      <c r="G45" s="47">
        <v>1875</v>
      </c>
      <c r="H45" s="47">
        <f t="shared" si="11"/>
        <v>2164</v>
      </c>
      <c r="I45" s="47">
        <f t="shared" si="12"/>
        <v>867</v>
      </c>
      <c r="J45" s="47">
        <f t="shared" si="13"/>
        <v>5625</v>
      </c>
      <c r="K45" s="49">
        <f t="shared" si="14"/>
        <v>6492</v>
      </c>
    </row>
    <row r="46" spans="1:11" ht="15" customHeight="1">
      <c r="A46" s="45">
        <v>34</v>
      </c>
      <c r="B46" s="121" t="s">
        <v>609</v>
      </c>
      <c r="C46" s="113"/>
      <c r="D46" s="113" t="s">
        <v>28</v>
      </c>
      <c r="E46" s="113">
        <v>6</v>
      </c>
      <c r="F46" s="47">
        <v>447</v>
      </c>
      <c r="G46" s="47">
        <v>2250</v>
      </c>
      <c r="H46" s="47">
        <f t="shared" si="11"/>
        <v>2697</v>
      </c>
      <c r="I46" s="47">
        <f t="shared" si="12"/>
        <v>2682</v>
      </c>
      <c r="J46" s="47">
        <f t="shared" si="13"/>
        <v>13500</v>
      </c>
      <c r="K46" s="49">
        <f t="shared" si="14"/>
        <v>16182</v>
      </c>
    </row>
    <row r="47" spans="1:11" ht="15" customHeight="1">
      <c r="A47" s="45">
        <v>35</v>
      </c>
      <c r="B47" s="112" t="s">
        <v>610</v>
      </c>
      <c r="C47" s="46"/>
      <c r="D47" s="46"/>
      <c r="E47" s="46"/>
      <c r="F47" s="47"/>
      <c r="G47" s="47"/>
      <c r="H47" s="47"/>
      <c r="I47" s="47"/>
      <c r="J47" s="47"/>
      <c r="K47" s="49"/>
    </row>
    <row r="48" spans="1:11" ht="15" customHeight="1">
      <c r="A48" s="45">
        <v>36</v>
      </c>
      <c r="B48" s="121" t="s">
        <v>611</v>
      </c>
      <c r="C48" s="113"/>
      <c r="D48" s="113" t="s">
        <v>28</v>
      </c>
      <c r="E48" s="113">
        <v>2</v>
      </c>
      <c r="F48" s="47">
        <v>612</v>
      </c>
      <c r="G48" s="47">
        <v>2500</v>
      </c>
      <c r="H48" s="47">
        <f t="shared" ref="H48:H49" si="15">F48+G48</f>
        <v>3112</v>
      </c>
      <c r="I48" s="47">
        <f t="shared" ref="I48:I49" si="16">F48*E48</f>
        <v>1224</v>
      </c>
      <c r="J48" s="47">
        <f t="shared" ref="J48:J49" si="17">G48*E48</f>
        <v>5000</v>
      </c>
      <c r="K48" s="49">
        <f t="shared" ref="K48:K49" si="18">I48+J48</f>
        <v>6224</v>
      </c>
    </row>
    <row r="49" spans="1:11">
      <c r="A49" s="45">
        <v>37</v>
      </c>
      <c r="B49" s="117" t="s">
        <v>309</v>
      </c>
      <c r="C49" s="63"/>
      <c r="D49" s="46" t="s">
        <v>22</v>
      </c>
      <c r="E49" s="46">
        <v>1</v>
      </c>
      <c r="F49" s="159">
        <v>7869</v>
      </c>
      <c r="G49" s="159">
        <v>6295.2000000000007</v>
      </c>
      <c r="H49" s="159">
        <f t="shared" si="15"/>
        <v>14164.2</v>
      </c>
      <c r="I49" s="159">
        <f t="shared" si="16"/>
        <v>7869</v>
      </c>
      <c r="J49" s="159">
        <f t="shared" si="17"/>
        <v>6295.2000000000007</v>
      </c>
      <c r="K49" s="160">
        <f t="shared" si="18"/>
        <v>14164.2</v>
      </c>
    </row>
    <row r="50" spans="1:11" ht="15" customHeight="1">
      <c r="A50" s="45">
        <v>38</v>
      </c>
      <c r="B50" s="120" t="s">
        <v>614</v>
      </c>
      <c r="C50" s="113"/>
      <c r="D50" s="113"/>
      <c r="E50" s="113"/>
      <c r="F50" s="47"/>
      <c r="G50" s="47"/>
      <c r="H50" s="47"/>
      <c r="I50" s="47"/>
      <c r="J50" s="47"/>
      <c r="K50" s="49"/>
    </row>
    <row r="51" spans="1:11" ht="25.5" customHeight="1">
      <c r="A51" s="45">
        <v>39</v>
      </c>
      <c r="B51" s="115" t="s">
        <v>615</v>
      </c>
      <c r="C51" s="113"/>
      <c r="D51" s="113"/>
      <c r="E51" s="113"/>
      <c r="F51" s="47"/>
      <c r="G51" s="47"/>
      <c r="H51" s="47"/>
      <c r="I51" s="47"/>
      <c r="J51" s="47"/>
      <c r="K51" s="49"/>
    </row>
    <row r="52" spans="1:11" ht="15.75" customHeight="1">
      <c r="A52" s="45">
        <v>40</v>
      </c>
      <c r="B52" s="121" t="s">
        <v>616</v>
      </c>
      <c r="C52" s="113"/>
      <c r="D52" s="113" t="s">
        <v>617</v>
      </c>
      <c r="E52" s="113">
        <v>12</v>
      </c>
      <c r="F52" s="47">
        <v>494</v>
      </c>
      <c r="G52" s="47">
        <v>655</v>
      </c>
      <c r="H52" s="47">
        <f t="shared" ref="H52:H53" si="19">F52+G52</f>
        <v>1149</v>
      </c>
      <c r="I52" s="47">
        <f t="shared" ref="I52:I53" si="20">F52*E52</f>
        <v>5928</v>
      </c>
      <c r="J52" s="47">
        <f t="shared" ref="J52:J53" si="21">G52*E52</f>
        <v>7860</v>
      </c>
      <c r="K52" s="49">
        <f t="shared" ref="K52:K53" si="22">I52+J52</f>
        <v>13788</v>
      </c>
    </row>
    <row r="53" spans="1:11" ht="17.25" customHeight="1">
      <c r="A53" s="45">
        <v>41</v>
      </c>
      <c r="B53" s="121" t="s">
        <v>618</v>
      </c>
      <c r="C53" s="113"/>
      <c r="D53" s="113" t="s">
        <v>617</v>
      </c>
      <c r="E53" s="113">
        <v>3</v>
      </c>
      <c r="F53" s="47">
        <v>477</v>
      </c>
      <c r="G53" s="47">
        <v>655</v>
      </c>
      <c r="H53" s="47">
        <f t="shared" si="19"/>
        <v>1132</v>
      </c>
      <c r="I53" s="47">
        <f t="shared" si="20"/>
        <v>1431</v>
      </c>
      <c r="J53" s="47">
        <f t="shared" si="21"/>
        <v>1965</v>
      </c>
      <c r="K53" s="49">
        <f t="shared" si="22"/>
        <v>3396</v>
      </c>
    </row>
    <row r="54" spans="1:11" ht="33.75" customHeight="1">
      <c r="A54" s="45">
        <v>42</v>
      </c>
      <c r="B54" s="112" t="s">
        <v>621</v>
      </c>
      <c r="C54" s="113"/>
      <c r="D54" s="113"/>
      <c r="E54" s="113"/>
      <c r="F54" s="47"/>
      <c r="G54" s="47"/>
      <c r="H54" s="47"/>
      <c r="I54" s="47"/>
      <c r="J54" s="47"/>
      <c r="K54" s="49"/>
    </row>
    <row r="55" spans="1:11" ht="17.25" customHeight="1">
      <c r="A55" s="45">
        <v>43</v>
      </c>
      <c r="B55" s="121" t="s">
        <v>622</v>
      </c>
      <c r="C55" s="113"/>
      <c r="D55" s="113" t="s">
        <v>617</v>
      </c>
      <c r="E55" s="113">
        <v>2</v>
      </c>
      <c r="F55" s="47">
        <v>979</v>
      </c>
      <c r="G55" s="47">
        <v>655</v>
      </c>
      <c r="H55" s="47">
        <f t="shared" ref="H55:H58" si="23">F55+G55</f>
        <v>1634</v>
      </c>
      <c r="I55" s="47">
        <f t="shared" ref="I55:I58" si="24">F55*E55</f>
        <v>1958</v>
      </c>
      <c r="J55" s="47">
        <f t="shared" ref="J55:J58" si="25">G55*E55</f>
        <v>1310</v>
      </c>
      <c r="K55" s="49">
        <f t="shared" ref="K55:K58" si="26">I55+J55</f>
        <v>3268</v>
      </c>
    </row>
    <row r="56" spans="1:11" ht="44.25" customHeight="1">
      <c r="A56" s="45">
        <v>44</v>
      </c>
      <c r="B56" s="115" t="s">
        <v>625</v>
      </c>
      <c r="C56" s="113"/>
      <c r="D56" s="113" t="s">
        <v>27</v>
      </c>
      <c r="E56" s="113">
        <v>5</v>
      </c>
      <c r="F56" s="47">
        <v>743</v>
      </c>
      <c r="G56" s="47">
        <v>1450</v>
      </c>
      <c r="H56" s="47">
        <f t="shared" si="23"/>
        <v>2193</v>
      </c>
      <c r="I56" s="47">
        <f t="shared" si="24"/>
        <v>3715</v>
      </c>
      <c r="J56" s="47">
        <f t="shared" si="25"/>
        <v>7250</v>
      </c>
      <c r="K56" s="49">
        <f t="shared" si="26"/>
        <v>10965</v>
      </c>
    </row>
    <row r="57" spans="1:11" ht="17.25" customHeight="1">
      <c r="A57" s="45">
        <v>45</v>
      </c>
      <c r="B57" s="115" t="s">
        <v>626</v>
      </c>
      <c r="C57" s="113"/>
      <c r="D57" s="113" t="s">
        <v>25</v>
      </c>
      <c r="E57" s="113">
        <v>2</v>
      </c>
      <c r="F57" s="47">
        <v>1137</v>
      </c>
      <c r="G57" s="47">
        <v>4500</v>
      </c>
      <c r="H57" s="47">
        <f t="shared" si="23"/>
        <v>5637</v>
      </c>
      <c r="I57" s="47">
        <f t="shared" si="24"/>
        <v>2274</v>
      </c>
      <c r="J57" s="47">
        <f t="shared" si="25"/>
        <v>9000</v>
      </c>
      <c r="K57" s="49">
        <f t="shared" si="26"/>
        <v>11274</v>
      </c>
    </row>
    <row r="58" spans="1:11" ht="26.25" customHeight="1">
      <c r="A58" s="45">
        <v>46</v>
      </c>
      <c r="B58" s="115" t="s">
        <v>627</v>
      </c>
      <c r="C58" s="113"/>
      <c r="D58" s="113" t="s">
        <v>24</v>
      </c>
      <c r="E58" s="113">
        <v>2</v>
      </c>
      <c r="F58" s="47">
        <v>1218</v>
      </c>
      <c r="G58" s="47">
        <v>426</v>
      </c>
      <c r="H58" s="47">
        <f t="shared" si="23"/>
        <v>1644</v>
      </c>
      <c r="I58" s="47">
        <f t="shared" si="24"/>
        <v>2436</v>
      </c>
      <c r="J58" s="47">
        <f t="shared" si="25"/>
        <v>852</v>
      </c>
      <c r="K58" s="49">
        <f t="shared" si="26"/>
        <v>3288</v>
      </c>
    </row>
    <row r="59" spans="1:11" ht="15" customHeight="1" collapsed="1">
      <c r="A59" s="45">
        <v>47</v>
      </c>
      <c r="B59" s="117" t="s">
        <v>515</v>
      </c>
      <c r="C59" s="63"/>
      <c r="D59" s="46" t="s">
        <v>311</v>
      </c>
      <c r="E59" s="46">
        <v>1</v>
      </c>
      <c r="F59" s="159">
        <v>7869</v>
      </c>
      <c r="G59" s="161">
        <v>0</v>
      </c>
      <c r="H59" s="159">
        <f>F59+G59</f>
        <v>7869</v>
      </c>
      <c r="I59" s="159">
        <f>F59*E59</f>
        <v>7869</v>
      </c>
      <c r="J59" s="159">
        <f>G59*E59</f>
        <v>0</v>
      </c>
      <c r="K59" s="160">
        <f>I59+J59</f>
        <v>7869</v>
      </c>
    </row>
    <row r="60" spans="1:11" ht="13.9" customHeight="1">
      <c r="A60" s="45">
        <v>48</v>
      </c>
      <c r="B60" s="117"/>
      <c r="C60" s="113"/>
      <c r="D60" s="113"/>
      <c r="E60" s="113"/>
      <c r="F60" s="47"/>
      <c r="G60" s="47"/>
      <c r="H60" s="47"/>
      <c r="I60" s="47"/>
      <c r="J60" s="47"/>
      <c r="K60" s="49"/>
    </row>
    <row r="61" spans="1:11" s="12" customFormat="1" ht="16.149999999999999" customHeight="1">
      <c r="A61" s="45">
        <v>49</v>
      </c>
      <c r="B61" s="158" t="s">
        <v>26</v>
      </c>
      <c r="C61" s="156"/>
      <c r="D61" s="156" t="s">
        <v>22</v>
      </c>
      <c r="E61" s="156">
        <v>1</v>
      </c>
      <c r="F61" s="93">
        <v>0</v>
      </c>
      <c r="G61" s="93">
        <v>240000</v>
      </c>
      <c r="H61" s="93">
        <f t="shared" ref="H61:H62" si="27">F61+G61</f>
        <v>240000</v>
      </c>
      <c r="I61" s="93">
        <f t="shared" ref="I61:I62" si="28">F61*E61</f>
        <v>0</v>
      </c>
      <c r="J61" s="93">
        <f t="shared" ref="J61:J62" si="29">G61*E61</f>
        <v>240000</v>
      </c>
      <c r="K61" s="150">
        <f t="shared" ref="K61:K62" si="30">I61+J61</f>
        <v>240000</v>
      </c>
    </row>
    <row r="62" spans="1:11" s="12" customFormat="1" ht="16.149999999999999" customHeight="1">
      <c r="A62" s="45">
        <v>50</v>
      </c>
      <c r="B62" s="92" t="s">
        <v>23</v>
      </c>
      <c r="C62" s="77"/>
      <c r="D62" s="77" t="s">
        <v>22</v>
      </c>
      <c r="E62" s="77">
        <v>1</v>
      </c>
      <c r="F62" s="93">
        <v>0</v>
      </c>
      <c r="G62" s="93">
        <v>139968</v>
      </c>
      <c r="H62" s="93">
        <f t="shared" si="27"/>
        <v>139968</v>
      </c>
      <c r="I62" s="93">
        <f t="shared" si="28"/>
        <v>0</v>
      </c>
      <c r="J62" s="93">
        <f t="shared" si="29"/>
        <v>139968</v>
      </c>
      <c r="K62" s="150">
        <f t="shared" si="30"/>
        <v>139968</v>
      </c>
    </row>
    <row r="63" spans="1:11" ht="13.5" thickBot="1">
      <c r="A63" s="94"/>
      <c r="B63" s="95"/>
      <c r="C63" s="96"/>
      <c r="D63" s="97"/>
      <c r="E63" s="98"/>
      <c r="F63" s="99"/>
      <c r="G63" s="99"/>
      <c r="H63" s="100"/>
      <c r="I63" s="101"/>
      <c r="J63" s="101"/>
      <c r="K63" s="102"/>
    </row>
    <row r="64" spans="1:11" ht="14.25" thickTop="1" thickBot="1">
      <c r="A64" s="140"/>
      <c r="B64" s="141" t="s">
        <v>20</v>
      </c>
      <c r="C64" s="142"/>
      <c r="D64" s="143"/>
      <c r="E64" s="144"/>
      <c r="F64" s="145"/>
      <c r="G64" s="145"/>
      <c r="H64" s="146"/>
      <c r="I64" s="147">
        <f>SUM(I13:I63)</f>
        <v>224078</v>
      </c>
      <c r="J64" s="147">
        <f>SUM(J13:J63)</f>
        <v>881256.98</v>
      </c>
      <c r="K64" s="148">
        <f>SUM(K13:K63)</f>
        <v>1105334.98</v>
      </c>
    </row>
    <row r="66" spans="10:10">
      <c r="J66" s="81"/>
    </row>
  </sheetData>
  <autoFilter ref="A12:K62"/>
  <mergeCells count="1"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Сводная</vt:lpstr>
      <vt:lpstr>РММ ОВК</vt:lpstr>
      <vt:lpstr>РММ ВК</vt:lpstr>
      <vt:lpstr>РММ АОВ</vt:lpstr>
      <vt:lpstr>РММ ТМ</vt:lpstr>
      <vt:lpstr>КПП2 ОВК</vt:lpstr>
      <vt:lpstr>КПП2 ВК</vt:lpstr>
      <vt:lpstr>КПП2 АОВ</vt:lpstr>
      <vt:lpstr>КПП2 ТМ</vt:lpstr>
      <vt:lpstr>АБК ОВК</vt:lpstr>
      <vt:lpstr>АБК ВК</vt:lpstr>
      <vt:lpstr>АБК АОВ</vt:lpstr>
      <vt:lpstr>АБК ТМ</vt:lpstr>
      <vt:lpstr>Сводная!Область_печати</vt:lpstr>
    </vt:vector>
  </TitlesOfParts>
  <Company>VP-Enginering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Admin</cp:lastModifiedBy>
  <cp:lastPrinted>2025-04-17T06:20:56Z</cp:lastPrinted>
  <dcterms:created xsi:type="dcterms:W3CDTF">2004-08-26T13:40:11Z</dcterms:created>
  <dcterms:modified xsi:type="dcterms:W3CDTF">2025-05-16T15:52:00Z</dcterms:modified>
</cp:coreProperties>
</file>