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13_ncr:1_{F8F7A61C-EC4F-4E5B-866E-89C399D529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асчет цены " sheetId="1" r:id="rId1"/>
  </sheets>
  <definedNames>
    <definedName name="_xlnm._FilterDatabase" localSheetId="0" hidden="1">'Расчет цены '!$A$11:$AC$82</definedName>
    <definedName name="_xlnm.Print_Titles" localSheetId="0">'Расчет цены '!$11:$11</definedName>
    <definedName name="_xlnm.Print_Area" localSheetId="0">'Расчет цены '!$A$1:$I$82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1" l="1"/>
  <c r="H78" i="1"/>
  <c r="H74" i="1"/>
  <c r="H71" i="1"/>
  <c r="H66" i="1"/>
  <c r="H64" i="1"/>
  <c r="H62" i="1"/>
  <c r="H60" i="1"/>
  <c r="H58" i="1"/>
  <c r="H56" i="1"/>
  <c r="H54" i="1"/>
  <c r="H52" i="1"/>
  <c r="H50" i="1"/>
  <c r="H48" i="1"/>
  <c r="H44" i="1"/>
  <c r="H39" i="1"/>
  <c r="H38" i="1"/>
  <c r="H29" i="1"/>
  <c r="H27" i="1"/>
  <c r="H25" i="1"/>
  <c r="I82" i="1"/>
</calcChain>
</file>

<file path=xl/sharedStrings.xml><?xml version="1.0" encoding="utf-8"?>
<sst xmlns="http://schemas.openxmlformats.org/spreadsheetml/2006/main" count="434" uniqueCount="261">
  <si>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</si>
  <si>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</si>
  <si>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</si>
  <si>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</si>
  <si>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</si>
  <si>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</si>
  <si>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</si>
  <si>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</si>
  <si>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</si>
  <si>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</si>
  <si>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</si>
  <si>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</si>
  <si>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</si>
  <si>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1</t>
  </si>
  <si>
    <t>ЛС 2 Поз.: 1-65</t>
  </si>
  <si>
    <t>Модернизация железнодорожного пути и стрелочных переводов  на территории АО "Коломенский завод".</t>
  </si>
  <si>
    <t>1.1</t>
  </si>
  <si>
    <t>2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</si>
  <si>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</si>
  <si>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</si>
  <si>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</si>
  <si>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1.2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</si>
  <si>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</si>
  <si>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</si>
  <si>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</si>
  <si>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1.3</t>
  </si>
  <si>
    <t>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</si>
  <si>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</si>
  <si>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</si>
  <si>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1.4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</si>
  <si>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</si>
  <si>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</si>
  <si>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</si>
  <si>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</si>
  <si>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1.5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</si>
  <si>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</si>
  <si>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</si>
  <si>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</si>
  <si>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1.6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</si>
  <si>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</si>
  <si>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</si>
  <si>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</si>
  <si>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1.7</t>
  </si>
  <si>
    <t>7</t>
  </si>
  <si>
    <t>1.8</t>
  </si>
  <si>
    <t>8</t>
  </si>
  <si>
    <t>ФССЦпг-01-01-02-041</t>
  </si>
  <si>
    <t>Разгрузка при автомобильных перевозках мусора строительного с погрузкой вручную</t>
  </si>
  <si>
    <t>1.9</t>
  </si>
  <si>
    <t>9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</si>
  <si>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</si>
  <si>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</si>
  <si>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1.10</t>
  </si>
  <si>
    <t>10</t>
  </si>
  <si>
    <t>ФЕР01-02-001-07</t>
  </si>
  <si>
    <t>На каждый последующий проход по одному следу добавлять: к расценке 01-02-001-01</t>
  </si>
  <si>
    <t>1.11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</si>
  <si>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</si>
  <si>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</si>
  <si>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</si>
  <si>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</si>
  <si>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1.12</t>
  </si>
  <si>
    <t>12</t>
  </si>
  <si>
    <t>Прайс</t>
  </si>
  <si>
    <t>Геотекстиль Дорнит 500</t>
  </si>
  <si>
    <t>м2</t>
  </si>
  <si>
    <t>1.13</t>
  </si>
  <si>
    <t>13</t>
  </si>
  <si>
    <t>ФЕР27-04-001-01</t>
  </si>
  <si>
    <t>Устройство подстилающих и выравнивающих слоев оснований: из песка</t>
  </si>
  <si>
    <t>1.14</t>
  </si>
  <si>
    <t>14</t>
  </si>
  <si>
    <t>Песок</t>
  </si>
  <si>
    <t>м3</t>
  </si>
  <si>
    <t>1.15</t>
  </si>
  <si>
    <t>15</t>
  </si>
  <si>
    <t>ФЕР27-04-001-04</t>
  </si>
  <si>
    <t>Устройство подстилающих и выравнивающих слоев оснований: из щебня</t>
  </si>
  <si>
    <t>1.16</t>
  </si>
  <si>
    <t>16</t>
  </si>
  <si>
    <t>Щебень балластный кат.2</t>
  </si>
  <si>
    <t>1.17</t>
  </si>
  <si>
    <t>17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</si>
  <si>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</si>
  <si>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</si>
  <si>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компл</t>
  </si>
  <si>
    <t>1.18</t>
  </si>
  <si>
    <t>18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</si>
  <si>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</si>
  <si>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</si>
  <si>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1.19</t>
  </si>
  <si>
    <t>19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</si>
  <si>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</si>
  <si>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</si>
  <si>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</si>
  <si>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1.20</t>
  </si>
  <si>
    <t>20</t>
  </si>
  <si>
    <t>ФССЦ-25.1.04.02-0001</t>
  </si>
  <si>
    <t>Болты клеммные для рельсовых скреплений железнодорожного пути с гайками, М22х75 мм</t>
  </si>
  <si>
    <t>1.21</t>
  </si>
  <si>
    <t>21</t>
  </si>
  <si>
    <t>ФССЦ-25.1.05.02-0006</t>
  </si>
  <si>
    <t>Подкладка раздельного скрепления железнодорожного пути КБ-65</t>
  </si>
  <si>
    <t>шт</t>
  </si>
  <si>
    <t>1.22</t>
  </si>
  <si>
    <t>22</t>
  </si>
  <si>
    <t>ФССЦ-25.1.05.05-0043</t>
  </si>
  <si>
    <t>Рельсы железнодорожные Р-65 категория Т1</t>
  </si>
  <si>
    <t>м</t>
  </si>
  <si>
    <t>1.23</t>
  </si>
  <si>
    <t>23</t>
  </si>
  <si>
    <t>ФССЦ-25.1.06.19-0051</t>
  </si>
  <si>
    <t>Прокладки повышенной упругости под подкладку КБ, КБ10 ЦП 328 из смеси РП 101-710</t>
  </si>
  <si>
    <t>1.24</t>
  </si>
  <si>
    <t>24</t>
  </si>
  <si>
    <t>ФССЦ-25.1.06.19-0085</t>
  </si>
  <si>
    <t>Прокладки ПБР65х8 ЦП143 (ПБР 65х7 ЦП318) из смеси РП 101-710</t>
  </si>
  <si>
    <t>1.25</t>
  </si>
  <si>
    <t>25</t>
  </si>
  <si>
    <t>Комплект шпал композитных для эпюры стрелочного перевода 1/7</t>
  </si>
  <si>
    <t>комл</t>
  </si>
  <si>
    <t>1.26</t>
  </si>
  <si>
    <t>26</t>
  </si>
  <si>
    <t>комплект</t>
  </si>
  <si>
    <t>1.27</t>
  </si>
  <si>
    <t>27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</si>
  <si>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</si>
  <si>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</si>
  <si>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1.28</t>
  </si>
  <si>
    <t>28</t>
  </si>
  <si>
    <t>ФССЦ-25.1.01.04-0031</t>
  </si>
  <si>
    <t>Шпалы непропитанные для железных дорог, тип I</t>
  </si>
  <si>
    <t>1.29</t>
  </si>
  <si>
    <t>29</t>
  </si>
  <si>
    <t>Шпалы композитные</t>
  </si>
  <si>
    <t>1.30</t>
  </si>
  <si>
    <t>30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</si>
  <si>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</si>
  <si>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</si>
  <si>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</si>
  <si>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1.31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</si>
  <si>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</si>
  <si>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</si>
  <si>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</si>
  <si>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</si>
  <si>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1.32</t>
  </si>
  <si>
    <t>32</t>
  </si>
  <si>
    <t>ФССЦ-25.1.05.01-0002</t>
  </si>
  <si>
    <t>Накладка рельсовая двухголовая 2Р65</t>
  </si>
  <si>
    <t>1.33</t>
  </si>
  <si>
    <t>33</t>
  </si>
  <si>
    <t>Накладка 6-дырная Р65</t>
  </si>
  <si>
    <t>1.34</t>
  </si>
  <si>
    <t>34</t>
  </si>
  <si>
    <t>ФССЦ-25.1.04.04-0003</t>
  </si>
  <si>
    <t>Болты для рельсовых стыков железнодорожного пути с гайками, М27х160-180 мм</t>
  </si>
  <si>
    <t>1.35</t>
  </si>
  <si>
    <t>35</t>
  </si>
  <si>
    <t>Болт стыковой в сборе</t>
  </si>
  <si>
    <t>1.36</t>
  </si>
  <si>
    <t>36</t>
  </si>
  <si>
    <t>1.37</t>
  </si>
  <si>
    <t>37</t>
  </si>
  <si>
    <t>Прокладка ЦП-328</t>
  </si>
  <si>
    <t>1.38</t>
  </si>
  <si>
    <t>38</t>
  </si>
  <si>
    <t>1.39</t>
  </si>
  <si>
    <t>39</t>
  </si>
  <si>
    <t>Прокладка ЦП-143</t>
  </si>
  <si>
    <t>1.40</t>
  </si>
  <si>
    <t>40</t>
  </si>
  <si>
    <t>ФССЦ-25.1.02.01-0035</t>
  </si>
  <si>
    <t>Шпалы железобетонные Ш1, объем бетона 0,106 м3, расход стали 7,25 кг</t>
  </si>
  <si>
    <t>1.41</t>
  </si>
  <si>
    <t>41</t>
  </si>
  <si>
    <t>Шпала железобетонная, Ш1 1-й сорт, в комплекте со скреплением КБ-65</t>
  </si>
  <si>
    <t>1.42</t>
  </si>
  <si>
    <t>42</t>
  </si>
  <si>
    <t>1.43</t>
  </si>
  <si>
    <t>43</t>
  </si>
  <si>
    <t>Болт закладной М22Х175 в сборе</t>
  </si>
  <si>
    <t>1.44</t>
  </si>
  <si>
    <t>44</t>
  </si>
  <si>
    <t>1.45</t>
  </si>
  <si>
    <t>45</t>
  </si>
  <si>
    <t>Болт клеммный М22Х75 в сборе</t>
  </si>
  <si>
    <t>1.46</t>
  </si>
  <si>
    <t>46</t>
  </si>
  <si>
    <t>1.47</t>
  </si>
  <si>
    <t>47</t>
  </si>
  <si>
    <t>Подкладка КБ-65</t>
  </si>
  <si>
    <t>1.48</t>
  </si>
  <si>
    <t>48</t>
  </si>
  <si>
    <t>1.49</t>
  </si>
  <si>
    <t>49</t>
  </si>
  <si>
    <t>Рельс новый 12,5 м РП65 ДТ350</t>
  </si>
  <si>
    <t>1.50</t>
  </si>
  <si>
    <t>50</t>
  </si>
  <si>
    <t>ФЕР28-01-099-01</t>
  </si>
  <si>
    <t>Устройство упоров тупиковых рельсовых</t>
  </si>
  <si>
    <t>1.51</t>
  </si>
  <si>
    <t>51</t>
  </si>
  <si>
    <t>1.52</t>
  </si>
  <si>
    <t>52</t>
  </si>
  <si>
    <t>ФССЦ-14.4.02.04-0142</t>
  </si>
  <si>
    <t>Краска масляная земляная МА-0115, мумия, сурик железный</t>
  </si>
  <si>
    <t>кг</t>
  </si>
  <si>
    <t>1.53</t>
  </si>
  <si>
    <t>53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</si>
  <si>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</si>
  <si>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</si>
  <si>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1.54</t>
  </si>
  <si>
    <t>54</t>
  </si>
  <si>
    <t>Краска ПФ-115</t>
  </si>
  <si>
    <t>1.55</t>
  </si>
  <si>
    <t>55</t>
  </si>
  <si>
    <t>ФССЦ-25.1.05.07-0001</t>
  </si>
  <si>
    <t>Рельсы железнодорожные старогодные</t>
  </si>
  <si>
    <t>1.56</t>
  </si>
  <si>
    <t>56</t>
  </si>
  <si>
    <t>Тупиковый упор Р-65</t>
  </si>
  <si>
    <t>компл.</t>
  </si>
  <si>
    <t>1.57</t>
  </si>
  <si>
    <t>57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</si>
  <si>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</si>
  <si>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</si>
  <si>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1.58</t>
  </si>
  <si>
    <t>58</t>
  </si>
  <si>
    <t>ФЕР09-09-001-01</t>
  </si>
  <si>
    <t>Изготовление стоек опорных из прокатной стали /  обрамления призм тупиковых упоров</t>
  </si>
  <si>
    <t>1.59</t>
  </si>
  <si>
    <t>59</t>
  </si>
  <si>
    <t>Лист стальной 3мм</t>
  </si>
  <si>
    <t>1.60</t>
  </si>
  <si>
    <t>60</t>
  </si>
  <si>
    <t>Уголок 50х50х4мм</t>
  </si>
  <si>
    <t>1.61</t>
  </si>
  <si>
    <t>61</t>
  </si>
  <si>
    <t>ФЕР28-01-027-04</t>
  </si>
  <si>
    <t>Балластировка пути и стрелочных переводов на железобетонных шпалах, балласт: щебеночный</t>
  </si>
  <si>
    <t>1.62</t>
  </si>
  <si>
    <t>62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</si>
  <si>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</si>
  <si>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</si>
  <si>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1.63</t>
  </si>
  <si>
    <t>63</t>
  </si>
  <si>
    <t>1.64</t>
  </si>
  <si>
    <t>64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</si>
  <si>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</si>
  <si>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</si>
  <si>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1.65</t>
  </si>
  <si>
    <t>65</t>
  </si>
  <si>
    <t>21610743,48</t>
  </si>
  <si>
    <t>Итого, без НДС</t>
  </si>
  <si>
    <t>ВСЕГО,с НДС</t>
  </si>
  <si>
    <t>Ведомость объемов и стоимости комплексов (видов) работ</t>
  </si>
  <si>
    <r>
      <t xml:space="preserve">Цена , </t>
    </r>
    <r>
      <rPr>
        <sz val="18"/>
        <color rgb="FFFF0000"/>
        <rFont val="Arial"/>
        <family val="2"/>
        <charset val="204"/>
      </rPr>
      <t>без НДС</t>
    </r>
  </si>
  <si>
    <t>Перевод стрелочный типа Р65 марки 1/7 в комплекте со скреплением</t>
  </si>
  <si>
    <t xml:space="preserve">Закладка запорная в сборе </t>
  </si>
  <si>
    <t>Ручной переводной механизм  ЛПТП 665131.009</t>
  </si>
  <si>
    <t xml:space="preserve">Добавил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</si>
</sst>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#,##0.0_ ;[Red]\-#,##0.0\ "/>
    <numFmt numFmtId="169" formatCode="#,##0_ ;[Red]\-#,##0\ "/>
  </numFmts>
  <fonts count="15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b/>
      <sz val="16"/>
      <color rgb="FF000000"/>
      <name val="Arial"/>
      <charset val="204"/>
    </font>
    <font>
      <sz val="12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vertical="top"/>
    </xf>
    <xf numFmtId="49" fontId="7" fillId="0" borderId="3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8" fillId="0" borderId="7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164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165" fontId="8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166" fontId="8" fillId="0" borderId="0" xfId="0" applyNumberFormat="1" applyFont="1" applyFill="1" applyBorder="1" applyAlignment="1" applyProtection="1">
      <alignment horizontal="center" vertical="top"/>
    </xf>
    <xf numFmtId="1" fontId="8" fillId="0" borderId="0" xfId="0" applyNumberFormat="1" applyFont="1" applyFill="1" applyBorder="1" applyAlignment="1" applyProtection="1">
      <alignment horizontal="center" vertical="top"/>
    </xf>
    <xf numFmtId="167" fontId="8" fillId="0" borderId="0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2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49" fontId="8" fillId="2" borderId="0" xfId="0" applyNumberFormat="1" applyFont="1" applyFill="1" applyBorder="1" applyAlignment="1" applyProtection="1">
      <alignment horizontal="center" vertical="top"/>
    </xf>
    <xf numFmtId="49" fontId="8" fillId="2" borderId="7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center" vertical="top"/>
    </xf>
    <xf numFmtId="2" fontId="12" fillId="0" borderId="0" xfId="0" applyNumberFormat="1" applyFont="1" applyFill="1" applyBorder="1" applyAlignment="1" applyProtection="1">
      <alignment horizontal="center" vertical="top"/>
    </xf>
    <xf numFmtId="4" fontId="12" fillId="0" borderId="8" xfId="0" applyNumberFormat="1" applyFont="1" applyFill="1" applyBorder="1" applyAlignment="1" applyProtection="1">
      <alignment horizontal="right" vertical="top"/>
    </xf>
    <xf numFmtId="164" fontId="12" fillId="0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left" vertical="top" wrapText="1"/>
    </xf>
    <xf numFmtId="0" fontId="12" fillId="2" borderId="0" xfId="0" applyNumberFormat="1" applyFont="1" applyFill="1" applyBorder="1" applyAlignment="1" applyProtection="1">
      <alignment horizontal="center" vertical="top"/>
    </xf>
    <xf numFmtId="1" fontId="12" fillId="2" borderId="0" xfId="0" applyNumberFormat="1" applyFont="1" applyFill="1" applyBorder="1" applyAlignment="1" applyProtection="1">
      <alignment horizontal="center" vertical="top"/>
    </xf>
    <xf numFmtId="4" fontId="12" fillId="2" borderId="8" xfId="0" applyNumberFormat="1" applyFont="1" applyFill="1" applyBorder="1" applyAlignment="1" applyProtection="1">
      <alignment horizontal="right" vertical="top"/>
    </xf>
    <xf numFmtId="167" fontId="12" fillId="0" borderId="0" xfId="0" applyNumberFormat="1" applyFont="1" applyFill="1" applyBorder="1" applyAlignment="1" applyProtection="1">
      <alignment horizontal="center" vertical="top"/>
    </xf>
    <xf numFmtId="168" fontId="7" fillId="0" borderId="3" xfId="0" applyNumberFormat="1" applyFont="1" applyFill="1" applyBorder="1" applyAlignment="1" applyProtection="1">
      <alignment horizontal="right" vertical="top"/>
    </xf>
    <xf numFmtId="168" fontId="8" fillId="0" borderId="0" xfId="0" applyNumberFormat="1" applyFont="1" applyFill="1" applyBorder="1" applyAlignment="1" applyProtection="1">
      <alignment horizontal="right" vertical="top"/>
    </xf>
    <xf numFmtId="168" fontId="12" fillId="0" borderId="0" xfId="0" applyNumberFormat="1" applyFont="1" applyFill="1" applyBorder="1" applyAlignment="1" applyProtection="1">
      <alignment horizontal="right" vertical="top"/>
    </xf>
    <xf numFmtId="168" fontId="12" fillId="2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/>
    <xf numFmtId="169" fontId="5" fillId="0" borderId="3" xfId="0" applyNumberFormat="1" applyFont="1" applyFill="1" applyBorder="1" applyAlignment="1" applyProtection="1">
      <alignment horizontal="center"/>
    </xf>
    <xf numFmtId="0" fontId="13" fillId="3" borderId="3" xfId="0" applyFont="1" applyFill="1" applyBorder="1" applyAlignment="1">
      <alignment horizontal="center" vertical="top"/>
    </xf>
    <xf numFmtId="1" fontId="13" fillId="3" borderId="3" xfId="0" applyNumberFormat="1" applyFont="1" applyFill="1" applyBorder="1" applyAlignment="1">
      <alignment horizontal="center" vertical="top"/>
    </xf>
    <xf numFmtId="49" fontId="13" fillId="3" borderId="3" xfId="0" applyNumberFormat="1" applyFont="1" applyFill="1" applyBorder="1" applyAlignment="1">
      <alignment horizontal="left" vertical="top" wrapText="1"/>
    </xf>
    <xf numFmtId="0" fontId="14" fillId="0" borderId="0" xfId="0" applyFont="1"/>
    <xf numFmtId="49" fontId="12" fillId="4" borderId="0" xfId="0" applyNumberFormat="1" applyFont="1" applyFill="1" applyBorder="1" applyAlignment="1" applyProtection="1">
      <alignment horizontal="center" vertical="top"/>
    </xf>
    <xf numFmtId="49" fontId="13" fillId="4" borderId="3" xfId="0" applyNumberFormat="1" applyFont="1" applyFill="1" applyBorder="1" applyAlignment="1">
      <alignment horizontal="center" vertical="top"/>
    </xf>
    <xf numFmtId="49" fontId="8" fillId="5" borderId="7" xfId="0" applyNumberFormat="1" applyFont="1" applyFill="1" applyBorder="1" applyAlignment="1" applyProtection="1">
      <alignment horizontal="right" vertical="top"/>
    </xf>
    <xf numFmtId="49" fontId="8" fillId="5" borderId="0" xfId="0" applyNumberFormat="1" applyFont="1" applyFill="1" applyBorder="1" applyAlignment="1" applyProtection="1">
      <alignment horizontal="center" vertical="top"/>
    </xf>
    <xf numFmtId="49" fontId="12" fillId="5" borderId="0" xfId="0" applyNumberFormat="1" applyFont="1" applyFill="1" applyBorder="1" applyAlignment="1" applyProtection="1">
      <alignment horizontal="center" vertical="top"/>
    </xf>
    <xf numFmtId="49" fontId="12" fillId="5" borderId="0" xfId="0" applyNumberFormat="1" applyFont="1" applyFill="1" applyBorder="1" applyAlignment="1" applyProtection="1">
      <alignment horizontal="left" vertical="top" wrapText="1"/>
    </xf>
    <xf numFmtId="0" fontId="12" fillId="5" borderId="0" xfId="0" applyNumberFormat="1" applyFont="1" applyFill="1" applyBorder="1" applyAlignment="1" applyProtection="1">
      <alignment horizontal="center" vertical="top"/>
    </xf>
    <xf numFmtId="1" fontId="12" fillId="5" borderId="0" xfId="0" applyNumberFormat="1" applyFont="1" applyFill="1" applyBorder="1" applyAlignment="1" applyProtection="1">
      <alignment horizontal="center" vertical="top"/>
    </xf>
    <xf numFmtId="168" fontId="12" fillId="5" borderId="0" xfId="0" applyNumberFormat="1" applyFont="1" applyFill="1" applyBorder="1" applyAlignment="1" applyProtection="1">
      <alignment horizontal="right" vertical="top"/>
    </xf>
    <xf numFmtId="4" fontId="12" fillId="5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168" fontId="5" fillId="0" borderId="3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/>
    </xf>
    <xf numFmtId="49" fontId="7" fillId="0" borderId="5" xfId="0" applyNumberFormat="1" applyFont="1" applyFill="1" applyBorder="1" applyAlignment="1" applyProtection="1">
      <alignment horizontal="left" vertical="top"/>
    </xf>
    <xf numFmtId="49" fontId="7" fillId="0" borderId="6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D82"/>
  <sheetViews>
    <sheetView tabSelected="1" topLeftCell="A19" workbookViewId="0">
      <selection activeCell="AG29" sqref="AG29"/>
    </sheetView>
  </sheetViews>
  <sheetFormatPr defaultColWidth="9.109375" defaultRowHeight="14.25" customHeight="1" x14ac:dyDescent="0.25"/>
  <cols>
    <col min="1" max="1" width="6.6640625" style="1" customWidth="1"/>
    <col min="2" max="2" width="10" style="1" customWidth="1"/>
    <col min="3" max="3" width="7.5546875" style="1" customWidth="1"/>
    <col min="4" max="4" width="19" style="1" customWidth="1"/>
    <col min="5" max="5" width="61.109375" style="1" customWidth="1"/>
    <col min="6" max="6" width="13.6640625" style="1" customWidth="1"/>
    <col min="7" max="7" width="10.109375" style="1" customWidth="1"/>
    <col min="8" max="8" width="14.33203125" style="52" customWidth="1"/>
    <col min="9" max="9" width="18.109375" style="1" customWidth="1"/>
    <col min="10" max="18" width="160.6640625" style="2" hidden="1" customWidth="1"/>
    <col min="19" max="19" width="160.6640625" style="3" hidden="1" customWidth="1"/>
    <col min="20" max="22" width="36.5546875" style="3" hidden="1" customWidth="1"/>
    <col min="23" max="23" width="56.33203125" style="4" hidden="1" customWidth="1"/>
    <col min="24" max="24" width="24.44140625" style="5" hidden="1" customWidth="1"/>
    <col min="25" max="29" width="99.33203125" style="6" hidden="1" customWidth="1"/>
    <col min="30" max="16384" width="9.109375" style="1"/>
  </cols>
  <sheetData>
    <row r="3" spans="1:22" customFormat="1" ht="21" x14ac:dyDescent="0.3">
      <c r="A3" s="68" t="s">
        <v>255</v>
      </c>
      <c r="B3" s="68"/>
      <c r="C3" s="68"/>
      <c r="D3" s="68"/>
      <c r="E3" s="68"/>
      <c r="F3" s="68"/>
      <c r="G3" s="68"/>
      <c r="H3" s="68"/>
      <c r="I3" s="68"/>
    </row>
    <row r="5" spans="1:22" customFormat="1" ht="15.6" x14ac:dyDescent="0.3">
      <c r="A5" s="69" t="s">
        <v>15</v>
      </c>
      <c r="B5" s="69"/>
      <c r="C5" s="69"/>
      <c r="D5" s="69"/>
      <c r="E5" s="69"/>
      <c r="F5" s="69"/>
      <c r="G5" s="69"/>
      <c r="H5" s="69"/>
      <c r="I5" s="69"/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</row>
    <row r="6" spans="1:22" customFormat="1" ht="14.4" x14ac:dyDescent="0.3">
      <c r="A6" s="70" t="s">
        <v>1</v>
      </c>
      <c r="B6" s="70"/>
      <c r="C6" s="70"/>
      <c r="D6" s="70"/>
      <c r="E6" s="70"/>
      <c r="F6" s="70"/>
      <c r="G6" s="70"/>
      <c r="H6" s="70"/>
      <c r="I6" s="70"/>
    </row>
    <row r="8" spans="1:22" customFormat="1" ht="22.8" x14ac:dyDescent="0.3">
      <c r="A8" s="71" t="s">
        <v>2</v>
      </c>
      <c r="B8" s="71" t="s">
        <v>3</v>
      </c>
      <c r="C8" s="71"/>
      <c r="D8" s="71"/>
      <c r="E8" s="71" t="s">
        <v>4</v>
      </c>
      <c r="F8" s="71" t="s">
        <v>5</v>
      </c>
      <c r="G8" s="71" t="s">
        <v>6</v>
      </c>
      <c r="H8" s="72" t="s">
        <v>256</v>
      </c>
      <c r="I8" s="73"/>
    </row>
    <row r="9" spans="1:22" customFormat="1" ht="14.4" x14ac:dyDescent="0.3">
      <c r="A9" s="71"/>
      <c r="B9" s="71" t="s">
        <v>7</v>
      </c>
      <c r="C9" s="71" t="s">
        <v>8</v>
      </c>
      <c r="D9" s="71"/>
      <c r="E9" s="71"/>
      <c r="F9" s="71"/>
      <c r="G9" s="71"/>
      <c r="H9" s="74" t="s">
        <v>9</v>
      </c>
      <c r="I9" s="73" t="s">
        <v>10</v>
      </c>
    </row>
    <row r="10" spans="1:22" customFormat="1" ht="14.4" x14ac:dyDescent="0.3">
      <c r="A10" s="71"/>
      <c r="B10" s="71"/>
      <c r="C10" s="8" t="s">
        <v>11</v>
      </c>
      <c r="D10" s="8" t="s">
        <v>3</v>
      </c>
      <c r="E10" s="71"/>
      <c r="F10" s="71"/>
      <c r="G10" s="71"/>
      <c r="H10" s="74"/>
      <c r="I10" s="73"/>
    </row>
    <row r="11" spans="1:22" customFormat="1" ht="14.4" x14ac:dyDescent="0.3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53">
        <v>8</v>
      </c>
      <c r="I11" s="9">
        <v>9</v>
      </c>
    </row>
    <row r="12" spans="1:22" customFormat="1" ht="14.4" x14ac:dyDescent="0.3">
      <c r="A12" s="77" t="s">
        <v>12</v>
      </c>
      <c r="B12" s="77"/>
      <c r="C12" s="77"/>
      <c r="D12" s="77"/>
      <c r="E12" s="77"/>
      <c r="F12" s="77"/>
      <c r="G12" s="77"/>
      <c r="H12" s="77"/>
      <c r="I12" s="77"/>
      <c r="S12" s="10" t="s">
        <v>12</v>
      </c>
    </row>
    <row r="13" spans="1:22" customFormat="1" ht="26.4" x14ac:dyDescent="0.3">
      <c r="A13" s="11" t="s">
        <v>13</v>
      </c>
      <c r="B13" s="78" t="s">
        <v>14</v>
      </c>
      <c r="C13" s="79"/>
      <c r="D13" s="80"/>
      <c r="E13" s="12" t="s">
        <v>15</v>
      </c>
      <c r="F13" s="13"/>
      <c r="G13" s="14"/>
      <c r="H13" s="48"/>
      <c r="I13" s="15"/>
      <c r="S13" s="10"/>
      <c r="T13" s="16" t="s">
        <v>14</v>
      </c>
      <c r="U13" s="16" t="s">
        <v>0</v>
      </c>
      <c r="V13" s="16" t="s">
        <v>0</v>
      </c>
    </row>
    <row r="14" spans="1:22" customFormat="1" ht="30.6" x14ac:dyDescent="0.3">
      <c r="A14" s="17" t="s">
        <v>16</v>
      </c>
      <c r="B14" s="18" t="s">
        <v>17</v>
      </c>
      <c r="C14" s="18" t="s">
        <v>13</v>
      </c>
      <c r="D14" s="18" t="s">
        <v>18</v>
      </c>
      <c r="E14" s="19" t="s">
        <v>19</v>
      </c>
      <c r="F14" s="20" t="s">
        <v>20</v>
      </c>
      <c r="G14" s="21">
        <v>3.5999999999999997E-2</v>
      </c>
      <c r="H14" s="49"/>
      <c r="I14" s="22">
        <v>8548.18</v>
      </c>
      <c r="S14" s="10"/>
      <c r="T14" s="16"/>
      <c r="U14" s="16"/>
      <c r="V14" s="16"/>
    </row>
    <row r="15" spans="1:22" customFormat="1" ht="30.6" x14ac:dyDescent="0.3">
      <c r="A15" s="17" t="s">
        <v>21</v>
      </c>
      <c r="B15" s="18" t="s">
        <v>17</v>
      </c>
      <c r="C15" s="18" t="s">
        <v>17</v>
      </c>
      <c r="D15" s="18" t="s">
        <v>22</v>
      </c>
      <c r="E15" s="19" t="s">
        <v>23</v>
      </c>
      <c r="F15" s="20" t="s">
        <v>24</v>
      </c>
      <c r="G15" s="21">
        <v>1.429</v>
      </c>
      <c r="H15" s="49"/>
      <c r="I15" s="22">
        <v>63951.01</v>
      </c>
      <c r="S15" s="10"/>
      <c r="T15" s="16"/>
      <c r="U15" s="16"/>
      <c r="V15" s="16"/>
    </row>
    <row r="16" spans="1:22" customFormat="1" ht="30.6" x14ac:dyDescent="0.3">
      <c r="A16" s="17" t="s">
        <v>25</v>
      </c>
      <c r="B16" s="18" t="s">
        <v>17</v>
      </c>
      <c r="C16" s="18" t="s">
        <v>26</v>
      </c>
      <c r="D16" s="18" t="s">
        <v>27</v>
      </c>
      <c r="E16" s="19" t="s">
        <v>28</v>
      </c>
      <c r="F16" s="20" t="s">
        <v>20</v>
      </c>
      <c r="G16" s="23">
        <v>0.21432999999999999</v>
      </c>
      <c r="H16" s="49"/>
      <c r="I16" s="22">
        <v>31428.09</v>
      </c>
      <c r="S16" s="10"/>
      <c r="T16" s="16"/>
      <c r="U16" s="16"/>
      <c r="V16" s="16"/>
    </row>
    <row r="17" spans="1:22" customFormat="1" ht="30.6" x14ac:dyDescent="0.3">
      <c r="A17" s="17" t="s">
        <v>29</v>
      </c>
      <c r="B17" s="18" t="s">
        <v>17</v>
      </c>
      <c r="C17" s="18" t="s">
        <v>30</v>
      </c>
      <c r="D17" s="18" t="s">
        <v>31</v>
      </c>
      <c r="E17" s="19" t="s">
        <v>32</v>
      </c>
      <c r="F17" s="20" t="s">
        <v>33</v>
      </c>
      <c r="G17" s="24">
        <v>617.97</v>
      </c>
      <c r="H17" s="49"/>
      <c r="I17" s="22">
        <v>31843.23</v>
      </c>
      <c r="S17" s="10"/>
      <c r="T17" s="16"/>
      <c r="U17" s="16"/>
      <c r="V17" s="16"/>
    </row>
    <row r="18" spans="1:22" customFormat="1" ht="20.399999999999999" x14ac:dyDescent="0.3">
      <c r="A18" s="17" t="s">
        <v>34</v>
      </c>
      <c r="B18" s="18" t="s">
        <v>17</v>
      </c>
      <c r="C18" s="18" t="s">
        <v>35</v>
      </c>
      <c r="D18" s="18" t="s">
        <v>36</v>
      </c>
      <c r="E18" s="19" t="s">
        <v>37</v>
      </c>
      <c r="F18" s="20" t="s">
        <v>33</v>
      </c>
      <c r="G18" s="24">
        <v>687.63</v>
      </c>
      <c r="H18" s="49"/>
      <c r="I18" s="22">
        <v>43051.94</v>
      </c>
      <c r="S18" s="10"/>
      <c r="T18" s="16"/>
      <c r="U18" s="16"/>
      <c r="V18" s="16"/>
    </row>
    <row r="19" spans="1:22" customFormat="1" ht="20.399999999999999" x14ac:dyDescent="0.3">
      <c r="A19" s="17" t="s">
        <v>38</v>
      </c>
      <c r="B19" s="18" t="s">
        <v>17</v>
      </c>
      <c r="C19" s="18" t="s">
        <v>39</v>
      </c>
      <c r="D19" s="18" t="s">
        <v>40</v>
      </c>
      <c r="E19" s="19" t="s">
        <v>41</v>
      </c>
      <c r="F19" s="20" t="s">
        <v>33</v>
      </c>
      <c r="G19" s="24">
        <v>22.88</v>
      </c>
      <c r="H19" s="49"/>
      <c r="I19" s="22">
        <v>15448.9</v>
      </c>
      <c r="S19" s="10"/>
      <c r="T19" s="16"/>
      <c r="U19" s="16"/>
      <c r="V19" s="16"/>
    </row>
    <row r="20" spans="1:22" customFormat="1" ht="20.399999999999999" x14ac:dyDescent="0.3">
      <c r="A20" s="17" t="s">
        <v>42</v>
      </c>
      <c r="B20" s="18" t="s">
        <v>17</v>
      </c>
      <c r="C20" s="18" t="s">
        <v>43</v>
      </c>
      <c r="D20" s="18" t="s">
        <v>36</v>
      </c>
      <c r="E20" s="19" t="s">
        <v>37</v>
      </c>
      <c r="F20" s="20" t="s">
        <v>33</v>
      </c>
      <c r="G20" s="24">
        <v>22.88</v>
      </c>
      <c r="H20" s="49"/>
      <c r="I20" s="22">
        <v>1432.55</v>
      </c>
      <c r="S20" s="10"/>
      <c r="T20" s="16"/>
      <c r="U20" s="16"/>
      <c r="V20" s="16"/>
    </row>
    <row r="21" spans="1:22" customFormat="1" ht="14.4" x14ac:dyDescent="0.3">
      <c r="A21" s="17" t="s">
        <v>44</v>
      </c>
      <c r="B21" s="18" t="s">
        <v>17</v>
      </c>
      <c r="C21" s="18" t="s">
        <v>45</v>
      </c>
      <c r="D21" s="18" t="s">
        <v>46</v>
      </c>
      <c r="E21" s="19" t="s">
        <v>47</v>
      </c>
      <c r="F21" s="20" t="s">
        <v>33</v>
      </c>
      <c r="G21" s="24">
        <v>22.88</v>
      </c>
      <c r="H21" s="49"/>
      <c r="I21" s="22"/>
      <c r="S21" s="10"/>
      <c r="T21" s="16"/>
      <c r="U21" s="16"/>
      <c r="V21" s="16"/>
    </row>
    <row r="22" spans="1:22" customFormat="1" ht="20.399999999999999" x14ac:dyDescent="0.3">
      <c r="A22" s="17" t="s">
        <v>48</v>
      </c>
      <c r="B22" s="18" t="s">
        <v>17</v>
      </c>
      <c r="C22" s="18" t="s">
        <v>49</v>
      </c>
      <c r="D22" s="18" t="s">
        <v>50</v>
      </c>
      <c r="E22" s="19" t="s">
        <v>51</v>
      </c>
      <c r="F22" s="20" t="s">
        <v>20</v>
      </c>
      <c r="G22" s="25">
        <v>7.1400000000000005E-2</v>
      </c>
      <c r="H22" s="49"/>
      <c r="I22" s="22">
        <v>2871.57</v>
      </c>
      <c r="S22" s="10"/>
      <c r="T22" s="16"/>
      <c r="U22" s="16"/>
      <c r="V22" s="16"/>
    </row>
    <row r="23" spans="1:22" customFormat="1" ht="20.399999999999999" x14ac:dyDescent="0.3">
      <c r="A23" s="17" t="s">
        <v>52</v>
      </c>
      <c r="B23" s="18" t="s">
        <v>17</v>
      </c>
      <c r="C23" s="18" t="s">
        <v>53</v>
      </c>
      <c r="D23" s="18" t="s">
        <v>54</v>
      </c>
      <c r="E23" s="19" t="s">
        <v>55</v>
      </c>
      <c r="F23" s="20" t="s">
        <v>20</v>
      </c>
      <c r="G23" s="25">
        <v>7.1400000000000005E-2</v>
      </c>
      <c r="H23" s="49"/>
      <c r="I23" s="22">
        <v>1640.45</v>
      </c>
      <c r="S23" s="10"/>
      <c r="T23" s="16"/>
      <c r="U23" s="16"/>
      <c r="V23" s="16"/>
    </row>
    <row r="24" spans="1:22" customFormat="1" ht="20.399999999999999" x14ac:dyDescent="0.3">
      <c r="A24" s="17" t="s">
        <v>56</v>
      </c>
      <c r="B24" s="18" t="s">
        <v>17</v>
      </c>
      <c r="C24" s="18" t="s">
        <v>57</v>
      </c>
      <c r="D24" s="18" t="s">
        <v>58</v>
      </c>
      <c r="E24" s="19" t="s">
        <v>59</v>
      </c>
      <c r="F24" s="20" t="s">
        <v>60</v>
      </c>
      <c r="G24" s="23">
        <v>0.71442000000000005</v>
      </c>
      <c r="H24" s="49"/>
      <c r="I24" s="22">
        <v>55328.03</v>
      </c>
      <c r="S24" s="10"/>
      <c r="T24" s="16"/>
      <c r="U24" s="16"/>
      <c r="V24" s="16"/>
    </row>
    <row r="25" spans="1:22" customFormat="1" ht="14.4" x14ac:dyDescent="0.3">
      <c r="A25" s="17" t="s">
        <v>61</v>
      </c>
      <c r="B25" s="18" t="s">
        <v>17</v>
      </c>
      <c r="C25" s="18" t="s">
        <v>62</v>
      </c>
      <c r="D25" s="36" t="s">
        <v>63</v>
      </c>
      <c r="E25" s="37" t="s">
        <v>64</v>
      </c>
      <c r="F25" s="38" t="s">
        <v>65</v>
      </c>
      <c r="G25" s="39">
        <v>785.86</v>
      </c>
      <c r="H25" s="50">
        <f>I25/G25</f>
        <v>100.79495075458733</v>
      </c>
      <c r="I25" s="40">
        <v>79210.720000000001</v>
      </c>
      <c r="S25" s="10"/>
      <c r="T25" s="16"/>
      <c r="U25" s="16"/>
      <c r="V25" s="16"/>
    </row>
    <row r="26" spans="1:22" customFormat="1" ht="14.4" x14ac:dyDescent="0.3">
      <c r="A26" s="17" t="s">
        <v>66</v>
      </c>
      <c r="B26" s="18" t="s">
        <v>17</v>
      </c>
      <c r="C26" s="18" t="s">
        <v>67</v>
      </c>
      <c r="D26" s="18" t="s">
        <v>68</v>
      </c>
      <c r="E26" s="19" t="s">
        <v>69</v>
      </c>
      <c r="F26" s="20" t="s">
        <v>24</v>
      </c>
      <c r="G26" s="25">
        <v>1.4288000000000001</v>
      </c>
      <c r="H26" s="49"/>
      <c r="I26" s="22">
        <v>194468.44</v>
      </c>
      <c r="S26" s="10"/>
      <c r="T26" s="16"/>
      <c r="U26" s="16"/>
      <c r="V26" s="16"/>
    </row>
    <row r="27" spans="1:22" customFormat="1" ht="14.4" x14ac:dyDescent="0.3">
      <c r="A27" s="17" t="s">
        <v>70</v>
      </c>
      <c r="B27" s="18" t="s">
        <v>17</v>
      </c>
      <c r="C27" s="18" t="s">
        <v>71</v>
      </c>
      <c r="D27" s="36" t="s">
        <v>63</v>
      </c>
      <c r="E27" s="37" t="s">
        <v>72</v>
      </c>
      <c r="F27" s="38" t="s">
        <v>73</v>
      </c>
      <c r="G27" s="41">
        <v>157.16800000000001</v>
      </c>
      <c r="H27" s="50">
        <f>I27/G27</f>
        <v>1371.9898452611217</v>
      </c>
      <c r="I27" s="40">
        <v>215632.9</v>
      </c>
      <c r="S27" s="10"/>
      <c r="T27" s="16"/>
      <c r="U27" s="16"/>
      <c r="V27" s="16"/>
    </row>
    <row r="28" spans="1:22" customFormat="1" ht="14.4" x14ac:dyDescent="0.3">
      <c r="A28" s="17" t="s">
        <v>74</v>
      </c>
      <c r="B28" s="18" t="s">
        <v>17</v>
      </c>
      <c r="C28" s="18" t="s">
        <v>75</v>
      </c>
      <c r="D28" s="18" t="s">
        <v>76</v>
      </c>
      <c r="E28" s="19" t="s">
        <v>77</v>
      </c>
      <c r="F28" s="20" t="s">
        <v>24</v>
      </c>
      <c r="G28" s="25">
        <v>2.5005000000000002</v>
      </c>
      <c r="H28" s="49"/>
      <c r="I28" s="22">
        <v>536926.91</v>
      </c>
      <c r="S28" s="10"/>
      <c r="T28" s="16"/>
      <c r="U28" s="16"/>
      <c r="V28" s="16"/>
    </row>
    <row r="29" spans="1:22" customFormat="1" ht="14.4" x14ac:dyDescent="0.3">
      <c r="A29" s="17" t="s">
        <v>78</v>
      </c>
      <c r="B29" s="18" t="s">
        <v>17</v>
      </c>
      <c r="C29" s="18" t="s">
        <v>79</v>
      </c>
      <c r="D29" s="36" t="s">
        <v>63</v>
      </c>
      <c r="E29" s="37" t="s">
        <v>80</v>
      </c>
      <c r="F29" s="38" t="s">
        <v>73</v>
      </c>
      <c r="G29" s="41">
        <v>315.06299999999999</v>
      </c>
      <c r="H29" s="50">
        <f>I29/G29</f>
        <v>6720.0148859117062</v>
      </c>
      <c r="I29" s="40">
        <v>2117228.0499999998</v>
      </c>
      <c r="S29" s="10"/>
      <c r="T29" s="16"/>
      <c r="U29" s="16"/>
      <c r="V29" s="16"/>
    </row>
    <row r="30" spans="1:22" customFormat="1" ht="20.399999999999999" x14ac:dyDescent="0.3">
      <c r="A30" s="17" t="s">
        <v>81</v>
      </c>
      <c r="B30" s="18" t="s">
        <v>17</v>
      </c>
      <c r="C30" s="18" t="s">
        <v>82</v>
      </c>
      <c r="D30" s="18" t="s">
        <v>83</v>
      </c>
      <c r="E30" s="19" t="s">
        <v>84</v>
      </c>
      <c r="F30" s="20" t="s">
        <v>85</v>
      </c>
      <c r="G30" s="26">
        <v>1</v>
      </c>
      <c r="H30" s="49"/>
      <c r="I30" s="22">
        <v>317477.83</v>
      </c>
      <c r="S30" s="10"/>
      <c r="T30" s="16"/>
      <c r="U30" s="16"/>
      <c r="V30" s="16"/>
    </row>
    <row r="31" spans="1:22" customFormat="1" ht="20.399999999999999" x14ac:dyDescent="0.3">
      <c r="A31" s="17" t="s">
        <v>86</v>
      </c>
      <c r="B31" s="18" t="s">
        <v>17</v>
      </c>
      <c r="C31" s="18" t="s">
        <v>87</v>
      </c>
      <c r="D31" s="18" t="s">
        <v>88</v>
      </c>
      <c r="E31" s="19" t="s">
        <v>89</v>
      </c>
      <c r="F31" s="20" t="s">
        <v>85</v>
      </c>
      <c r="G31" s="26">
        <v>1</v>
      </c>
      <c r="H31" s="49"/>
      <c r="I31" s="22">
        <v>530509.46</v>
      </c>
      <c r="S31" s="10"/>
      <c r="T31" s="16"/>
      <c r="U31" s="16"/>
      <c r="V31" s="16"/>
    </row>
    <row r="32" spans="1:22" customFormat="1" ht="20.399999999999999" x14ac:dyDescent="0.3">
      <c r="A32" s="17" t="s">
        <v>90</v>
      </c>
      <c r="B32" s="18" t="s">
        <v>17</v>
      </c>
      <c r="C32" s="18" t="s">
        <v>91</v>
      </c>
      <c r="D32" s="18" t="s">
        <v>92</v>
      </c>
      <c r="E32" s="19" t="s">
        <v>93</v>
      </c>
      <c r="F32" s="20" t="s">
        <v>94</v>
      </c>
      <c r="G32" s="21">
        <v>-0.14599999999999999</v>
      </c>
      <c r="H32" s="49"/>
      <c r="I32" s="22">
        <v>-15184.9</v>
      </c>
      <c r="S32" s="10"/>
      <c r="T32" s="16"/>
      <c r="U32" s="16"/>
      <c r="V32" s="16"/>
    </row>
    <row r="33" spans="1:30" customFormat="1" ht="20.399999999999999" x14ac:dyDescent="0.3">
      <c r="A33" s="17" t="s">
        <v>95</v>
      </c>
      <c r="B33" s="18" t="s">
        <v>17</v>
      </c>
      <c r="C33" s="18" t="s">
        <v>96</v>
      </c>
      <c r="D33" s="18" t="s">
        <v>97</v>
      </c>
      <c r="E33" s="19" t="s">
        <v>98</v>
      </c>
      <c r="F33" s="20" t="s">
        <v>94</v>
      </c>
      <c r="G33" s="24">
        <v>-0.09</v>
      </c>
      <c r="H33" s="49"/>
      <c r="I33" s="22">
        <v>-10139.450000000001</v>
      </c>
      <c r="S33" s="10"/>
      <c r="T33" s="16"/>
      <c r="U33" s="16"/>
      <c r="V33" s="16"/>
    </row>
    <row r="34" spans="1:30" customFormat="1" ht="14.4" x14ac:dyDescent="0.3">
      <c r="A34" s="17" t="s">
        <v>99</v>
      </c>
      <c r="B34" s="18" t="s">
        <v>17</v>
      </c>
      <c r="C34" s="18" t="s">
        <v>100</v>
      </c>
      <c r="D34" s="18" t="s">
        <v>101</v>
      </c>
      <c r="E34" s="19" t="s">
        <v>102</v>
      </c>
      <c r="F34" s="20" t="s">
        <v>103</v>
      </c>
      <c r="G34" s="26">
        <v>-96</v>
      </c>
      <c r="H34" s="49"/>
      <c r="I34" s="22">
        <v>-39772.32</v>
      </c>
      <c r="S34" s="10"/>
      <c r="T34" s="16"/>
      <c r="U34" s="16"/>
      <c r="V34" s="16"/>
    </row>
    <row r="35" spans="1:30" customFormat="1" ht="14.4" x14ac:dyDescent="0.3">
      <c r="A35" s="17" t="s">
        <v>104</v>
      </c>
      <c r="B35" s="18" t="s">
        <v>17</v>
      </c>
      <c r="C35" s="18" t="s">
        <v>105</v>
      </c>
      <c r="D35" s="18" t="s">
        <v>106</v>
      </c>
      <c r="E35" s="19" t="s">
        <v>107</v>
      </c>
      <c r="F35" s="20" t="s">
        <v>108</v>
      </c>
      <c r="G35" s="26">
        <v>-50</v>
      </c>
      <c r="H35" s="49"/>
      <c r="I35" s="22">
        <v>-166820</v>
      </c>
      <c r="S35" s="10"/>
      <c r="T35" s="16"/>
      <c r="U35" s="16"/>
      <c r="V35" s="16"/>
    </row>
    <row r="36" spans="1:30" customFormat="1" ht="20.399999999999999" x14ac:dyDescent="0.3">
      <c r="A36" s="17" t="s">
        <v>109</v>
      </c>
      <c r="B36" s="18" t="s">
        <v>17</v>
      </c>
      <c r="C36" s="18" t="s">
        <v>110</v>
      </c>
      <c r="D36" s="18" t="s">
        <v>111</v>
      </c>
      <c r="E36" s="19" t="s">
        <v>112</v>
      </c>
      <c r="F36" s="20" t="s">
        <v>103</v>
      </c>
      <c r="G36" s="26">
        <v>-96</v>
      </c>
      <c r="H36" s="49"/>
      <c r="I36" s="22">
        <v>-5107.2</v>
      </c>
      <c r="S36" s="10"/>
      <c r="T36" s="16"/>
      <c r="U36" s="16"/>
      <c r="V36" s="16"/>
    </row>
    <row r="37" spans="1:30" customFormat="1" ht="14.4" x14ac:dyDescent="0.3">
      <c r="A37" s="17" t="s">
        <v>113</v>
      </c>
      <c r="B37" s="18" t="s">
        <v>17</v>
      </c>
      <c r="C37" s="18" t="s">
        <v>114</v>
      </c>
      <c r="D37" s="18" t="s">
        <v>115</v>
      </c>
      <c r="E37" s="19" t="s">
        <v>116</v>
      </c>
      <c r="F37" s="20" t="s">
        <v>103</v>
      </c>
      <c r="G37" s="26">
        <v>-96</v>
      </c>
      <c r="H37" s="49"/>
      <c r="I37" s="22">
        <v>-2280</v>
      </c>
      <c r="S37" s="10"/>
      <c r="T37" s="16"/>
      <c r="U37" s="16"/>
      <c r="V37" s="16"/>
    </row>
    <row r="38" spans="1:30" customFormat="1" ht="14.4" x14ac:dyDescent="0.3">
      <c r="A38" s="35" t="s">
        <v>117</v>
      </c>
      <c r="B38" s="34" t="s">
        <v>17</v>
      </c>
      <c r="C38" s="34" t="s">
        <v>118</v>
      </c>
      <c r="D38" s="42" t="s">
        <v>63</v>
      </c>
      <c r="E38" s="43" t="s">
        <v>119</v>
      </c>
      <c r="F38" s="44" t="s">
        <v>120</v>
      </c>
      <c r="G38" s="45">
        <v>1</v>
      </c>
      <c r="H38" s="51">
        <f t="shared" ref="H38:H39" si="0">I38/G38</f>
        <v>1673700.03</v>
      </c>
      <c r="I38" s="46">
        <v>1673700.03</v>
      </c>
      <c r="S38" s="10"/>
      <c r="T38" s="16"/>
      <c r="U38" s="16"/>
      <c r="V38" s="16"/>
    </row>
    <row r="39" spans="1:30" customFormat="1" ht="14.4" x14ac:dyDescent="0.3">
      <c r="A39" s="35" t="s">
        <v>121</v>
      </c>
      <c r="B39" s="34" t="s">
        <v>17</v>
      </c>
      <c r="C39" s="34" t="s">
        <v>122</v>
      </c>
      <c r="D39" s="42" t="s">
        <v>63</v>
      </c>
      <c r="E39" s="43" t="s">
        <v>257</v>
      </c>
      <c r="F39" s="44" t="s">
        <v>123</v>
      </c>
      <c r="G39" s="45">
        <v>1</v>
      </c>
      <c r="H39" s="51">
        <f t="shared" si="0"/>
        <v>3710000.04</v>
      </c>
      <c r="I39" s="46">
        <v>3710000.04</v>
      </c>
      <c r="S39" s="10"/>
      <c r="T39" s="16"/>
      <c r="U39" s="16"/>
      <c r="V39" s="16"/>
    </row>
    <row r="40" spans="1:30" customFormat="1" ht="20.399999999999999" x14ac:dyDescent="0.3">
      <c r="A40" s="17" t="s">
        <v>124</v>
      </c>
      <c r="B40" s="18" t="s">
        <v>17</v>
      </c>
      <c r="C40" s="18" t="s">
        <v>125</v>
      </c>
      <c r="D40" s="18" t="s">
        <v>126</v>
      </c>
      <c r="E40" s="19" t="s">
        <v>127</v>
      </c>
      <c r="F40" s="20" t="s">
        <v>103</v>
      </c>
      <c r="G40" s="26">
        <v>1</v>
      </c>
      <c r="H40" s="49"/>
      <c r="I40" s="22">
        <v>53630.32</v>
      </c>
      <c r="S40" s="10"/>
      <c r="T40" s="16"/>
      <c r="U40" s="16"/>
      <c r="V40" s="16"/>
    </row>
    <row r="41" spans="1:30" customFormat="1" ht="14.4" x14ac:dyDescent="0.3">
      <c r="A41" s="17"/>
      <c r="B41" s="18"/>
      <c r="C41" s="18"/>
      <c r="D41" s="59" t="s">
        <v>63</v>
      </c>
      <c r="E41" s="56" t="s">
        <v>258</v>
      </c>
      <c r="F41" s="54" t="s">
        <v>103</v>
      </c>
      <c r="G41" s="55">
        <v>1</v>
      </c>
      <c r="H41" s="49"/>
      <c r="I41" s="22"/>
      <c r="S41" s="10"/>
      <c r="T41" s="16"/>
      <c r="U41" s="16"/>
      <c r="V41" s="16"/>
      <c r="AD41" s="57" t="s">
        <v>260</v>
      </c>
    </row>
    <row r="42" spans="1:30" customFormat="1" ht="14.4" x14ac:dyDescent="0.3">
      <c r="A42" s="17"/>
      <c r="B42" s="18"/>
      <c r="C42" s="18"/>
      <c r="D42" s="59" t="s">
        <v>63</v>
      </c>
      <c r="E42" s="56" t="s">
        <v>259</v>
      </c>
      <c r="F42" s="54" t="s">
        <v>103</v>
      </c>
      <c r="G42" s="55">
        <v>1</v>
      </c>
      <c r="H42" s="49"/>
      <c r="I42" s="22"/>
      <c r="S42" s="10"/>
      <c r="T42" s="16"/>
      <c r="U42" s="16"/>
      <c r="V42" s="16"/>
      <c r="AD42" s="57" t="s">
        <v>260</v>
      </c>
    </row>
    <row r="43" spans="1:30" customFormat="1" ht="14.4" x14ac:dyDescent="0.3">
      <c r="A43" s="17" t="s">
        <v>128</v>
      </c>
      <c r="B43" s="18" t="s">
        <v>17</v>
      </c>
      <c r="C43" s="18" t="s">
        <v>129</v>
      </c>
      <c r="D43" s="18" t="s">
        <v>130</v>
      </c>
      <c r="E43" s="19" t="s">
        <v>131</v>
      </c>
      <c r="F43" s="20" t="s">
        <v>103</v>
      </c>
      <c r="G43" s="26">
        <v>-2</v>
      </c>
      <c r="H43" s="49"/>
      <c r="I43" s="22">
        <v>-5066.7299999999996</v>
      </c>
      <c r="S43" s="10"/>
      <c r="T43" s="16"/>
      <c r="U43" s="16"/>
      <c r="V43" s="16"/>
    </row>
    <row r="44" spans="1:30" customFormat="1" ht="14.4" x14ac:dyDescent="0.3">
      <c r="A44" s="35" t="s">
        <v>132</v>
      </c>
      <c r="B44" s="34" t="s">
        <v>17</v>
      </c>
      <c r="C44" s="34" t="s">
        <v>133</v>
      </c>
      <c r="D44" s="42" t="s">
        <v>63</v>
      </c>
      <c r="E44" s="43" t="s">
        <v>134</v>
      </c>
      <c r="F44" s="44" t="s">
        <v>103</v>
      </c>
      <c r="G44" s="45">
        <v>2</v>
      </c>
      <c r="H44" s="51">
        <f>I44/G44</f>
        <v>42081.01</v>
      </c>
      <c r="I44" s="46">
        <v>84162.02</v>
      </c>
      <c r="S44" s="10"/>
      <c r="T44" s="16"/>
      <c r="U44" s="16"/>
      <c r="V44" s="16"/>
    </row>
    <row r="45" spans="1:30" customFormat="1" ht="20.399999999999999" x14ac:dyDescent="0.3">
      <c r="A45" s="17" t="s">
        <v>135</v>
      </c>
      <c r="B45" s="18" t="s">
        <v>17</v>
      </c>
      <c r="C45" s="18" t="s">
        <v>136</v>
      </c>
      <c r="D45" s="18" t="s">
        <v>137</v>
      </c>
      <c r="E45" s="19" t="s">
        <v>138</v>
      </c>
      <c r="F45" s="20" t="s">
        <v>139</v>
      </c>
      <c r="G45" s="24">
        <v>1.08</v>
      </c>
      <c r="H45" s="49"/>
      <c r="I45" s="22">
        <v>559.32000000000005</v>
      </c>
      <c r="S45" s="10"/>
      <c r="T45" s="16"/>
      <c r="U45" s="16"/>
      <c r="V45" s="16"/>
    </row>
    <row r="46" spans="1:30" customFormat="1" ht="20.399999999999999" x14ac:dyDescent="0.3">
      <c r="A46" s="17" t="s">
        <v>140</v>
      </c>
      <c r="B46" s="18" t="s">
        <v>17</v>
      </c>
      <c r="C46" s="18" t="s">
        <v>141</v>
      </c>
      <c r="D46" s="18" t="s">
        <v>142</v>
      </c>
      <c r="E46" s="19" t="s">
        <v>143</v>
      </c>
      <c r="F46" s="20" t="s">
        <v>144</v>
      </c>
      <c r="G46" s="24">
        <v>0.15</v>
      </c>
      <c r="H46" s="49"/>
      <c r="I46" s="22">
        <v>2542892.62</v>
      </c>
      <c r="S46" s="10"/>
      <c r="T46" s="16"/>
      <c r="U46" s="16"/>
      <c r="V46" s="16"/>
    </row>
    <row r="47" spans="1:30" customFormat="1" ht="14.4" x14ac:dyDescent="0.3">
      <c r="A47" s="17" t="s">
        <v>145</v>
      </c>
      <c r="B47" s="18" t="s">
        <v>17</v>
      </c>
      <c r="C47" s="18" t="s">
        <v>146</v>
      </c>
      <c r="D47" s="18" t="s">
        <v>147</v>
      </c>
      <c r="E47" s="19" t="s">
        <v>148</v>
      </c>
      <c r="F47" s="20" t="s">
        <v>103</v>
      </c>
      <c r="G47" s="26">
        <v>-48</v>
      </c>
      <c r="H47" s="49"/>
      <c r="I47" s="22">
        <v>-66256.800000000003</v>
      </c>
      <c r="S47" s="10"/>
      <c r="T47" s="16"/>
      <c r="U47" s="16"/>
      <c r="V47" s="16"/>
    </row>
    <row r="48" spans="1:30" customFormat="1" ht="14.4" x14ac:dyDescent="0.3">
      <c r="A48" s="35" t="s">
        <v>149</v>
      </c>
      <c r="B48" s="34" t="s">
        <v>17</v>
      </c>
      <c r="C48" s="34" t="s">
        <v>150</v>
      </c>
      <c r="D48" s="58" t="s">
        <v>63</v>
      </c>
      <c r="E48" s="43" t="s">
        <v>151</v>
      </c>
      <c r="F48" s="44" t="s">
        <v>85</v>
      </c>
      <c r="G48" s="45">
        <v>32</v>
      </c>
      <c r="H48" s="51">
        <f>I48/G48</f>
        <v>15498.014999999999</v>
      </c>
      <c r="I48" s="46">
        <v>495936.48</v>
      </c>
      <c r="S48" s="10"/>
      <c r="T48" s="16"/>
      <c r="U48" s="16"/>
      <c r="V48" s="16"/>
    </row>
    <row r="49" spans="1:30" customFormat="1" ht="14.4" x14ac:dyDescent="0.3">
      <c r="A49" s="17" t="s">
        <v>152</v>
      </c>
      <c r="B49" s="18" t="s">
        <v>17</v>
      </c>
      <c r="C49" s="18" t="s">
        <v>153</v>
      </c>
      <c r="D49" s="18" t="s">
        <v>154</v>
      </c>
      <c r="E49" s="19" t="s">
        <v>155</v>
      </c>
      <c r="F49" s="20" t="s">
        <v>94</v>
      </c>
      <c r="G49" s="21">
        <v>-9.9000000000000005E-2</v>
      </c>
      <c r="H49" s="49"/>
      <c r="I49" s="22">
        <v>-9803.81</v>
      </c>
      <c r="S49" s="10"/>
      <c r="T49" s="16"/>
      <c r="U49" s="16"/>
      <c r="V49" s="16"/>
    </row>
    <row r="50" spans="1:30" customFormat="1" ht="14.4" x14ac:dyDescent="0.3">
      <c r="A50" s="35" t="s">
        <v>156</v>
      </c>
      <c r="B50" s="34" t="s">
        <v>17</v>
      </c>
      <c r="C50" s="34" t="s">
        <v>157</v>
      </c>
      <c r="D50" s="58" t="s">
        <v>63</v>
      </c>
      <c r="E50" s="43" t="s">
        <v>158</v>
      </c>
      <c r="F50" s="44" t="s">
        <v>103</v>
      </c>
      <c r="G50" s="45">
        <v>192</v>
      </c>
      <c r="H50" s="51">
        <f>I50/G50</f>
        <v>193.23000000000002</v>
      </c>
      <c r="I50" s="46">
        <v>37100.160000000003</v>
      </c>
      <c r="S50" s="10"/>
      <c r="T50" s="16"/>
      <c r="U50" s="16"/>
      <c r="V50" s="16"/>
    </row>
    <row r="51" spans="1:30" customFormat="1" ht="20.399999999999999" x14ac:dyDescent="0.3">
      <c r="A51" s="17" t="s">
        <v>159</v>
      </c>
      <c r="B51" s="18" t="s">
        <v>17</v>
      </c>
      <c r="C51" s="18" t="s">
        <v>160</v>
      </c>
      <c r="D51" s="18" t="s">
        <v>111</v>
      </c>
      <c r="E51" s="19" t="s">
        <v>112</v>
      </c>
      <c r="F51" s="20" t="s">
        <v>103</v>
      </c>
      <c r="G51" s="26">
        <v>-552</v>
      </c>
      <c r="H51" s="49"/>
      <c r="I51" s="22">
        <v>-29366.400000000001</v>
      </c>
      <c r="S51" s="10"/>
      <c r="T51" s="16"/>
      <c r="U51" s="16"/>
      <c r="V51" s="16"/>
    </row>
    <row r="52" spans="1:30" customFormat="1" ht="14.4" x14ac:dyDescent="0.3">
      <c r="A52" s="60" t="s">
        <v>161</v>
      </c>
      <c r="B52" s="61" t="s">
        <v>17</v>
      </c>
      <c r="C52" s="61" t="s">
        <v>162</v>
      </c>
      <c r="D52" s="62" t="s">
        <v>63</v>
      </c>
      <c r="E52" s="63" t="s">
        <v>163</v>
      </c>
      <c r="F52" s="64" t="s">
        <v>103</v>
      </c>
      <c r="G52" s="65">
        <v>1080</v>
      </c>
      <c r="H52" s="66">
        <f>I52/G52</f>
        <v>0</v>
      </c>
      <c r="I52" s="67"/>
      <c r="S52" s="10"/>
      <c r="T52" s="16"/>
      <c r="U52" s="16"/>
      <c r="V52" s="16"/>
      <c r="AD52">
        <v>2</v>
      </c>
    </row>
    <row r="53" spans="1:30" customFormat="1" ht="14.4" x14ac:dyDescent="0.3">
      <c r="A53" s="17" t="s">
        <v>164</v>
      </c>
      <c r="B53" s="18" t="s">
        <v>17</v>
      </c>
      <c r="C53" s="18" t="s">
        <v>165</v>
      </c>
      <c r="D53" s="18" t="s">
        <v>115</v>
      </c>
      <c r="E53" s="19" t="s">
        <v>116</v>
      </c>
      <c r="F53" s="20" t="s">
        <v>103</v>
      </c>
      <c r="G53" s="26">
        <v>-552</v>
      </c>
      <c r="H53" s="49"/>
      <c r="I53" s="22">
        <v>-13110</v>
      </c>
      <c r="S53" s="10"/>
      <c r="T53" s="16"/>
      <c r="U53" s="16"/>
      <c r="V53" s="16"/>
    </row>
    <row r="54" spans="1:30" customFormat="1" ht="14.4" x14ac:dyDescent="0.3">
      <c r="A54" s="60" t="s">
        <v>166</v>
      </c>
      <c r="B54" s="61" t="s">
        <v>17</v>
      </c>
      <c r="C54" s="61" t="s">
        <v>167</v>
      </c>
      <c r="D54" s="62" t="s">
        <v>63</v>
      </c>
      <c r="E54" s="63" t="s">
        <v>168</v>
      </c>
      <c r="F54" s="64" t="s">
        <v>103</v>
      </c>
      <c r="G54" s="65">
        <v>1080</v>
      </c>
      <c r="H54" s="66">
        <f>I54/G54</f>
        <v>0</v>
      </c>
      <c r="I54" s="67"/>
      <c r="S54" s="10"/>
      <c r="T54" s="16"/>
      <c r="U54" s="16"/>
      <c r="V54" s="16"/>
      <c r="AD54">
        <v>2</v>
      </c>
    </row>
    <row r="55" spans="1:30" customFormat="1" ht="14.4" x14ac:dyDescent="0.3">
      <c r="A55" s="17" t="s">
        <v>169</v>
      </c>
      <c r="B55" s="18" t="s">
        <v>17</v>
      </c>
      <c r="C55" s="18" t="s">
        <v>170</v>
      </c>
      <c r="D55" s="18" t="s">
        <v>171</v>
      </c>
      <c r="E55" s="19" t="s">
        <v>172</v>
      </c>
      <c r="F55" s="20" t="s">
        <v>103</v>
      </c>
      <c r="G55" s="26">
        <v>-276</v>
      </c>
      <c r="H55" s="49"/>
      <c r="I55" s="22">
        <v>-493198.2</v>
      </c>
      <c r="S55" s="10"/>
      <c r="T55" s="16"/>
      <c r="U55" s="16"/>
      <c r="V55" s="16"/>
    </row>
    <row r="56" spans="1:30" customFormat="1" ht="14.4" x14ac:dyDescent="0.3">
      <c r="A56" s="60" t="s">
        <v>173</v>
      </c>
      <c r="B56" s="61" t="s">
        <v>17</v>
      </c>
      <c r="C56" s="61" t="s">
        <v>174</v>
      </c>
      <c r="D56" s="62" t="s">
        <v>63</v>
      </c>
      <c r="E56" s="63" t="s">
        <v>175</v>
      </c>
      <c r="F56" s="64" t="s">
        <v>103</v>
      </c>
      <c r="G56" s="65">
        <v>276</v>
      </c>
      <c r="H56" s="66">
        <f>I56/G56</f>
        <v>16100.03</v>
      </c>
      <c r="I56" s="67">
        <v>4443608.28</v>
      </c>
      <c r="S56" s="10"/>
      <c r="T56" s="16"/>
      <c r="U56" s="16"/>
      <c r="V56" s="16"/>
    </row>
    <row r="57" spans="1:30" customFormat="1" ht="20.399999999999999" x14ac:dyDescent="0.3">
      <c r="A57" s="17" t="s">
        <v>176</v>
      </c>
      <c r="B57" s="18" t="s">
        <v>17</v>
      </c>
      <c r="C57" s="18" t="s">
        <v>177</v>
      </c>
      <c r="D57" s="18" t="s">
        <v>92</v>
      </c>
      <c r="E57" s="19" t="s">
        <v>93</v>
      </c>
      <c r="F57" s="20" t="s">
        <v>94</v>
      </c>
      <c r="G57" s="21">
        <v>-0.82799999999999996</v>
      </c>
      <c r="H57" s="49"/>
      <c r="I57" s="22">
        <v>-86116.93</v>
      </c>
      <c r="S57" s="10"/>
      <c r="T57" s="16"/>
      <c r="U57" s="16"/>
      <c r="V57" s="16"/>
    </row>
    <row r="58" spans="1:30" customFormat="1" ht="14.4" x14ac:dyDescent="0.3">
      <c r="A58" s="60" t="s">
        <v>178</v>
      </c>
      <c r="B58" s="61" t="s">
        <v>17</v>
      </c>
      <c r="C58" s="61" t="s">
        <v>179</v>
      </c>
      <c r="D58" s="62" t="s">
        <v>63</v>
      </c>
      <c r="E58" s="63" t="s">
        <v>180</v>
      </c>
      <c r="F58" s="64" t="s">
        <v>103</v>
      </c>
      <c r="G58" s="65">
        <v>2160</v>
      </c>
      <c r="H58" s="66">
        <f>I58/G58</f>
        <v>0</v>
      </c>
      <c r="I58" s="67"/>
      <c r="S58" s="10"/>
      <c r="T58" s="16"/>
      <c r="U58" s="16"/>
      <c r="V58" s="16"/>
      <c r="AD58">
        <v>4</v>
      </c>
    </row>
    <row r="59" spans="1:30" customFormat="1" ht="20.399999999999999" x14ac:dyDescent="0.3">
      <c r="A59" s="17" t="s">
        <v>181</v>
      </c>
      <c r="B59" s="18" t="s">
        <v>17</v>
      </c>
      <c r="C59" s="18" t="s">
        <v>182</v>
      </c>
      <c r="D59" s="18" t="s">
        <v>97</v>
      </c>
      <c r="E59" s="19" t="s">
        <v>98</v>
      </c>
      <c r="F59" s="20" t="s">
        <v>94</v>
      </c>
      <c r="G59" s="21">
        <v>-0.51600000000000001</v>
      </c>
      <c r="H59" s="49"/>
      <c r="I59" s="22">
        <v>-58132.78</v>
      </c>
      <c r="S59" s="10"/>
      <c r="T59" s="16"/>
      <c r="U59" s="16"/>
      <c r="V59" s="16"/>
    </row>
    <row r="60" spans="1:30" customFormat="1" ht="14.4" x14ac:dyDescent="0.3">
      <c r="A60" s="60" t="s">
        <v>183</v>
      </c>
      <c r="B60" s="61" t="s">
        <v>17</v>
      </c>
      <c r="C60" s="61" t="s">
        <v>184</v>
      </c>
      <c r="D60" s="62" t="s">
        <v>63</v>
      </c>
      <c r="E60" s="63" t="s">
        <v>185</v>
      </c>
      <c r="F60" s="64" t="s">
        <v>103</v>
      </c>
      <c r="G60" s="65">
        <v>2160</v>
      </c>
      <c r="H60" s="66">
        <f>I60/G60</f>
        <v>0</v>
      </c>
      <c r="I60" s="67"/>
      <c r="S60" s="10"/>
      <c r="T60" s="16"/>
      <c r="U60" s="16"/>
      <c r="V60" s="16"/>
      <c r="AD60">
        <v>4</v>
      </c>
    </row>
    <row r="61" spans="1:30" customFormat="1" ht="14.4" x14ac:dyDescent="0.3">
      <c r="A61" s="17" t="s">
        <v>186</v>
      </c>
      <c r="B61" s="18" t="s">
        <v>17</v>
      </c>
      <c r="C61" s="18" t="s">
        <v>187</v>
      </c>
      <c r="D61" s="18" t="s">
        <v>101</v>
      </c>
      <c r="E61" s="19" t="s">
        <v>102</v>
      </c>
      <c r="F61" s="20" t="s">
        <v>103</v>
      </c>
      <c r="G61" s="26">
        <v>-552</v>
      </c>
      <c r="H61" s="49"/>
      <c r="I61" s="22">
        <v>-228690.84</v>
      </c>
      <c r="S61" s="10"/>
      <c r="T61" s="16"/>
      <c r="U61" s="16"/>
      <c r="V61" s="16"/>
    </row>
    <row r="62" spans="1:30" customFormat="1" ht="14.4" x14ac:dyDescent="0.3">
      <c r="A62" s="60" t="s">
        <v>188</v>
      </c>
      <c r="B62" s="61" t="s">
        <v>17</v>
      </c>
      <c r="C62" s="61" t="s">
        <v>189</v>
      </c>
      <c r="D62" s="62" t="s">
        <v>63</v>
      </c>
      <c r="E62" s="63" t="s">
        <v>190</v>
      </c>
      <c r="F62" s="64" t="s">
        <v>103</v>
      </c>
      <c r="G62" s="65">
        <v>1080</v>
      </c>
      <c r="H62" s="66">
        <f>I62/G62</f>
        <v>0</v>
      </c>
      <c r="I62" s="67"/>
      <c r="S62" s="10"/>
      <c r="T62" s="16"/>
      <c r="U62" s="16"/>
      <c r="V62" s="16"/>
      <c r="AD62">
        <v>2</v>
      </c>
    </row>
    <row r="63" spans="1:30" customFormat="1" ht="14.4" x14ac:dyDescent="0.3">
      <c r="A63" s="17" t="s">
        <v>191</v>
      </c>
      <c r="B63" s="18" t="s">
        <v>17</v>
      </c>
      <c r="C63" s="18" t="s">
        <v>192</v>
      </c>
      <c r="D63" s="18" t="s">
        <v>106</v>
      </c>
      <c r="E63" s="19" t="s">
        <v>107</v>
      </c>
      <c r="F63" s="20" t="s">
        <v>108</v>
      </c>
      <c r="G63" s="26">
        <v>-300</v>
      </c>
      <c r="H63" s="49"/>
      <c r="I63" s="22">
        <v>-1000920</v>
      </c>
      <c r="S63" s="10"/>
      <c r="T63" s="16"/>
      <c r="U63" s="16"/>
      <c r="V63" s="16"/>
    </row>
    <row r="64" spans="1:30" customFormat="1" ht="14.4" x14ac:dyDescent="0.3">
      <c r="A64" s="35" t="s">
        <v>193</v>
      </c>
      <c r="B64" s="34" t="s">
        <v>17</v>
      </c>
      <c r="C64" s="34" t="s">
        <v>194</v>
      </c>
      <c r="D64" s="58" t="s">
        <v>63</v>
      </c>
      <c r="E64" s="43" t="s">
        <v>195</v>
      </c>
      <c r="F64" s="44" t="s">
        <v>103</v>
      </c>
      <c r="G64" s="45">
        <v>24</v>
      </c>
      <c r="H64" s="51">
        <f>I64/G64</f>
        <v>184799.98499999999</v>
      </c>
      <c r="I64" s="46">
        <v>4435199.6399999997</v>
      </c>
      <c r="S64" s="10"/>
      <c r="T64" s="16"/>
      <c r="U64" s="16"/>
      <c r="V64" s="16"/>
    </row>
    <row r="65" spans="1:22" customFormat="1" ht="14.4" x14ac:dyDescent="0.3">
      <c r="A65" s="17" t="s">
        <v>196</v>
      </c>
      <c r="B65" s="18" t="s">
        <v>17</v>
      </c>
      <c r="C65" s="18" t="s">
        <v>197</v>
      </c>
      <c r="D65" s="18" t="s">
        <v>198</v>
      </c>
      <c r="E65" s="19" t="s">
        <v>199</v>
      </c>
      <c r="F65" s="20" t="s">
        <v>103</v>
      </c>
      <c r="G65" s="26">
        <v>1</v>
      </c>
      <c r="H65" s="49"/>
      <c r="I65" s="22">
        <v>330162.68</v>
      </c>
      <c r="S65" s="10"/>
      <c r="T65" s="16"/>
      <c r="U65" s="16"/>
      <c r="V65" s="16"/>
    </row>
    <row r="66" spans="1:22" customFormat="1" ht="14.4" x14ac:dyDescent="0.3">
      <c r="A66" s="17" t="s">
        <v>200</v>
      </c>
      <c r="B66" s="18" t="s">
        <v>17</v>
      </c>
      <c r="C66" s="18" t="s">
        <v>201</v>
      </c>
      <c r="D66" s="36" t="s">
        <v>63</v>
      </c>
      <c r="E66" s="37" t="s">
        <v>72</v>
      </c>
      <c r="F66" s="38" t="s">
        <v>73</v>
      </c>
      <c r="G66" s="39">
        <v>33.770000000000003</v>
      </c>
      <c r="H66" s="50">
        <f>I66/G66</f>
        <v>1371.98904352976</v>
      </c>
      <c r="I66" s="40">
        <v>46332.07</v>
      </c>
      <c r="S66" s="10"/>
      <c r="T66" s="16"/>
      <c r="U66" s="16"/>
      <c r="V66" s="16"/>
    </row>
    <row r="67" spans="1:22" customFormat="1" ht="14.4" x14ac:dyDescent="0.3">
      <c r="A67" s="17" t="s">
        <v>202</v>
      </c>
      <c r="B67" s="18" t="s">
        <v>17</v>
      </c>
      <c r="C67" s="18" t="s">
        <v>203</v>
      </c>
      <c r="D67" s="18" t="s">
        <v>204</v>
      </c>
      <c r="E67" s="19" t="s">
        <v>205</v>
      </c>
      <c r="F67" s="20" t="s">
        <v>206</v>
      </c>
      <c r="G67" s="26">
        <v>-1</v>
      </c>
      <c r="H67" s="49"/>
      <c r="I67" s="22">
        <v>-143.63999999999999</v>
      </c>
      <c r="S67" s="10"/>
      <c r="T67" s="16"/>
      <c r="U67" s="16"/>
      <c r="V67" s="16"/>
    </row>
    <row r="68" spans="1:22" customFormat="1" ht="20.399999999999999" x14ac:dyDescent="0.3">
      <c r="A68" s="17" t="s">
        <v>207</v>
      </c>
      <c r="B68" s="18" t="s">
        <v>17</v>
      </c>
      <c r="C68" s="18" t="s">
        <v>208</v>
      </c>
      <c r="D68" s="18" t="s">
        <v>209</v>
      </c>
      <c r="E68" s="19" t="s">
        <v>210</v>
      </c>
      <c r="F68" s="20" t="s">
        <v>94</v>
      </c>
      <c r="G68" s="21">
        <v>-1E-3</v>
      </c>
      <c r="H68" s="49"/>
      <c r="I68" s="22">
        <v>-161.03</v>
      </c>
      <c r="S68" s="10"/>
      <c r="T68" s="16"/>
      <c r="U68" s="16"/>
      <c r="V68" s="16"/>
    </row>
    <row r="69" spans="1:22" customFormat="1" ht="14.4" x14ac:dyDescent="0.3">
      <c r="A69" s="17" t="s">
        <v>211</v>
      </c>
      <c r="B69" s="18" t="s">
        <v>17</v>
      </c>
      <c r="C69" s="18" t="s">
        <v>212</v>
      </c>
      <c r="D69" s="36" t="s">
        <v>63</v>
      </c>
      <c r="E69" s="37" t="s">
        <v>213</v>
      </c>
      <c r="F69" s="38" t="s">
        <v>206</v>
      </c>
      <c r="G69" s="47">
        <v>6.5</v>
      </c>
      <c r="H69" s="50">
        <v>514</v>
      </c>
      <c r="I69" s="40">
        <v>3341.34</v>
      </c>
      <c r="S69" s="10"/>
      <c r="T69" s="16"/>
      <c r="U69" s="16"/>
      <c r="V69" s="16"/>
    </row>
    <row r="70" spans="1:22" customFormat="1" ht="14.4" x14ac:dyDescent="0.3">
      <c r="A70" s="17" t="s">
        <v>214</v>
      </c>
      <c r="B70" s="18" t="s">
        <v>17</v>
      </c>
      <c r="C70" s="18" t="s">
        <v>215</v>
      </c>
      <c r="D70" s="18" t="s">
        <v>216</v>
      </c>
      <c r="E70" s="19" t="s">
        <v>217</v>
      </c>
      <c r="F70" s="20" t="s">
        <v>94</v>
      </c>
      <c r="G70" s="24">
        <v>-1.94</v>
      </c>
      <c r="H70" s="49"/>
      <c r="I70" s="22">
        <v>-26701.37</v>
      </c>
      <c r="S70" s="10"/>
      <c r="T70" s="16"/>
      <c r="U70" s="16"/>
      <c r="V70" s="16"/>
    </row>
    <row r="71" spans="1:22" customFormat="1" ht="14.4" x14ac:dyDescent="0.3">
      <c r="A71" s="35" t="s">
        <v>218</v>
      </c>
      <c r="B71" s="34" t="s">
        <v>17</v>
      </c>
      <c r="C71" s="34" t="s">
        <v>219</v>
      </c>
      <c r="D71" s="58" t="s">
        <v>63</v>
      </c>
      <c r="E71" s="43" t="s">
        <v>220</v>
      </c>
      <c r="F71" s="44" t="s">
        <v>221</v>
      </c>
      <c r="G71" s="45">
        <v>1</v>
      </c>
      <c r="H71" s="51">
        <f>I71/G71</f>
        <v>174999.98</v>
      </c>
      <c r="I71" s="46">
        <v>174999.98</v>
      </c>
      <c r="S71" s="10"/>
      <c r="T71" s="16"/>
      <c r="U71" s="16"/>
      <c r="V71" s="16"/>
    </row>
    <row r="72" spans="1:22" customFormat="1" ht="20.399999999999999" x14ac:dyDescent="0.3">
      <c r="A72" s="17" t="s">
        <v>222</v>
      </c>
      <c r="B72" s="18" t="s">
        <v>17</v>
      </c>
      <c r="C72" s="18" t="s">
        <v>223</v>
      </c>
      <c r="D72" s="18" t="s">
        <v>224</v>
      </c>
      <c r="E72" s="19" t="s">
        <v>225</v>
      </c>
      <c r="F72" s="20" t="s">
        <v>94</v>
      </c>
      <c r="G72" s="21">
        <v>1.321</v>
      </c>
      <c r="H72" s="49"/>
      <c r="I72" s="22">
        <v>60231.25</v>
      </c>
      <c r="S72" s="10"/>
      <c r="T72" s="16"/>
      <c r="U72" s="16"/>
      <c r="V72" s="16"/>
    </row>
    <row r="73" spans="1:22" customFormat="1" ht="20.399999999999999" x14ac:dyDescent="0.3">
      <c r="A73" s="17" t="s">
        <v>226</v>
      </c>
      <c r="B73" s="18" t="s">
        <v>17</v>
      </c>
      <c r="C73" s="18" t="s">
        <v>227</v>
      </c>
      <c r="D73" s="18" t="s">
        <v>228</v>
      </c>
      <c r="E73" s="19" t="s">
        <v>229</v>
      </c>
      <c r="F73" s="20" t="s">
        <v>94</v>
      </c>
      <c r="G73" s="21">
        <v>1.321</v>
      </c>
      <c r="H73" s="49"/>
      <c r="I73" s="22">
        <v>399191.46</v>
      </c>
      <c r="S73" s="10"/>
      <c r="T73" s="16"/>
      <c r="U73" s="16"/>
      <c r="V73" s="16"/>
    </row>
    <row r="74" spans="1:22" customFormat="1" ht="14.4" x14ac:dyDescent="0.3">
      <c r="A74" s="17" t="s">
        <v>230</v>
      </c>
      <c r="B74" s="18" t="s">
        <v>17</v>
      </c>
      <c r="C74" s="18" t="s">
        <v>231</v>
      </c>
      <c r="D74" s="36" t="s">
        <v>63</v>
      </c>
      <c r="E74" s="37" t="s">
        <v>232</v>
      </c>
      <c r="F74" s="38" t="s">
        <v>94</v>
      </c>
      <c r="G74" s="39">
        <v>0.75</v>
      </c>
      <c r="H74" s="50">
        <f t="shared" ref="H74" si="1">I74/G74</f>
        <v>95200.013333333321</v>
      </c>
      <c r="I74" s="40">
        <v>71400.009999999995</v>
      </c>
      <c r="S74" s="10"/>
      <c r="T74" s="16"/>
      <c r="U74" s="16"/>
      <c r="V74" s="16"/>
    </row>
    <row r="75" spans="1:22" customFormat="1" ht="14.4" x14ac:dyDescent="0.3">
      <c r="A75" s="17" t="s">
        <v>233</v>
      </c>
      <c r="B75" s="18" t="s">
        <v>17</v>
      </c>
      <c r="C75" s="18" t="s">
        <v>234</v>
      </c>
      <c r="D75" s="36" t="s">
        <v>63</v>
      </c>
      <c r="E75" s="37" t="s">
        <v>235</v>
      </c>
      <c r="F75" s="38" t="s">
        <v>94</v>
      </c>
      <c r="G75" s="41">
        <v>0.57099999999999995</v>
      </c>
      <c r="H75" s="50">
        <v>82600</v>
      </c>
      <c r="I75" s="40">
        <v>47164.65</v>
      </c>
      <c r="S75" s="10"/>
      <c r="T75" s="16"/>
      <c r="U75" s="16"/>
      <c r="V75" s="16"/>
    </row>
    <row r="76" spans="1:22" customFormat="1" ht="20.399999999999999" x14ac:dyDescent="0.3">
      <c r="A76" s="17" t="s">
        <v>236</v>
      </c>
      <c r="B76" s="18" t="s">
        <v>17</v>
      </c>
      <c r="C76" s="18" t="s">
        <v>237</v>
      </c>
      <c r="D76" s="18" t="s">
        <v>238</v>
      </c>
      <c r="E76" s="19" t="s">
        <v>239</v>
      </c>
      <c r="F76" s="20" t="s">
        <v>20</v>
      </c>
      <c r="G76" s="23">
        <v>0.10043000000000001</v>
      </c>
      <c r="H76" s="49"/>
      <c r="I76" s="22">
        <v>278223.77</v>
      </c>
      <c r="S76" s="10"/>
      <c r="T76" s="16"/>
      <c r="U76" s="16"/>
      <c r="V76" s="16"/>
    </row>
    <row r="77" spans="1:22" customFormat="1" ht="20.399999999999999" x14ac:dyDescent="0.3">
      <c r="A77" s="17" t="s">
        <v>240</v>
      </c>
      <c r="B77" s="18" t="s">
        <v>17</v>
      </c>
      <c r="C77" s="18" t="s">
        <v>241</v>
      </c>
      <c r="D77" s="18" t="s">
        <v>242</v>
      </c>
      <c r="E77" s="19" t="s">
        <v>243</v>
      </c>
      <c r="F77" s="20" t="s">
        <v>73</v>
      </c>
      <c r="G77" s="27">
        <v>-117.5</v>
      </c>
      <c r="H77" s="49"/>
      <c r="I77" s="22">
        <v>-219689.21</v>
      </c>
      <c r="S77" s="10"/>
      <c r="T77" s="16"/>
      <c r="U77" s="16"/>
      <c r="V77" s="16"/>
    </row>
    <row r="78" spans="1:22" customFormat="1" ht="14.4" x14ac:dyDescent="0.3">
      <c r="A78" s="17" t="s">
        <v>244</v>
      </c>
      <c r="B78" s="18" t="s">
        <v>17</v>
      </c>
      <c r="C78" s="18" t="s">
        <v>245</v>
      </c>
      <c r="D78" s="36" t="s">
        <v>63</v>
      </c>
      <c r="E78" s="37" t="s">
        <v>80</v>
      </c>
      <c r="F78" s="38" t="s">
        <v>73</v>
      </c>
      <c r="G78" s="47">
        <v>117.5</v>
      </c>
      <c r="H78" s="50">
        <f>I78/G78</f>
        <v>6720.0154042553195</v>
      </c>
      <c r="I78" s="40">
        <v>789601.81</v>
      </c>
      <c r="S78" s="10"/>
      <c r="T78" s="16"/>
      <c r="U78" s="16"/>
      <c r="V78" s="16"/>
    </row>
    <row r="79" spans="1:22" customFormat="1" ht="20.399999999999999" x14ac:dyDescent="0.3">
      <c r="A79" s="17" t="s">
        <v>246</v>
      </c>
      <c r="B79" s="18" t="s">
        <v>17</v>
      </c>
      <c r="C79" s="18" t="s">
        <v>247</v>
      </c>
      <c r="D79" s="18" t="s">
        <v>248</v>
      </c>
      <c r="E79" s="19" t="s">
        <v>249</v>
      </c>
      <c r="F79" s="20" t="s">
        <v>144</v>
      </c>
      <c r="G79" s="25">
        <v>0.14649999999999999</v>
      </c>
      <c r="H79" s="49"/>
      <c r="I79" s="22">
        <v>84008.7</v>
      </c>
      <c r="S79" s="10"/>
      <c r="T79" s="16"/>
      <c r="U79" s="16"/>
      <c r="V79" s="16"/>
    </row>
    <row r="80" spans="1:22" customFormat="1" ht="14.4" x14ac:dyDescent="0.3">
      <c r="A80" s="17" t="s">
        <v>250</v>
      </c>
      <c r="B80" s="18" t="s">
        <v>17</v>
      </c>
      <c r="C80" s="18" t="s">
        <v>251</v>
      </c>
      <c r="D80" s="36" t="s">
        <v>63</v>
      </c>
      <c r="E80" s="37" t="s">
        <v>80</v>
      </c>
      <c r="F80" s="38" t="s">
        <v>73</v>
      </c>
      <c r="G80" s="39">
        <v>11.75</v>
      </c>
      <c r="H80" s="50">
        <f>I80/G80</f>
        <v>6720.0170212765952</v>
      </c>
      <c r="I80" s="40">
        <v>78960.2</v>
      </c>
      <c r="S80" s="10"/>
      <c r="T80" s="16"/>
      <c r="U80" s="16"/>
      <c r="V80" s="16"/>
    </row>
    <row r="81" spans="1:24" customFormat="1" ht="14.4" x14ac:dyDescent="0.3">
      <c r="A81" s="28"/>
      <c r="B81" s="29"/>
      <c r="C81" s="29"/>
      <c r="D81" s="29"/>
      <c r="E81" s="30" t="s">
        <v>253</v>
      </c>
      <c r="F81" s="75">
        <v>21610743.48</v>
      </c>
      <c r="G81" s="75"/>
      <c r="H81" s="75"/>
      <c r="I81" s="76"/>
      <c r="S81" s="10"/>
      <c r="T81" s="16"/>
      <c r="U81" s="16"/>
      <c r="V81" s="16"/>
      <c r="W81" s="31" t="s">
        <v>252</v>
      </c>
    </row>
    <row r="82" spans="1:24" customFormat="1" ht="14.4" x14ac:dyDescent="0.3">
      <c r="A82" s="28"/>
      <c r="B82" s="29"/>
      <c r="C82" s="29"/>
      <c r="D82" s="29"/>
      <c r="E82" s="30" t="s">
        <v>254</v>
      </c>
      <c r="F82" s="32"/>
      <c r="G82" s="81"/>
      <c r="H82" s="81"/>
      <c r="I82" s="75">
        <f>F81*1.2</f>
        <v>25932892.175999999</v>
      </c>
      <c r="J82" s="75"/>
      <c r="K82" s="75"/>
      <c r="L82" s="76"/>
      <c r="S82" s="10"/>
      <c r="T82" s="16"/>
      <c r="U82" s="16"/>
      <c r="V82" s="16"/>
      <c r="W82" s="31"/>
      <c r="X82" s="33" t="s">
        <v>0</v>
      </c>
    </row>
  </sheetData>
  <autoFilter ref="A11:AC82" xr:uid="{00000000-0001-0000-0000-000000000000}"/>
  <mergeCells count="18">
    <mergeCell ref="I82:L82"/>
    <mergeCell ref="A12:I12"/>
    <mergeCell ref="B13:D13"/>
    <mergeCell ref="F81:I81"/>
    <mergeCell ref="G82:H82"/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</mergeCells>
  <pageMargins left="0.78740155696868896" right="0.31496062874794001" top="0.31496062874794001" bottom="0.31496062874794001" header="0.19685038924217199" footer="0.19685038924217199"/>
  <pageSetup paperSize="9" scale="5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 </vt:lpstr>
      <vt:lpstr>'Расчет цены '!Заголовки_для_печати</vt:lpstr>
      <vt:lpstr>'Расчет цены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2022-03-30T07:35:31Z</cp:lastPrinted>
  <dcterms:created xsi:type="dcterms:W3CDTF">2020-09-30T08:50:27Z</dcterms:created>
  <dcterms:modified xsi:type="dcterms:W3CDTF">2025-11-17T14:01:57Z</dcterms:modified>
</cp:coreProperties>
</file>