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ЖД пути Коломна\Замена ЖД пути и стрелочных переводов\КП РШП\НТПК\НТПК Новое\"/>
    </mc:Choice>
  </mc:AlternateContent>
  <xr:revisionPtr revIDLastSave="0" documentId="13_ncr:1_{96F5B91E-11CA-4B36-8315-4F21A304DA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ЭЭ" sheetId="1" r:id="rId1"/>
    <sheet name="Смета для заказчика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ЭЭ!$A$5:$L$78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ЭЭ!$A$1:$L$76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0" i="1" l="1"/>
  <c r="K70" i="1" s="1"/>
  <c r="F68" i="1"/>
  <c r="K68" i="1" s="1"/>
  <c r="F65" i="1"/>
  <c r="K65" i="1" s="1"/>
  <c r="F51" i="1"/>
  <c r="K51" i="1" s="1"/>
  <c r="G70" i="1" l="1"/>
  <c r="L70" i="1" s="1"/>
  <c r="G68" i="1"/>
  <c r="L68" i="1" s="1"/>
  <c r="G65" i="1"/>
  <c r="L65" i="1" s="1"/>
  <c r="G51" i="1"/>
  <c r="L51" i="1" s="1"/>
  <c r="F23" i="1" l="1"/>
  <c r="K23" i="1" s="1"/>
  <c r="I22" i="1"/>
  <c r="J22" i="1" s="1"/>
  <c r="L22" i="1" s="1"/>
  <c r="F21" i="1"/>
  <c r="G21" i="1" s="1"/>
  <c r="L21" i="1" s="1"/>
  <c r="K21" i="1" l="1"/>
  <c r="K22" i="1"/>
  <c r="G23" i="1"/>
  <c r="L23" i="1" s="1"/>
  <c r="F7" i="1" l="1"/>
  <c r="G7" i="1" s="1"/>
  <c r="L7" i="1" s="1"/>
  <c r="F48" i="1"/>
  <c r="F46" i="1"/>
  <c r="F45" i="1"/>
  <c r="G45" i="1" s="1"/>
  <c r="L45" i="1" s="1"/>
  <c r="F44" i="1"/>
  <c r="G44" i="1" s="1"/>
  <c r="L44" i="1" s="1"/>
  <c r="F34" i="1"/>
  <c r="K34" i="1" s="1"/>
  <c r="F33" i="1"/>
  <c r="K33" i="1" s="1"/>
  <c r="F31" i="1"/>
  <c r="G31" i="1" s="1"/>
  <c r="L31" i="1" s="1"/>
  <c r="F30" i="1"/>
  <c r="K30" i="1" s="1"/>
  <c r="G34" i="1" l="1"/>
  <c r="L34" i="1" s="1"/>
  <c r="K31" i="1"/>
  <c r="K7" i="1"/>
  <c r="K45" i="1"/>
  <c r="K44" i="1"/>
  <c r="G33" i="1"/>
  <c r="L33" i="1" s="1"/>
  <c r="G30" i="1"/>
  <c r="L30" i="1" s="1"/>
  <c r="I69" i="1" l="1"/>
  <c r="F25" i="1"/>
  <c r="G25" i="1" s="1"/>
  <c r="K69" i="1" l="1"/>
  <c r="J69" i="1"/>
  <c r="L69" i="1" s="1"/>
  <c r="I24" i="1"/>
  <c r="F15" i="1"/>
  <c r="F20" i="1"/>
  <c r="F18" i="1"/>
  <c r="F77" i="1"/>
  <c r="K77" i="1" s="1"/>
  <c r="I71" i="1"/>
  <c r="K71" i="1" s="1"/>
  <c r="F11" i="1"/>
  <c r="G11" i="1" s="1"/>
  <c r="L11" i="1" s="1"/>
  <c r="G18" i="1" l="1"/>
  <c r="L18" i="1" s="1"/>
  <c r="K18" i="1"/>
  <c r="K24" i="1"/>
  <c r="J24" i="1"/>
  <c r="K20" i="1"/>
  <c r="G20" i="1"/>
  <c r="L20" i="1" s="1"/>
  <c r="K15" i="1"/>
  <c r="G15" i="1"/>
  <c r="L15" i="1" s="1"/>
  <c r="F17" i="1"/>
  <c r="G77" i="1"/>
  <c r="L77" i="1" s="1"/>
  <c r="J71" i="1"/>
  <c r="L71" i="1" s="1"/>
  <c r="K11" i="1"/>
  <c r="F76" i="1"/>
  <c r="K76" i="1" s="1"/>
  <c r="F74" i="1"/>
  <c r="F72" i="1"/>
  <c r="K72" i="1" s="1"/>
  <c r="K48" i="1"/>
  <c r="K46" i="1"/>
  <c r="I38" i="1"/>
  <c r="K38" i="1" s="1"/>
  <c r="F37" i="1"/>
  <c r="K37" i="1" s="1"/>
  <c r="F35" i="1"/>
  <c r="G35" i="1" s="1"/>
  <c r="L35" i="1" s="1"/>
  <c r="F27" i="1"/>
  <c r="K27" i="1" s="1"/>
  <c r="K25" i="1"/>
  <c r="F14" i="1"/>
  <c r="G14" i="1" s="1"/>
  <c r="L14" i="1" s="1"/>
  <c r="F12" i="1"/>
  <c r="K12" i="1" s="1"/>
  <c r="F10" i="1"/>
  <c r="G10" i="1" s="1"/>
  <c r="L10" i="1" s="1"/>
  <c r="F9" i="1"/>
  <c r="K9" i="1" s="1"/>
  <c r="A9" i="1"/>
  <c r="A10" i="1" s="1"/>
  <c r="L24" i="1" l="1"/>
  <c r="G74" i="1"/>
  <c r="L74" i="1" s="1"/>
  <c r="K74" i="1"/>
  <c r="K17" i="1"/>
  <c r="G17" i="1"/>
  <c r="L17" i="1" s="1"/>
  <c r="A11" i="1"/>
  <c r="A12" i="1" s="1"/>
  <c r="A14" i="1" s="1"/>
  <c r="I26" i="1"/>
  <c r="J26" i="1" s="1"/>
  <c r="L26" i="1" s="1"/>
  <c r="K14" i="1"/>
  <c r="G27" i="1"/>
  <c r="L27" i="1" s="1"/>
  <c r="G37" i="1"/>
  <c r="L37" i="1" s="1"/>
  <c r="G46" i="1"/>
  <c r="L46" i="1" s="1"/>
  <c r="G12" i="1"/>
  <c r="L12" i="1" s="1"/>
  <c r="J38" i="1"/>
  <c r="L38" i="1" s="1"/>
  <c r="F8" i="1"/>
  <c r="K35" i="1"/>
  <c r="L25" i="1"/>
  <c r="K10" i="1"/>
  <c r="G9" i="1"/>
  <c r="L9" i="1" s="1"/>
  <c r="G48" i="1"/>
  <c r="L48" i="1" s="1"/>
  <c r="G72" i="1"/>
  <c r="L72" i="1" s="1"/>
  <c r="I75" i="1"/>
  <c r="G76" i="1"/>
  <c r="L76" i="1" s="1"/>
  <c r="I73" i="1"/>
  <c r="A27" i="1" l="1"/>
  <c r="A37" i="1" s="1"/>
  <c r="A48" i="1" s="1"/>
  <c r="A74" i="1" s="1"/>
  <c r="K26" i="1"/>
  <c r="K8" i="1"/>
  <c r="G8" i="1"/>
  <c r="J73" i="1"/>
  <c r="K73" i="1"/>
  <c r="K75" i="1"/>
  <c r="J75" i="1"/>
  <c r="L75" i="1" s="1"/>
  <c r="J78" i="1" l="1"/>
  <c r="L8" i="1"/>
  <c r="G78" i="1"/>
  <c r="L73" i="1"/>
  <c r="L78" i="1" l="1"/>
</calcChain>
</file>

<file path=xl/sharedStrings.xml><?xml version="1.0" encoding="utf-8"?>
<sst xmlns="http://schemas.openxmlformats.org/spreadsheetml/2006/main" count="1916" uniqueCount="476">
  <si>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</si>
  <si>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</si>
  <si>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</si>
  <si>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</si>
  <si>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</si>
  <si>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</si>
  <si>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</si>
  <si>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</si>
  <si>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</si>
  <si>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</si>
  <si>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</si>
  <si>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</si>
  <si>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</si>
  <si>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Демонтаж рельсошпальной решётки </t>
  </si>
  <si>
    <t>1</t>
  </si>
  <si>
    <t>м3</t>
  </si>
  <si>
    <t>шт.</t>
  </si>
  <si>
    <t>Разборка стыков Р-50 (демонтаж стыковых накладок)</t>
  </si>
  <si>
    <t>к-т</t>
  </si>
  <si>
    <t xml:space="preserve">Демонтаж рельс Р-50 звеньями до 12,5м </t>
  </si>
  <si>
    <t>м</t>
  </si>
  <si>
    <t>Демонтаж шпал деревянных</t>
  </si>
  <si>
    <t>Щебень балластный кат.2</t>
  </si>
  <si>
    <t>м2</t>
  </si>
  <si>
    <t>Монтажные работы</t>
  </si>
  <si>
    <t>Укладка шпал ж.б., с эпюрой 1840</t>
  </si>
  <si>
    <t>11.1</t>
  </si>
  <si>
    <t>Комплект скрепления КБ 65 на шпалу (новые), в составе:</t>
  </si>
  <si>
    <t xml:space="preserve">Подкладка КБ-65 </t>
  </si>
  <si>
    <t>Болт закладной М22Х175 в сборе</t>
  </si>
  <si>
    <t>Болт клеммный М22Х75 в сборе</t>
  </si>
  <si>
    <t>Прокладка ЦП-143</t>
  </si>
  <si>
    <t>Прокладка ЦП-328</t>
  </si>
  <si>
    <t>Рельс новый 12,5 м РП65 ДТ350</t>
  </si>
  <si>
    <t>Монтаж стыковочных накладок Р-65 (6-ти отверстных)</t>
  </si>
  <si>
    <t>Накладка 6-дырная Р65</t>
  </si>
  <si>
    <t>компл.</t>
  </si>
  <si>
    <t>Болт стыковой в сборе</t>
  </si>
  <si>
    <t>Рихтовка пути</t>
  </si>
  <si>
    <t>шт</t>
  </si>
  <si>
    <t>Итого ВСЕГО</t>
  </si>
  <si>
    <t>Ремонтно-восстановительные работы на пути 1Б</t>
  </si>
  <si>
    <t>Расшивка шпал деревянных (скрепление Д-50 -220шт.)</t>
  </si>
  <si>
    <t xml:space="preserve">Демонтаж стрелочного перевода 1/9 </t>
  </si>
  <si>
    <t>9</t>
  </si>
  <si>
    <t>Укладка стрелочного перевода 1/7 на композитных брусьях</t>
  </si>
  <si>
    <t>Монтаж скрепления КБ65 (1080шт.)</t>
  </si>
  <si>
    <t>Монтаж рельс звеньями по 12,5м (24 шт.)</t>
  </si>
  <si>
    <t>Резка рельсов</t>
  </si>
  <si>
    <t>Сверление отверстий под стыковочные накладки(Д-30мм)</t>
  </si>
  <si>
    <t>Установка упора</t>
  </si>
  <si>
    <t>12</t>
  </si>
  <si>
    <t>13</t>
  </si>
  <si>
    <t>16</t>
  </si>
  <si>
    <t>17</t>
  </si>
  <si>
    <t>18</t>
  </si>
  <si>
    <t>19.1</t>
  </si>
  <si>
    <t>20.1</t>
  </si>
  <si>
    <t>22</t>
  </si>
  <si>
    <t>Балластировка пути и стрелочного перевода</t>
  </si>
  <si>
    <t>Выправка пути и стрелочного перевода</t>
  </si>
  <si>
    <t>Рихтовка стрелочного перевода 1/7</t>
  </si>
  <si>
    <t>7</t>
  </si>
  <si>
    <t xml:space="preserve">Подготовка зем. полотна </t>
  </si>
  <si>
    <t>Сопутствующие работы</t>
  </si>
  <si>
    <t>т</t>
  </si>
  <si>
    <t>кг</t>
  </si>
  <si>
    <t>8</t>
  </si>
  <si>
    <t>Погрузка механизированная и перевозка по территории завода до 2-х км загрязнённого грунта (с включениями щебня, мусора, бетон)</t>
  </si>
  <si>
    <t>Погрузка вручную и перевозка до 2 км балансодержателю демонтированных элементов     (шпалы, рельсы, скрепления, болты)</t>
  </si>
  <si>
    <t>Реконструкция стрелочного перевода и пути 1Б</t>
  </si>
  <si>
    <t>10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</si>
  <si>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</si>
  <si>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</si>
  <si>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11</t>
  </si>
  <si>
    <t>Выемка грунта загрязнённого (с включениями щебня, мусора) из основания пути и стрелочного перевода №15 на глубину 0.25м</t>
  </si>
  <si>
    <t>Разработка грунта под основание пути и стрелочного перевода на глубину 0.30м</t>
  </si>
  <si>
    <t>Устройство балластного основания из щебня h=0,35м</t>
  </si>
  <si>
    <t>Уплотнение основания балластного послойно (два слоя)</t>
  </si>
  <si>
    <t xml:space="preserve">Геотекстиль Дорнит 500 </t>
  </si>
  <si>
    <t>12.1</t>
  </si>
  <si>
    <t>Песок</t>
  </si>
  <si>
    <t>Устройство песчаного основания с уплотнением катками h=0.20м</t>
  </si>
  <si>
    <t>13.1</t>
  </si>
  <si>
    <t xml:space="preserve"> </t>
  </si>
  <si>
    <t>15</t>
  </si>
  <si>
    <t>Установка переводного механизма (флюгарки)</t>
  </si>
  <si>
    <t>Комплект шпал композитных для эпюры стрелочного перевода 1/7</t>
  </si>
  <si>
    <t>Лист стальной 3мм</t>
  </si>
  <si>
    <t>Уголок 50х50х4мм</t>
  </si>
  <si>
    <t>Окраска металического обрамления упора краской в 2слоя</t>
  </si>
  <si>
    <t>Краска ПФ-115</t>
  </si>
  <si>
    <t>15-16.1</t>
  </si>
  <si>
    <t>20.2</t>
  </si>
  <si>
    <t>20.3</t>
  </si>
  <si>
    <t>20.4</t>
  </si>
  <si>
    <t>20.5</t>
  </si>
  <si>
    <t>20.6</t>
  </si>
  <si>
    <t>21</t>
  </si>
  <si>
    <t>23</t>
  </si>
  <si>
    <t>24.1</t>
  </si>
  <si>
    <t>23.1</t>
  </si>
  <si>
    <t>24.2</t>
  </si>
  <si>
    <t>25</t>
  </si>
  <si>
    <t>26</t>
  </si>
  <si>
    <t>26.1</t>
  </si>
  <si>
    <t>26.2</t>
  </si>
  <si>
    <t>27</t>
  </si>
  <si>
    <t>27.1</t>
  </si>
  <si>
    <t>28</t>
  </si>
  <si>
    <t>28.1</t>
  </si>
  <si>
    <t>29</t>
  </si>
  <si>
    <t>29.1</t>
  </si>
  <si>
    <t>30.1</t>
  </si>
  <si>
    <t>32</t>
  </si>
  <si>
    <t>33</t>
  </si>
  <si>
    <t>Засыпка призмы упора путевого песком</t>
  </si>
  <si>
    <t>25.1</t>
  </si>
  <si>
    <t>25.2</t>
  </si>
  <si>
    <t>25.3</t>
  </si>
  <si>
    <t>25.4</t>
  </si>
  <si>
    <t>25.5</t>
  </si>
  <si>
    <t>25.6</t>
  </si>
  <si>
    <t>25.7</t>
  </si>
  <si>
    <t>25.8</t>
  </si>
  <si>
    <t>25.9</t>
  </si>
  <si>
    <t>25.10</t>
  </si>
  <si>
    <t>25.11</t>
  </si>
  <si>
    <t>25.12</t>
  </si>
  <si>
    <t>25.13</t>
  </si>
  <si>
    <t xml:space="preserve">Брус деревянный 220х220 L=2700 мм </t>
  </si>
  <si>
    <t xml:space="preserve">Брус деревянный 220х220 L=1400 мм </t>
  </si>
  <si>
    <t xml:space="preserve">Ударный лист 220х8 L=1050мм </t>
  </si>
  <si>
    <t>Шайба 24</t>
  </si>
  <si>
    <t xml:space="preserve">Гайка М24 </t>
  </si>
  <si>
    <t xml:space="preserve">Гайка М22х22.5 </t>
  </si>
  <si>
    <t xml:space="preserve">Лист 39х39х14 </t>
  </si>
  <si>
    <t xml:space="preserve">Болт М22х75.48 </t>
  </si>
  <si>
    <t>Болт Д24 L=720мм</t>
  </si>
  <si>
    <t xml:space="preserve">Болт Д24 L=800мм </t>
  </si>
  <si>
    <t xml:space="preserve">Заклепки Д22 L=75 </t>
  </si>
  <si>
    <t xml:space="preserve">Рельс Р-65 L=2100мм </t>
  </si>
  <si>
    <t xml:space="preserve">Рельс Р-65 L=2620мм </t>
  </si>
  <si>
    <t>км</t>
  </si>
  <si>
    <t>Укладка стрелочного перевода 1/7 со скреплениями (комплект)</t>
  </si>
  <si>
    <t>Укладка брусьев композитных., по эпюре стелочного перевода эпюрой 1/7</t>
  </si>
  <si>
    <t>Укладка брусьев композитных для переводного механизма</t>
  </si>
  <si>
    <t>Изготовление и монтаж металлического обрамления упора путевого</t>
  </si>
  <si>
    <t>Демонтаж учтён в предыдущем ВДЦ</t>
  </si>
  <si>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</si>
  <si>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</si>
  <si>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</si>
  <si>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</si>
  <si>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</si>
  <si>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</si>
  <si>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</si>
  <si>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</si>
  <si>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</si>
  <si>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</si>
  <si>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</si>
  <si>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</si>
  <si>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</si>
  <si>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</si>
  <si>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</si>
  <si>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</si>
  <si>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</si>
  <si>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</si>
  <si>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</si>
  <si>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</si>
  <si>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</si>
  <si>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</si>
  <si>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</si>
  <si>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</si>
  <si>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</si>
  <si>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</si>
  <si>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</si>
  <si>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</si>
  <si>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(2935,87)</t>
  </si>
  <si>
    <t>тыс.руб.</t>
  </si>
  <si>
    <t>в том числе:</t>
  </si>
  <si>
    <t>строительных работ</t>
  </si>
  <si>
    <t>(2329,28)</t>
  </si>
  <si>
    <t>Средства на оплату труда рабочих</t>
  </si>
  <si>
    <t>(9,29)</t>
  </si>
  <si>
    <t>монтажных работ</t>
  </si>
  <si>
    <t>(1,28)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</si>
  <si>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</si>
  <si>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</si>
  <si>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</si>
  <si>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</si>
  <si>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</si>
  <si>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</si>
  <si>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</si>
  <si>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</si>
  <si>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</si>
  <si>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</si>
  <si>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</si>
  <si>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</si>
  <si>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</si>
  <si>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</si>
  <si>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</si>
  <si>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</si>
  <si>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</si>
  <si>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</si>
  <si>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1Б</t>
  </si>
  <si>
    <t>Подготовка земляного полотна</t>
  </si>
  <si>
    <t>ГОСТ 25100-2011 п.3.44, техногенный грунт: Грунт, измененный, перемещенный или образованный в результате инженернохозяйственной деятельности человека.Техногенные грунты относятся к IV классу классификации грунтов</t>
  </si>
  <si>
    <t>ФЕР01-01-013-16</t>
  </si>
  <si>
    <t>Разработка грунта с погрузкой на автомобили-самосвалы экскаваторами с ковшом вместимостью: 0,5 (0,5-0,63) м3, группа грунтов 4/применит. Выемка грунта загрязнённого из основания пути и стрелочного перевода №15 на глубину 0.25м</t>
  </si>
  <si>
    <t>1000 м3</t>
  </si>
  <si>
    <t>Объем=(211,41*0,2) / 1000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</si>
  <si>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</si>
  <si>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</si>
  <si>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</si>
  <si>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</si>
  <si>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</si>
  <si>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</si>
  <si>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</si>
  <si>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</si>
  <si>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</si>
  <si>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</si>
  <si>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</si>
  <si>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</si>
  <si>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</si>
  <si>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</si>
  <si>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</si>
  <si>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</si>
  <si>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</si>
  <si>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</si>
  <si>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</si>
  <si>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</si>
  <si>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</si>
  <si>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</si>
  <si>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ФЕР27-03-008-02</t>
  </si>
  <si>
    <t>Разборка покрытий и оснований: щебеночных/применит.Выемка грунта загрязнённого (с включениями щебня, мусора) из основания пути и стрелочного перевода №15 на глубину 0.25м</t>
  </si>
  <si>
    <t>100 м3</t>
  </si>
  <si>
    <t>Объем=(211,41*0,8)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</si>
  <si>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</si>
  <si>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</si>
  <si>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</si>
  <si>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</si>
  <si>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</si>
  <si>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2/применит. Разработка грунта под основание пути и стрелочного перевода на глубину 0.30м</t>
  </si>
  <si>
    <t>Объем=214,33 / 1000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</si>
  <si>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</si>
  <si>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</si>
  <si>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</si>
  <si>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</si>
  <si>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Объем=745,03-(211,41*0,2*1,95)</t>
  </si>
  <si>
    <t>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</si>
  <si>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</si>
  <si>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</si>
  <si>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6</t>
  </si>
  <si>
    <t>ФССЦпг-01-01-01-041</t>
  </si>
  <si>
    <t>Погрузка при автомобильных перевозках мусора строительного с погрузкой вручную/погрузка шпалы, рельсы, скрепления, болты</t>
  </si>
  <si>
    <t>ФССЦпг-01-01-02-041</t>
  </si>
  <si>
    <t>Разгрузка при автомобильных перевозках мусора строительного с погрузкой вручную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</si>
  <si>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</si>
  <si>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</si>
  <si>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Объем=84,56 / 1000</t>
  </si>
  <si>
    <t>ФЕР01-02-001-07</t>
  </si>
  <si>
    <t>На каждый последующий проход по одному следу добавлять: к расценке 01-02-001-01/до 5 слоев</t>
  </si>
  <si>
    <t>5-1=4/1 ПЗ=4 (ОЗП=4; ЭМ=4 к расх.; ЗПМ=4; МАТ=4 к расх.; ТЗ=4; ТЗМ=4)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</si>
  <si>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</si>
  <si>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</si>
  <si>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</si>
  <si>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Объем=845,62 / 1000</t>
  </si>
  <si>
    <t>ФССЦ-01.7.12.05-0059</t>
  </si>
  <si>
    <t>Нетканый геотекстиль: Дорнит 500 г/м2</t>
  </si>
  <si>
    <t>Объем=845,62*1,1</t>
  </si>
  <si>
    <t>ФЕР27-04-001-01</t>
  </si>
  <si>
    <t>Устройство подстилающих и выравнивающих слоев оснований: из песка</t>
  </si>
  <si>
    <t>Объем=169,12 / 100</t>
  </si>
  <si>
    <t>14</t>
  </si>
  <si>
    <t>ТЦ_25.1.00.00_50_5047268891_14.11.2025_01</t>
  </si>
  <si>
    <t>Песок карьерный</t>
  </si>
  <si>
    <t>Объем=169,12*1,1</t>
  </si>
  <si>
    <t>Цена=1375/9,5</t>
  </si>
  <si>
    <t>ЗСР МАТ=1,012 к расх.</t>
  </si>
  <si>
    <t>ФЕР27-04-001-04</t>
  </si>
  <si>
    <t>Устройство подстилающих и выравнивающих слоев оснований: из щебня</t>
  </si>
  <si>
    <t>Объем=295,97 / 100</t>
  </si>
  <si>
    <t>Щебень гранитный 20/40 (РЖД)</t>
  </si>
  <si>
    <t>Объем=295,97*1,26</t>
  </si>
  <si>
    <t>Цена=6720/9,5</t>
  </si>
  <si>
    <t>Итоги по разделу 1 Ремонтно-восстановительные работы на пути 1Б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</si>
  <si>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</si>
  <si>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</si>
  <si>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</si>
  <si>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</si>
  <si>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</si>
  <si>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</si>
  <si>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</si>
  <si>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</si>
  <si>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</si>
  <si>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</si>
  <si>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</si>
  <si>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</si>
  <si>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</si>
  <si>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</si>
  <si>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</si>
  <si>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</si>
  <si>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</si>
  <si>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</si>
  <si>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</si>
  <si>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</si>
  <si>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Ремонтно-восстановительные работы на пути 1Б</t>
  </si>
  <si>
    <t xml:space="preserve">     справочно:</t>
  </si>
  <si>
    <t xml:space="preserve">          Затраты труда рабочих</t>
  </si>
  <si>
    <t>182,1476394</t>
  </si>
  <si>
    <t xml:space="preserve">          Затраты труда машинистов</t>
  </si>
  <si>
    <t>153,1006484</t>
  </si>
  <si>
    <t>Раздел 2. Укладка стрелочного перевода 1/7 на композитных брусьях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</si>
  <si>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</si>
  <si>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слоя/применит. 1/7</t>
  </si>
  <si>
    <t>компл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</si>
  <si>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</si>
  <si>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</si>
  <si>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</si>
  <si>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</si>
  <si>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ФЕР28-01-017-06</t>
  </si>
  <si>
    <t>Сборка стрелочного перевода блоками при типе рельсов Р65 на деревянных брусьях, марка перевода: 1/9/применит. 1/7</t>
  </si>
  <si>
    <t>19</t>
  </si>
  <si>
    <t>ФССЦ-25.1.05.05-0043</t>
  </si>
  <si>
    <t>Рельсы железнодорожные Р-65 категория Т1</t>
  </si>
  <si>
    <t>20</t>
  </si>
  <si>
    <t>ФССЦ-25.1.04.07-0003</t>
  </si>
  <si>
    <t>Шурупы путевые, размер 24х170 мм</t>
  </si>
  <si>
    <t>ФССЦ-25.1.05.02-0003</t>
  </si>
  <si>
    <t>Подкладка костыльного скрепления железнодорожного пути Д-65</t>
  </si>
  <si>
    <t>ФССЦ-25.1.06.19-0061</t>
  </si>
  <si>
    <t>Прокладки под подкладку Д65 и СД-65, ЦП67 из смеси РП 101-710</t>
  </si>
  <si>
    <t>ТЦ_25.1.01.02_77_7729790078_13.11.2025_02</t>
  </si>
  <si>
    <t>Брус композитный</t>
  </si>
  <si>
    <t>комплект</t>
  </si>
  <si>
    <t>Цена=2008440,00/1,2/9,5</t>
  </si>
  <si>
    <t>24</t>
  </si>
  <si>
    <t>ТЦ_25.1.06.15_77_7718148430_11.11.2025_01</t>
  </si>
  <si>
    <t>Перевод стрелочный типа Р65 марки 1/7 проект ЛПTП.665121.103M</t>
  </si>
  <si>
    <t>Цена=4452000,00/1,2/9,5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</si>
  <si>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</si>
  <si>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</si>
  <si>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</si>
  <si>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</si>
  <si>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</si>
  <si>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</si>
  <si>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ФССЦ-25.1.01.04-0031</t>
  </si>
  <si>
    <t>Шпалы непропитанные для железных дорог, тип I</t>
  </si>
  <si>
    <t>Брусья полимерные композитные 4.5 м</t>
  </si>
  <si>
    <t>Цена=50497,20/1,2/9,5</t>
  </si>
  <si>
    <t>ТЦ_25.1.06.00_77_7718148430_11.11.2025_01</t>
  </si>
  <si>
    <t>Ручной переводной механизм проект ЛПТП665131.009 (в комплекте с закладкой стрелочной)</t>
  </si>
  <si>
    <t>Цена=188160,00/1,2/9,5</t>
  </si>
  <si>
    <t>ФЕР09-05-006-01</t>
  </si>
  <si>
    <t>Резка стального профилированного настила/применит. Резка рельс при стыковке с сущ. путями, 12 шт</t>
  </si>
  <si>
    <t>м реза</t>
  </si>
  <si>
    <t>Объем=6*0,18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</si>
  <si>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</si>
  <si>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</si>
  <si>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</si>
  <si>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</si>
  <si>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30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</si>
  <si>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</si>
  <si>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</si>
  <si>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км пути</t>
  </si>
  <si>
    <t>Объем=171,5/1000</t>
  </si>
  <si>
    <t>31</t>
  </si>
  <si>
    <t>ТЦ_25.1.05.05_77_7801649287_10.11.2025_01</t>
  </si>
  <si>
    <t>Рельсы РП65 ДТ350, L=12.5 м</t>
  </si>
  <si>
    <t>Цена=221760,00/1,2/9,5</t>
  </si>
  <si>
    <t>ФССЦ-25.1.02.01-0035</t>
  </si>
  <si>
    <t>Шпалы железобетонные Ш1, объем бетона 0,106 м3, расход стали 7,25 кг</t>
  </si>
  <si>
    <t>34</t>
  </si>
  <si>
    <t>ФССЦ-25.1.05.02-0006</t>
  </si>
  <si>
    <t>Подкладка раздельного скрепления железнодорожного пути КБ-65</t>
  </si>
  <si>
    <t>35</t>
  </si>
  <si>
    <t>ФССЦ-25.1.06.19-0051</t>
  </si>
  <si>
    <t>Прокладки повышенной упругости под подкладку КБ, КБ10 ЦП 328 из смеси РП 101-710</t>
  </si>
  <si>
    <t>36</t>
  </si>
  <si>
    <t>ФССЦ-25.1.06.19-0085</t>
  </si>
  <si>
    <t>Прокладки ПБР65х8 ЦП143 (ПБР 65х7 ЦП318) из смеси РП 101-710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</si>
  <si>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</si>
  <si>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</si>
  <si>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</si>
  <si>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38</t>
  </si>
  <si>
    <t>ФССЦ-25.1.04.02-0001</t>
  </si>
  <si>
    <t>Болты клеммные для рельсовых скреплений железнодорожного пути с гайками, М22х75 мм</t>
  </si>
  <si>
    <t>39</t>
  </si>
  <si>
    <t>Шпала железобетонная, Ш1 1-й сорт, в комплекте со скреплением КБ-65</t>
  </si>
  <si>
    <t>Цена=19320/1,2/9,5</t>
  </si>
  <si>
    <t>40</t>
  </si>
  <si>
    <t>ФССЦ-25.1.05.01-0002</t>
  </si>
  <si>
    <t>Накладка рельсовая двухголовая 2Р65</t>
  </si>
  <si>
    <t>41</t>
  </si>
  <si>
    <t>Накладка 1Р-65</t>
  </si>
  <si>
    <t>Цена=19597,00/1,2/9,5</t>
  </si>
  <si>
    <t>42</t>
  </si>
  <si>
    <t>ФССЦ-25.1.04.04-0003</t>
  </si>
  <si>
    <t>Болты для рельсовых стыков железнодорожного пути с гайками, М27х160-180 мм</t>
  </si>
  <si>
    <t>43</t>
  </si>
  <si>
    <t>Болт стыковой М27х160 в сборе</t>
  </si>
  <si>
    <t>Цена=231,84/1,2/9,5</t>
  </si>
  <si>
    <t>44</t>
  </si>
  <si>
    <t>ФЕР28-01-099-01</t>
  </si>
  <si>
    <t>Устройство упоров тупиковых рельсовых</t>
  </si>
  <si>
    <t>45</t>
  </si>
  <si>
    <t>46</t>
  </si>
  <si>
    <t>ФССЦ-14.4.02.04-0142</t>
  </si>
  <si>
    <t>Краска масляная земляная МА-0115, мумия, сурик железный</t>
  </si>
  <si>
    <t>47</t>
  </si>
  <si>
    <t>ФССЦ-14.5.05.01-0012</t>
  </si>
  <si>
    <t>Олифа комбинированная для разведения масляных густотертых красок и для внешних работ по деревянным поверхностям</t>
  </si>
  <si>
    <t>48</t>
  </si>
  <si>
    <t>ФССЦ-14.4.04.08-0004</t>
  </si>
  <si>
    <t>Эмаль ПФ-115</t>
  </si>
  <si>
    <t>49</t>
  </si>
  <si>
    <t>ФССЦ-25.1.05.07-0001</t>
  </si>
  <si>
    <t>Рельсы железнодорожные старогодные</t>
  </si>
  <si>
    <t>50</t>
  </si>
  <si>
    <t>Тупиковый упор Р-65</t>
  </si>
  <si>
    <t>Цена=210000,00/1,2/9,5</t>
  </si>
  <si>
    <t>51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</si>
  <si>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</si>
  <si>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</si>
  <si>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Объем=749,5/1000+571/1000</t>
  </si>
  <si>
    <t>52</t>
  </si>
  <si>
    <t>ФЕР09-09-001-01</t>
  </si>
  <si>
    <t>Изготовление стоек опорных из прокатной стали /применит. обрамление упора путевого</t>
  </si>
  <si>
    <t>53</t>
  </si>
  <si>
    <t>ФССЦ-08.3.05.02-0055</t>
  </si>
  <si>
    <t>Сталь листовая горячекатаная марки Ст3 толщиной: 3,0 мм</t>
  </si>
  <si>
    <t>54</t>
  </si>
  <si>
    <t>ФССЦ-08.3.08.02-0031</t>
  </si>
  <si>
    <t>Сталь угловая равнополочная размером 50х50х4 мм</t>
  </si>
  <si>
    <t>55</t>
  </si>
  <si>
    <t>ФЕР28-01-027-04</t>
  </si>
  <si>
    <t>Балластировка пути и стрелочных переводов на железобетонных шпалах, балласт: щебеночный</t>
  </si>
  <si>
    <t>Объем=113,36 / 1000</t>
  </si>
  <si>
    <t>56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</si>
  <si>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</si>
  <si>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</si>
  <si>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57</t>
  </si>
  <si>
    <t>Объем=100,43*1,17</t>
  </si>
  <si>
    <t>58</t>
  </si>
  <si>
    <t>ФЕР28-01-031-01</t>
  </si>
  <si>
    <t>Выправочно-отделочные работы и окончательная выправка пути на деревянных шпалах, балласт щебеночный/выправка и рихтовка пути и стрелочного перевода</t>
  </si>
  <si>
    <t>Объем=(171,5+22,42)/1000</t>
  </si>
  <si>
    <t>59</t>
  </si>
  <si>
    <t>Объем=11,34*1,17</t>
  </si>
  <si>
    <t>Итоги по разделу 2 Укладка стрелочного перевода 1/7 на композитных брусьях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</si>
  <si>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</si>
  <si>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</si>
  <si>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</si>
  <si>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</si>
  <si>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</si>
  <si>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</si>
  <si>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</si>
  <si>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Всего по разделу 2 Укладка стрелочного перевода 1/7 на композитных брусьях</t>
  </si>
  <si>
    <t>870,1418956</t>
  </si>
  <si>
    <t>175,165033</t>
  </si>
  <si>
    <t>Итоги по смете:</t>
  </si>
  <si>
    <t xml:space="preserve"> Всего</t>
  </si>
  <si>
    <t xml:space="preserve">     Производство работ в зимнее время - 2,4%*0,8=1,92% (№ 325/пр от 25.05.2021г.,прил.1 п.8) </t>
  </si>
  <si>
    <t xml:space="preserve">     Производство работ в зимнее время - 2,4%*0,8=1,92% (№ 325/пр от 25.05.2021г.,прил.1 п.8) 1,92%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</si>
  <si>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</si>
  <si>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</si>
  <si>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</si>
  <si>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</si>
  <si>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</si>
  <si>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</si>
  <si>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</si>
  <si>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</si>
  <si>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</si>
  <si>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</si>
  <si>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r>
      <t xml:space="preserve">Цена за единицу без </t>
    </r>
    <r>
      <rPr>
        <b/>
        <sz val="11"/>
        <color rgb="FFFF0000"/>
        <rFont val="Times New Roman"/>
        <family val="1"/>
        <charset val="204"/>
      </rPr>
      <t>с НДС</t>
    </r>
  </si>
  <si>
    <t>Шпала ж.б с скрепления КБ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</si>
</sst>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\ ##0.00_-;\-* #\ ##0.00_-;_-* &quot;-&quot;??_-;_-@_-"/>
    <numFmt numFmtId="167" formatCode="_-* #,##0\ _₽_-;\-* #,##0\ _₽_-;_-* &quot;-&quot;??\ _₽_-;_-@_-"/>
    <numFmt numFmtId="168" formatCode="0.000"/>
    <numFmt numFmtId="169" formatCode="0.0000"/>
    <numFmt numFmtId="170" formatCode="0.0"/>
    <numFmt numFmtId="171" formatCode="0.000000"/>
    <numFmt numFmtId="172" formatCode="0.0000000"/>
    <numFmt numFmtId="173" formatCode="0.00000"/>
  </numFmts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43" fontId="15" fillId="0" borderId="0" applyFont="0" applyFill="0" applyBorder="0" applyAlignment="0" applyProtection="0"/>
  </cellStyleXfs>
  <cellXfs count="272">
    <xf numFmtId="0" fontId="0" fillId="0" borderId="0" xfId="0"/>
    <xf numFmtId="0" fontId="3" fillId="0" borderId="0" xfId="1" applyFont="1"/>
    <xf numFmtId="165" fontId="2" fillId="2" borderId="1" xfId="4" applyNumberFormat="1" applyFont="1" applyFill="1" applyBorder="1" applyAlignment="1">
      <alignment vertical="center"/>
    </xf>
    <xf numFmtId="1" fontId="2" fillId="0" borderId="1" xfId="6" applyNumberFormat="1" applyFont="1" applyBorder="1" applyAlignment="1">
      <alignment horizontal="center"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3" xfId="6" applyFont="1" applyBorder="1" applyAlignment="1">
      <alignment horizontal="center" vertical="center"/>
    </xf>
    <xf numFmtId="0" fontId="2" fillId="0" borderId="2" xfId="6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left" vertical="center" wrapText="1"/>
    </xf>
    <xf numFmtId="167" fontId="2" fillId="3" borderId="1" xfId="0" applyNumberFormat="1" applyFont="1" applyFill="1" applyBorder="1" applyAlignment="1">
      <alignment horizontal="left" vertical="center" wrapText="1"/>
    </xf>
    <xf numFmtId="165" fontId="2" fillId="3" borderId="1" xfId="4" applyNumberFormat="1" applyFont="1" applyFill="1" applyBorder="1" applyAlignment="1">
      <alignment horizontal="left" vertical="center" wrapText="1"/>
    </xf>
    <xf numFmtId="165" fontId="2" fillId="3" borderId="5" xfId="4" applyNumberFormat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4" applyFont="1" applyFill="1" applyBorder="1" applyAlignment="1">
      <alignment horizontal="center" vertical="center"/>
    </xf>
    <xf numFmtId="43" fontId="5" fillId="0" borderId="1" xfId="4" applyFont="1" applyBorder="1" applyAlignment="1">
      <alignment vertical="center"/>
    </xf>
    <xf numFmtId="43" fontId="7" fillId="0" borderId="1" xfId="4" applyFont="1" applyFill="1" applyBorder="1" applyAlignment="1">
      <alignment horizontal="center" vertical="center" wrapText="1"/>
    </xf>
    <xf numFmtId="43" fontId="5" fillId="4" borderId="1" xfId="4" applyFont="1" applyFill="1" applyBorder="1" applyAlignment="1">
      <alignment vertical="center"/>
    </xf>
    <xf numFmtId="43" fontId="5" fillId="4" borderId="1" xfId="4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3" fontId="5" fillId="0" borderId="1" xfId="4" applyFont="1" applyFill="1" applyBorder="1" applyAlignment="1">
      <alignment horizontal="center" vertical="center" wrapText="1"/>
    </xf>
    <xf numFmtId="165" fontId="3" fillId="0" borderId="0" xfId="4" applyNumberFormat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64" fontId="3" fillId="0" borderId="0" xfId="1" applyNumberFormat="1" applyFont="1"/>
    <xf numFmtId="1" fontId="5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right" vertical="center" wrapText="1"/>
    </xf>
    <xf numFmtId="43" fontId="5" fillId="0" borderId="1" xfId="4" applyFont="1" applyFill="1" applyBorder="1" applyAlignment="1">
      <alignment vertical="center"/>
    </xf>
    <xf numFmtId="0" fontId="3" fillId="0" borderId="0" xfId="1" applyFont="1" applyFill="1"/>
    <xf numFmtId="0" fontId="5" fillId="0" borderId="1" xfId="0" applyFont="1" applyFill="1" applyBorder="1" applyAlignment="1">
      <alignment vertical="center" wrapText="1"/>
    </xf>
    <xf numFmtId="2" fontId="5" fillId="0" borderId="1" xfId="4" applyNumberFormat="1" applyFont="1" applyFill="1" applyBorder="1" applyAlignment="1">
      <alignment horizontal="righ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2" fontId="5" fillId="6" borderId="1" xfId="4" applyNumberFormat="1" applyFont="1" applyFill="1" applyBorder="1" applyAlignment="1">
      <alignment horizontal="right" vertical="center" wrapText="1"/>
    </xf>
    <xf numFmtId="43" fontId="5" fillId="6" borderId="1" xfId="4" applyFont="1" applyFill="1" applyBorder="1" applyAlignment="1">
      <alignment horizontal="center" vertical="center" wrapText="1"/>
    </xf>
    <xf numFmtId="43" fontId="5" fillId="6" borderId="1" xfId="4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4" applyNumberFormat="1" applyFont="1" applyFill="1" applyBorder="1" applyAlignment="1">
      <alignment horizontal="right" vertical="center" wrapText="1"/>
    </xf>
    <xf numFmtId="0" fontId="3" fillId="4" borderId="0" xfId="1" applyFont="1" applyFill="1"/>
    <xf numFmtId="0" fontId="6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3" fontId="2" fillId="0" borderId="1" xfId="4" applyFont="1" applyFill="1" applyBorder="1" applyAlignment="1">
      <alignment horizontal="center" vertical="center"/>
    </xf>
    <xf numFmtId="43" fontId="2" fillId="0" borderId="1" xfId="4" applyFont="1" applyFill="1" applyBorder="1" applyAlignment="1">
      <alignment vertical="center"/>
    </xf>
    <xf numFmtId="43" fontId="12" fillId="0" borderId="1" xfId="4" applyFont="1" applyFill="1" applyBorder="1" applyAlignment="1">
      <alignment horizontal="center" vertical="center" wrapText="1"/>
    </xf>
    <xf numFmtId="43" fontId="2" fillId="0" borderId="1" xfId="4" applyFont="1" applyFill="1" applyBorder="1" applyAlignment="1">
      <alignment horizontal="center" vertical="center" wrapText="1"/>
    </xf>
    <xf numFmtId="0" fontId="13" fillId="0" borderId="0" xfId="1" applyFont="1" applyFill="1"/>
    <xf numFmtId="0" fontId="5" fillId="0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43" fontId="5" fillId="6" borderId="1" xfId="4" applyFont="1" applyFill="1" applyBorder="1" applyAlignment="1">
      <alignment horizontal="center" vertical="center"/>
    </xf>
    <xf numFmtId="43" fontId="7" fillId="6" borderId="1" xfId="4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/>
    </xf>
    <xf numFmtId="2" fontId="5" fillId="6" borderId="1" xfId="4" applyNumberFormat="1" applyFont="1" applyFill="1" applyBorder="1" applyAlignment="1">
      <alignment horizontal="right" vertical="center"/>
    </xf>
    <xf numFmtId="43" fontId="2" fillId="2" borderId="1" xfId="4" applyFont="1" applyFill="1" applyBorder="1"/>
    <xf numFmtId="165" fontId="3" fillId="2" borderId="1" xfId="4" applyNumberFormat="1" applyFont="1" applyFill="1" applyBorder="1"/>
    <xf numFmtId="43" fontId="5" fillId="7" borderId="1" xfId="4" applyFont="1" applyFill="1" applyBorder="1" applyAlignment="1">
      <alignment horizontal="center" vertical="center"/>
    </xf>
    <xf numFmtId="43" fontId="5" fillId="7" borderId="1" xfId="4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43" fontId="5" fillId="7" borderId="1" xfId="4" applyFont="1" applyFill="1" applyBorder="1" applyAlignment="1">
      <alignment vertical="center"/>
    </xf>
    <xf numFmtId="43" fontId="7" fillId="7" borderId="1" xfId="4" applyFont="1" applyFill="1" applyBorder="1" applyAlignment="1">
      <alignment horizontal="center" vertical="center" wrapText="1"/>
    </xf>
    <xf numFmtId="43" fontId="5" fillId="0" borderId="1" xfId="8" applyFont="1" applyFill="1" applyBorder="1" applyAlignment="1">
      <alignment horizontal="center" vertical="center"/>
    </xf>
    <xf numFmtId="43" fontId="16" fillId="4" borderId="1" xfId="8" applyFont="1" applyFill="1" applyBorder="1" applyAlignment="1">
      <alignment horizontal="center" vertical="center" wrapText="1"/>
    </xf>
    <xf numFmtId="2" fontId="3" fillId="0" borderId="0" xfId="1" applyNumberFormat="1" applyFont="1" applyFill="1"/>
    <xf numFmtId="0" fontId="3" fillId="0" borderId="0" xfId="1" applyFont="1" applyAlignment="1">
      <alignment wrapText="1"/>
    </xf>
    <xf numFmtId="0" fontId="13" fillId="0" borderId="0" xfId="1" applyFont="1" applyFill="1" applyAlignment="1">
      <alignment wrapText="1"/>
    </xf>
    <xf numFmtId="0" fontId="3" fillId="0" borderId="0" xfId="1" applyFont="1" applyFill="1" applyAlignment="1">
      <alignment wrapText="1"/>
    </xf>
    <xf numFmtId="0" fontId="3" fillId="4" borderId="0" xfId="1" applyFont="1" applyFill="1" applyAlignment="1">
      <alignment wrapText="1"/>
    </xf>
    <xf numFmtId="164" fontId="3" fillId="0" borderId="0" xfId="1" applyNumberFormat="1" applyFont="1" applyAlignment="1">
      <alignment wrapText="1"/>
    </xf>
    <xf numFmtId="49" fontId="17" fillId="0" borderId="0" xfId="0" applyNumberFormat="1" applyFont="1"/>
    <xf numFmtId="49" fontId="18" fillId="0" borderId="0" xfId="0" applyNumberFormat="1" applyFont="1" applyAlignment="1">
      <alignment horizontal="right"/>
    </xf>
    <xf numFmtId="49" fontId="18" fillId="0" borderId="0" xfId="0" applyNumberFormat="1" applyFont="1"/>
    <xf numFmtId="49" fontId="18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vertical="top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wrapText="1"/>
    </xf>
    <xf numFmtId="49" fontId="19" fillId="0" borderId="0" xfId="0" applyNumberFormat="1" applyFont="1" applyAlignment="1">
      <alignment vertical="top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/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center" wrapText="1"/>
    </xf>
    <xf numFmtId="49" fontId="20" fillId="0" borderId="0" xfId="0" applyNumberFormat="1" applyFont="1" applyAlignment="1">
      <alignment horizontal="center" vertical="top"/>
    </xf>
    <xf numFmtId="49" fontId="21" fillId="0" borderId="0" xfId="0" applyNumberFormat="1" applyFont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20" fillId="0" borderId="0" xfId="0" applyNumberFormat="1" applyFont="1"/>
    <xf numFmtId="49" fontId="17" fillId="0" borderId="0" xfId="0" applyNumberFormat="1" applyFont="1" applyAlignment="1">
      <alignment horizontal="right" vertical="top"/>
    </xf>
    <xf numFmtId="49" fontId="20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4" fontId="18" fillId="0" borderId="6" xfId="0" applyNumberFormat="1" applyFont="1" applyBorder="1"/>
    <xf numFmtId="49" fontId="17" fillId="0" borderId="6" xfId="0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0" fontId="20" fillId="0" borderId="0" xfId="0" applyFont="1"/>
    <xf numFmtId="2" fontId="18" fillId="0" borderId="0" xfId="0" applyNumberFormat="1" applyFont="1"/>
    <xf numFmtId="49" fontId="17" fillId="0" borderId="0" xfId="0" applyNumberFormat="1" applyFont="1" applyAlignment="1">
      <alignment horizontal="right"/>
    </xf>
    <xf numFmtId="0" fontId="22" fillId="0" borderId="0" xfId="0" applyFont="1"/>
    <xf numFmtId="49" fontId="18" fillId="0" borderId="6" xfId="0" applyNumberFormat="1" applyFont="1" applyBorder="1" applyAlignment="1">
      <alignment horizontal="right"/>
    </xf>
    <xf numFmtId="49" fontId="17" fillId="0" borderId="4" xfId="0" applyNumberFormat="1" applyFont="1" applyBorder="1" applyAlignment="1">
      <alignment horizontal="right"/>
    </xf>
    <xf numFmtId="49" fontId="1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49" fontId="25" fillId="0" borderId="9" xfId="0" applyNumberFormat="1" applyFont="1" applyBorder="1" applyAlignment="1">
      <alignment horizontal="center" vertical="top" wrapText="1"/>
    </xf>
    <xf numFmtId="49" fontId="25" fillId="0" borderId="7" xfId="0" applyNumberFormat="1" applyFont="1" applyBorder="1" applyAlignment="1">
      <alignment horizontal="left" vertical="top" wrapText="1"/>
    </xf>
    <xf numFmtId="49" fontId="25" fillId="0" borderId="7" xfId="0" applyNumberFormat="1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1" fontId="25" fillId="0" borderId="7" xfId="0" applyNumberFormat="1" applyFont="1" applyBorder="1" applyAlignment="1">
      <alignment horizontal="center" vertical="top" wrapText="1"/>
    </xf>
    <xf numFmtId="168" fontId="25" fillId="0" borderId="7" xfId="0" applyNumberFormat="1" applyFont="1" applyBorder="1" applyAlignment="1">
      <alignment horizontal="center" vertical="top" wrapText="1"/>
    </xf>
    <xf numFmtId="0" fontId="25" fillId="0" borderId="7" xfId="0" applyFont="1" applyBorder="1" applyAlignment="1">
      <alignment horizontal="right" vertical="top" wrapText="1"/>
    </xf>
    <xf numFmtId="0" fontId="25" fillId="0" borderId="10" xfId="0" applyFont="1" applyBorder="1" applyAlignment="1">
      <alignment horizontal="right" vertical="top" wrapText="1"/>
    </xf>
    <xf numFmtId="0" fontId="25" fillId="0" borderId="0" xfId="0" applyFont="1" applyAlignment="1">
      <alignment horizontal="left" vertical="top" wrapText="1"/>
    </xf>
    <xf numFmtId="49" fontId="17" fillId="0" borderId="2" xfId="0" applyNumberFormat="1" applyFont="1" applyBorder="1" applyAlignment="1">
      <alignment horizontal="center" vertical="top" wrapText="1"/>
    </xf>
    <xf numFmtId="49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49" fontId="17" fillId="0" borderId="2" xfId="0" applyNumberFormat="1" applyFont="1" applyBorder="1" applyAlignment="1">
      <alignment vertical="center" wrapText="1"/>
    </xf>
    <xf numFmtId="49" fontId="17" fillId="0" borderId="0" xfId="0" applyNumberFormat="1" applyFont="1" applyAlignment="1">
      <alignment horizontal="right" vertical="top" wrapText="1"/>
    </xf>
    <xf numFmtId="0" fontId="17" fillId="0" borderId="2" xfId="0" applyFont="1" applyBorder="1"/>
    <xf numFmtId="49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2" fontId="17" fillId="0" borderId="0" xfId="0" applyNumberFormat="1" applyFont="1" applyAlignment="1">
      <alignment horizontal="right" vertical="top" wrapText="1"/>
    </xf>
    <xf numFmtId="169" fontId="17" fillId="0" borderId="0" xfId="0" applyNumberFormat="1" applyFont="1" applyAlignment="1">
      <alignment horizontal="center" vertical="top" wrapText="1"/>
    </xf>
    <xf numFmtId="2" fontId="17" fillId="0" borderId="0" xfId="0" applyNumberFormat="1" applyFont="1" applyAlignment="1">
      <alignment horizontal="center" vertical="top" wrapText="1"/>
    </xf>
    <xf numFmtId="2" fontId="17" fillId="0" borderId="11" xfId="0" applyNumberFormat="1" applyFont="1" applyBorder="1" applyAlignment="1">
      <alignment horizontal="right" vertical="top" wrapText="1"/>
    </xf>
    <xf numFmtId="4" fontId="17" fillId="0" borderId="0" xfId="0" applyNumberFormat="1" applyFont="1" applyAlignment="1">
      <alignment horizontal="right" vertical="top" wrapText="1"/>
    </xf>
    <xf numFmtId="4" fontId="17" fillId="0" borderId="11" xfId="0" applyNumberFormat="1" applyFont="1" applyBorder="1" applyAlignment="1">
      <alignment horizontal="right" vertical="top" wrapText="1"/>
    </xf>
    <xf numFmtId="170" fontId="17" fillId="0" borderId="0" xfId="0" applyNumberFormat="1" applyFont="1" applyAlignment="1">
      <alignment horizontal="center" vertical="top" wrapText="1"/>
    </xf>
    <xf numFmtId="49" fontId="17" fillId="0" borderId="2" xfId="0" applyNumberFormat="1" applyFont="1" applyBorder="1" applyAlignment="1">
      <alignment horizontal="right" vertical="top" wrapText="1"/>
    </xf>
    <xf numFmtId="1" fontId="17" fillId="0" borderId="0" xfId="0" applyNumberFormat="1" applyFont="1" applyAlignment="1">
      <alignment horizontal="center" vertical="top" wrapText="1"/>
    </xf>
    <xf numFmtId="171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17" fillId="0" borderId="11" xfId="0" applyFont="1" applyBorder="1" applyAlignment="1">
      <alignment horizontal="right" vertical="top" wrapText="1"/>
    </xf>
    <xf numFmtId="172" fontId="17" fillId="0" borderId="0" xfId="0" applyNumberFormat="1" applyFont="1" applyAlignment="1">
      <alignment horizontal="center" vertical="top" wrapText="1"/>
    </xf>
    <xf numFmtId="49" fontId="17" fillId="0" borderId="7" xfId="0" applyNumberFormat="1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4" fontId="17" fillId="0" borderId="7" xfId="0" applyNumberFormat="1" applyFont="1" applyBorder="1" applyAlignment="1">
      <alignment horizontal="right" vertical="top" wrapText="1"/>
    </xf>
    <xf numFmtId="2" fontId="17" fillId="0" borderId="7" xfId="0" applyNumberFormat="1" applyFont="1" applyBorder="1" applyAlignment="1">
      <alignment horizontal="right" vertical="top" wrapText="1"/>
    </xf>
    <xf numFmtId="4" fontId="17" fillId="0" borderId="10" xfId="0" applyNumberFormat="1" applyFont="1" applyBorder="1" applyAlignment="1">
      <alignment horizontal="right" vertical="top" wrapText="1"/>
    </xf>
    <xf numFmtId="49" fontId="25" fillId="0" borderId="2" xfId="0" applyNumberFormat="1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left" vertical="top" wrapText="1"/>
    </xf>
    <xf numFmtId="2" fontId="25" fillId="0" borderId="7" xfId="0" applyNumberFormat="1" applyFont="1" applyBorder="1" applyAlignment="1">
      <alignment horizontal="right" vertical="top" wrapText="1"/>
    </xf>
    <xf numFmtId="4" fontId="25" fillId="0" borderId="10" xfId="0" applyNumberFormat="1" applyFont="1" applyBorder="1" applyAlignment="1">
      <alignment horizontal="right" vertical="top" wrapText="1"/>
    </xf>
    <xf numFmtId="4" fontId="25" fillId="0" borderId="7" xfId="0" applyNumberFormat="1" applyFont="1" applyBorder="1" applyAlignment="1">
      <alignment horizontal="right" vertical="top" wrapText="1"/>
    </xf>
    <xf numFmtId="173" fontId="25" fillId="0" borderId="7" xfId="0" applyNumberFormat="1" applyFont="1" applyBorder="1" applyAlignment="1">
      <alignment horizontal="center" vertical="top" wrapText="1"/>
    </xf>
    <xf numFmtId="2" fontId="25" fillId="0" borderId="7" xfId="0" applyNumberFormat="1" applyFont="1" applyBorder="1" applyAlignment="1">
      <alignment horizontal="center" vertical="top" wrapText="1"/>
    </xf>
    <xf numFmtId="2" fontId="25" fillId="0" borderId="10" xfId="0" applyNumberFormat="1" applyFont="1" applyBorder="1" applyAlignment="1">
      <alignment horizontal="right" vertical="top" wrapText="1"/>
    </xf>
    <xf numFmtId="170" fontId="25" fillId="0" borderId="7" xfId="0" applyNumberFormat="1" applyFont="1" applyBorder="1" applyAlignment="1">
      <alignment horizontal="center" vertical="top" wrapText="1"/>
    </xf>
    <xf numFmtId="169" fontId="25" fillId="0" borderId="7" xfId="0" applyNumberFormat="1" applyFont="1" applyBorder="1" applyAlignment="1">
      <alignment horizontal="center" vertical="top" wrapText="1"/>
    </xf>
    <xf numFmtId="0" fontId="17" fillId="0" borderId="12" xfId="0" applyFont="1" applyBorder="1"/>
    <xf numFmtId="49" fontId="25" fillId="0" borderId="6" xfId="0" applyNumberFormat="1" applyFont="1" applyBorder="1" applyAlignment="1">
      <alignment horizontal="center" vertical="top" wrapText="1"/>
    </xf>
    <xf numFmtId="0" fontId="25" fillId="0" borderId="6" xfId="0" applyFont="1" applyBorder="1" applyAlignment="1">
      <alignment horizontal="left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right" vertical="top" wrapText="1"/>
    </xf>
    <xf numFmtId="0" fontId="17" fillId="0" borderId="13" xfId="0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right" vertical="top" wrapText="1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center" vertical="top"/>
    </xf>
    <xf numFmtId="0" fontId="25" fillId="0" borderId="11" xfId="0" applyFont="1" applyBorder="1" applyAlignment="1">
      <alignment horizontal="right" vertical="top"/>
    </xf>
    <xf numFmtId="0" fontId="25" fillId="0" borderId="0" xfId="0" applyFont="1" applyAlignment="1">
      <alignment vertical="top" wrapText="1"/>
    </xf>
    <xf numFmtId="49" fontId="17" fillId="0" borderId="2" xfId="0" applyNumberFormat="1" applyFont="1" applyBorder="1"/>
    <xf numFmtId="4" fontId="18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center" vertical="top"/>
    </xf>
    <xf numFmtId="4" fontId="18" fillId="0" borderId="11" xfId="0" applyNumberFormat="1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horizontal="right" vertical="top"/>
    </xf>
    <xf numFmtId="0" fontId="18" fillId="0" borderId="11" xfId="0" applyFont="1" applyBorder="1" applyAlignment="1">
      <alignment horizontal="right" vertical="top"/>
    </xf>
    <xf numFmtId="4" fontId="25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vertical="top" wrapText="1"/>
    </xf>
    <xf numFmtId="173" fontId="17" fillId="0" borderId="0" xfId="0" applyNumberFormat="1" applyFont="1" applyAlignment="1">
      <alignment horizontal="center" vertical="top" wrapText="1"/>
    </xf>
    <xf numFmtId="168" fontId="17" fillId="0" borderId="0" xfId="0" applyNumberFormat="1" applyFont="1" applyAlignment="1">
      <alignment horizontal="center" vertical="top" wrapText="1"/>
    </xf>
    <xf numFmtId="2" fontId="17" fillId="0" borderId="10" xfId="0" applyNumberFormat="1" applyFont="1" applyBorder="1" applyAlignment="1">
      <alignment horizontal="right" vertical="top" wrapText="1"/>
    </xf>
    <xf numFmtId="2" fontId="18" fillId="0" borderId="0" xfId="0" applyNumberFormat="1" applyFont="1" applyAlignment="1">
      <alignment horizontal="right" vertical="top"/>
    </xf>
    <xf numFmtId="2" fontId="18" fillId="0" borderId="11" xfId="0" applyNumberFormat="1" applyFont="1" applyBorder="1" applyAlignment="1">
      <alignment horizontal="right" vertical="top"/>
    </xf>
    <xf numFmtId="49" fontId="17" fillId="0" borderId="12" xfId="0" applyNumberFormat="1" applyFont="1" applyBorder="1"/>
    <xf numFmtId="49" fontId="17" fillId="0" borderId="6" xfId="0" applyNumberFormat="1" applyFont="1" applyBorder="1" applyAlignment="1">
      <alignment vertical="top"/>
    </xf>
    <xf numFmtId="0" fontId="17" fillId="0" borderId="6" xfId="0" applyFont="1" applyBorder="1" applyAlignment="1">
      <alignment vertical="top"/>
    </xf>
    <xf numFmtId="0" fontId="17" fillId="0" borderId="13" xfId="0" applyFont="1" applyBorder="1" applyAlignment="1">
      <alignment vertical="top"/>
    </xf>
    <xf numFmtId="49" fontId="26" fillId="0" borderId="2" xfId="0" applyNumberFormat="1" applyFont="1" applyBorder="1"/>
    <xf numFmtId="0" fontId="27" fillId="0" borderId="0" xfId="0" applyFont="1"/>
    <xf numFmtId="4" fontId="25" fillId="0" borderId="11" xfId="0" applyNumberFormat="1" applyFont="1" applyBorder="1" applyAlignment="1">
      <alignment horizontal="right" vertical="top"/>
    </xf>
    <xf numFmtId="4" fontId="25" fillId="0" borderId="6" xfId="0" applyNumberFormat="1" applyFont="1" applyBorder="1" applyAlignment="1">
      <alignment horizontal="right" vertical="top"/>
    </xf>
    <xf numFmtId="2" fontId="25" fillId="0" borderId="6" xfId="0" applyNumberFormat="1" applyFont="1" applyBorder="1" applyAlignment="1">
      <alignment horizontal="center" vertical="top"/>
    </xf>
    <xf numFmtId="3" fontId="25" fillId="0" borderId="13" xfId="0" applyNumberFormat="1" applyFont="1" applyBorder="1" applyAlignment="1">
      <alignment horizontal="right" vertical="top"/>
    </xf>
    <xf numFmtId="49" fontId="17" fillId="0" borderId="7" xfId="0" applyNumberFormat="1" applyFont="1" applyBorder="1"/>
    <xf numFmtId="0" fontId="17" fillId="0" borderId="7" xfId="0" applyFont="1" applyBorder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right" vertical="top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 wrapText="1"/>
    </xf>
    <xf numFmtId="49" fontId="17" fillId="0" borderId="0" xfId="0" applyNumberFormat="1" applyFont="1" applyAlignment="1">
      <alignment vertical="top"/>
    </xf>
    <xf numFmtId="0" fontId="17" fillId="0" borderId="0" xfId="0" applyFont="1"/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5" fillId="7" borderId="1" xfId="7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/>
    </xf>
    <xf numFmtId="2" fontId="5" fillId="7" borderId="1" xfId="4" applyNumberFormat="1" applyFont="1" applyFill="1" applyBorder="1" applyAlignment="1">
      <alignment horizontal="right" vertical="center" wrapText="1"/>
    </xf>
    <xf numFmtId="43" fontId="7" fillId="7" borderId="1" xfId="4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/>
    </xf>
    <xf numFmtId="2" fontId="29" fillId="7" borderId="1" xfId="4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/>
    <xf numFmtId="0" fontId="3" fillId="0" borderId="2" xfId="1" applyFont="1" applyBorder="1" applyAlignment="1">
      <alignment horizontal="center" vertical="center" wrapText="1"/>
    </xf>
    <xf numFmtId="0" fontId="2" fillId="2" borderId="1" xfId="7" applyFont="1" applyFill="1" applyBorder="1" applyAlignment="1">
      <alignment horizontal="righ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49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49" fontId="18" fillId="0" borderId="0" xfId="0" applyNumberFormat="1" applyFont="1" applyAlignment="1">
      <alignment horizontal="center" wrapText="1"/>
    </xf>
    <xf numFmtId="49" fontId="20" fillId="0" borderId="7" xfId="0" applyNumberFormat="1" applyFont="1" applyBorder="1" applyAlignment="1">
      <alignment horizontal="center" vertical="top"/>
    </xf>
    <xf numFmtId="49" fontId="21" fillId="0" borderId="0" xfId="0" applyNumberFormat="1" applyFont="1" applyAlignment="1">
      <alignment horizontal="center"/>
    </xf>
    <xf numFmtId="49" fontId="18" fillId="0" borderId="6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left" vertical="top"/>
    </xf>
    <xf numFmtId="0" fontId="18" fillId="0" borderId="4" xfId="0" applyFont="1" applyBorder="1" applyAlignment="1">
      <alignment horizontal="center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20" fillId="0" borderId="7" xfId="0" applyNumberFormat="1" applyFont="1" applyBorder="1" applyAlignment="1">
      <alignment horizontal="center"/>
    </xf>
    <xf numFmtId="49" fontId="18" fillId="0" borderId="6" xfId="0" applyNumberFormat="1" applyFont="1" applyBorder="1" applyAlignment="1">
      <alignment wrapText="1"/>
    </xf>
    <xf numFmtId="4" fontId="18" fillId="0" borderId="4" xfId="0" applyNumberFormat="1" applyFont="1" applyBorder="1" applyAlignment="1">
      <alignment horizontal="right"/>
    </xf>
    <xf numFmtId="49" fontId="17" fillId="0" borderId="0" xfId="0" applyNumberFormat="1" applyFont="1" applyAlignment="1">
      <alignment horizontal="left" vertical="top" wrapText="1"/>
    </xf>
    <xf numFmtId="49" fontId="17" fillId="0" borderId="11" xfId="0" applyNumberFormat="1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/>
    </xf>
    <xf numFmtId="49" fontId="24" fillId="0" borderId="5" xfId="0" applyNumberFormat="1" applyFont="1" applyBorder="1" applyAlignment="1">
      <alignment horizontal="left" vertical="center" wrapText="1"/>
    </xf>
    <xf numFmtId="49" fontId="24" fillId="0" borderId="4" xfId="0" applyNumberFormat="1" applyFont="1" applyBorder="1" applyAlignment="1">
      <alignment horizontal="left" vertical="center" wrapText="1"/>
    </xf>
    <xf numFmtId="49" fontId="24" fillId="0" borderId="8" xfId="0" applyNumberFormat="1" applyFont="1" applyBorder="1" applyAlignment="1">
      <alignment horizontal="left" vertical="center" wrapText="1"/>
    </xf>
    <xf numFmtId="49" fontId="25" fillId="0" borderId="5" xfId="0" applyNumberFormat="1" applyFont="1" applyBorder="1" applyAlignment="1">
      <alignment horizontal="left" vertical="center" wrapText="1"/>
    </xf>
    <xf numFmtId="49" fontId="25" fillId="0" borderId="4" xfId="0" applyNumberFormat="1" applyFont="1" applyBorder="1" applyAlignment="1">
      <alignment horizontal="left" vertical="center" wrapText="1"/>
    </xf>
    <xf numFmtId="49" fontId="25" fillId="0" borderId="8" xfId="0" applyNumberFormat="1" applyFont="1" applyBorder="1" applyAlignment="1">
      <alignment horizontal="left" vertical="center" wrapText="1"/>
    </xf>
    <xf numFmtId="49" fontId="17" fillId="0" borderId="5" xfId="0" applyNumberFormat="1" applyFont="1" applyBorder="1" applyAlignment="1">
      <alignment horizontal="left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49" fontId="17" fillId="0" borderId="8" xfId="0" applyNumberFormat="1" applyFont="1" applyBorder="1" applyAlignment="1">
      <alignment horizontal="left" vertical="center" wrapText="1"/>
    </xf>
    <xf numFmtId="49" fontId="25" fillId="0" borderId="7" xfId="0" applyNumberFormat="1" applyFont="1" applyBorder="1" applyAlignment="1">
      <alignment horizontal="left" vertical="top" wrapText="1"/>
    </xf>
    <xf numFmtId="49" fontId="17" fillId="0" borderId="7" xfId="0" applyNumberFormat="1" applyFont="1" applyBorder="1" applyAlignment="1">
      <alignment horizontal="left" vertical="top" wrapText="1"/>
    </xf>
    <xf numFmtId="49" fontId="17" fillId="0" borderId="0" xfId="0" applyNumberFormat="1" applyFont="1" applyAlignment="1">
      <alignment vertical="top" wrapText="1"/>
    </xf>
    <xf numFmtId="49" fontId="25" fillId="0" borderId="0" xfId="0" applyNumberFormat="1" applyFont="1" applyAlignment="1">
      <alignment vertical="top" wrapText="1"/>
    </xf>
    <xf numFmtId="0" fontId="20" fillId="0" borderId="7" xfId="0" applyFont="1" applyBorder="1" applyAlignment="1">
      <alignment horizontal="center" vertical="top"/>
    </xf>
    <xf numFmtId="49" fontId="18" fillId="0" borderId="6" xfId="0" applyNumberFormat="1" applyFont="1" applyBorder="1" applyAlignment="1">
      <alignment vertical="top" wrapText="1"/>
    </xf>
    <xf numFmtId="49" fontId="18" fillId="0" borderId="6" xfId="0" applyNumberFormat="1" applyFont="1" applyBorder="1" applyAlignment="1">
      <alignment horizontal="right" vertical="top" wrapText="1"/>
    </xf>
  </cellXfs>
  <cellStyles count="9">
    <cellStyle name="ЛокСмМТСН" xfId="6" xr:uid="{00000000-0005-0000-0000-000000000000}"/>
    <cellStyle name="Обычный" xfId="0" builtinId="0"/>
    <cellStyle name="Обычный 2 2" xfId="7" xr:uid="{00000000-0005-0000-0000-000002000000}"/>
    <cellStyle name="Обычный 5" xfId="3" xr:uid="{00000000-0005-0000-0000-000003000000}"/>
    <cellStyle name="Обычный 6" xfId="2" xr:uid="{00000000-0005-0000-0000-000004000000}"/>
    <cellStyle name="Обычный 9" xfId="1" xr:uid="{00000000-0005-0000-0000-000005000000}"/>
    <cellStyle name="Финансовый" xfId="8" builtinId="3"/>
    <cellStyle name="Финансовый 3" xfId="5" xr:uid="{00000000-0005-0000-0000-000006000000}"/>
    <cellStyle name="Финансовый 5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O85"/>
  <sheetViews>
    <sheetView tabSelected="1" zoomScale="80" zoomScaleNormal="80" zoomScaleSheetLayoutView="40" workbookViewId="0">
      <pane xSplit="2" ySplit="5" topLeftCell="C27" activePane="bottomRight" state="frozen"/>
      <selection pane="topRight" activeCell="C1" sqref="C1"/>
      <selection pane="bottomLeft" activeCell="A6" sqref="A6"/>
      <selection pane="bottomRight" activeCell="B63" sqref="B63"/>
    </sheetView>
  </sheetViews>
  <sheetFormatPr defaultColWidth="8.88671875" defaultRowHeight="14.4" outlineLevelCol="1" x14ac:dyDescent="0.3"/>
  <cols>
    <col min="1" max="1" width="12" style="1" bestFit="1" customWidth="1"/>
    <col min="2" max="2" width="78.21875" style="1" customWidth="1"/>
    <col min="3" max="3" width="9.21875" style="26" customWidth="1"/>
    <col min="4" max="4" width="10.109375" style="27" bestFit="1" customWidth="1"/>
    <col min="5" max="5" width="15.109375" style="1" customWidth="1" outlineLevel="1"/>
    <col min="6" max="6" width="16" style="1" customWidth="1" outlineLevel="1"/>
    <col min="7" max="7" width="17.109375" style="25" customWidth="1" outlineLevel="1"/>
    <col min="8" max="8" width="16.109375" style="25" customWidth="1" outlineLevel="1"/>
    <col min="9" max="12" width="16.109375" style="1" customWidth="1" outlineLevel="1"/>
    <col min="13" max="13" width="20.21875" style="82" customWidth="1"/>
    <col min="14" max="14" width="15.21875" style="1" bestFit="1" customWidth="1"/>
    <col min="15" max="15" width="12.44140625" style="1" bestFit="1" customWidth="1"/>
    <col min="16" max="16384" width="8.88671875" style="1"/>
  </cols>
  <sheetData>
    <row r="1" spans="1:13" ht="14.4" customHeight="1" x14ac:dyDescent="0.3">
      <c r="A1" s="234" t="s">
        <v>0</v>
      </c>
      <c r="B1" s="232" t="s">
        <v>1</v>
      </c>
      <c r="C1" s="232" t="s">
        <v>2</v>
      </c>
      <c r="D1" s="235" t="s">
        <v>3</v>
      </c>
      <c r="E1" s="232" t="s">
        <v>4</v>
      </c>
      <c r="F1" s="232"/>
      <c r="G1" s="232"/>
      <c r="H1" s="232"/>
      <c r="I1" s="232"/>
      <c r="J1" s="232"/>
      <c r="K1" s="232"/>
      <c r="L1" s="232"/>
    </row>
    <row r="2" spans="1:13" ht="14.4" customHeight="1" x14ac:dyDescent="0.3">
      <c r="A2" s="234"/>
      <c r="B2" s="232"/>
      <c r="C2" s="232"/>
      <c r="D2" s="235"/>
      <c r="E2" s="232"/>
      <c r="F2" s="232"/>
      <c r="G2" s="232"/>
      <c r="H2" s="232"/>
      <c r="I2" s="232"/>
      <c r="J2" s="232"/>
      <c r="K2" s="232"/>
      <c r="L2" s="232"/>
    </row>
    <row r="3" spans="1:13" ht="27.75" customHeight="1" x14ac:dyDescent="0.3">
      <c r="A3" s="234"/>
      <c r="B3" s="232"/>
      <c r="C3" s="232"/>
      <c r="D3" s="235"/>
      <c r="E3" s="232" t="s">
        <v>5</v>
      </c>
      <c r="F3" s="232"/>
      <c r="G3" s="232"/>
      <c r="H3" s="232" t="s">
        <v>6</v>
      </c>
      <c r="I3" s="232"/>
      <c r="J3" s="232"/>
      <c r="K3" s="233" t="s">
        <v>7</v>
      </c>
      <c r="L3" s="233"/>
    </row>
    <row r="4" spans="1:13" ht="56.1" customHeight="1" x14ac:dyDescent="0.3">
      <c r="A4" s="234"/>
      <c r="B4" s="232"/>
      <c r="C4" s="232"/>
      <c r="D4" s="235"/>
      <c r="E4" s="38" t="s">
        <v>8</v>
      </c>
      <c r="F4" s="38" t="s">
        <v>9</v>
      </c>
      <c r="G4" s="2" t="s">
        <v>10</v>
      </c>
      <c r="H4" s="38" t="s">
        <v>474</v>
      </c>
      <c r="I4" s="38" t="s">
        <v>9</v>
      </c>
      <c r="J4" s="2" t="s">
        <v>10</v>
      </c>
      <c r="K4" s="38" t="s">
        <v>11</v>
      </c>
      <c r="L4" s="38" t="s">
        <v>12</v>
      </c>
    </row>
    <row r="5" spans="1:13" x14ac:dyDescent="0.3">
      <c r="A5" s="3">
        <v>1</v>
      </c>
      <c r="B5" s="4">
        <v>2</v>
      </c>
      <c r="C5" s="4">
        <v>3</v>
      </c>
      <c r="D5" s="5">
        <v>4</v>
      </c>
      <c r="E5" s="4">
        <v>5</v>
      </c>
      <c r="F5" s="4">
        <v>6</v>
      </c>
      <c r="G5" s="4">
        <v>7</v>
      </c>
      <c r="H5" s="6">
        <v>8</v>
      </c>
      <c r="I5" s="6">
        <v>9</v>
      </c>
      <c r="J5" s="6">
        <v>10</v>
      </c>
      <c r="K5" s="6">
        <v>11</v>
      </c>
      <c r="L5" s="7">
        <v>12</v>
      </c>
    </row>
    <row r="6" spans="1:13" ht="20.25" customHeight="1" x14ac:dyDescent="0.3">
      <c r="A6" s="8" t="s">
        <v>41</v>
      </c>
      <c r="B6" s="9"/>
      <c r="C6" s="10"/>
      <c r="D6" s="10"/>
      <c r="E6" s="11"/>
      <c r="F6" s="12"/>
      <c r="G6" s="13"/>
      <c r="H6" s="13"/>
      <c r="I6" s="13"/>
      <c r="J6" s="13"/>
      <c r="K6" s="13"/>
      <c r="L6" s="14"/>
    </row>
    <row r="7" spans="1:13" ht="20.25" customHeight="1" x14ac:dyDescent="0.3">
      <c r="A7" s="15"/>
      <c r="B7" s="53" t="s">
        <v>13</v>
      </c>
      <c r="C7" s="75" t="s">
        <v>143</v>
      </c>
      <c r="D7" s="76">
        <v>0.79</v>
      </c>
      <c r="E7" s="73"/>
      <c r="F7" s="77">
        <f t="shared" ref="F7:F12" si="0">ROUND(E7*D7,2)</f>
        <v>0</v>
      </c>
      <c r="G7" s="77">
        <f t="shared" ref="G7" si="1">ROUND(F7*1.2,2)</f>
        <v>0</v>
      </c>
      <c r="H7" s="78"/>
      <c r="I7" s="77"/>
      <c r="J7" s="77"/>
      <c r="K7" s="74">
        <f t="shared" ref="K7" si="2">F7+I7</f>
        <v>0</v>
      </c>
      <c r="L7" s="77">
        <f t="shared" ref="L7" si="3">G7+J7</f>
        <v>0</v>
      </c>
      <c r="M7" s="230" t="s">
        <v>148</v>
      </c>
    </row>
    <row r="8" spans="1:13" ht="19.5" customHeight="1" x14ac:dyDescent="0.3">
      <c r="A8" s="15" t="s">
        <v>14</v>
      </c>
      <c r="B8" s="22" t="s">
        <v>17</v>
      </c>
      <c r="C8" s="75" t="s">
        <v>16</v>
      </c>
      <c r="D8" s="76">
        <v>12</v>
      </c>
      <c r="E8" s="73"/>
      <c r="F8" s="77">
        <f t="shared" si="0"/>
        <v>0</v>
      </c>
      <c r="G8" s="77">
        <f t="shared" ref="G8:G10" si="4">ROUND(F8*1.2,2)</f>
        <v>0</v>
      </c>
      <c r="H8" s="78"/>
      <c r="I8" s="77"/>
      <c r="J8" s="77"/>
      <c r="K8" s="74">
        <f t="shared" ref="K8:L10" si="5">F8+I8</f>
        <v>0</v>
      </c>
      <c r="L8" s="77">
        <f t="shared" si="5"/>
        <v>0</v>
      </c>
      <c r="M8" s="230"/>
    </row>
    <row r="9" spans="1:13" ht="19.5" customHeight="1" x14ac:dyDescent="0.3">
      <c r="A9" s="15">
        <f t="shared" ref="A9:A12" si="6">A8+1</f>
        <v>2</v>
      </c>
      <c r="B9" s="22" t="s">
        <v>42</v>
      </c>
      <c r="C9" s="75" t="s">
        <v>18</v>
      </c>
      <c r="D9" s="76">
        <v>110</v>
      </c>
      <c r="E9" s="73"/>
      <c r="F9" s="77">
        <f t="shared" si="0"/>
        <v>0</v>
      </c>
      <c r="G9" s="77">
        <f t="shared" si="4"/>
        <v>0</v>
      </c>
      <c r="H9" s="78"/>
      <c r="I9" s="77"/>
      <c r="J9" s="77"/>
      <c r="K9" s="74">
        <f t="shared" si="5"/>
        <v>0</v>
      </c>
      <c r="L9" s="77">
        <f t="shared" si="5"/>
        <v>0</v>
      </c>
      <c r="M9" s="230"/>
    </row>
    <row r="10" spans="1:13" ht="19.95" customHeight="1" x14ac:dyDescent="0.3">
      <c r="A10" s="15">
        <f t="shared" si="6"/>
        <v>3</v>
      </c>
      <c r="B10" s="22" t="s">
        <v>43</v>
      </c>
      <c r="C10" s="75" t="s">
        <v>18</v>
      </c>
      <c r="D10" s="76">
        <v>1</v>
      </c>
      <c r="E10" s="73"/>
      <c r="F10" s="77">
        <f t="shared" si="0"/>
        <v>0</v>
      </c>
      <c r="G10" s="77">
        <f t="shared" si="4"/>
        <v>0</v>
      </c>
      <c r="H10" s="78"/>
      <c r="I10" s="77"/>
      <c r="J10" s="77"/>
      <c r="K10" s="74">
        <f t="shared" si="5"/>
        <v>0</v>
      </c>
      <c r="L10" s="77">
        <f t="shared" si="5"/>
        <v>0</v>
      </c>
      <c r="M10" s="230"/>
    </row>
    <row r="11" spans="1:13" ht="19.95" customHeight="1" x14ac:dyDescent="0.3">
      <c r="A11" s="15">
        <f t="shared" si="6"/>
        <v>4</v>
      </c>
      <c r="B11" s="22" t="s">
        <v>19</v>
      </c>
      <c r="C11" s="75" t="s">
        <v>20</v>
      </c>
      <c r="D11" s="76">
        <v>16</v>
      </c>
      <c r="E11" s="73"/>
      <c r="F11" s="77">
        <f t="shared" si="0"/>
        <v>0</v>
      </c>
      <c r="G11" s="77">
        <f t="shared" ref="G11" si="7">ROUND(F11*1.2,2)</f>
        <v>0</v>
      </c>
      <c r="H11" s="78"/>
      <c r="I11" s="77"/>
      <c r="J11" s="77"/>
      <c r="K11" s="74">
        <f t="shared" ref="K11" si="8">F11+I11</f>
        <v>0</v>
      </c>
      <c r="L11" s="77">
        <f t="shared" ref="L11" si="9">G11+J11</f>
        <v>0</v>
      </c>
      <c r="M11" s="230"/>
    </row>
    <row r="12" spans="1:13" ht="19.5" customHeight="1" x14ac:dyDescent="0.3">
      <c r="A12" s="15">
        <f t="shared" si="6"/>
        <v>5</v>
      </c>
      <c r="B12" s="22" t="s">
        <v>21</v>
      </c>
      <c r="C12" s="75" t="s">
        <v>16</v>
      </c>
      <c r="D12" s="76">
        <v>110</v>
      </c>
      <c r="E12" s="73"/>
      <c r="F12" s="77">
        <f t="shared" si="0"/>
        <v>0</v>
      </c>
      <c r="G12" s="77">
        <f>ROUND(F12*1.2,2)</f>
        <v>0</v>
      </c>
      <c r="H12" s="78"/>
      <c r="I12" s="77"/>
      <c r="J12" s="77"/>
      <c r="K12" s="74">
        <f>F12+I12</f>
        <v>0</v>
      </c>
      <c r="L12" s="77">
        <f>G12+J12</f>
        <v>0</v>
      </c>
      <c r="M12" s="230"/>
    </row>
    <row r="13" spans="1:13" ht="22.5" customHeight="1" x14ac:dyDescent="0.3">
      <c r="A13" s="15"/>
      <c r="B13" s="53" t="s">
        <v>63</v>
      </c>
      <c r="C13" s="16"/>
      <c r="D13" s="23"/>
      <c r="E13" s="17"/>
      <c r="F13" s="18"/>
      <c r="G13" s="18"/>
      <c r="H13" s="19"/>
      <c r="I13" s="20"/>
      <c r="J13" s="20"/>
      <c r="K13" s="21"/>
      <c r="L13" s="18"/>
    </row>
    <row r="14" spans="1:13" ht="33" customHeight="1" x14ac:dyDescent="0.3">
      <c r="A14" s="15">
        <f>A12+1</f>
        <v>6</v>
      </c>
      <c r="B14" s="22" t="s">
        <v>75</v>
      </c>
      <c r="C14" s="16" t="s">
        <v>15</v>
      </c>
      <c r="D14" s="23">
        <v>211.405</v>
      </c>
      <c r="E14" s="17">
        <v>1630</v>
      </c>
      <c r="F14" s="18">
        <f>ROUND(E14*D14,2)</f>
        <v>344590.15</v>
      </c>
      <c r="G14" s="18">
        <f t="shared" ref="G14:G25" si="10">ROUND(F14*1.2,2)</f>
        <v>413508.18</v>
      </c>
      <c r="H14" s="19"/>
      <c r="I14" s="20"/>
      <c r="J14" s="20"/>
      <c r="K14" s="21">
        <f t="shared" ref="K14:L25" si="11">F14+I14</f>
        <v>344590.15</v>
      </c>
      <c r="L14" s="18">
        <f t="shared" si="11"/>
        <v>413508.18</v>
      </c>
    </row>
    <row r="15" spans="1:13" ht="25.5" customHeight="1" x14ac:dyDescent="0.3">
      <c r="A15" s="15" t="s">
        <v>62</v>
      </c>
      <c r="B15" s="22" t="s">
        <v>76</v>
      </c>
      <c r="C15" s="16" t="s">
        <v>15</v>
      </c>
      <c r="D15" s="23">
        <v>214.32599999999999</v>
      </c>
      <c r="E15" s="17">
        <v>1630</v>
      </c>
      <c r="F15" s="18">
        <f>ROUND(E15*D15,2)</f>
        <v>349351.38</v>
      </c>
      <c r="G15" s="18">
        <f t="shared" ref="G15" si="12">ROUND(F15*1.2,2)</f>
        <v>419221.66</v>
      </c>
      <c r="H15" s="19"/>
      <c r="I15" s="20"/>
      <c r="J15" s="20"/>
      <c r="K15" s="21">
        <f t="shared" ref="K15" si="13">F15+I15</f>
        <v>349351.38</v>
      </c>
      <c r="L15" s="18">
        <f t="shared" ref="L15" si="14">G15+J15</f>
        <v>419221.66</v>
      </c>
    </row>
    <row r="16" spans="1:13" ht="19.5" customHeight="1" x14ac:dyDescent="0.3">
      <c r="A16" s="15"/>
      <c r="B16" s="39" t="s">
        <v>64</v>
      </c>
      <c r="C16" s="16"/>
      <c r="D16" s="23"/>
      <c r="E16" s="17"/>
      <c r="F16" s="18"/>
      <c r="G16" s="18"/>
      <c r="H16" s="19"/>
      <c r="I16" s="20"/>
      <c r="J16" s="20"/>
      <c r="K16" s="21"/>
      <c r="L16" s="18"/>
    </row>
    <row r="17" spans="1:13" ht="33" customHeight="1" x14ac:dyDescent="0.3">
      <c r="A17" s="15" t="s">
        <v>67</v>
      </c>
      <c r="B17" s="40" t="s">
        <v>68</v>
      </c>
      <c r="C17" s="16" t="s">
        <v>65</v>
      </c>
      <c r="D17" s="23">
        <v>745.02925000000005</v>
      </c>
      <c r="E17" s="17">
        <v>700</v>
      </c>
      <c r="F17" s="18">
        <f>ROUND(E17*D17,2)</f>
        <v>521520.48</v>
      </c>
      <c r="G17" s="18">
        <f t="shared" ref="G17" si="15">ROUND(F17*1.2,2)</f>
        <v>625824.57999999996</v>
      </c>
      <c r="H17" s="19"/>
      <c r="I17" s="20"/>
      <c r="J17" s="20"/>
      <c r="K17" s="21">
        <f t="shared" ref="K17" si="16">F17+I17</f>
        <v>521520.48</v>
      </c>
      <c r="L17" s="18">
        <f t="shared" ref="L17" si="17">G17+J17</f>
        <v>625824.57999999996</v>
      </c>
    </row>
    <row r="18" spans="1:13" ht="33" customHeight="1" x14ac:dyDescent="0.3">
      <c r="A18" s="15" t="s">
        <v>44</v>
      </c>
      <c r="B18" s="40" t="s">
        <v>69</v>
      </c>
      <c r="C18" s="16" t="s">
        <v>65</v>
      </c>
      <c r="D18" s="23">
        <v>22.880000000000003</v>
      </c>
      <c r="E18" s="17">
        <v>1140</v>
      </c>
      <c r="F18" s="18">
        <f>ROUND(E18*D18,2)</f>
        <v>26083.200000000001</v>
      </c>
      <c r="G18" s="18">
        <f t="shared" ref="G18" si="18">ROUND(F18*1.2,2)</f>
        <v>31299.84</v>
      </c>
      <c r="H18" s="19"/>
      <c r="I18" s="20"/>
      <c r="J18" s="20"/>
      <c r="K18" s="21">
        <f t="shared" ref="K18" si="19">F18+I18</f>
        <v>26083.200000000001</v>
      </c>
      <c r="L18" s="18">
        <f t="shared" ref="L18" si="20">G18+J18</f>
        <v>31299.84</v>
      </c>
    </row>
    <row r="19" spans="1:13" s="62" customFormat="1" ht="24.75" customHeight="1" x14ac:dyDescent="0.3">
      <c r="A19" s="54"/>
      <c r="B19" s="55" t="s">
        <v>70</v>
      </c>
      <c r="C19" s="56"/>
      <c r="D19" s="57"/>
      <c r="E19" s="58"/>
      <c r="F19" s="59"/>
      <c r="G19" s="59"/>
      <c r="H19" s="60"/>
      <c r="I19" s="59"/>
      <c r="J19" s="59"/>
      <c r="K19" s="61"/>
      <c r="L19" s="59"/>
      <c r="M19" s="83"/>
    </row>
    <row r="20" spans="1:13" ht="33" customHeight="1" x14ac:dyDescent="0.3">
      <c r="A20" s="15" t="s">
        <v>71</v>
      </c>
      <c r="B20" s="40" t="s">
        <v>72</v>
      </c>
      <c r="C20" s="16" t="s">
        <v>15</v>
      </c>
      <c r="D20" s="23">
        <v>84.562000000000012</v>
      </c>
      <c r="E20" s="17">
        <v>101.5</v>
      </c>
      <c r="F20" s="18">
        <f>ROUND(E20*D20,2)</f>
        <v>8583.0400000000009</v>
      </c>
      <c r="G20" s="18">
        <f t="shared" ref="G20" si="21">ROUND(F20*1.2,2)</f>
        <v>10299.65</v>
      </c>
      <c r="H20" s="19"/>
      <c r="I20" s="20"/>
      <c r="J20" s="20"/>
      <c r="K20" s="21">
        <f t="shared" ref="K20" si="22">F20+I20</f>
        <v>8583.0400000000009</v>
      </c>
      <c r="L20" s="18">
        <f t="shared" ref="L20" si="23">G20+J20</f>
        <v>10299.65</v>
      </c>
    </row>
    <row r="21" spans="1:13" ht="21.75" customHeight="1" x14ac:dyDescent="0.3">
      <c r="A21" s="15" t="s">
        <v>74</v>
      </c>
      <c r="B21" s="41" t="s">
        <v>73</v>
      </c>
      <c r="C21" s="16" t="s">
        <v>23</v>
      </c>
      <c r="D21" s="23">
        <v>845.62</v>
      </c>
      <c r="E21" s="79">
        <v>52.98</v>
      </c>
      <c r="F21" s="18">
        <f>ROUND(E21*D21,2)</f>
        <v>44800.95</v>
      </c>
      <c r="G21" s="18">
        <f t="shared" ref="G21" si="24">ROUND(F21*1.2,2)</f>
        <v>53761.14</v>
      </c>
      <c r="H21" s="19"/>
      <c r="I21" s="20"/>
      <c r="J21" s="20"/>
      <c r="K21" s="21">
        <f t="shared" ref="K21" si="25">F21+I21</f>
        <v>44800.95</v>
      </c>
      <c r="L21" s="18">
        <f t="shared" ref="L21" si="26">G21+J21</f>
        <v>53761.14</v>
      </c>
    </row>
    <row r="22" spans="1:13" s="35" customFormat="1" ht="21.75" customHeight="1" x14ac:dyDescent="0.3">
      <c r="A22" s="43" t="s">
        <v>26</v>
      </c>
      <c r="B22" s="64" t="s">
        <v>79</v>
      </c>
      <c r="C22" s="65" t="s">
        <v>23</v>
      </c>
      <c r="D22" s="66">
        <v>845.62</v>
      </c>
      <c r="E22" s="67"/>
      <c r="F22" s="48"/>
      <c r="G22" s="48"/>
      <c r="H22" s="68">
        <v>72</v>
      </c>
      <c r="I22" s="48">
        <f>ROUND(H22*D22,2)</f>
        <v>60884.639999999999</v>
      </c>
      <c r="J22" s="48">
        <f>ROUND(I22*1.2,2)</f>
        <v>73061.570000000007</v>
      </c>
      <c r="K22" s="47">
        <f>F22+I22</f>
        <v>60884.639999999999</v>
      </c>
      <c r="L22" s="48">
        <f>G22+J22</f>
        <v>73061.570000000007</v>
      </c>
      <c r="M22" s="84"/>
    </row>
    <row r="23" spans="1:13" ht="21.75" customHeight="1" x14ac:dyDescent="0.3">
      <c r="A23" s="15" t="s">
        <v>51</v>
      </c>
      <c r="B23" s="42" t="s">
        <v>82</v>
      </c>
      <c r="C23" s="16" t="s">
        <v>15</v>
      </c>
      <c r="D23" s="23">
        <v>169.12400000000002</v>
      </c>
      <c r="E23" s="80">
        <v>1310.05</v>
      </c>
      <c r="F23" s="18">
        <f>ROUND(E23*D23,2)</f>
        <v>221560.9</v>
      </c>
      <c r="G23" s="18">
        <f t="shared" ref="G23" si="27">ROUND(F23*1.2,2)</f>
        <v>265873.08</v>
      </c>
      <c r="H23" s="19"/>
      <c r="I23" s="20"/>
      <c r="J23" s="20"/>
      <c r="K23" s="21">
        <f t="shared" ref="K23" si="28">F23+I23</f>
        <v>221560.9</v>
      </c>
      <c r="L23" s="18">
        <f t="shared" ref="L23" si="29">G23+J23</f>
        <v>265873.08</v>
      </c>
    </row>
    <row r="24" spans="1:13" s="35" customFormat="1" ht="21.75" customHeight="1" x14ac:dyDescent="0.3">
      <c r="A24" s="43" t="s">
        <v>80</v>
      </c>
      <c r="B24" s="69" t="s">
        <v>81</v>
      </c>
      <c r="C24" s="65" t="s">
        <v>15</v>
      </c>
      <c r="D24" s="66">
        <v>186.04</v>
      </c>
      <c r="E24" s="67"/>
      <c r="F24" s="48"/>
      <c r="G24" s="48"/>
      <c r="H24" s="48">
        <v>980</v>
      </c>
      <c r="I24" s="48">
        <f>ROUND(H24*D24,2)</f>
        <v>182319.2</v>
      </c>
      <c r="J24" s="48">
        <f>ROUND(I24*1.2,2)</f>
        <v>218783.04</v>
      </c>
      <c r="K24" s="47">
        <f>F24+I24</f>
        <v>182319.2</v>
      </c>
      <c r="L24" s="48">
        <f>G24+J24</f>
        <v>218783.04</v>
      </c>
      <c r="M24" s="84"/>
    </row>
    <row r="25" spans="1:13" ht="22.5" customHeight="1" x14ac:dyDescent="0.3">
      <c r="A25" s="15" t="s">
        <v>52</v>
      </c>
      <c r="B25" s="40" t="s">
        <v>77</v>
      </c>
      <c r="C25" s="16" t="s">
        <v>15</v>
      </c>
      <c r="D25" s="23">
        <v>295.96699999999998</v>
      </c>
      <c r="E25" s="24">
        <v>2573.7399999999998</v>
      </c>
      <c r="F25" s="18">
        <f>ROUND(E25*D25,2)</f>
        <v>761742.11</v>
      </c>
      <c r="G25" s="18">
        <f t="shared" si="10"/>
        <v>914090.53</v>
      </c>
      <c r="H25" s="19"/>
      <c r="I25" s="20"/>
      <c r="J25" s="20"/>
      <c r="K25" s="21">
        <f t="shared" si="11"/>
        <v>761742.11</v>
      </c>
      <c r="L25" s="18">
        <f t="shared" si="11"/>
        <v>914090.53</v>
      </c>
    </row>
    <row r="26" spans="1:13" s="35" customFormat="1" ht="18" customHeight="1" x14ac:dyDescent="0.3">
      <c r="A26" s="43" t="s">
        <v>83</v>
      </c>
      <c r="B26" s="44" t="s">
        <v>22</v>
      </c>
      <c r="C26" s="45" t="s">
        <v>15</v>
      </c>
      <c r="D26" s="70">
        <v>346.28138999999999</v>
      </c>
      <c r="E26" s="47"/>
      <c r="F26" s="48"/>
      <c r="G26" s="48"/>
      <c r="H26" s="48">
        <v>4800</v>
      </c>
      <c r="I26" s="48">
        <f>ROUND(H26*D26,2)</f>
        <v>1662150.67</v>
      </c>
      <c r="J26" s="48">
        <f>ROUND(I26*1.2,2)</f>
        <v>1994580.8</v>
      </c>
      <c r="K26" s="47">
        <f>F26+I26</f>
        <v>1662150.67</v>
      </c>
      <c r="L26" s="48">
        <f>G26+J26</f>
        <v>1994580.8</v>
      </c>
      <c r="M26" s="84"/>
    </row>
    <row r="27" spans="1:13" ht="21" customHeight="1" x14ac:dyDescent="0.3">
      <c r="A27" s="15">
        <f>A25+1</f>
        <v>14</v>
      </c>
      <c r="B27" s="40" t="s">
        <v>78</v>
      </c>
      <c r="C27" s="16" t="s">
        <v>23</v>
      </c>
      <c r="D27" s="23">
        <v>845.62</v>
      </c>
      <c r="E27" s="17">
        <v>203</v>
      </c>
      <c r="F27" s="18">
        <f>ROUND(E27*D27,2)</f>
        <v>171660.86</v>
      </c>
      <c r="G27" s="18">
        <f t="shared" ref="G27" si="30">ROUND(F27*1.2,2)</f>
        <v>205993.03</v>
      </c>
      <c r="H27" s="19"/>
      <c r="I27" s="20"/>
      <c r="J27" s="20"/>
      <c r="K27" s="21">
        <f t="shared" ref="K27:L27" si="31">F27+I27</f>
        <v>171660.86</v>
      </c>
      <c r="L27" s="18">
        <f t="shared" si="31"/>
        <v>205993.03</v>
      </c>
    </row>
    <row r="28" spans="1:13" ht="19.5" customHeight="1" x14ac:dyDescent="0.3">
      <c r="A28" s="15"/>
      <c r="B28" s="53" t="s">
        <v>24</v>
      </c>
      <c r="C28" s="16"/>
      <c r="D28" s="23"/>
      <c r="E28" s="17"/>
      <c r="F28" s="18"/>
      <c r="G28" s="18"/>
      <c r="H28" s="19"/>
      <c r="I28" s="20"/>
      <c r="J28" s="20"/>
      <c r="K28" s="21"/>
      <c r="L28" s="18"/>
    </row>
    <row r="29" spans="1:13" ht="19.5" customHeight="1" x14ac:dyDescent="0.3">
      <c r="A29" s="15" t="s">
        <v>84</v>
      </c>
      <c r="B29" s="53" t="s">
        <v>45</v>
      </c>
      <c r="C29" s="16" t="s">
        <v>36</v>
      </c>
      <c r="D29" s="23">
        <v>1</v>
      </c>
      <c r="E29" s="17"/>
      <c r="F29" s="18"/>
      <c r="G29" s="18"/>
      <c r="H29" s="19"/>
      <c r="I29" s="20"/>
      <c r="J29" s="20"/>
      <c r="K29" s="21"/>
      <c r="L29" s="18"/>
    </row>
    <row r="30" spans="1:13" ht="19.5" customHeight="1" x14ac:dyDescent="0.3">
      <c r="A30" s="15" t="s">
        <v>85</v>
      </c>
      <c r="B30" s="22" t="s">
        <v>145</v>
      </c>
      <c r="C30" s="16" t="s">
        <v>39</v>
      </c>
      <c r="D30" s="23">
        <v>44</v>
      </c>
      <c r="E30" s="17">
        <v>2952.96</v>
      </c>
      <c r="F30" s="18">
        <f>ROUND(E30*D30,2)</f>
        <v>129930.24000000001</v>
      </c>
      <c r="G30" s="18">
        <f t="shared" ref="G30" si="32">ROUND(F30*1.2,2)</f>
        <v>155916.29</v>
      </c>
      <c r="H30" s="19"/>
      <c r="I30" s="20"/>
      <c r="J30" s="20"/>
      <c r="K30" s="21">
        <f t="shared" ref="K30" si="33">F30+I30</f>
        <v>129930.24000000001</v>
      </c>
      <c r="L30" s="18">
        <f t="shared" ref="L30" si="34">G30+J30</f>
        <v>155916.29</v>
      </c>
    </row>
    <row r="31" spans="1:13" ht="19.5" customHeight="1" x14ac:dyDescent="0.3">
      <c r="A31" s="15" t="s">
        <v>53</v>
      </c>
      <c r="B31" s="22" t="s">
        <v>146</v>
      </c>
      <c r="C31" s="16" t="s">
        <v>39</v>
      </c>
      <c r="D31" s="23">
        <v>2</v>
      </c>
      <c r="E31" s="17">
        <v>2510.02</v>
      </c>
      <c r="F31" s="18">
        <f>ROUND(E31*D31,2)</f>
        <v>5020.04</v>
      </c>
      <c r="G31" s="18">
        <f t="shared" ref="G31" si="35">ROUND(F31*1.2,2)</f>
        <v>6024.05</v>
      </c>
      <c r="H31" s="19"/>
      <c r="I31" s="20"/>
      <c r="J31" s="20"/>
      <c r="K31" s="21">
        <f t="shared" ref="K31" si="36">F31+I31</f>
        <v>5020.04</v>
      </c>
      <c r="L31" s="18">
        <f t="shared" ref="L31" si="37">G31+J31</f>
        <v>6024.05</v>
      </c>
    </row>
    <row r="32" spans="1:13" s="35" customFormat="1" ht="19.2" customHeight="1" x14ac:dyDescent="0.3">
      <c r="A32" s="221" t="s">
        <v>92</v>
      </c>
      <c r="B32" s="222" t="s">
        <v>87</v>
      </c>
      <c r="C32" s="75" t="s">
        <v>36</v>
      </c>
      <c r="D32" s="76">
        <v>1</v>
      </c>
      <c r="E32" s="73"/>
      <c r="F32" s="77"/>
      <c r="G32" s="77"/>
      <c r="H32" s="78">
        <v>1450000</v>
      </c>
      <c r="I32" s="77"/>
      <c r="J32" s="77"/>
      <c r="K32" s="74"/>
      <c r="L32" s="77"/>
      <c r="M32" s="84"/>
    </row>
    <row r="33" spans="1:15" ht="19.5" customHeight="1" x14ac:dyDescent="0.3">
      <c r="A33" s="221" t="s">
        <v>54</v>
      </c>
      <c r="B33" s="222" t="s">
        <v>144</v>
      </c>
      <c r="C33" s="75" t="s">
        <v>65</v>
      </c>
      <c r="D33" s="76">
        <v>1</v>
      </c>
      <c r="E33" s="74">
        <v>10921.25</v>
      </c>
      <c r="F33" s="77">
        <f>ROUND(E33*D33,2)</f>
        <v>10921.25</v>
      </c>
      <c r="G33" s="77">
        <f t="shared" ref="G33" si="38">ROUND(F33*1.2,2)</f>
        <v>13105.5</v>
      </c>
      <c r="H33" s="78">
        <v>3250000</v>
      </c>
      <c r="I33" s="77"/>
      <c r="J33" s="77"/>
      <c r="K33" s="74">
        <f t="shared" ref="K33" si="39">F33+I33</f>
        <v>10921.25</v>
      </c>
      <c r="L33" s="77">
        <f t="shared" ref="L33" si="40">G33+J33</f>
        <v>13105.5</v>
      </c>
    </row>
    <row r="34" spans="1:15" ht="19.5" customHeight="1" x14ac:dyDescent="0.3">
      <c r="A34" s="221" t="s">
        <v>55</v>
      </c>
      <c r="B34" s="222" t="s">
        <v>86</v>
      </c>
      <c r="C34" s="75" t="s">
        <v>36</v>
      </c>
      <c r="D34" s="76">
        <v>1</v>
      </c>
      <c r="E34" s="74">
        <v>12480</v>
      </c>
      <c r="F34" s="77">
        <f>ROUND(E34*D34,2)</f>
        <v>12480</v>
      </c>
      <c r="G34" s="77">
        <f>ROUND(F34*1.2,2)</f>
        <v>14976</v>
      </c>
      <c r="H34" s="78">
        <v>136000</v>
      </c>
      <c r="I34" s="77"/>
      <c r="J34" s="77"/>
      <c r="K34" s="74">
        <f t="shared" ref="K34" si="41">F34+I34</f>
        <v>12480</v>
      </c>
      <c r="L34" s="77">
        <f t="shared" ref="L34" si="42">G34+J34</f>
        <v>14976</v>
      </c>
    </row>
    <row r="35" spans="1:15" ht="22.5" customHeight="1" x14ac:dyDescent="0.3">
      <c r="A35" s="29">
        <v>19</v>
      </c>
      <c r="B35" s="22" t="s">
        <v>25</v>
      </c>
      <c r="C35" s="16" t="s">
        <v>16</v>
      </c>
      <c r="D35" s="23">
        <v>315.56</v>
      </c>
      <c r="E35" s="24">
        <v>2160</v>
      </c>
      <c r="F35" s="18">
        <f>ROUND(E35*D35,2)</f>
        <v>681609.6</v>
      </c>
      <c r="G35" s="18">
        <f t="shared" ref="G35" si="43">ROUND(F35*1.2,2)</f>
        <v>817931.52</v>
      </c>
      <c r="H35" s="19"/>
      <c r="I35" s="20"/>
      <c r="J35" s="20"/>
      <c r="K35" s="21">
        <f t="shared" ref="K35:L48" si="44">F35+I35</f>
        <v>681609.6</v>
      </c>
      <c r="L35" s="18">
        <f t="shared" si="44"/>
        <v>817931.52</v>
      </c>
    </row>
    <row r="36" spans="1:15" ht="18" customHeight="1" x14ac:dyDescent="0.3">
      <c r="A36" s="221" t="s">
        <v>56</v>
      </c>
      <c r="B36" s="223" t="s">
        <v>475</v>
      </c>
      <c r="C36" s="224" t="s">
        <v>16</v>
      </c>
      <c r="D36" s="225">
        <v>316</v>
      </c>
      <c r="E36" s="74"/>
      <c r="F36" s="77"/>
      <c r="G36" s="77"/>
      <c r="H36" s="77">
        <v>5800</v>
      </c>
      <c r="I36" s="77"/>
      <c r="J36" s="77"/>
      <c r="K36" s="74"/>
      <c r="L36" s="77"/>
      <c r="N36" s="28"/>
    </row>
    <row r="37" spans="1:15" ht="22.5" customHeight="1" x14ac:dyDescent="0.3">
      <c r="A37" s="15">
        <f>A35+1</f>
        <v>20</v>
      </c>
      <c r="B37" s="22" t="s">
        <v>46</v>
      </c>
      <c r="C37" s="16" t="s">
        <v>18</v>
      </c>
      <c r="D37" s="23">
        <v>632</v>
      </c>
      <c r="E37" s="17">
        <v>1324</v>
      </c>
      <c r="F37" s="18">
        <f>ROUND(E37*D37,2)</f>
        <v>836768</v>
      </c>
      <c r="G37" s="18">
        <f t="shared" ref="G37" si="45">ROUND(F37*1.2,2)</f>
        <v>1004121.6</v>
      </c>
      <c r="H37" s="19"/>
      <c r="I37" s="20"/>
      <c r="J37" s="20"/>
      <c r="K37" s="21">
        <f t="shared" si="44"/>
        <v>836768</v>
      </c>
      <c r="L37" s="18">
        <f t="shared" si="44"/>
        <v>1004121.6</v>
      </c>
    </row>
    <row r="38" spans="1:15" ht="18" customHeight="1" x14ac:dyDescent="0.3">
      <c r="A38" s="221" t="s">
        <v>57</v>
      </c>
      <c r="B38" s="223" t="s">
        <v>27</v>
      </c>
      <c r="C38" s="224" t="s">
        <v>18</v>
      </c>
      <c r="D38" s="225">
        <v>632</v>
      </c>
      <c r="E38" s="74"/>
      <c r="F38" s="77"/>
      <c r="G38" s="77"/>
      <c r="H38" s="77"/>
      <c r="I38" s="77">
        <f>ROUND(H38*D38,2)</f>
        <v>0</v>
      </c>
      <c r="J38" s="77">
        <f t="shared" ref="J38" si="46">ROUND(I38*1.2,2)</f>
        <v>0</v>
      </c>
      <c r="K38" s="74">
        <f t="shared" si="44"/>
        <v>0</v>
      </c>
      <c r="L38" s="77">
        <f t="shared" si="44"/>
        <v>0</v>
      </c>
    </row>
    <row r="39" spans="1:15" ht="18" customHeight="1" x14ac:dyDescent="0.3">
      <c r="A39" s="221" t="s">
        <v>93</v>
      </c>
      <c r="B39" s="222" t="s">
        <v>28</v>
      </c>
      <c r="C39" s="224" t="s">
        <v>16</v>
      </c>
      <c r="D39" s="76">
        <v>632</v>
      </c>
      <c r="E39" s="226"/>
      <c r="F39" s="77"/>
      <c r="G39" s="77"/>
      <c r="H39" s="77">
        <v>2050</v>
      </c>
      <c r="I39" s="77"/>
      <c r="J39" s="77"/>
      <c r="K39" s="74"/>
      <c r="L39" s="77"/>
      <c r="N39" s="28"/>
    </row>
    <row r="40" spans="1:15" ht="18" customHeight="1" x14ac:dyDescent="0.3">
      <c r="A40" s="221" t="s">
        <v>94</v>
      </c>
      <c r="B40" s="222" t="s">
        <v>29</v>
      </c>
      <c r="C40" s="224" t="s">
        <v>16</v>
      </c>
      <c r="D40" s="76">
        <v>1264</v>
      </c>
      <c r="E40" s="226"/>
      <c r="F40" s="77"/>
      <c r="G40" s="77"/>
      <c r="H40" s="77">
        <v>197</v>
      </c>
      <c r="I40" s="77"/>
      <c r="J40" s="77"/>
      <c r="K40" s="74"/>
      <c r="L40" s="77"/>
      <c r="N40" s="28"/>
    </row>
    <row r="41" spans="1:15" ht="18" customHeight="1" x14ac:dyDescent="0.3">
      <c r="A41" s="221" t="s">
        <v>95</v>
      </c>
      <c r="B41" s="222" t="s">
        <v>30</v>
      </c>
      <c r="C41" s="224" t="s">
        <v>16</v>
      </c>
      <c r="D41" s="76">
        <v>1264</v>
      </c>
      <c r="E41" s="226"/>
      <c r="F41" s="77"/>
      <c r="G41" s="77"/>
      <c r="H41" s="77">
        <v>250</v>
      </c>
      <c r="I41" s="77"/>
      <c r="J41" s="77"/>
      <c r="K41" s="74"/>
      <c r="L41" s="77"/>
      <c r="N41" s="28"/>
    </row>
    <row r="42" spans="1:15" ht="18" customHeight="1" x14ac:dyDescent="0.3">
      <c r="A42" s="221" t="s">
        <v>96</v>
      </c>
      <c r="B42" s="222" t="s">
        <v>31</v>
      </c>
      <c r="C42" s="224" t="s">
        <v>16</v>
      </c>
      <c r="D42" s="76">
        <v>632</v>
      </c>
      <c r="E42" s="226"/>
      <c r="F42" s="77"/>
      <c r="G42" s="77"/>
      <c r="H42" s="77">
        <v>86</v>
      </c>
      <c r="I42" s="77"/>
      <c r="J42" s="77"/>
      <c r="K42" s="74"/>
      <c r="L42" s="77"/>
      <c r="N42" s="28"/>
    </row>
    <row r="43" spans="1:15" ht="18" customHeight="1" x14ac:dyDescent="0.3">
      <c r="A43" s="221" t="s">
        <v>97</v>
      </c>
      <c r="B43" s="222" t="s">
        <v>32</v>
      </c>
      <c r="C43" s="224" t="s">
        <v>16</v>
      </c>
      <c r="D43" s="76">
        <v>632</v>
      </c>
      <c r="E43" s="226"/>
      <c r="F43" s="77"/>
      <c r="G43" s="77"/>
      <c r="H43" s="77">
        <v>105</v>
      </c>
      <c r="I43" s="77"/>
      <c r="J43" s="77"/>
      <c r="K43" s="74"/>
      <c r="L43" s="77"/>
      <c r="N43" s="28"/>
    </row>
    <row r="44" spans="1:15" s="35" customFormat="1" ht="18" customHeight="1" x14ac:dyDescent="0.3">
      <c r="A44" s="30" t="s">
        <v>98</v>
      </c>
      <c r="B44" s="31" t="s">
        <v>48</v>
      </c>
      <c r="C44" s="32" t="s">
        <v>39</v>
      </c>
      <c r="D44" s="33">
        <v>6</v>
      </c>
      <c r="E44" s="17">
        <v>1120</v>
      </c>
      <c r="F44" s="18">
        <f>ROUND(E44*D44,2)</f>
        <v>6720</v>
      </c>
      <c r="G44" s="18">
        <f t="shared" ref="G44" si="47">ROUND(F44*1.2,2)</f>
        <v>8064</v>
      </c>
      <c r="H44" s="19"/>
      <c r="I44" s="20"/>
      <c r="J44" s="20"/>
      <c r="K44" s="21">
        <f t="shared" ref="K44" si="48">F44+I44</f>
        <v>6720</v>
      </c>
      <c r="L44" s="18">
        <f t="shared" ref="L44" si="49">G44+J44</f>
        <v>8064</v>
      </c>
      <c r="M44" s="84"/>
      <c r="N44" s="229"/>
      <c r="O44" s="229"/>
    </row>
    <row r="45" spans="1:15" s="35" customFormat="1" ht="18" customHeight="1" x14ac:dyDescent="0.3">
      <c r="A45" s="30" t="s">
        <v>58</v>
      </c>
      <c r="B45" s="31" t="s">
        <v>49</v>
      </c>
      <c r="C45" s="32" t="s">
        <v>39</v>
      </c>
      <c r="D45" s="33">
        <v>18</v>
      </c>
      <c r="E45" s="17">
        <v>500</v>
      </c>
      <c r="F45" s="18">
        <f>ROUND(E45*D45,2)</f>
        <v>9000</v>
      </c>
      <c r="G45" s="18">
        <f t="shared" ref="G45" si="50">ROUND(F45*1.2,2)</f>
        <v>10800</v>
      </c>
      <c r="H45" s="19"/>
      <c r="I45" s="20"/>
      <c r="J45" s="20"/>
      <c r="K45" s="21">
        <f t="shared" ref="K45" si="51">F45+I45</f>
        <v>9000</v>
      </c>
      <c r="L45" s="18">
        <f t="shared" ref="L45" si="52">G45+J45</f>
        <v>10800</v>
      </c>
      <c r="M45" s="84"/>
    </row>
    <row r="46" spans="1:15" ht="22.5" customHeight="1" x14ac:dyDescent="0.3">
      <c r="A46" s="15" t="s">
        <v>99</v>
      </c>
      <c r="B46" s="22" t="s">
        <v>47</v>
      </c>
      <c r="C46" s="16" t="s">
        <v>20</v>
      </c>
      <c r="D46" s="23">
        <v>343</v>
      </c>
      <c r="E46" s="24">
        <v>1920</v>
      </c>
      <c r="F46" s="18">
        <f>ROUND(E46*D46,2)</f>
        <v>658560</v>
      </c>
      <c r="G46" s="18">
        <f t="shared" ref="G46" si="53">ROUND(F46*1.2,2)</f>
        <v>790272</v>
      </c>
      <c r="H46" s="19"/>
      <c r="I46" s="20"/>
      <c r="J46" s="20"/>
      <c r="K46" s="21">
        <f t="shared" si="44"/>
        <v>658560</v>
      </c>
      <c r="L46" s="18">
        <f t="shared" si="44"/>
        <v>790272</v>
      </c>
    </row>
    <row r="47" spans="1:15" ht="18" customHeight="1" x14ac:dyDescent="0.3">
      <c r="A47" s="221" t="s">
        <v>101</v>
      </c>
      <c r="B47" s="223" t="s">
        <v>33</v>
      </c>
      <c r="C47" s="224" t="s">
        <v>16</v>
      </c>
      <c r="D47" s="225">
        <v>28</v>
      </c>
      <c r="E47" s="74"/>
      <c r="F47" s="77"/>
      <c r="G47" s="77"/>
      <c r="H47" s="77">
        <v>163000</v>
      </c>
      <c r="I47" s="77"/>
      <c r="J47" s="77"/>
      <c r="K47" s="74"/>
      <c r="L47" s="77"/>
    </row>
    <row r="48" spans="1:15" ht="22.5" customHeight="1" x14ac:dyDescent="0.3">
      <c r="A48" s="15">
        <f>A46+1</f>
        <v>24</v>
      </c>
      <c r="B48" s="22" t="s">
        <v>34</v>
      </c>
      <c r="C48" s="16" t="s">
        <v>18</v>
      </c>
      <c r="D48" s="23">
        <v>36</v>
      </c>
      <c r="E48" s="17">
        <v>1324</v>
      </c>
      <c r="F48" s="18">
        <f>ROUND(E48*D48,2)</f>
        <v>47664</v>
      </c>
      <c r="G48" s="18">
        <f t="shared" ref="G48" si="54">ROUND(F48*1.2,2)</f>
        <v>57196.800000000003</v>
      </c>
      <c r="H48" s="19"/>
      <c r="I48" s="20"/>
      <c r="J48" s="20"/>
      <c r="K48" s="21">
        <f t="shared" si="44"/>
        <v>47664</v>
      </c>
      <c r="L48" s="18">
        <f t="shared" si="44"/>
        <v>57196.800000000003</v>
      </c>
    </row>
    <row r="49" spans="1:13" ht="18" customHeight="1" x14ac:dyDescent="0.3">
      <c r="A49" s="221" t="s">
        <v>100</v>
      </c>
      <c r="B49" s="222" t="s">
        <v>35</v>
      </c>
      <c r="C49" s="75" t="s">
        <v>36</v>
      </c>
      <c r="D49" s="76">
        <v>36</v>
      </c>
      <c r="E49" s="73"/>
      <c r="F49" s="77"/>
      <c r="G49" s="77"/>
      <c r="H49" s="74">
        <v>6670</v>
      </c>
      <c r="I49" s="77"/>
      <c r="J49" s="77"/>
      <c r="K49" s="74"/>
      <c r="L49" s="77"/>
    </row>
    <row r="50" spans="1:13" ht="17.399999999999999" customHeight="1" x14ac:dyDescent="0.3">
      <c r="A50" s="221" t="s">
        <v>102</v>
      </c>
      <c r="B50" s="223" t="s">
        <v>37</v>
      </c>
      <c r="C50" s="224" t="s">
        <v>16</v>
      </c>
      <c r="D50" s="225">
        <v>216</v>
      </c>
      <c r="E50" s="74"/>
      <c r="F50" s="77"/>
      <c r="G50" s="77"/>
      <c r="H50" s="77">
        <v>225</v>
      </c>
      <c r="I50" s="77"/>
      <c r="J50" s="77"/>
      <c r="K50" s="74"/>
      <c r="L50" s="77"/>
    </row>
    <row r="51" spans="1:13" s="35" customFormat="1" ht="18" customHeight="1" x14ac:dyDescent="0.3">
      <c r="A51" s="221" t="s">
        <v>103</v>
      </c>
      <c r="B51" s="223" t="s">
        <v>50</v>
      </c>
      <c r="C51" s="227" t="s">
        <v>36</v>
      </c>
      <c r="D51" s="228">
        <v>1</v>
      </c>
      <c r="E51" s="74">
        <v>105598.29</v>
      </c>
      <c r="F51" s="77">
        <f>ROUND(E51*D51,2)</f>
        <v>105598.29</v>
      </c>
      <c r="G51" s="77">
        <f t="shared" ref="G51" si="55">ROUND(F51*1.2,2)</f>
        <v>126717.95</v>
      </c>
      <c r="H51" s="78">
        <v>125000</v>
      </c>
      <c r="I51" s="77"/>
      <c r="J51" s="77"/>
      <c r="K51" s="74">
        <f t="shared" ref="K51" si="56">F51+I51</f>
        <v>105598.29</v>
      </c>
      <c r="L51" s="77">
        <f t="shared" ref="L51" si="57">G51+J51</f>
        <v>126717.95</v>
      </c>
      <c r="M51" s="84"/>
    </row>
    <row r="52" spans="1:13" s="35" customFormat="1" ht="18" customHeight="1" x14ac:dyDescent="0.3">
      <c r="A52" s="43" t="s">
        <v>117</v>
      </c>
      <c r="B52" s="44" t="s">
        <v>142</v>
      </c>
      <c r="C52" s="45" t="s">
        <v>39</v>
      </c>
      <c r="D52" s="46">
        <v>8</v>
      </c>
      <c r="E52" s="47"/>
      <c r="F52" s="48"/>
      <c r="G52" s="48"/>
      <c r="H52" s="48"/>
      <c r="I52" s="48"/>
      <c r="J52" s="48"/>
      <c r="K52" s="47"/>
      <c r="L52" s="48"/>
      <c r="M52" s="84"/>
    </row>
    <row r="53" spans="1:13" s="35" customFormat="1" ht="18" customHeight="1" x14ac:dyDescent="0.3">
      <c r="A53" s="43" t="s">
        <v>118</v>
      </c>
      <c r="B53" s="44" t="s">
        <v>141</v>
      </c>
      <c r="C53" s="45" t="s">
        <v>39</v>
      </c>
      <c r="D53" s="46">
        <v>4</v>
      </c>
      <c r="E53" s="47"/>
      <c r="F53" s="48"/>
      <c r="G53" s="48"/>
      <c r="H53" s="48"/>
      <c r="I53" s="48"/>
      <c r="J53" s="48"/>
      <c r="K53" s="47"/>
      <c r="L53" s="48"/>
      <c r="M53" s="84"/>
    </row>
    <row r="54" spans="1:13" s="35" customFormat="1" ht="18" customHeight="1" x14ac:dyDescent="0.3">
      <c r="A54" s="43" t="s">
        <v>119</v>
      </c>
      <c r="B54" s="44" t="s">
        <v>140</v>
      </c>
      <c r="C54" s="45" t="s">
        <v>39</v>
      </c>
      <c r="D54" s="46">
        <v>40</v>
      </c>
      <c r="E54" s="47"/>
      <c r="F54" s="48"/>
      <c r="G54" s="48"/>
      <c r="H54" s="48"/>
      <c r="I54" s="48"/>
      <c r="J54" s="48"/>
      <c r="K54" s="47"/>
      <c r="L54" s="48"/>
      <c r="M54" s="84"/>
    </row>
    <row r="55" spans="1:13" s="35" customFormat="1" ht="18" customHeight="1" x14ac:dyDescent="0.3">
      <c r="A55" s="43" t="s">
        <v>120</v>
      </c>
      <c r="B55" s="44" t="s">
        <v>139</v>
      </c>
      <c r="C55" s="45" t="s">
        <v>39</v>
      </c>
      <c r="D55" s="46">
        <v>4</v>
      </c>
      <c r="E55" s="47"/>
      <c r="F55" s="48"/>
      <c r="G55" s="48"/>
      <c r="H55" s="48"/>
      <c r="I55" s="48"/>
      <c r="J55" s="48"/>
      <c r="K55" s="47"/>
      <c r="L55" s="48"/>
      <c r="M55" s="84"/>
    </row>
    <row r="56" spans="1:13" s="35" customFormat="1" ht="18" customHeight="1" x14ac:dyDescent="0.3">
      <c r="A56" s="43" t="s">
        <v>121</v>
      </c>
      <c r="B56" s="44" t="s">
        <v>138</v>
      </c>
      <c r="C56" s="45" t="s">
        <v>39</v>
      </c>
      <c r="D56" s="46">
        <v>4</v>
      </c>
      <c r="E56" s="47"/>
      <c r="F56" s="48"/>
      <c r="G56" s="48"/>
      <c r="H56" s="48"/>
      <c r="I56" s="48"/>
      <c r="J56" s="48"/>
      <c r="K56" s="47"/>
      <c r="L56" s="48"/>
      <c r="M56" s="84"/>
    </row>
    <row r="57" spans="1:13" s="35" customFormat="1" ht="18" customHeight="1" x14ac:dyDescent="0.3">
      <c r="A57" s="43" t="s">
        <v>122</v>
      </c>
      <c r="B57" s="44" t="s">
        <v>137</v>
      </c>
      <c r="C57" s="45" t="s">
        <v>39</v>
      </c>
      <c r="D57" s="46">
        <v>48</v>
      </c>
      <c r="E57" s="47"/>
      <c r="F57" s="48"/>
      <c r="G57" s="48"/>
      <c r="H57" s="48"/>
      <c r="I57" s="48"/>
      <c r="J57" s="48"/>
      <c r="K57" s="47"/>
      <c r="L57" s="48"/>
      <c r="M57" s="84"/>
    </row>
    <row r="58" spans="1:13" s="35" customFormat="1" ht="18" customHeight="1" x14ac:dyDescent="0.3">
      <c r="A58" s="43" t="s">
        <v>123</v>
      </c>
      <c r="B58" s="44" t="s">
        <v>136</v>
      </c>
      <c r="C58" s="45" t="s">
        <v>39</v>
      </c>
      <c r="D58" s="46">
        <v>96</v>
      </c>
      <c r="E58" s="47"/>
      <c r="F58" s="48"/>
      <c r="G58" s="48"/>
      <c r="H58" s="48"/>
      <c r="I58" s="48"/>
      <c r="J58" s="48"/>
      <c r="K58" s="47"/>
      <c r="L58" s="48"/>
      <c r="M58" s="84"/>
    </row>
    <row r="59" spans="1:13" s="35" customFormat="1" ht="18" customHeight="1" x14ac:dyDescent="0.3">
      <c r="A59" s="43" t="s">
        <v>124</v>
      </c>
      <c r="B59" s="44" t="s">
        <v>135</v>
      </c>
      <c r="C59" s="45" t="s">
        <v>39</v>
      </c>
      <c r="D59" s="46">
        <v>48</v>
      </c>
      <c r="E59" s="47"/>
      <c r="F59" s="48"/>
      <c r="G59" s="48"/>
      <c r="H59" s="48"/>
      <c r="I59" s="48"/>
      <c r="J59" s="48"/>
      <c r="K59" s="47"/>
      <c r="L59" s="48"/>
      <c r="M59" s="84"/>
    </row>
    <row r="60" spans="1:13" s="35" customFormat="1" ht="18" customHeight="1" x14ac:dyDescent="0.3">
      <c r="A60" s="43" t="s">
        <v>125</v>
      </c>
      <c r="B60" s="44" t="s">
        <v>134</v>
      </c>
      <c r="C60" s="45" t="s">
        <v>39</v>
      </c>
      <c r="D60" s="46">
        <v>8</v>
      </c>
      <c r="E60" s="47"/>
      <c r="F60" s="48"/>
      <c r="G60" s="48"/>
      <c r="H60" s="48"/>
      <c r="I60" s="48"/>
      <c r="J60" s="48"/>
      <c r="K60" s="47"/>
      <c r="L60" s="48"/>
      <c r="M60" s="84"/>
    </row>
    <row r="61" spans="1:13" s="35" customFormat="1" ht="18" customHeight="1" x14ac:dyDescent="0.3">
      <c r="A61" s="43" t="s">
        <v>126</v>
      </c>
      <c r="B61" s="44" t="s">
        <v>133</v>
      </c>
      <c r="C61" s="45" t="s">
        <v>39</v>
      </c>
      <c r="D61" s="46">
        <v>8</v>
      </c>
      <c r="E61" s="47"/>
      <c r="F61" s="48"/>
      <c r="G61" s="48"/>
      <c r="H61" s="48"/>
      <c r="I61" s="48"/>
      <c r="J61" s="48"/>
      <c r="K61" s="47"/>
      <c r="L61" s="48"/>
      <c r="M61" s="84"/>
    </row>
    <row r="62" spans="1:13" s="35" customFormat="1" ht="18" customHeight="1" x14ac:dyDescent="0.3">
      <c r="A62" s="43" t="s">
        <v>127</v>
      </c>
      <c r="B62" s="44" t="s">
        <v>132</v>
      </c>
      <c r="C62" s="45" t="s">
        <v>39</v>
      </c>
      <c r="D62" s="46">
        <v>2</v>
      </c>
      <c r="E62" s="47"/>
      <c r="F62" s="48"/>
      <c r="G62" s="48"/>
      <c r="H62" s="48"/>
      <c r="I62" s="48"/>
      <c r="J62" s="48"/>
      <c r="K62" s="47"/>
      <c r="L62" s="48"/>
      <c r="M62" s="84"/>
    </row>
    <row r="63" spans="1:13" s="35" customFormat="1" ht="18" customHeight="1" x14ac:dyDescent="0.3">
      <c r="A63" s="43" t="s">
        <v>128</v>
      </c>
      <c r="B63" s="44" t="s">
        <v>131</v>
      </c>
      <c r="C63" s="45" t="s">
        <v>39</v>
      </c>
      <c r="D63" s="46">
        <v>2</v>
      </c>
      <c r="E63" s="47"/>
      <c r="F63" s="48"/>
      <c r="G63" s="48"/>
      <c r="H63" s="48"/>
      <c r="I63" s="48"/>
      <c r="J63" s="48"/>
      <c r="K63" s="47"/>
      <c r="L63" s="48"/>
      <c r="M63" s="84"/>
    </row>
    <row r="64" spans="1:13" s="35" customFormat="1" ht="18" customHeight="1" x14ac:dyDescent="0.3">
      <c r="A64" s="43" t="s">
        <v>129</v>
      </c>
      <c r="B64" s="44" t="s">
        <v>130</v>
      </c>
      <c r="C64" s="45" t="s">
        <v>39</v>
      </c>
      <c r="D64" s="46">
        <v>6</v>
      </c>
      <c r="E64" s="47"/>
      <c r="F64" s="48"/>
      <c r="G64" s="48"/>
      <c r="H64" s="48"/>
      <c r="I64" s="48"/>
      <c r="J64" s="48"/>
      <c r="K64" s="47"/>
      <c r="L64" s="48"/>
      <c r="M64" s="84"/>
    </row>
    <row r="65" spans="1:14" s="35" customFormat="1" ht="18" customHeight="1" x14ac:dyDescent="0.3">
      <c r="A65" s="30" t="s">
        <v>104</v>
      </c>
      <c r="B65" s="36" t="s">
        <v>147</v>
      </c>
      <c r="C65" s="32" t="s">
        <v>36</v>
      </c>
      <c r="D65" s="37">
        <v>1</v>
      </c>
      <c r="E65" s="24">
        <v>79200</v>
      </c>
      <c r="F65" s="18">
        <f>ROUND(E65*D65,2)</f>
        <v>79200</v>
      </c>
      <c r="G65" s="18">
        <f t="shared" ref="G65" si="58">ROUND(F65*1.2,2)</f>
        <v>95040</v>
      </c>
      <c r="H65" s="19"/>
      <c r="I65" s="20"/>
      <c r="J65" s="20"/>
      <c r="K65" s="21">
        <f t="shared" ref="K65" si="59">F65+I65</f>
        <v>79200</v>
      </c>
      <c r="L65" s="18">
        <f t="shared" ref="L65" si="60">G65+J65</f>
        <v>95040</v>
      </c>
      <c r="M65" s="84"/>
    </row>
    <row r="66" spans="1:14" s="35" customFormat="1" ht="18" customHeight="1" x14ac:dyDescent="0.3">
      <c r="A66" s="43" t="s">
        <v>105</v>
      </c>
      <c r="B66" s="44" t="s">
        <v>88</v>
      </c>
      <c r="C66" s="45" t="s">
        <v>66</v>
      </c>
      <c r="D66" s="46">
        <v>749.5</v>
      </c>
      <c r="E66" s="47"/>
      <c r="F66" s="48"/>
      <c r="G66" s="48"/>
      <c r="H66" s="48"/>
      <c r="I66" s="48"/>
      <c r="J66" s="48"/>
      <c r="K66" s="47"/>
      <c r="L66" s="48"/>
      <c r="M66" s="84"/>
      <c r="N66" s="81"/>
    </row>
    <row r="67" spans="1:14" s="35" customFormat="1" ht="18" customHeight="1" x14ac:dyDescent="0.3">
      <c r="A67" s="43" t="s">
        <v>106</v>
      </c>
      <c r="B67" s="44" t="s">
        <v>89</v>
      </c>
      <c r="C67" s="45" t="s">
        <v>66</v>
      </c>
      <c r="D67" s="46">
        <v>571</v>
      </c>
      <c r="E67" s="47"/>
      <c r="F67" s="48"/>
      <c r="G67" s="48"/>
      <c r="H67" s="48"/>
      <c r="I67" s="48"/>
      <c r="J67" s="48"/>
      <c r="K67" s="47"/>
      <c r="L67" s="48"/>
      <c r="M67" s="84"/>
    </row>
    <row r="68" spans="1:14" s="52" customFormat="1" ht="18" customHeight="1" x14ac:dyDescent="0.3">
      <c r="A68" s="15" t="s">
        <v>107</v>
      </c>
      <c r="B68" s="49" t="s">
        <v>90</v>
      </c>
      <c r="C68" s="50" t="s">
        <v>23</v>
      </c>
      <c r="D68" s="51">
        <v>31.8</v>
      </c>
      <c r="E68" s="24">
        <v>320</v>
      </c>
      <c r="F68" s="18">
        <f>ROUND(E68*D68,2)</f>
        <v>10176</v>
      </c>
      <c r="G68" s="18">
        <f t="shared" ref="G68" si="61">ROUND(F68*1.2,2)</f>
        <v>12211.2</v>
      </c>
      <c r="H68" s="19"/>
      <c r="I68" s="20"/>
      <c r="J68" s="20"/>
      <c r="K68" s="21">
        <f t="shared" ref="K68" si="62">F68+I68</f>
        <v>10176</v>
      </c>
      <c r="L68" s="18">
        <f t="shared" ref="L68" si="63">G68+J68</f>
        <v>12211.2</v>
      </c>
      <c r="M68" s="85"/>
    </row>
    <row r="69" spans="1:14" s="35" customFormat="1" ht="18" customHeight="1" x14ac:dyDescent="0.3">
      <c r="A69" s="43" t="s">
        <v>108</v>
      </c>
      <c r="B69" s="44" t="s">
        <v>91</v>
      </c>
      <c r="C69" s="45" t="s">
        <v>66</v>
      </c>
      <c r="D69" s="46">
        <v>6.36</v>
      </c>
      <c r="E69" s="47"/>
      <c r="F69" s="48"/>
      <c r="G69" s="48"/>
      <c r="H69" s="48">
        <v>367.43</v>
      </c>
      <c r="I69" s="48">
        <f>ROUND(H69*D69,2)</f>
        <v>2336.85</v>
      </c>
      <c r="J69" s="48">
        <f>ROUND(I69*1.2,2)</f>
        <v>2804.22</v>
      </c>
      <c r="K69" s="47">
        <f>F69+I69</f>
        <v>2336.85</v>
      </c>
      <c r="L69" s="48">
        <f>G69+J69</f>
        <v>2804.22</v>
      </c>
      <c r="M69" s="84"/>
    </row>
    <row r="70" spans="1:14" s="35" customFormat="1" ht="18" customHeight="1" x14ac:dyDescent="0.3">
      <c r="A70" s="30" t="s">
        <v>109</v>
      </c>
      <c r="B70" s="36" t="s">
        <v>116</v>
      </c>
      <c r="C70" s="32" t="s">
        <v>15</v>
      </c>
      <c r="D70" s="37">
        <v>26.8</v>
      </c>
      <c r="E70" s="24">
        <v>830</v>
      </c>
      <c r="F70" s="18">
        <f>ROUND(E70*D70,2)</f>
        <v>22244</v>
      </c>
      <c r="G70" s="18">
        <f t="shared" ref="G70" si="64">ROUND(F70*1.2,2)</f>
        <v>26692.799999999999</v>
      </c>
      <c r="H70" s="19"/>
      <c r="I70" s="20"/>
      <c r="J70" s="20"/>
      <c r="K70" s="21">
        <f t="shared" ref="K70" si="65">F70+I70</f>
        <v>22244</v>
      </c>
      <c r="L70" s="18">
        <f t="shared" ref="L70" si="66">G70+J70</f>
        <v>26692.799999999999</v>
      </c>
      <c r="M70" s="84"/>
    </row>
    <row r="71" spans="1:14" s="35" customFormat="1" ht="18" customHeight="1" x14ac:dyDescent="0.3">
      <c r="A71" s="43" t="s">
        <v>110</v>
      </c>
      <c r="B71" s="44" t="s">
        <v>81</v>
      </c>
      <c r="C71" s="45" t="s">
        <v>15</v>
      </c>
      <c r="D71" s="70">
        <v>33.768000000000001</v>
      </c>
      <c r="E71" s="47"/>
      <c r="F71" s="48"/>
      <c r="G71" s="48"/>
      <c r="H71" s="48">
        <v>980</v>
      </c>
      <c r="I71" s="48">
        <f>ROUND(H71*D71,2)</f>
        <v>33092.639999999999</v>
      </c>
      <c r="J71" s="48">
        <f>ROUND(I71*1.2,2)</f>
        <v>39711.17</v>
      </c>
      <c r="K71" s="47">
        <f t="shared" ref="K71:L75" si="67">F71+I71</f>
        <v>33092.639999999999</v>
      </c>
      <c r="L71" s="48">
        <f t="shared" si="67"/>
        <v>39711.17</v>
      </c>
      <c r="M71" s="84"/>
    </row>
    <row r="72" spans="1:14" s="35" customFormat="1" ht="18" customHeight="1" x14ac:dyDescent="0.3">
      <c r="A72" s="30" t="s">
        <v>111</v>
      </c>
      <c r="B72" s="31" t="s">
        <v>59</v>
      </c>
      <c r="C72" s="63" t="s">
        <v>15</v>
      </c>
      <c r="D72" s="33">
        <v>113.35499999999999</v>
      </c>
      <c r="E72" s="17">
        <v>2416.5</v>
      </c>
      <c r="F72" s="34">
        <f>ROUND(E72*D72,2)</f>
        <v>273922.36</v>
      </c>
      <c r="G72" s="34">
        <f t="shared" ref="G72" si="68">ROUND(F72*1.2,2)</f>
        <v>328706.83</v>
      </c>
      <c r="H72" s="19"/>
      <c r="I72" s="34"/>
      <c r="J72" s="34"/>
      <c r="K72" s="24">
        <f t="shared" si="67"/>
        <v>273922.36</v>
      </c>
      <c r="L72" s="34">
        <f t="shared" si="67"/>
        <v>328706.83</v>
      </c>
      <c r="M72" s="84"/>
    </row>
    <row r="73" spans="1:14" s="35" customFormat="1" ht="18" customHeight="1" x14ac:dyDescent="0.3">
      <c r="A73" s="43" t="s">
        <v>112</v>
      </c>
      <c r="B73" s="44" t="s">
        <v>22</v>
      </c>
      <c r="C73" s="45" t="s">
        <v>15</v>
      </c>
      <c r="D73" s="70">
        <v>132.62534999999997</v>
      </c>
      <c r="E73" s="47"/>
      <c r="F73" s="48"/>
      <c r="G73" s="48"/>
      <c r="H73" s="48">
        <v>4800</v>
      </c>
      <c r="I73" s="48">
        <f>ROUND(H73*D73,2)</f>
        <v>636601.68000000005</v>
      </c>
      <c r="J73" s="48">
        <f>ROUND(I73*1.2,2)</f>
        <v>763922.02</v>
      </c>
      <c r="K73" s="47">
        <f t="shared" si="67"/>
        <v>636601.68000000005</v>
      </c>
      <c r="L73" s="48">
        <f t="shared" si="67"/>
        <v>763922.02</v>
      </c>
      <c r="M73" s="84"/>
    </row>
    <row r="74" spans="1:14" s="35" customFormat="1" ht="18" customHeight="1" x14ac:dyDescent="0.3">
      <c r="A74" s="30">
        <f>A72+1</f>
        <v>30</v>
      </c>
      <c r="B74" s="31" t="s">
        <v>60</v>
      </c>
      <c r="C74" s="63" t="s">
        <v>15</v>
      </c>
      <c r="D74" s="33">
        <v>11.3355</v>
      </c>
      <c r="E74" s="24">
        <v>2102.36</v>
      </c>
      <c r="F74" s="34">
        <f>ROUND(E74*D74,2)</f>
        <v>23831.3</v>
      </c>
      <c r="G74" s="34">
        <f t="shared" ref="G74" si="69">ROUND(F74*1.2,2)</f>
        <v>28597.56</v>
      </c>
      <c r="H74" s="19"/>
      <c r="I74" s="34"/>
      <c r="J74" s="34"/>
      <c r="K74" s="24">
        <f t="shared" si="67"/>
        <v>23831.3</v>
      </c>
      <c r="L74" s="34">
        <f t="shared" si="67"/>
        <v>28597.56</v>
      </c>
      <c r="M74" s="84"/>
    </row>
    <row r="75" spans="1:14" s="35" customFormat="1" ht="18" customHeight="1" x14ac:dyDescent="0.3">
      <c r="A75" s="43" t="s">
        <v>113</v>
      </c>
      <c r="B75" s="44" t="s">
        <v>22</v>
      </c>
      <c r="C75" s="45" t="s">
        <v>15</v>
      </c>
      <c r="D75" s="70">
        <v>13.262534999999998</v>
      </c>
      <c r="E75" s="47"/>
      <c r="F75" s="48"/>
      <c r="G75" s="48"/>
      <c r="H75" s="48">
        <v>4800</v>
      </c>
      <c r="I75" s="48">
        <f>ROUND(H75*D75,2)</f>
        <v>63660.17</v>
      </c>
      <c r="J75" s="48">
        <f>ROUND(I75*1.2,2)</f>
        <v>76392.2</v>
      </c>
      <c r="K75" s="47">
        <f t="shared" si="67"/>
        <v>63660.17</v>
      </c>
      <c r="L75" s="48">
        <f t="shared" si="67"/>
        <v>76392.2</v>
      </c>
      <c r="M75" s="84"/>
    </row>
    <row r="76" spans="1:14" ht="21" customHeight="1" x14ac:dyDescent="0.3">
      <c r="A76" s="15" t="s">
        <v>114</v>
      </c>
      <c r="B76" s="22" t="s">
        <v>38</v>
      </c>
      <c r="C76" s="16" t="s">
        <v>20</v>
      </c>
      <c r="D76" s="23">
        <v>171.5</v>
      </c>
      <c r="E76" s="17">
        <v>945.3</v>
      </c>
      <c r="F76" s="18">
        <f>ROUND(E76*D76,2)</f>
        <v>162118.95000000001</v>
      </c>
      <c r="G76" s="18">
        <f t="shared" ref="G76" si="70">ROUND(F76*1.2,2)</f>
        <v>194542.74</v>
      </c>
      <c r="H76" s="19"/>
      <c r="I76" s="20"/>
      <c r="J76" s="20"/>
      <c r="K76" s="21">
        <f t="shared" ref="K76:L76" si="71">F76+I76</f>
        <v>162118.95000000001</v>
      </c>
      <c r="L76" s="18">
        <f t="shared" si="71"/>
        <v>194542.74</v>
      </c>
    </row>
    <row r="77" spans="1:14" ht="21" customHeight="1" x14ac:dyDescent="0.3">
      <c r="A77" s="15" t="s">
        <v>115</v>
      </c>
      <c r="B77" s="22" t="s">
        <v>61</v>
      </c>
      <c r="C77" s="16" t="s">
        <v>20</v>
      </c>
      <c r="D77" s="23">
        <v>22.42</v>
      </c>
      <c r="E77" s="17">
        <v>1181.6300000000001</v>
      </c>
      <c r="F77" s="34">
        <f>ROUND(E77*D77,2)</f>
        <v>26492.14</v>
      </c>
      <c r="G77" s="18">
        <f t="shared" ref="G77" si="72">ROUND(F77*1.2,2)</f>
        <v>31790.57</v>
      </c>
      <c r="H77" s="19"/>
      <c r="I77" s="20"/>
      <c r="J77" s="20"/>
      <c r="K77" s="21">
        <f t="shared" ref="K77" si="73">F77+I77</f>
        <v>26492.14</v>
      </c>
      <c r="L77" s="18">
        <f t="shared" ref="L77" si="74">G77+J77</f>
        <v>31790.57</v>
      </c>
    </row>
    <row r="78" spans="1:14" x14ac:dyDescent="0.3">
      <c r="A78" s="231" t="s">
        <v>40</v>
      </c>
      <c r="B78" s="231"/>
      <c r="C78" s="231"/>
      <c r="D78" s="231"/>
      <c r="E78" s="231"/>
      <c r="F78" s="71"/>
      <c r="G78" s="71">
        <f>SUM(G8:G77)</f>
        <v>6662579.0999999996</v>
      </c>
      <c r="H78" s="72"/>
      <c r="I78" s="71"/>
      <c r="J78" s="71">
        <f>SUM(J8:J77)</f>
        <v>3169255.0200000005</v>
      </c>
      <c r="K78" s="71"/>
      <c r="L78" s="71">
        <f>SUM(L8:L77)</f>
        <v>9831834.1199999992</v>
      </c>
    </row>
    <row r="79" spans="1:14" x14ac:dyDescent="0.3">
      <c r="L79" s="28"/>
    </row>
    <row r="81" spans="12:14" x14ac:dyDescent="0.3">
      <c r="M81" s="86"/>
      <c r="N81" s="28"/>
    </row>
    <row r="82" spans="12:14" x14ac:dyDescent="0.3">
      <c r="L82" s="28"/>
      <c r="M82" s="86"/>
      <c r="N82" s="28"/>
    </row>
    <row r="83" spans="12:14" x14ac:dyDescent="0.3">
      <c r="L83" s="28"/>
      <c r="M83" s="86"/>
      <c r="N83" s="28"/>
    </row>
    <row r="84" spans="12:14" x14ac:dyDescent="0.3">
      <c r="L84" s="28"/>
      <c r="M84" s="86"/>
      <c r="N84" s="28"/>
    </row>
    <row r="85" spans="12:14" x14ac:dyDescent="0.3">
      <c r="L85" s="28"/>
      <c r="M85" s="86"/>
      <c r="N85" s="28"/>
    </row>
  </sheetData>
  <autoFilter ref="A5:L78" xr:uid="{00000000-0009-0000-0000-000000000000}"/>
  <mergeCells count="10">
    <mergeCell ref="M7:M12"/>
    <mergeCell ref="A78:E78"/>
    <mergeCell ref="E3:G3"/>
    <mergeCell ref="H3:J3"/>
    <mergeCell ref="K3:L3"/>
    <mergeCell ref="A1:A4"/>
    <mergeCell ref="B1:B4"/>
    <mergeCell ref="C1:C4"/>
    <mergeCell ref="D1:D4"/>
    <mergeCell ref="E1:L2"/>
  </mergeCells>
  <phoneticPr fontId="8" type="noConversion"/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DE94-B124-4379-A281-2EC050D05A51}">
  <dimension ref="A1:ID520"/>
  <sheetViews>
    <sheetView topLeftCell="A238" workbookViewId="0">
      <selection activeCell="R15" sqref="R15"/>
    </sheetView>
  </sheetViews>
  <sheetFormatPr defaultColWidth="9.109375" defaultRowHeight="10.199999999999999" x14ac:dyDescent="0.2"/>
  <cols>
    <col min="1" max="1" width="8.88671875" style="87" customWidth="1"/>
    <col min="2" max="2" width="20.109375" style="217" customWidth="1"/>
    <col min="3" max="4" width="10.44140625" style="217" customWidth="1"/>
    <col min="5" max="5" width="13.21875" style="217" customWidth="1"/>
    <col min="6" max="6" width="8.5546875" style="217" customWidth="1"/>
    <col min="7" max="7" width="10.77734375" style="217" customWidth="1"/>
    <col min="8" max="8" width="8.44140625" style="217" customWidth="1"/>
    <col min="9" max="9" width="13.109375" style="217" customWidth="1"/>
    <col min="10" max="10" width="12.21875" style="217" customWidth="1"/>
    <col min="11" max="11" width="8.5546875" style="217" customWidth="1"/>
    <col min="12" max="12" width="13" style="217" customWidth="1"/>
    <col min="13" max="13" width="7.88671875" style="217" customWidth="1"/>
    <col min="14" max="14" width="13.21875" style="217" customWidth="1"/>
    <col min="15" max="15" width="1.109375" style="217" hidden="1" customWidth="1"/>
    <col min="16" max="16" width="73.88671875" style="217" hidden="1" customWidth="1"/>
    <col min="17" max="17" width="83.44140625" style="217" hidden="1" customWidth="1"/>
    <col min="18" max="24" width="9.109375" style="217"/>
    <col min="25" max="40" width="87.21875" style="218" hidden="1" customWidth="1"/>
    <col min="41" max="46" width="71.77734375" style="140" hidden="1" customWidth="1"/>
    <col min="47" max="54" width="87.21875" style="218" hidden="1" customWidth="1"/>
    <col min="55" max="60" width="71.77734375" style="140" hidden="1" customWidth="1"/>
    <col min="61" max="68" width="87.21875" style="218" hidden="1" customWidth="1"/>
    <col min="69" max="74" width="71.77734375" style="140" hidden="1" customWidth="1"/>
    <col min="75" max="82" width="87.21875" style="218" hidden="1" customWidth="1"/>
    <col min="83" max="88" width="71.77734375" style="140" hidden="1" customWidth="1"/>
    <col min="89" max="96" width="87.21875" style="218" hidden="1" customWidth="1"/>
    <col min="97" max="102" width="71.77734375" style="140" hidden="1" customWidth="1"/>
    <col min="103" max="110" width="87.21875" style="218" hidden="1" customWidth="1"/>
    <col min="111" max="152" width="159" style="219" hidden="1" customWidth="1"/>
    <col min="153" max="155" width="32.21875" style="220" hidden="1" customWidth="1"/>
    <col min="156" max="158" width="159" style="128" hidden="1" customWidth="1"/>
    <col min="159" max="161" width="34.109375" style="140" hidden="1" customWidth="1"/>
    <col min="162" max="163" width="130" style="140" hidden="1" customWidth="1"/>
    <col min="164" max="167" width="34.109375" style="140" hidden="1" customWidth="1"/>
    <col min="168" max="168" width="130" style="140" hidden="1" customWidth="1"/>
    <col min="169" max="171" width="95.88671875" style="189" hidden="1" customWidth="1"/>
    <col min="172" max="172" width="61.88671875" style="189" hidden="1" customWidth="1"/>
    <col min="173" max="175" width="95.88671875" style="189" hidden="1" customWidth="1"/>
    <col min="176" max="176" width="61.88671875" style="189" hidden="1" customWidth="1"/>
    <col min="177" max="181" width="53.44140625" style="189" hidden="1" customWidth="1"/>
    <col min="182" max="186" width="55.44140625" style="156" hidden="1" customWidth="1"/>
    <col min="187" max="191" width="53.44140625" style="189" hidden="1" customWidth="1"/>
    <col min="192" max="196" width="55.44140625" style="156" hidden="1" customWidth="1"/>
    <col min="197" max="238" width="159" style="140" hidden="1" customWidth="1"/>
    <col min="239" max="16384" width="9.109375" style="217"/>
  </cols>
  <sheetData>
    <row r="1" spans="1:138" customFormat="1" ht="14.4" x14ac:dyDescent="0.3"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8" t="s">
        <v>149</v>
      </c>
    </row>
    <row r="2" spans="1:138" customFormat="1" ht="11.25" customHeight="1" x14ac:dyDescent="0.3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8" t="s">
        <v>150</v>
      </c>
    </row>
    <row r="3" spans="1:138" customFormat="1" ht="8.25" customHeight="1" x14ac:dyDescent="0.3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8"/>
    </row>
    <row r="4" spans="1:138" customFormat="1" ht="2.25" customHeight="1" x14ac:dyDescent="0.3">
      <c r="A4" s="90"/>
      <c r="B4" s="91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38" customFormat="1" ht="14.4" x14ac:dyDescent="0.3">
      <c r="A5" s="90" t="s">
        <v>151</v>
      </c>
      <c r="B5" s="91"/>
      <c r="C5" s="89"/>
      <c r="E5" s="89"/>
      <c r="F5" s="89"/>
      <c r="G5" s="236" t="s">
        <v>152</v>
      </c>
      <c r="H5" s="236"/>
      <c r="I5" s="236"/>
      <c r="J5" s="236"/>
      <c r="K5" s="236"/>
      <c r="L5" s="236"/>
      <c r="M5" s="236"/>
      <c r="N5" s="236"/>
      <c r="Y5" s="92" t="s">
        <v>152</v>
      </c>
      <c r="Z5" s="92" t="s">
        <v>153</v>
      </c>
      <c r="AA5" s="92" t="s">
        <v>153</v>
      </c>
      <c r="AB5" s="92" t="s">
        <v>153</v>
      </c>
      <c r="AC5" s="92" t="s">
        <v>153</v>
      </c>
      <c r="AD5" s="92" t="s">
        <v>153</v>
      </c>
      <c r="AE5" s="92" t="s">
        <v>153</v>
      </c>
      <c r="AF5" s="92" t="s">
        <v>153</v>
      </c>
    </row>
    <row r="6" spans="1:138" customFormat="1" ht="52.2" x14ac:dyDescent="0.3">
      <c r="A6" s="90" t="s">
        <v>154</v>
      </c>
      <c r="B6" s="91"/>
      <c r="C6" s="89"/>
      <c r="E6" s="93"/>
      <c r="F6" s="93"/>
      <c r="G6" s="237" t="s">
        <v>155</v>
      </c>
      <c r="H6" s="237"/>
      <c r="I6" s="237"/>
      <c r="J6" s="237"/>
      <c r="K6" s="237"/>
      <c r="L6" s="237"/>
      <c r="M6" s="237"/>
      <c r="N6" s="237"/>
      <c r="AG6" s="92" t="s">
        <v>155</v>
      </c>
      <c r="AH6" s="92" t="s">
        <v>153</v>
      </c>
      <c r="AI6" s="92" t="s">
        <v>153</v>
      </c>
      <c r="AJ6" s="92" t="s">
        <v>153</v>
      </c>
      <c r="AK6" s="92" t="s">
        <v>153</v>
      </c>
      <c r="AL6" s="92" t="s">
        <v>153</v>
      </c>
      <c r="AM6" s="92" t="s">
        <v>153</v>
      </c>
      <c r="AN6" s="92" t="s">
        <v>153</v>
      </c>
    </row>
    <row r="7" spans="1:138" customFormat="1" ht="42" x14ac:dyDescent="0.3">
      <c r="A7" s="238" t="s">
        <v>156</v>
      </c>
      <c r="B7" s="238"/>
      <c r="C7" s="238"/>
      <c r="D7" s="238"/>
      <c r="E7" s="238"/>
      <c r="F7" s="238"/>
      <c r="G7" s="237" t="s">
        <v>157</v>
      </c>
      <c r="H7" s="237"/>
      <c r="I7" s="237"/>
      <c r="J7" s="237"/>
      <c r="K7" s="237"/>
      <c r="L7" s="237"/>
      <c r="M7" s="237"/>
      <c r="N7" s="237"/>
      <c r="P7" s="94" t="s">
        <v>156</v>
      </c>
      <c r="Q7" s="95" t="s">
        <v>157</v>
      </c>
      <c r="R7" s="96"/>
      <c r="S7" s="96"/>
      <c r="T7" s="96"/>
      <c r="U7" s="96"/>
      <c r="V7" s="96"/>
      <c r="W7" s="96"/>
      <c r="X7" s="96"/>
      <c r="AO7" s="97" t="s">
        <v>156</v>
      </c>
      <c r="AP7" s="97" t="s">
        <v>153</v>
      </c>
      <c r="AQ7" s="97" t="s">
        <v>153</v>
      </c>
      <c r="AR7" s="97" t="s">
        <v>153</v>
      </c>
      <c r="AS7" s="97" t="s">
        <v>153</v>
      </c>
      <c r="AT7" s="97" t="s">
        <v>153</v>
      </c>
      <c r="AU7" s="92" t="s">
        <v>157</v>
      </c>
      <c r="AV7" s="92" t="s">
        <v>153</v>
      </c>
      <c r="AW7" s="92" t="s">
        <v>153</v>
      </c>
      <c r="AX7" s="92" t="s">
        <v>153</v>
      </c>
      <c r="AY7" s="92" t="s">
        <v>153</v>
      </c>
      <c r="AZ7" s="92" t="s">
        <v>153</v>
      </c>
      <c r="BA7" s="92" t="s">
        <v>153</v>
      </c>
      <c r="BB7" s="92" t="s">
        <v>153</v>
      </c>
    </row>
    <row r="8" spans="1:138" customFormat="1" ht="61.2" x14ac:dyDescent="0.3">
      <c r="A8" s="239" t="s">
        <v>158</v>
      </c>
      <c r="B8" s="239"/>
      <c r="C8" s="239"/>
      <c r="D8" s="239"/>
      <c r="E8" s="239"/>
      <c r="F8" s="239"/>
      <c r="G8" s="237"/>
      <c r="H8" s="237"/>
      <c r="I8" s="237"/>
      <c r="J8" s="237"/>
      <c r="K8" s="237"/>
      <c r="L8" s="237"/>
      <c r="M8" s="237"/>
      <c r="N8" s="237"/>
      <c r="P8" s="94" t="s">
        <v>158</v>
      </c>
      <c r="Q8" s="95"/>
      <c r="R8" s="96"/>
      <c r="S8" s="96"/>
      <c r="T8" s="96"/>
      <c r="U8" s="96"/>
      <c r="V8" s="96"/>
      <c r="W8" s="96"/>
      <c r="X8" s="96"/>
      <c r="BC8" s="97" t="s">
        <v>158</v>
      </c>
      <c r="BD8" s="97" t="s">
        <v>153</v>
      </c>
      <c r="BE8" s="97" t="s">
        <v>153</v>
      </c>
      <c r="BF8" s="97" t="s">
        <v>153</v>
      </c>
      <c r="BG8" s="97" t="s">
        <v>153</v>
      </c>
      <c r="BH8" s="97" t="s">
        <v>153</v>
      </c>
      <c r="BI8" s="92" t="s">
        <v>153</v>
      </c>
      <c r="BJ8" s="92" t="s">
        <v>153</v>
      </c>
      <c r="BK8" s="92" t="s">
        <v>153</v>
      </c>
      <c r="BL8" s="92" t="s">
        <v>153</v>
      </c>
      <c r="BM8" s="92" t="s">
        <v>153</v>
      </c>
      <c r="BN8" s="92" t="s">
        <v>153</v>
      </c>
      <c r="BO8" s="92" t="s">
        <v>153</v>
      </c>
      <c r="BP8" s="92" t="s">
        <v>153</v>
      </c>
    </row>
    <row r="9" spans="1:138" customFormat="1" ht="30.6" x14ac:dyDescent="0.3">
      <c r="A9" s="238" t="s">
        <v>159</v>
      </c>
      <c r="B9" s="238"/>
      <c r="C9" s="238"/>
      <c r="D9" s="238"/>
      <c r="E9" s="238"/>
      <c r="F9" s="238"/>
      <c r="G9" s="237"/>
      <c r="H9" s="237"/>
      <c r="I9" s="237"/>
      <c r="J9" s="237"/>
      <c r="K9" s="237"/>
      <c r="L9" s="237"/>
      <c r="M9" s="237"/>
      <c r="N9" s="237"/>
      <c r="P9" s="94" t="s">
        <v>159</v>
      </c>
      <c r="Q9" s="95"/>
      <c r="R9" s="96"/>
      <c r="S9" s="96"/>
      <c r="T9" s="96"/>
      <c r="U9" s="96"/>
      <c r="V9" s="96"/>
      <c r="W9" s="96"/>
      <c r="X9" s="96"/>
      <c r="BQ9" s="97" t="s">
        <v>159</v>
      </c>
      <c r="BR9" s="97" t="s">
        <v>153</v>
      </c>
      <c r="BS9" s="97" t="s">
        <v>153</v>
      </c>
      <c r="BT9" s="97" t="s">
        <v>153</v>
      </c>
      <c r="BU9" s="97" t="s">
        <v>153</v>
      </c>
      <c r="BV9" s="97" t="s">
        <v>153</v>
      </c>
      <c r="BW9" s="92" t="s">
        <v>153</v>
      </c>
      <c r="BX9" s="92" t="s">
        <v>153</v>
      </c>
      <c r="BY9" s="92" t="s">
        <v>153</v>
      </c>
      <c r="BZ9" s="92" t="s">
        <v>153</v>
      </c>
      <c r="CA9" s="92" t="s">
        <v>153</v>
      </c>
      <c r="CB9" s="92" t="s">
        <v>153</v>
      </c>
      <c r="CC9" s="92" t="s">
        <v>153</v>
      </c>
      <c r="CD9" s="92" t="s">
        <v>153</v>
      </c>
    </row>
    <row r="10" spans="1:138" customFormat="1" ht="14.4" x14ac:dyDescent="0.3">
      <c r="A10" s="244" t="s">
        <v>160</v>
      </c>
      <c r="B10" s="244"/>
      <c r="C10" s="244"/>
      <c r="D10" s="244"/>
      <c r="E10" s="244"/>
      <c r="F10" s="244"/>
      <c r="G10" s="237" t="s">
        <v>161</v>
      </c>
      <c r="H10" s="237"/>
      <c r="I10" s="237"/>
      <c r="J10" s="237"/>
      <c r="K10" s="237"/>
      <c r="L10" s="237"/>
      <c r="M10" s="237"/>
      <c r="N10" s="237"/>
      <c r="P10" s="98"/>
      <c r="Q10" s="98"/>
      <c r="CE10" s="97" t="s">
        <v>160</v>
      </c>
      <c r="CF10" s="97" t="s">
        <v>153</v>
      </c>
      <c r="CG10" s="97" t="s">
        <v>153</v>
      </c>
      <c r="CH10" s="97" t="s">
        <v>153</v>
      </c>
      <c r="CI10" s="97" t="s">
        <v>153</v>
      </c>
      <c r="CJ10" s="97" t="s">
        <v>153</v>
      </c>
      <c r="CK10" s="92" t="s">
        <v>161</v>
      </c>
      <c r="CL10" s="92" t="s">
        <v>153</v>
      </c>
      <c r="CM10" s="92" t="s">
        <v>153</v>
      </c>
      <c r="CN10" s="92" t="s">
        <v>153</v>
      </c>
      <c r="CO10" s="92" t="s">
        <v>153</v>
      </c>
      <c r="CP10" s="92" t="s">
        <v>153</v>
      </c>
      <c r="CQ10" s="92" t="s">
        <v>153</v>
      </c>
      <c r="CR10" s="92" t="s">
        <v>153</v>
      </c>
    </row>
    <row r="11" spans="1:138" customFormat="1" ht="14.4" x14ac:dyDescent="0.3">
      <c r="A11" s="244" t="s">
        <v>162</v>
      </c>
      <c r="B11" s="244"/>
      <c r="C11" s="244"/>
      <c r="D11" s="244"/>
      <c r="E11" s="244"/>
      <c r="F11" s="244"/>
      <c r="G11" s="237"/>
      <c r="H11" s="237"/>
      <c r="I11" s="237"/>
      <c r="J11" s="237"/>
      <c r="K11" s="237"/>
      <c r="L11" s="237"/>
      <c r="M11" s="237"/>
      <c r="N11" s="237"/>
      <c r="CS11" s="97" t="s">
        <v>162</v>
      </c>
      <c r="CT11" s="97" t="s">
        <v>153</v>
      </c>
      <c r="CU11" s="97" t="s">
        <v>153</v>
      </c>
      <c r="CV11" s="97" t="s">
        <v>153</v>
      </c>
      <c r="CW11" s="97" t="s">
        <v>153</v>
      </c>
      <c r="CX11" s="97" t="s">
        <v>153</v>
      </c>
      <c r="CY11" s="92" t="s">
        <v>153</v>
      </c>
      <c r="CZ11" s="92" t="s">
        <v>153</v>
      </c>
      <c r="DA11" s="92" t="s">
        <v>153</v>
      </c>
      <c r="DB11" s="92" t="s">
        <v>153</v>
      </c>
      <c r="DC11" s="92" t="s">
        <v>153</v>
      </c>
      <c r="DD11" s="92" t="s">
        <v>153</v>
      </c>
      <c r="DE11" s="92" t="s">
        <v>153</v>
      </c>
      <c r="DF11" s="92" t="s">
        <v>153</v>
      </c>
    </row>
    <row r="12" spans="1:138" customFormat="1" ht="8.25" customHeight="1" x14ac:dyDescent="0.3">
      <c r="A12" s="99"/>
      <c r="B12" s="89"/>
      <c r="C12" s="89"/>
      <c r="D12" s="89"/>
      <c r="E12" s="89"/>
      <c r="F12" s="91"/>
      <c r="G12" s="91"/>
      <c r="H12" s="91"/>
      <c r="I12" s="91"/>
      <c r="J12" s="91"/>
      <c r="K12" s="91"/>
      <c r="L12" s="91"/>
      <c r="M12" s="91"/>
      <c r="N12" s="91"/>
    </row>
    <row r="13" spans="1:138" customFormat="1" ht="14.4" x14ac:dyDescent="0.3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DG13" s="100" t="s">
        <v>153</v>
      </c>
      <c r="DH13" s="100" t="s">
        <v>153</v>
      </c>
      <c r="DI13" s="100" t="s">
        <v>153</v>
      </c>
      <c r="DJ13" s="100" t="s">
        <v>153</v>
      </c>
      <c r="DK13" s="100" t="s">
        <v>153</v>
      </c>
      <c r="DL13" s="100" t="s">
        <v>153</v>
      </c>
      <c r="DM13" s="100" t="s">
        <v>153</v>
      </c>
      <c r="DN13" s="100" t="s">
        <v>153</v>
      </c>
      <c r="DO13" s="100" t="s">
        <v>153</v>
      </c>
      <c r="DP13" s="100" t="s">
        <v>153</v>
      </c>
      <c r="DQ13" s="100" t="s">
        <v>153</v>
      </c>
      <c r="DR13" s="100" t="s">
        <v>153</v>
      </c>
      <c r="DS13" s="100" t="s">
        <v>153</v>
      </c>
      <c r="DT13" s="100" t="s">
        <v>153</v>
      </c>
    </row>
    <row r="14" spans="1:138" customFormat="1" ht="14.4" x14ac:dyDescent="0.3">
      <c r="A14" s="241" t="s">
        <v>163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</row>
    <row r="15" spans="1:138" customFormat="1" ht="8.25" customHeight="1" x14ac:dyDescent="0.3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</row>
    <row r="16" spans="1:138" customFormat="1" ht="14.4" x14ac:dyDescent="0.3">
      <c r="A16" s="240" t="s">
        <v>164</v>
      </c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DU16" s="100" t="s">
        <v>164</v>
      </c>
      <c r="DV16" s="100" t="s">
        <v>153</v>
      </c>
      <c r="DW16" s="100" t="s">
        <v>153</v>
      </c>
      <c r="DX16" s="100" t="s">
        <v>153</v>
      </c>
      <c r="DY16" s="100" t="s">
        <v>153</v>
      </c>
      <c r="DZ16" s="100" t="s">
        <v>153</v>
      </c>
      <c r="EA16" s="100" t="s">
        <v>153</v>
      </c>
      <c r="EB16" s="100" t="s">
        <v>153</v>
      </c>
      <c r="EC16" s="100" t="s">
        <v>153</v>
      </c>
      <c r="ED16" s="100" t="s">
        <v>153</v>
      </c>
      <c r="EE16" s="100" t="s">
        <v>153</v>
      </c>
      <c r="EF16" s="100" t="s">
        <v>153</v>
      </c>
      <c r="EG16" s="100" t="s">
        <v>153</v>
      </c>
      <c r="EH16" s="100" t="s">
        <v>153</v>
      </c>
    </row>
    <row r="17" spans="1:155" customFormat="1" ht="14.4" x14ac:dyDescent="0.3">
      <c r="A17" s="241" t="s">
        <v>165</v>
      </c>
      <c r="B17" s="241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</row>
    <row r="18" spans="1:155" customFormat="1" ht="24" customHeight="1" x14ac:dyDescent="0.3">
      <c r="A18" s="242" t="s">
        <v>166</v>
      </c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</row>
    <row r="19" spans="1:155" customFormat="1" ht="8.25" customHeight="1" x14ac:dyDescent="0.3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</row>
    <row r="20" spans="1:155" customFormat="1" ht="14.4" x14ac:dyDescent="0.3">
      <c r="A20" s="243" t="s">
        <v>164</v>
      </c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EI20" s="100" t="s">
        <v>164</v>
      </c>
      <c r="EJ20" s="100" t="s">
        <v>153</v>
      </c>
      <c r="EK20" s="100" t="s">
        <v>153</v>
      </c>
      <c r="EL20" s="100" t="s">
        <v>153</v>
      </c>
      <c r="EM20" s="100" t="s">
        <v>153</v>
      </c>
      <c r="EN20" s="100" t="s">
        <v>153</v>
      </c>
      <c r="EO20" s="100" t="s">
        <v>153</v>
      </c>
      <c r="EP20" s="100" t="s">
        <v>153</v>
      </c>
      <c r="EQ20" s="100" t="s">
        <v>153</v>
      </c>
      <c r="ER20" s="100" t="s">
        <v>153</v>
      </c>
      <c r="ES20" s="100" t="s">
        <v>153</v>
      </c>
      <c r="ET20" s="100" t="s">
        <v>153</v>
      </c>
      <c r="EU20" s="100" t="s">
        <v>153</v>
      </c>
      <c r="EV20" s="100" t="s">
        <v>153</v>
      </c>
    </row>
    <row r="21" spans="1:155" customFormat="1" ht="13.5" customHeight="1" x14ac:dyDescent="0.3">
      <c r="A21" s="241" t="s">
        <v>167</v>
      </c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</row>
    <row r="22" spans="1:155" customFormat="1" ht="15" customHeight="1" x14ac:dyDescent="0.3">
      <c r="A22" s="89" t="s">
        <v>168</v>
      </c>
      <c r="B22" s="103" t="s">
        <v>169</v>
      </c>
      <c r="C22" s="87" t="s">
        <v>170</v>
      </c>
      <c r="D22" s="87"/>
      <c r="E22" s="87"/>
      <c r="F22" s="93"/>
      <c r="G22" s="93"/>
      <c r="H22" s="93"/>
      <c r="I22" s="93"/>
      <c r="J22" s="93"/>
      <c r="K22" s="93"/>
      <c r="L22" s="93"/>
      <c r="M22" s="93"/>
      <c r="N22" s="93"/>
    </row>
    <row r="23" spans="1:155" customFormat="1" ht="18" customHeight="1" x14ac:dyDescent="0.3">
      <c r="A23" s="89" t="s">
        <v>171</v>
      </c>
      <c r="B23" s="236" t="s">
        <v>172</v>
      </c>
      <c r="C23" s="236"/>
      <c r="D23" s="236"/>
      <c r="E23" s="236"/>
      <c r="F23" s="236"/>
      <c r="G23" s="93"/>
      <c r="H23" s="93"/>
      <c r="I23" s="93"/>
      <c r="J23" s="93"/>
      <c r="K23" s="93"/>
      <c r="L23" s="93"/>
      <c r="M23" s="93"/>
      <c r="N23" s="93"/>
    </row>
    <row r="24" spans="1:155" customFormat="1" ht="14.4" x14ac:dyDescent="0.3">
      <c r="A24" s="89"/>
      <c r="B24" s="248" t="s">
        <v>173</v>
      </c>
      <c r="C24" s="248"/>
      <c r="D24" s="248"/>
      <c r="E24" s="248"/>
      <c r="F24" s="248"/>
      <c r="G24" s="104"/>
      <c r="H24" s="104"/>
      <c r="I24" s="104"/>
      <c r="J24" s="104"/>
      <c r="K24" s="104"/>
      <c r="L24" s="104"/>
      <c r="M24" s="105"/>
      <c r="N24" s="104"/>
    </row>
    <row r="25" spans="1:155" customFormat="1" ht="9.75" customHeight="1" x14ac:dyDescent="0.3">
      <c r="A25" s="89"/>
      <c r="B25" s="89"/>
      <c r="C25" s="89"/>
      <c r="D25" s="106"/>
      <c r="E25" s="106"/>
      <c r="F25" s="106"/>
      <c r="G25" s="106"/>
      <c r="H25" s="106"/>
      <c r="I25" s="106"/>
      <c r="J25" s="106"/>
      <c r="K25" s="106"/>
      <c r="L25" s="106"/>
      <c r="M25" s="104"/>
      <c r="N25" s="104"/>
    </row>
    <row r="26" spans="1:155" customFormat="1" ht="14.4" x14ac:dyDescent="0.3">
      <c r="A26" s="107" t="s">
        <v>174</v>
      </c>
      <c r="B26" s="89"/>
      <c r="C26" s="89"/>
      <c r="D26" s="249" t="s">
        <v>175</v>
      </c>
      <c r="E26" s="249"/>
      <c r="F26" s="249"/>
      <c r="G26" s="108"/>
      <c r="H26" s="108"/>
      <c r="I26" s="108"/>
      <c r="J26" s="108"/>
      <c r="K26" s="108"/>
      <c r="L26" s="108"/>
      <c r="M26" s="108"/>
      <c r="N26" s="108"/>
      <c r="EW26" s="96" t="s">
        <v>175</v>
      </c>
      <c r="EX26" s="96" t="s">
        <v>153</v>
      </c>
      <c r="EY26" s="96" t="s">
        <v>153</v>
      </c>
    </row>
    <row r="27" spans="1:155" customFormat="1" ht="9.75" customHeight="1" x14ac:dyDescent="0.3">
      <c r="A27" s="89"/>
      <c r="B27" s="109"/>
      <c r="C27" s="109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</row>
    <row r="28" spans="1:155" customFormat="1" ht="12.75" customHeight="1" x14ac:dyDescent="0.3">
      <c r="A28" s="107" t="s">
        <v>176</v>
      </c>
      <c r="B28" s="109"/>
      <c r="C28" s="111">
        <v>30343.19</v>
      </c>
      <c r="D28" s="112" t="s">
        <v>177</v>
      </c>
      <c r="E28" s="113" t="s">
        <v>178</v>
      </c>
      <c r="G28" s="109"/>
      <c r="H28" s="109"/>
      <c r="I28" s="109"/>
      <c r="J28" s="109"/>
      <c r="K28" s="109"/>
      <c r="L28" s="114"/>
      <c r="M28" s="114"/>
      <c r="N28" s="109"/>
    </row>
    <row r="29" spans="1:155" customFormat="1" ht="12.75" customHeight="1" x14ac:dyDescent="0.3">
      <c r="A29" s="89"/>
      <c r="B29" s="115" t="s">
        <v>179</v>
      </c>
      <c r="C29" s="116"/>
      <c r="D29" s="117"/>
      <c r="E29" s="113"/>
      <c r="G29" s="109"/>
    </row>
    <row r="30" spans="1:155" customFormat="1" ht="12.75" customHeight="1" x14ac:dyDescent="0.3">
      <c r="A30" s="89"/>
      <c r="B30" s="118" t="s">
        <v>180</v>
      </c>
      <c r="C30" s="111">
        <v>24038.47</v>
      </c>
      <c r="D30" s="112" t="s">
        <v>181</v>
      </c>
      <c r="E30" s="113" t="s">
        <v>178</v>
      </c>
      <c r="G30" s="109" t="s">
        <v>182</v>
      </c>
      <c r="I30" s="109"/>
      <c r="J30" s="109"/>
      <c r="K30" s="109"/>
      <c r="L30" s="111">
        <v>484.81</v>
      </c>
      <c r="M30" s="119" t="s">
        <v>183</v>
      </c>
      <c r="N30" s="113" t="s">
        <v>178</v>
      </c>
    </row>
    <row r="31" spans="1:155" customFormat="1" ht="12.75" customHeight="1" x14ac:dyDescent="0.3">
      <c r="A31" s="89"/>
      <c r="B31" s="118" t="s">
        <v>184</v>
      </c>
      <c r="C31" s="111">
        <v>48.56</v>
      </c>
      <c r="D31" s="120" t="s">
        <v>185</v>
      </c>
      <c r="E31" s="113" t="s">
        <v>178</v>
      </c>
      <c r="G31" s="109" t="s">
        <v>186</v>
      </c>
      <c r="I31" s="109"/>
      <c r="J31" s="109"/>
      <c r="K31" s="109"/>
      <c r="L31" s="250">
        <v>1052.29</v>
      </c>
      <c r="M31" s="250"/>
      <c r="N31" s="113" t="s">
        <v>187</v>
      </c>
    </row>
    <row r="32" spans="1:155" customFormat="1" ht="12.75" customHeight="1" x14ac:dyDescent="0.3">
      <c r="A32" s="89"/>
      <c r="B32" s="118" t="s">
        <v>188</v>
      </c>
      <c r="C32" s="111">
        <v>0</v>
      </c>
      <c r="D32" s="120" t="s">
        <v>189</v>
      </c>
      <c r="E32" s="113" t="s">
        <v>178</v>
      </c>
      <c r="G32" s="109" t="s">
        <v>190</v>
      </c>
      <c r="I32" s="109"/>
      <c r="J32" s="109"/>
      <c r="K32" s="109"/>
      <c r="L32" s="250">
        <v>328.27</v>
      </c>
      <c r="M32" s="250"/>
      <c r="N32" s="113" t="s">
        <v>187</v>
      </c>
    </row>
    <row r="33" spans="1:164" customFormat="1" ht="12.75" customHeight="1" x14ac:dyDescent="0.3">
      <c r="A33" s="89"/>
      <c r="B33" s="118" t="s">
        <v>191</v>
      </c>
      <c r="C33" s="111">
        <v>0</v>
      </c>
      <c r="D33" s="112" t="s">
        <v>189</v>
      </c>
      <c r="E33" s="113" t="s">
        <v>178</v>
      </c>
      <c r="G33" s="109"/>
      <c r="H33" s="109"/>
      <c r="I33" s="109"/>
      <c r="J33" s="109"/>
      <c r="K33" s="109"/>
      <c r="L33" s="245" t="s">
        <v>192</v>
      </c>
      <c r="M33" s="245"/>
      <c r="N33" s="109"/>
    </row>
    <row r="34" spans="1:164" customFormat="1" ht="9.75" customHeight="1" x14ac:dyDescent="0.3">
      <c r="A34" s="121"/>
    </row>
    <row r="35" spans="1:164" customFormat="1" ht="36" customHeight="1" x14ac:dyDescent="0.3">
      <c r="A35" s="246" t="s">
        <v>0</v>
      </c>
      <c r="B35" s="247" t="s">
        <v>193</v>
      </c>
      <c r="C35" s="247" t="s">
        <v>194</v>
      </c>
      <c r="D35" s="247"/>
      <c r="E35" s="247"/>
      <c r="F35" s="247" t="s">
        <v>195</v>
      </c>
      <c r="G35" s="247" t="s">
        <v>196</v>
      </c>
      <c r="H35" s="247"/>
      <c r="I35" s="247"/>
      <c r="J35" s="247" t="s">
        <v>197</v>
      </c>
      <c r="K35" s="247"/>
      <c r="L35" s="247"/>
      <c r="M35" s="247" t="s">
        <v>198</v>
      </c>
      <c r="N35" s="247" t="s">
        <v>199</v>
      </c>
    </row>
    <row r="36" spans="1:164" customFormat="1" ht="11.25" customHeight="1" x14ac:dyDescent="0.3">
      <c r="A36" s="246"/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</row>
    <row r="37" spans="1:164" customFormat="1" ht="34.5" customHeight="1" x14ac:dyDescent="0.3">
      <c r="A37" s="246"/>
      <c r="B37" s="247"/>
      <c r="C37" s="247"/>
      <c r="D37" s="247"/>
      <c r="E37" s="247"/>
      <c r="F37" s="247"/>
      <c r="G37" s="122" t="s">
        <v>200</v>
      </c>
      <c r="H37" s="122" t="s">
        <v>201</v>
      </c>
      <c r="I37" s="122" t="s">
        <v>202</v>
      </c>
      <c r="J37" s="122" t="s">
        <v>200</v>
      </c>
      <c r="K37" s="122" t="s">
        <v>201</v>
      </c>
      <c r="L37" s="122" t="s">
        <v>203</v>
      </c>
      <c r="M37" s="247"/>
      <c r="N37" s="247"/>
    </row>
    <row r="38" spans="1:164" customFormat="1" ht="14.4" x14ac:dyDescent="0.3">
      <c r="A38" s="123">
        <v>1</v>
      </c>
      <c r="B38" s="124">
        <v>2</v>
      </c>
      <c r="C38" s="255">
        <v>3</v>
      </c>
      <c r="D38" s="255"/>
      <c r="E38" s="255"/>
      <c r="F38" s="124">
        <v>4</v>
      </c>
      <c r="G38" s="124">
        <v>5</v>
      </c>
      <c r="H38" s="124">
        <v>6</v>
      </c>
      <c r="I38" s="124">
        <v>7</v>
      </c>
      <c r="J38" s="124">
        <v>8</v>
      </c>
      <c r="K38" s="124">
        <v>9</v>
      </c>
      <c r="L38" s="124">
        <v>10</v>
      </c>
      <c r="M38" s="124">
        <v>11</v>
      </c>
      <c r="N38" s="124">
        <v>12</v>
      </c>
      <c r="O38" s="125"/>
      <c r="P38" s="125"/>
      <c r="Q38" s="125"/>
    </row>
    <row r="39" spans="1:164" customFormat="1" ht="14.4" x14ac:dyDescent="0.3">
      <c r="A39" s="256" t="s">
        <v>204</v>
      </c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8"/>
      <c r="EZ39" s="126" t="s">
        <v>204</v>
      </c>
    </row>
    <row r="40" spans="1:164" customFormat="1" ht="14.4" x14ac:dyDescent="0.3">
      <c r="A40" s="259" t="s">
        <v>205</v>
      </c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1"/>
      <c r="EZ40" s="126"/>
      <c r="FA40" s="127" t="s">
        <v>205</v>
      </c>
    </row>
    <row r="41" spans="1:164" customFormat="1" ht="14.4" x14ac:dyDescent="0.3">
      <c r="A41" s="262" t="s">
        <v>206</v>
      </c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64"/>
      <c r="EZ41" s="126"/>
      <c r="FA41" s="127"/>
      <c r="FB41" s="128" t="s">
        <v>206</v>
      </c>
    </row>
    <row r="42" spans="1:164" customFormat="1" ht="71.400000000000006" x14ac:dyDescent="0.3">
      <c r="A42" s="129" t="s">
        <v>14</v>
      </c>
      <c r="B42" s="130" t="s">
        <v>207</v>
      </c>
      <c r="C42" s="265" t="s">
        <v>208</v>
      </c>
      <c r="D42" s="265"/>
      <c r="E42" s="265"/>
      <c r="F42" s="131" t="s">
        <v>209</v>
      </c>
      <c r="G42" s="132">
        <v>4.2000000000000003E-2</v>
      </c>
      <c r="H42" s="133">
        <v>1</v>
      </c>
      <c r="I42" s="134">
        <v>4.2000000000000003E-2</v>
      </c>
      <c r="J42" s="135"/>
      <c r="K42" s="132"/>
      <c r="L42" s="135"/>
      <c r="M42" s="132"/>
      <c r="N42" s="136"/>
      <c r="EZ42" s="126"/>
      <c r="FA42" s="127"/>
      <c r="FC42" s="137" t="s">
        <v>208</v>
      </c>
      <c r="FD42" s="137" t="s">
        <v>153</v>
      </c>
      <c r="FE42" s="137" t="s">
        <v>153</v>
      </c>
    </row>
    <row r="43" spans="1:164" customFormat="1" ht="14.4" x14ac:dyDescent="0.3">
      <c r="A43" s="138"/>
      <c r="B43" s="139"/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2"/>
      <c r="EZ43" s="126"/>
      <c r="FA43" s="127"/>
      <c r="FC43" s="137"/>
      <c r="FD43" s="137"/>
      <c r="FE43" s="137"/>
      <c r="FF43" s="140" t="s">
        <v>210</v>
      </c>
    </row>
    <row r="44" spans="1:164" customFormat="1" ht="51" x14ac:dyDescent="0.3">
      <c r="A44" s="141"/>
      <c r="B44" s="142" t="s">
        <v>211</v>
      </c>
      <c r="C44" s="253" t="s">
        <v>212</v>
      </c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4"/>
      <c r="EZ44" s="126"/>
      <c r="FA44" s="127"/>
      <c r="FC44" s="137"/>
      <c r="FD44" s="137"/>
      <c r="FE44" s="137"/>
      <c r="FG44" s="140" t="s">
        <v>212</v>
      </c>
    </row>
    <row r="45" spans="1:164" customFormat="1" ht="20.399999999999999" x14ac:dyDescent="0.3">
      <c r="A45" s="141"/>
      <c r="B45" s="142" t="s">
        <v>213</v>
      </c>
      <c r="C45" s="253" t="s">
        <v>214</v>
      </c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4"/>
      <c r="EZ45" s="126"/>
      <c r="FA45" s="127"/>
      <c r="FC45" s="137"/>
      <c r="FD45" s="137"/>
      <c r="FE45" s="137"/>
      <c r="FG45" s="140" t="s">
        <v>214</v>
      </c>
    </row>
    <row r="46" spans="1:164" customFormat="1" ht="14.4" x14ac:dyDescent="0.3">
      <c r="A46" s="143"/>
      <c r="B46" s="142" t="s">
        <v>14</v>
      </c>
      <c r="C46" s="251" t="s">
        <v>215</v>
      </c>
      <c r="D46" s="251"/>
      <c r="E46" s="251"/>
      <c r="F46" s="144"/>
      <c r="G46" s="145"/>
      <c r="H46" s="145"/>
      <c r="I46" s="145"/>
      <c r="J46" s="146">
        <v>163.80000000000001</v>
      </c>
      <c r="K46" s="147">
        <v>1.3225</v>
      </c>
      <c r="L46" s="146">
        <v>9.1</v>
      </c>
      <c r="M46" s="148">
        <v>52.21</v>
      </c>
      <c r="N46" s="149">
        <v>475.11</v>
      </c>
      <c r="EZ46" s="126"/>
      <c r="FA46" s="127"/>
      <c r="FC46" s="137"/>
      <c r="FD46" s="137"/>
      <c r="FE46" s="137"/>
      <c r="FH46" s="140" t="s">
        <v>215</v>
      </c>
    </row>
    <row r="47" spans="1:164" customFormat="1" ht="14.4" x14ac:dyDescent="0.3">
      <c r="A47" s="143"/>
      <c r="B47" s="142" t="s">
        <v>216</v>
      </c>
      <c r="C47" s="251" t="s">
        <v>217</v>
      </c>
      <c r="D47" s="251"/>
      <c r="E47" s="251"/>
      <c r="F47" s="144"/>
      <c r="G47" s="145"/>
      <c r="H47" s="145"/>
      <c r="I47" s="145"/>
      <c r="J47" s="150">
        <v>5771.86</v>
      </c>
      <c r="K47" s="147">
        <v>1.4375</v>
      </c>
      <c r="L47" s="146">
        <v>348.48</v>
      </c>
      <c r="M47" s="148">
        <v>15.71</v>
      </c>
      <c r="N47" s="151">
        <v>5474.62</v>
      </c>
      <c r="EZ47" s="126"/>
      <c r="FA47" s="127"/>
      <c r="FC47" s="137"/>
      <c r="FD47" s="137"/>
      <c r="FE47" s="137"/>
      <c r="FH47" s="140" t="s">
        <v>217</v>
      </c>
    </row>
    <row r="48" spans="1:164" customFormat="1" ht="14.4" x14ac:dyDescent="0.3">
      <c r="A48" s="143"/>
      <c r="B48" s="142" t="s">
        <v>218</v>
      </c>
      <c r="C48" s="251" t="s">
        <v>219</v>
      </c>
      <c r="D48" s="251"/>
      <c r="E48" s="251"/>
      <c r="F48" s="144"/>
      <c r="G48" s="145"/>
      <c r="H48" s="145"/>
      <c r="I48" s="145"/>
      <c r="J48" s="146">
        <v>822.15</v>
      </c>
      <c r="K48" s="147">
        <v>1.4375</v>
      </c>
      <c r="L48" s="146">
        <v>49.64</v>
      </c>
      <c r="M48" s="148">
        <v>52.21</v>
      </c>
      <c r="N48" s="151">
        <v>2591.6999999999998</v>
      </c>
      <c r="EZ48" s="126"/>
      <c r="FA48" s="127"/>
      <c r="FC48" s="137"/>
      <c r="FD48" s="137"/>
      <c r="FE48" s="137"/>
      <c r="FH48" s="140" t="s">
        <v>219</v>
      </c>
    </row>
    <row r="49" spans="1:167" customFormat="1" ht="14.4" x14ac:dyDescent="0.3">
      <c r="A49" s="143"/>
      <c r="B49" s="142" t="s">
        <v>220</v>
      </c>
      <c r="C49" s="251" t="s">
        <v>221</v>
      </c>
      <c r="D49" s="251"/>
      <c r="E49" s="251"/>
      <c r="F49" s="144"/>
      <c r="G49" s="145"/>
      <c r="H49" s="145"/>
      <c r="I49" s="145"/>
      <c r="J49" s="146">
        <v>6.5</v>
      </c>
      <c r="K49" s="145"/>
      <c r="L49" s="146">
        <v>0.27</v>
      </c>
      <c r="M49" s="152">
        <v>9.5</v>
      </c>
      <c r="N49" s="149">
        <v>2.57</v>
      </c>
      <c r="EZ49" s="126"/>
      <c r="FA49" s="127"/>
      <c r="FC49" s="137"/>
      <c r="FD49" s="137"/>
      <c r="FE49" s="137"/>
      <c r="FH49" s="140" t="s">
        <v>221</v>
      </c>
    </row>
    <row r="50" spans="1:167" customFormat="1" ht="14.4" x14ac:dyDescent="0.3">
      <c r="A50" s="153"/>
      <c r="B50" s="142"/>
      <c r="C50" s="251" t="s">
        <v>222</v>
      </c>
      <c r="D50" s="251"/>
      <c r="E50" s="251"/>
      <c r="F50" s="144" t="s">
        <v>223</v>
      </c>
      <c r="G50" s="154">
        <v>21</v>
      </c>
      <c r="H50" s="147">
        <v>1.3225</v>
      </c>
      <c r="I50" s="155">
        <v>1.166445</v>
      </c>
      <c r="J50" s="156"/>
      <c r="K50" s="145"/>
      <c r="L50" s="156"/>
      <c r="M50" s="145"/>
      <c r="N50" s="157"/>
      <c r="EZ50" s="126"/>
      <c r="FA50" s="127"/>
      <c r="FC50" s="137"/>
      <c r="FD50" s="137"/>
      <c r="FE50" s="137"/>
      <c r="FI50" s="140" t="s">
        <v>222</v>
      </c>
    </row>
    <row r="51" spans="1:167" customFormat="1" ht="14.4" x14ac:dyDescent="0.3">
      <c r="A51" s="153"/>
      <c r="B51" s="142"/>
      <c r="C51" s="251" t="s">
        <v>224</v>
      </c>
      <c r="D51" s="251"/>
      <c r="E51" s="251"/>
      <c r="F51" s="144" t="s">
        <v>223</v>
      </c>
      <c r="G51" s="152">
        <v>60.9</v>
      </c>
      <c r="H51" s="147">
        <v>1.4375</v>
      </c>
      <c r="I51" s="158">
        <v>3.6768375</v>
      </c>
      <c r="J51" s="156"/>
      <c r="K51" s="145"/>
      <c r="L51" s="156"/>
      <c r="M51" s="145"/>
      <c r="N51" s="157"/>
      <c r="EZ51" s="126"/>
      <c r="FA51" s="127"/>
      <c r="FC51" s="137"/>
      <c r="FD51" s="137"/>
      <c r="FE51" s="137"/>
      <c r="FI51" s="140" t="s">
        <v>224</v>
      </c>
    </row>
    <row r="52" spans="1:167" customFormat="1" ht="14.4" x14ac:dyDescent="0.3">
      <c r="A52" s="138"/>
      <c r="B52" s="142"/>
      <c r="C52" s="266" t="s">
        <v>225</v>
      </c>
      <c r="D52" s="266"/>
      <c r="E52" s="266"/>
      <c r="F52" s="159"/>
      <c r="G52" s="160"/>
      <c r="H52" s="160"/>
      <c r="I52" s="160"/>
      <c r="J52" s="161">
        <v>5942.16</v>
      </c>
      <c r="K52" s="160"/>
      <c r="L52" s="162">
        <v>357.85</v>
      </c>
      <c r="M52" s="160"/>
      <c r="N52" s="163">
        <v>5952.3</v>
      </c>
      <c r="EZ52" s="126"/>
      <c r="FA52" s="127"/>
      <c r="FC52" s="137"/>
      <c r="FD52" s="137"/>
      <c r="FE52" s="137"/>
      <c r="FJ52" s="140" t="s">
        <v>225</v>
      </c>
    </row>
    <row r="53" spans="1:167" customFormat="1" ht="14.4" x14ac:dyDescent="0.3">
      <c r="A53" s="153"/>
      <c r="B53" s="142"/>
      <c r="C53" s="251" t="s">
        <v>226</v>
      </c>
      <c r="D53" s="251"/>
      <c r="E53" s="251"/>
      <c r="F53" s="144"/>
      <c r="G53" s="145"/>
      <c r="H53" s="145"/>
      <c r="I53" s="145"/>
      <c r="J53" s="156"/>
      <c r="K53" s="145"/>
      <c r="L53" s="146">
        <v>58.74</v>
      </c>
      <c r="M53" s="145"/>
      <c r="N53" s="151">
        <v>3066.81</v>
      </c>
      <c r="EZ53" s="126"/>
      <c r="FA53" s="127"/>
      <c r="FC53" s="137"/>
      <c r="FD53" s="137"/>
      <c r="FE53" s="137"/>
      <c r="FI53" s="140" t="s">
        <v>226</v>
      </c>
    </row>
    <row r="54" spans="1:167" customFormat="1" ht="20.399999999999999" x14ac:dyDescent="0.3">
      <c r="A54" s="153"/>
      <c r="B54" s="142" t="s">
        <v>227</v>
      </c>
      <c r="C54" s="251" t="s">
        <v>228</v>
      </c>
      <c r="D54" s="251"/>
      <c r="E54" s="251"/>
      <c r="F54" s="144" t="s">
        <v>229</v>
      </c>
      <c r="G54" s="154">
        <v>92</v>
      </c>
      <c r="H54" s="145"/>
      <c r="I54" s="154">
        <v>92</v>
      </c>
      <c r="J54" s="156"/>
      <c r="K54" s="145"/>
      <c r="L54" s="146">
        <v>54.04</v>
      </c>
      <c r="M54" s="145"/>
      <c r="N54" s="151">
        <v>2821.47</v>
      </c>
      <c r="EZ54" s="126"/>
      <c r="FA54" s="127"/>
      <c r="FC54" s="137"/>
      <c r="FD54" s="137"/>
      <c r="FE54" s="137"/>
      <c r="FI54" s="140" t="s">
        <v>228</v>
      </c>
    </row>
    <row r="55" spans="1:167" customFormat="1" ht="40.799999999999997" x14ac:dyDescent="0.3">
      <c r="A55" s="153"/>
      <c r="B55" s="142" t="s">
        <v>230</v>
      </c>
      <c r="C55" s="251" t="s">
        <v>231</v>
      </c>
      <c r="D55" s="251"/>
      <c r="E55" s="251"/>
      <c r="F55" s="144" t="s">
        <v>229</v>
      </c>
      <c r="G55" s="154">
        <v>46</v>
      </c>
      <c r="H55" s="148">
        <v>0.85</v>
      </c>
      <c r="I55" s="152">
        <v>39.1</v>
      </c>
      <c r="J55" s="156"/>
      <c r="K55" s="145"/>
      <c r="L55" s="146">
        <v>22.97</v>
      </c>
      <c r="M55" s="145"/>
      <c r="N55" s="151">
        <v>1199.1199999999999</v>
      </c>
      <c r="EZ55" s="126"/>
      <c r="FA55" s="127"/>
      <c r="FC55" s="137"/>
      <c r="FD55" s="137"/>
      <c r="FE55" s="137"/>
      <c r="FI55" s="140" t="s">
        <v>231</v>
      </c>
    </row>
    <row r="56" spans="1:167" customFormat="1" ht="14.4" x14ac:dyDescent="0.3">
      <c r="A56" s="164"/>
      <c r="B56" s="165"/>
      <c r="C56" s="265" t="s">
        <v>232</v>
      </c>
      <c r="D56" s="265"/>
      <c r="E56" s="265"/>
      <c r="F56" s="131"/>
      <c r="G56" s="132"/>
      <c r="H56" s="132"/>
      <c r="I56" s="132"/>
      <c r="J56" s="135"/>
      <c r="K56" s="132"/>
      <c r="L56" s="166">
        <v>434.86</v>
      </c>
      <c r="M56" s="160"/>
      <c r="N56" s="167">
        <v>9972.89</v>
      </c>
      <c r="EZ56" s="126"/>
      <c r="FA56" s="127"/>
      <c r="FC56" s="137"/>
      <c r="FD56" s="137"/>
      <c r="FE56" s="137"/>
      <c r="FK56" s="137" t="s">
        <v>232</v>
      </c>
    </row>
    <row r="57" spans="1:167" customFormat="1" ht="51" x14ac:dyDescent="0.3">
      <c r="A57" s="129" t="s">
        <v>216</v>
      </c>
      <c r="B57" s="130" t="s">
        <v>233</v>
      </c>
      <c r="C57" s="265" t="s">
        <v>234</v>
      </c>
      <c r="D57" s="265"/>
      <c r="E57" s="265"/>
      <c r="F57" s="131" t="s">
        <v>235</v>
      </c>
      <c r="G57" s="132">
        <v>1.6910000000000001</v>
      </c>
      <c r="H57" s="133">
        <v>1</v>
      </c>
      <c r="I57" s="134">
        <v>1.6910000000000001</v>
      </c>
      <c r="J57" s="135"/>
      <c r="K57" s="132"/>
      <c r="L57" s="135"/>
      <c r="M57" s="132"/>
      <c r="N57" s="136"/>
      <c r="EZ57" s="126"/>
      <c r="FA57" s="127"/>
      <c r="FC57" s="137" t="s">
        <v>234</v>
      </c>
      <c r="FD57" s="137" t="s">
        <v>153</v>
      </c>
      <c r="FE57" s="137" t="s">
        <v>153</v>
      </c>
      <c r="FK57" s="137"/>
    </row>
    <row r="58" spans="1:167" customFormat="1" ht="14.4" x14ac:dyDescent="0.3">
      <c r="A58" s="138"/>
      <c r="B58" s="139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2"/>
      <c r="EZ58" s="126"/>
      <c r="FA58" s="127"/>
      <c r="FC58" s="137"/>
      <c r="FD58" s="137"/>
      <c r="FE58" s="137"/>
      <c r="FF58" s="140" t="s">
        <v>236</v>
      </c>
      <c r="FK58" s="137"/>
    </row>
    <row r="59" spans="1:167" customFormat="1" ht="51" x14ac:dyDescent="0.3">
      <c r="A59" s="141"/>
      <c r="B59" s="142" t="s">
        <v>211</v>
      </c>
      <c r="C59" s="253" t="s">
        <v>212</v>
      </c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4"/>
      <c r="EZ59" s="126"/>
      <c r="FA59" s="127"/>
      <c r="FC59" s="137"/>
      <c r="FD59" s="137"/>
      <c r="FE59" s="137"/>
      <c r="FG59" s="140" t="s">
        <v>212</v>
      </c>
      <c r="FK59" s="137"/>
    </row>
    <row r="60" spans="1:167" customFormat="1" ht="20.399999999999999" x14ac:dyDescent="0.3">
      <c r="A60" s="141"/>
      <c r="B60" s="142" t="s">
        <v>213</v>
      </c>
      <c r="C60" s="253" t="s">
        <v>214</v>
      </c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4"/>
      <c r="EZ60" s="126"/>
      <c r="FA60" s="127"/>
      <c r="FC60" s="137"/>
      <c r="FD60" s="137"/>
      <c r="FE60" s="137"/>
      <c r="FG60" s="140" t="s">
        <v>214</v>
      </c>
      <c r="FK60" s="137"/>
    </row>
    <row r="61" spans="1:167" customFormat="1" ht="14.4" x14ac:dyDescent="0.3">
      <c r="A61" s="143"/>
      <c r="B61" s="142" t="s">
        <v>14</v>
      </c>
      <c r="C61" s="251" t="s">
        <v>215</v>
      </c>
      <c r="D61" s="251"/>
      <c r="E61" s="251"/>
      <c r="F61" s="144"/>
      <c r="G61" s="145"/>
      <c r="H61" s="145"/>
      <c r="I61" s="145"/>
      <c r="J61" s="146">
        <v>103.12</v>
      </c>
      <c r="K61" s="147">
        <v>1.3225</v>
      </c>
      <c r="L61" s="146">
        <v>230.61</v>
      </c>
      <c r="M61" s="148">
        <v>52.21</v>
      </c>
      <c r="N61" s="151">
        <v>12040.15</v>
      </c>
      <c r="EZ61" s="126"/>
      <c r="FA61" s="127"/>
      <c r="FC61" s="137"/>
      <c r="FD61" s="137"/>
      <c r="FE61" s="137"/>
      <c r="FH61" s="140" t="s">
        <v>215</v>
      </c>
      <c r="FK61" s="137"/>
    </row>
    <row r="62" spans="1:167" customFormat="1" ht="14.4" x14ac:dyDescent="0.3">
      <c r="A62" s="143"/>
      <c r="B62" s="142" t="s">
        <v>216</v>
      </c>
      <c r="C62" s="251" t="s">
        <v>217</v>
      </c>
      <c r="D62" s="251"/>
      <c r="E62" s="251"/>
      <c r="F62" s="144"/>
      <c r="G62" s="145"/>
      <c r="H62" s="145"/>
      <c r="I62" s="145"/>
      <c r="J62" s="146">
        <v>407.65</v>
      </c>
      <c r="K62" s="147">
        <v>1.4375</v>
      </c>
      <c r="L62" s="146">
        <v>990.92</v>
      </c>
      <c r="M62" s="148">
        <v>15.71</v>
      </c>
      <c r="N62" s="151">
        <v>15567.35</v>
      </c>
      <c r="EZ62" s="126"/>
      <c r="FA62" s="127"/>
      <c r="FC62" s="137"/>
      <c r="FD62" s="137"/>
      <c r="FE62" s="137"/>
      <c r="FH62" s="140" t="s">
        <v>217</v>
      </c>
      <c r="FK62" s="137"/>
    </row>
    <row r="63" spans="1:167" customFormat="1" ht="14.4" x14ac:dyDescent="0.3">
      <c r="A63" s="143"/>
      <c r="B63" s="142" t="s">
        <v>218</v>
      </c>
      <c r="C63" s="251" t="s">
        <v>219</v>
      </c>
      <c r="D63" s="251"/>
      <c r="E63" s="251"/>
      <c r="F63" s="144"/>
      <c r="G63" s="145"/>
      <c r="H63" s="145"/>
      <c r="I63" s="145"/>
      <c r="J63" s="146">
        <v>50.3</v>
      </c>
      <c r="K63" s="147">
        <v>1.4375</v>
      </c>
      <c r="L63" s="146">
        <v>122.27</v>
      </c>
      <c r="M63" s="148">
        <v>52.21</v>
      </c>
      <c r="N63" s="151">
        <v>6383.72</v>
      </c>
      <c r="EZ63" s="126"/>
      <c r="FA63" s="127"/>
      <c r="FC63" s="137"/>
      <c r="FD63" s="137"/>
      <c r="FE63" s="137"/>
      <c r="FH63" s="140" t="s">
        <v>219</v>
      </c>
      <c r="FK63" s="137"/>
    </row>
    <row r="64" spans="1:167" customFormat="1" ht="14.4" x14ac:dyDescent="0.3">
      <c r="A64" s="153"/>
      <c r="B64" s="142"/>
      <c r="C64" s="251" t="s">
        <v>222</v>
      </c>
      <c r="D64" s="251"/>
      <c r="E64" s="251"/>
      <c r="F64" s="144" t="s">
        <v>223</v>
      </c>
      <c r="G64" s="148">
        <v>13.22</v>
      </c>
      <c r="H64" s="147">
        <v>1.3225</v>
      </c>
      <c r="I64" s="155">
        <v>29.564513999999999</v>
      </c>
      <c r="J64" s="156"/>
      <c r="K64" s="145"/>
      <c r="L64" s="156"/>
      <c r="M64" s="145"/>
      <c r="N64" s="157"/>
      <c r="EZ64" s="126"/>
      <c r="FA64" s="127"/>
      <c r="FC64" s="137"/>
      <c r="FD64" s="137"/>
      <c r="FE64" s="137"/>
      <c r="FI64" s="140" t="s">
        <v>222</v>
      </c>
      <c r="FK64" s="137"/>
    </row>
    <row r="65" spans="1:167" customFormat="1" ht="14.4" x14ac:dyDescent="0.3">
      <c r="A65" s="153"/>
      <c r="B65" s="142"/>
      <c r="C65" s="251" t="s">
        <v>224</v>
      </c>
      <c r="D65" s="251"/>
      <c r="E65" s="251"/>
      <c r="F65" s="144" t="s">
        <v>223</v>
      </c>
      <c r="G65" s="148">
        <v>3.79</v>
      </c>
      <c r="H65" s="147">
        <v>1.4375</v>
      </c>
      <c r="I65" s="158">
        <v>9.2127794000000005</v>
      </c>
      <c r="J65" s="156"/>
      <c r="K65" s="145"/>
      <c r="L65" s="156"/>
      <c r="M65" s="145"/>
      <c r="N65" s="157"/>
      <c r="EZ65" s="126"/>
      <c r="FA65" s="127"/>
      <c r="FC65" s="137"/>
      <c r="FD65" s="137"/>
      <c r="FE65" s="137"/>
      <c r="FI65" s="140" t="s">
        <v>224</v>
      </c>
      <c r="FK65" s="137"/>
    </row>
    <row r="66" spans="1:167" customFormat="1" ht="14.4" x14ac:dyDescent="0.3">
      <c r="A66" s="138"/>
      <c r="B66" s="142"/>
      <c r="C66" s="266" t="s">
        <v>225</v>
      </c>
      <c r="D66" s="266"/>
      <c r="E66" s="266"/>
      <c r="F66" s="159"/>
      <c r="G66" s="160"/>
      <c r="H66" s="160"/>
      <c r="I66" s="160"/>
      <c r="J66" s="162">
        <v>510.77</v>
      </c>
      <c r="K66" s="160"/>
      <c r="L66" s="161">
        <v>1221.53</v>
      </c>
      <c r="M66" s="160"/>
      <c r="N66" s="163">
        <v>27607.5</v>
      </c>
      <c r="EZ66" s="126"/>
      <c r="FA66" s="127"/>
      <c r="FC66" s="137"/>
      <c r="FD66" s="137"/>
      <c r="FE66" s="137"/>
      <c r="FJ66" s="140" t="s">
        <v>225</v>
      </c>
      <c r="FK66" s="137"/>
    </row>
    <row r="67" spans="1:167" customFormat="1" ht="14.4" x14ac:dyDescent="0.3">
      <c r="A67" s="153"/>
      <c r="B67" s="142"/>
      <c r="C67" s="251" t="s">
        <v>226</v>
      </c>
      <c r="D67" s="251"/>
      <c r="E67" s="251"/>
      <c r="F67" s="144"/>
      <c r="G67" s="145"/>
      <c r="H67" s="145"/>
      <c r="I67" s="145"/>
      <c r="J67" s="156"/>
      <c r="K67" s="145"/>
      <c r="L67" s="146">
        <v>352.88</v>
      </c>
      <c r="M67" s="145"/>
      <c r="N67" s="151">
        <v>18423.87</v>
      </c>
      <c r="EZ67" s="126"/>
      <c r="FA67" s="127"/>
      <c r="FC67" s="137"/>
      <c r="FD67" s="137"/>
      <c r="FE67" s="137"/>
      <c r="FI67" s="140" t="s">
        <v>226</v>
      </c>
      <c r="FK67" s="137"/>
    </row>
    <row r="68" spans="1:167" customFormat="1" ht="40.799999999999997" x14ac:dyDescent="0.3">
      <c r="A68" s="153"/>
      <c r="B68" s="142" t="s">
        <v>237</v>
      </c>
      <c r="C68" s="251" t="s">
        <v>238</v>
      </c>
      <c r="D68" s="251"/>
      <c r="E68" s="251"/>
      <c r="F68" s="144" t="s">
        <v>229</v>
      </c>
      <c r="G68" s="154">
        <v>147</v>
      </c>
      <c r="H68" s="145"/>
      <c r="I68" s="154">
        <v>147</v>
      </c>
      <c r="J68" s="156"/>
      <c r="K68" s="145"/>
      <c r="L68" s="146">
        <v>518.73</v>
      </c>
      <c r="M68" s="145"/>
      <c r="N68" s="151">
        <v>27083.09</v>
      </c>
      <c r="EZ68" s="126"/>
      <c r="FA68" s="127"/>
      <c r="FC68" s="137"/>
      <c r="FD68" s="137"/>
      <c r="FE68" s="137"/>
      <c r="FI68" s="140" t="s">
        <v>238</v>
      </c>
      <c r="FK68" s="137"/>
    </row>
    <row r="69" spans="1:167" customFormat="1" ht="51" x14ac:dyDescent="0.3">
      <c r="A69" s="153"/>
      <c r="B69" s="142" t="s">
        <v>239</v>
      </c>
      <c r="C69" s="251" t="s">
        <v>240</v>
      </c>
      <c r="D69" s="251"/>
      <c r="E69" s="251"/>
      <c r="F69" s="144" t="s">
        <v>229</v>
      </c>
      <c r="G69" s="154">
        <v>134</v>
      </c>
      <c r="H69" s="148">
        <v>0.85</v>
      </c>
      <c r="I69" s="152">
        <v>113.9</v>
      </c>
      <c r="J69" s="156"/>
      <c r="K69" s="145"/>
      <c r="L69" s="146">
        <v>401.93</v>
      </c>
      <c r="M69" s="145"/>
      <c r="N69" s="151">
        <v>20984.79</v>
      </c>
      <c r="EZ69" s="126"/>
      <c r="FA69" s="127"/>
      <c r="FC69" s="137"/>
      <c r="FD69" s="137"/>
      <c r="FE69" s="137"/>
      <c r="FI69" s="140" t="s">
        <v>240</v>
      </c>
      <c r="FK69" s="137"/>
    </row>
    <row r="70" spans="1:167" customFormat="1" ht="14.4" x14ac:dyDescent="0.3">
      <c r="A70" s="164"/>
      <c r="B70" s="165"/>
      <c r="C70" s="265" t="s">
        <v>232</v>
      </c>
      <c r="D70" s="265"/>
      <c r="E70" s="265"/>
      <c r="F70" s="131"/>
      <c r="G70" s="132"/>
      <c r="H70" s="132"/>
      <c r="I70" s="132"/>
      <c r="J70" s="135"/>
      <c r="K70" s="132"/>
      <c r="L70" s="168">
        <v>2142.19</v>
      </c>
      <c r="M70" s="160"/>
      <c r="N70" s="167">
        <v>75675.38</v>
      </c>
      <c r="EZ70" s="126"/>
      <c r="FA70" s="127"/>
      <c r="FC70" s="137"/>
      <c r="FD70" s="137"/>
      <c r="FE70" s="137"/>
      <c r="FK70" s="137" t="s">
        <v>232</v>
      </c>
    </row>
    <row r="71" spans="1:167" customFormat="1" ht="61.2" x14ac:dyDescent="0.3">
      <c r="A71" s="129" t="s">
        <v>218</v>
      </c>
      <c r="B71" s="130" t="s">
        <v>241</v>
      </c>
      <c r="C71" s="265" t="s">
        <v>242</v>
      </c>
      <c r="D71" s="265"/>
      <c r="E71" s="265"/>
      <c r="F71" s="131" t="s">
        <v>209</v>
      </c>
      <c r="G71" s="132">
        <v>0.21432999999999999</v>
      </c>
      <c r="H71" s="133">
        <v>1</v>
      </c>
      <c r="I71" s="169">
        <v>0.21432999999999999</v>
      </c>
      <c r="J71" s="135"/>
      <c r="K71" s="132"/>
      <c r="L71" s="135"/>
      <c r="M71" s="132"/>
      <c r="N71" s="136"/>
      <c r="EZ71" s="126"/>
      <c r="FA71" s="127"/>
      <c r="FC71" s="137" t="s">
        <v>242</v>
      </c>
      <c r="FD71" s="137" t="s">
        <v>153</v>
      </c>
      <c r="FE71" s="137" t="s">
        <v>153</v>
      </c>
      <c r="FK71" s="137"/>
    </row>
    <row r="72" spans="1:167" customFormat="1" ht="14.4" x14ac:dyDescent="0.3">
      <c r="A72" s="138"/>
      <c r="B72" s="139"/>
      <c r="C72" s="251" t="s">
        <v>243</v>
      </c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2"/>
      <c r="EZ72" s="126"/>
      <c r="FA72" s="127"/>
      <c r="FC72" s="137"/>
      <c r="FD72" s="137"/>
      <c r="FE72" s="137"/>
      <c r="FF72" s="140" t="s">
        <v>243</v>
      </c>
      <c r="FK72" s="137"/>
    </row>
    <row r="73" spans="1:167" customFormat="1" ht="51" x14ac:dyDescent="0.3">
      <c r="A73" s="141"/>
      <c r="B73" s="142" t="s">
        <v>211</v>
      </c>
      <c r="C73" s="253" t="s">
        <v>212</v>
      </c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4"/>
      <c r="EZ73" s="126"/>
      <c r="FA73" s="127"/>
      <c r="FC73" s="137"/>
      <c r="FD73" s="137"/>
      <c r="FE73" s="137"/>
      <c r="FG73" s="140" t="s">
        <v>212</v>
      </c>
      <c r="FK73" s="137"/>
    </row>
    <row r="74" spans="1:167" customFormat="1" ht="20.399999999999999" x14ac:dyDescent="0.3">
      <c r="A74" s="141"/>
      <c r="B74" s="142" t="s">
        <v>213</v>
      </c>
      <c r="C74" s="253" t="s">
        <v>214</v>
      </c>
      <c r="D74" s="253"/>
      <c r="E74" s="253"/>
      <c r="F74" s="253"/>
      <c r="G74" s="253"/>
      <c r="H74" s="253"/>
      <c r="I74" s="253"/>
      <c r="J74" s="253"/>
      <c r="K74" s="253"/>
      <c r="L74" s="253"/>
      <c r="M74" s="253"/>
      <c r="N74" s="254"/>
      <c r="EZ74" s="126"/>
      <c r="FA74" s="127"/>
      <c r="FC74" s="137"/>
      <c r="FD74" s="137"/>
      <c r="FE74" s="137"/>
      <c r="FG74" s="140" t="s">
        <v>214</v>
      </c>
      <c r="FK74" s="137"/>
    </row>
    <row r="75" spans="1:167" customFormat="1" ht="14.4" x14ac:dyDescent="0.3">
      <c r="A75" s="143"/>
      <c r="B75" s="142" t="s">
        <v>14</v>
      </c>
      <c r="C75" s="251" t="s">
        <v>215</v>
      </c>
      <c r="D75" s="251"/>
      <c r="E75" s="251"/>
      <c r="F75" s="144"/>
      <c r="G75" s="145"/>
      <c r="H75" s="145"/>
      <c r="I75" s="145"/>
      <c r="J75" s="146">
        <v>101.4</v>
      </c>
      <c r="K75" s="147">
        <v>1.3225</v>
      </c>
      <c r="L75" s="146">
        <v>28.74</v>
      </c>
      <c r="M75" s="148">
        <v>52.21</v>
      </c>
      <c r="N75" s="151">
        <v>1500.52</v>
      </c>
      <c r="EZ75" s="126"/>
      <c r="FA75" s="127"/>
      <c r="FC75" s="137"/>
      <c r="FD75" s="137"/>
      <c r="FE75" s="137"/>
      <c r="FH75" s="140" t="s">
        <v>215</v>
      </c>
      <c r="FK75" s="137"/>
    </row>
    <row r="76" spans="1:167" customFormat="1" ht="14.4" x14ac:dyDescent="0.3">
      <c r="A76" s="143"/>
      <c r="B76" s="142" t="s">
        <v>216</v>
      </c>
      <c r="C76" s="251" t="s">
        <v>217</v>
      </c>
      <c r="D76" s="251"/>
      <c r="E76" s="251"/>
      <c r="F76" s="144"/>
      <c r="G76" s="145"/>
      <c r="H76" s="145"/>
      <c r="I76" s="145"/>
      <c r="J76" s="150">
        <v>3563.26</v>
      </c>
      <c r="K76" s="147">
        <v>1.4375</v>
      </c>
      <c r="L76" s="150">
        <v>1097.8399999999999</v>
      </c>
      <c r="M76" s="148">
        <v>15.71</v>
      </c>
      <c r="N76" s="151">
        <v>17247.07</v>
      </c>
      <c r="EZ76" s="126"/>
      <c r="FA76" s="127"/>
      <c r="FC76" s="137"/>
      <c r="FD76" s="137"/>
      <c r="FE76" s="137"/>
      <c r="FH76" s="140" t="s">
        <v>217</v>
      </c>
      <c r="FK76" s="137"/>
    </row>
    <row r="77" spans="1:167" customFormat="1" ht="14.4" x14ac:dyDescent="0.3">
      <c r="A77" s="143"/>
      <c r="B77" s="142" t="s">
        <v>218</v>
      </c>
      <c r="C77" s="251" t="s">
        <v>219</v>
      </c>
      <c r="D77" s="251"/>
      <c r="E77" s="251"/>
      <c r="F77" s="144"/>
      <c r="G77" s="145"/>
      <c r="H77" s="145"/>
      <c r="I77" s="145"/>
      <c r="J77" s="146">
        <v>507.6</v>
      </c>
      <c r="K77" s="147">
        <v>1.4375</v>
      </c>
      <c r="L77" s="146">
        <v>156.38999999999999</v>
      </c>
      <c r="M77" s="148">
        <v>52.21</v>
      </c>
      <c r="N77" s="151">
        <v>8165.12</v>
      </c>
      <c r="EZ77" s="126"/>
      <c r="FA77" s="127"/>
      <c r="FC77" s="137"/>
      <c r="FD77" s="137"/>
      <c r="FE77" s="137"/>
      <c r="FH77" s="140" t="s">
        <v>219</v>
      </c>
      <c r="FK77" s="137"/>
    </row>
    <row r="78" spans="1:167" customFormat="1" ht="14.4" x14ac:dyDescent="0.3">
      <c r="A78" s="143"/>
      <c r="B78" s="142" t="s">
        <v>220</v>
      </c>
      <c r="C78" s="251" t="s">
        <v>221</v>
      </c>
      <c r="D78" s="251"/>
      <c r="E78" s="251"/>
      <c r="F78" s="144"/>
      <c r="G78" s="145"/>
      <c r="H78" s="145"/>
      <c r="I78" s="145"/>
      <c r="J78" s="146">
        <v>4.34</v>
      </c>
      <c r="K78" s="145"/>
      <c r="L78" s="146">
        <v>0.93</v>
      </c>
      <c r="M78" s="152">
        <v>9.5</v>
      </c>
      <c r="N78" s="149">
        <v>8.84</v>
      </c>
      <c r="EZ78" s="126"/>
      <c r="FA78" s="127"/>
      <c r="FC78" s="137"/>
      <c r="FD78" s="137"/>
      <c r="FE78" s="137"/>
      <c r="FH78" s="140" t="s">
        <v>221</v>
      </c>
      <c r="FK78" s="137"/>
    </row>
    <row r="79" spans="1:167" customFormat="1" ht="14.4" x14ac:dyDescent="0.3">
      <c r="A79" s="153"/>
      <c r="B79" s="142"/>
      <c r="C79" s="251" t="s">
        <v>222</v>
      </c>
      <c r="D79" s="251"/>
      <c r="E79" s="251"/>
      <c r="F79" s="144" t="s">
        <v>223</v>
      </c>
      <c r="G79" s="154">
        <v>13</v>
      </c>
      <c r="H79" s="147">
        <v>1.3225</v>
      </c>
      <c r="I79" s="158">
        <v>3.6848684999999999</v>
      </c>
      <c r="J79" s="156"/>
      <c r="K79" s="145"/>
      <c r="L79" s="156"/>
      <c r="M79" s="145"/>
      <c r="N79" s="157"/>
      <c r="EZ79" s="126"/>
      <c r="FA79" s="127"/>
      <c r="FC79" s="137"/>
      <c r="FD79" s="137"/>
      <c r="FE79" s="137"/>
      <c r="FI79" s="140" t="s">
        <v>222</v>
      </c>
      <c r="FK79" s="137"/>
    </row>
    <row r="80" spans="1:167" customFormat="1" ht="14.4" x14ac:dyDescent="0.3">
      <c r="A80" s="153"/>
      <c r="B80" s="142"/>
      <c r="C80" s="251" t="s">
        <v>224</v>
      </c>
      <c r="D80" s="251"/>
      <c r="E80" s="251"/>
      <c r="F80" s="144" t="s">
        <v>223</v>
      </c>
      <c r="G80" s="152">
        <v>37.6</v>
      </c>
      <c r="H80" s="147">
        <v>1.4375</v>
      </c>
      <c r="I80" s="158">
        <v>11.5845365</v>
      </c>
      <c r="J80" s="156"/>
      <c r="K80" s="145"/>
      <c r="L80" s="156"/>
      <c r="M80" s="145"/>
      <c r="N80" s="157"/>
      <c r="EZ80" s="126"/>
      <c r="FA80" s="127"/>
      <c r="FC80" s="137"/>
      <c r="FD80" s="137"/>
      <c r="FE80" s="137"/>
      <c r="FI80" s="140" t="s">
        <v>224</v>
      </c>
      <c r="FK80" s="137"/>
    </row>
    <row r="81" spans="1:167" customFormat="1" ht="14.4" x14ac:dyDescent="0.3">
      <c r="A81" s="138"/>
      <c r="B81" s="142"/>
      <c r="C81" s="266" t="s">
        <v>225</v>
      </c>
      <c r="D81" s="266"/>
      <c r="E81" s="266"/>
      <c r="F81" s="159"/>
      <c r="G81" s="160"/>
      <c r="H81" s="160"/>
      <c r="I81" s="160"/>
      <c r="J81" s="161">
        <v>3669</v>
      </c>
      <c r="K81" s="160"/>
      <c r="L81" s="161">
        <v>1127.51</v>
      </c>
      <c r="M81" s="160"/>
      <c r="N81" s="163">
        <v>18756.43</v>
      </c>
      <c r="EZ81" s="126"/>
      <c r="FA81" s="127"/>
      <c r="FC81" s="137"/>
      <c r="FD81" s="137"/>
      <c r="FE81" s="137"/>
      <c r="FJ81" s="140" t="s">
        <v>225</v>
      </c>
      <c r="FK81" s="137"/>
    </row>
    <row r="82" spans="1:167" customFormat="1" ht="14.4" x14ac:dyDescent="0.3">
      <c r="A82" s="153"/>
      <c r="B82" s="142"/>
      <c r="C82" s="251" t="s">
        <v>226</v>
      </c>
      <c r="D82" s="251"/>
      <c r="E82" s="251"/>
      <c r="F82" s="144"/>
      <c r="G82" s="145"/>
      <c r="H82" s="145"/>
      <c r="I82" s="145"/>
      <c r="J82" s="156"/>
      <c r="K82" s="145"/>
      <c r="L82" s="146">
        <v>185.13</v>
      </c>
      <c r="M82" s="145"/>
      <c r="N82" s="151">
        <v>9665.64</v>
      </c>
      <c r="EZ82" s="126"/>
      <c r="FA82" s="127"/>
      <c r="FC82" s="137"/>
      <c r="FD82" s="137"/>
      <c r="FE82" s="137"/>
      <c r="FI82" s="140" t="s">
        <v>226</v>
      </c>
      <c r="FK82" s="137"/>
    </row>
    <row r="83" spans="1:167" customFormat="1" ht="20.399999999999999" x14ac:dyDescent="0.3">
      <c r="A83" s="153"/>
      <c r="B83" s="142" t="s">
        <v>227</v>
      </c>
      <c r="C83" s="251" t="s">
        <v>228</v>
      </c>
      <c r="D83" s="251"/>
      <c r="E83" s="251"/>
      <c r="F83" s="144" t="s">
        <v>229</v>
      </c>
      <c r="G83" s="154">
        <v>92</v>
      </c>
      <c r="H83" s="145"/>
      <c r="I83" s="154">
        <v>92</v>
      </c>
      <c r="J83" s="156"/>
      <c r="K83" s="145"/>
      <c r="L83" s="146">
        <v>170.32</v>
      </c>
      <c r="M83" s="145"/>
      <c r="N83" s="151">
        <v>8892.39</v>
      </c>
      <c r="EZ83" s="126"/>
      <c r="FA83" s="127"/>
      <c r="FC83" s="137"/>
      <c r="FD83" s="137"/>
      <c r="FE83" s="137"/>
      <c r="FI83" s="140" t="s">
        <v>228</v>
      </c>
      <c r="FK83" s="137"/>
    </row>
    <row r="84" spans="1:167" customFormat="1" ht="40.799999999999997" x14ac:dyDescent="0.3">
      <c r="A84" s="153"/>
      <c r="B84" s="142" t="s">
        <v>230</v>
      </c>
      <c r="C84" s="251" t="s">
        <v>231</v>
      </c>
      <c r="D84" s="251"/>
      <c r="E84" s="251"/>
      <c r="F84" s="144" t="s">
        <v>229</v>
      </c>
      <c r="G84" s="154">
        <v>46</v>
      </c>
      <c r="H84" s="148">
        <v>0.85</v>
      </c>
      <c r="I84" s="152">
        <v>39.1</v>
      </c>
      <c r="J84" s="156"/>
      <c r="K84" s="145"/>
      <c r="L84" s="146">
        <v>72.39</v>
      </c>
      <c r="M84" s="145"/>
      <c r="N84" s="151">
        <v>3779.27</v>
      </c>
      <c r="EZ84" s="126"/>
      <c r="FA84" s="127"/>
      <c r="FC84" s="137"/>
      <c r="FD84" s="137"/>
      <c r="FE84" s="137"/>
      <c r="FI84" s="140" t="s">
        <v>231</v>
      </c>
      <c r="FK84" s="137"/>
    </row>
    <row r="85" spans="1:167" customFormat="1" ht="14.4" x14ac:dyDescent="0.3">
      <c r="A85" s="164"/>
      <c r="B85" s="165"/>
      <c r="C85" s="265" t="s">
        <v>232</v>
      </c>
      <c r="D85" s="265"/>
      <c r="E85" s="265"/>
      <c r="F85" s="131"/>
      <c r="G85" s="132"/>
      <c r="H85" s="132"/>
      <c r="I85" s="132"/>
      <c r="J85" s="135"/>
      <c r="K85" s="132"/>
      <c r="L85" s="168">
        <v>1370.22</v>
      </c>
      <c r="M85" s="160"/>
      <c r="N85" s="167">
        <v>31428.09</v>
      </c>
      <c r="EZ85" s="126"/>
      <c r="FA85" s="127"/>
      <c r="FC85" s="137"/>
      <c r="FD85" s="137"/>
      <c r="FE85" s="137"/>
      <c r="FK85" s="137" t="s">
        <v>232</v>
      </c>
    </row>
    <row r="86" spans="1:167" customFormat="1" ht="14.4" x14ac:dyDescent="0.3">
      <c r="A86" s="259" t="s">
        <v>244</v>
      </c>
      <c r="B86" s="260"/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1"/>
      <c r="EZ86" s="126"/>
      <c r="FA86" s="127" t="s">
        <v>244</v>
      </c>
      <c r="FC86" s="137"/>
      <c r="FD86" s="137"/>
      <c r="FE86" s="137"/>
      <c r="FK86" s="137"/>
    </row>
    <row r="87" spans="1:167" customFormat="1" ht="51" x14ac:dyDescent="0.3">
      <c r="A87" s="129" t="s">
        <v>220</v>
      </c>
      <c r="B87" s="130" t="s">
        <v>245</v>
      </c>
      <c r="C87" s="265" t="s">
        <v>246</v>
      </c>
      <c r="D87" s="265"/>
      <c r="E87" s="265"/>
      <c r="F87" s="131" t="s">
        <v>247</v>
      </c>
      <c r="G87" s="132">
        <v>662.58</v>
      </c>
      <c r="H87" s="133">
        <v>1</v>
      </c>
      <c r="I87" s="170">
        <v>662.58</v>
      </c>
      <c r="J87" s="166">
        <v>3.28</v>
      </c>
      <c r="K87" s="132"/>
      <c r="L87" s="168">
        <v>2173.2600000000002</v>
      </c>
      <c r="M87" s="170">
        <v>15.71</v>
      </c>
      <c r="N87" s="167">
        <v>34141.910000000003</v>
      </c>
      <c r="EZ87" s="126"/>
      <c r="FA87" s="127"/>
      <c r="FC87" s="137" t="s">
        <v>246</v>
      </c>
      <c r="FD87" s="137" t="s">
        <v>153</v>
      </c>
      <c r="FE87" s="137" t="s">
        <v>153</v>
      </c>
      <c r="FK87" s="137"/>
    </row>
    <row r="88" spans="1:167" customFormat="1" ht="14.4" x14ac:dyDescent="0.3">
      <c r="A88" s="138"/>
      <c r="B88" s="139"/>
      <c r="C88" s="251" t="s">
        <v>248</v>
      </c>
      <c r="D88" s="251"/>
      <c r="E88" s="251"/>
      <c r="F88" s="251"/>
      <c r="G88" s="251"/>
      <c r="H88" s="251"/>
      <c r="I88" s="251"/>
      <c r="J88" s="251"/>
      <c r="K88" s="251"/>
      <c r="L88" s="251"/>
      <c r="M88" s="251"/>
      <c r="N88" s="252"/>
      <c r="EZ88" s="126"/>
      <c r="FA88" s="127"/>
      <c r="FC88" s="137"/>
      <c r="FD88" s="137"/>
      <c r="FE88" s="137"/>
      <c r="FF88" s="140" t="s">
        <v>248</v>
      </c>
      <c r="FK88" s="137"/>
    </row>
    <row r="89" spans="1:167" customFormat="1" ht="14.4" x14ac:dyDescent="0.3">
      <c r="A89" s="164"/>
      <c r="B89" s="165"/>
      <c r="C89" s="265" t="s">
        <v>232</v>
      </c>
      <c r="D89" s="265"/>
      <c r="E89" s="265"/>
      <c r="F89" s="131"/>
      <c r="G89" s="132"/>
      <c r="H89" s="132"/>
      <c r="I89" s="132"/>
      <c r="J89" s="135"/>
      <c r="K89" s="132"/>
      <c r="L89" s="168">
        <v>2173.2600000000002</v>
      </c>
      <c r="M89" s="160"/>
      <c r="N89" s="167">
        <v>34141.910000000003</v>
      </c>
      <c r="EZ89" s="126"/>
      <c r="FA89" s="127"/>
      <c r="FC89" s="137"/>
      <c r="FD89" s="137"/>
      <c r="FE89" s="137"/>
      <c r="FK89" s="137" t="s">
        <v>232</v>
      </c>
    </row>
    <row r="90" spans="1:167" customFormat="1" ht="40.799999999999997" x14ac:dyDescent="0.3">
      <c r="A90" s="129" t="s">
        <v>249</v>
      </c>
      <c r="B90" s="130" t="s">
        <v>250</v>
      </c>
      <c r="C90" s="265" t="s">
        <v>251</v>
      </c>
      <c r="D90" s="265"/>
      <c r="E90" s="265"/>
      <c r="F90" s="131" t="s">
        <v>247</v>
      </c>
      <c r="G90" s="132">
        <v>662.58</v>
      </c>
      <c r="H90" s="133">
        <v>1</v>
      </c>
      <c r="I90" s="170">
        <v>662.58</v>
      </c>
      <c r="J90" s="166">
        <v>3.86</v>
      </c>
      <c r="K90" s="132"/>
      <c r="L90" s="168">
        <v>2557.56</v>
      </c>
      <c r="M90" s="170">
        <v>16.22</v>
      </c>
      <c r="N90" s="167">
        <v>41483.620000000003</v>
      </c>
      <c r="EZ90" s="126"/>
      <c r="FA90" s="127"/>
      <c r="FC90" s="137" t="s">
        <v>251</v>
      </c>
      <c r="FD90" s="137" t="s">
        <v>153</v>
      </c>
      <c r="FE90" s="137" t="s">
        <v>153</v>
      </c>
      <c r="FK90" s="137"/>
    </row>
    <row r="91" spans="1:167" customFormat="1" ht="14.4" x14ac:dyDescent="0.3">
      <c r="A91" s="164"/>
      <c r="B91" s="165"/>
      <c r="C91" s="265" t="s">
        <v>232</v>
      </c>
      <c r="D91" s="265"/>
      <c r="E91" s="265"/>
      <c r="F91" s="131"/>
      <c r="G91" s="132"/>
      <c r="H91" s="132"/>
      <c r="I91" s="132"/>
      <c r="J91" s="135"/>
      <c r="K91" s="132"/>
      <c r="L91" s="168">
        <v>2557.56</v>
      </c>
      <c r="M91" s="160"/>
      <c r="N91" s="167">
        <v>41483.620000000003</v>
      </c>
      <c r="EZ91" s="126"/>
      <c r="FA91" s="127"/>
      <c r="FC91" s="137"/>
      <c r="FD91" s="137"/>
      <c r="FE91" s="137"/>
      <c r="FK91" s="137" t="s">
        <v>232</v>
      </c>
    </row>
    <row r="92" spans="1:167" customFormat="1" ht="40.799999999999997" x14ac:dyDescent="0.3">
      <c r="A92" s="129" t="s">
        <v>252</v>
      </c>
      <c r="B92" s="130" t="s">
        <v>253</v>
      </c>
      <c r="C92" s="265" t="s">
        <v>254</v>
      </c>
      <c r="D92" s="265"/>
      <c r="E92" s="265"/>
      <c r="F92" s="131" t="s">
        <v>247</v>
      </c>
      <c r="G92" s="132">
        <v>22.88</v>
      </c>
      <c r="H92" s="133">
        <v>1</v>
      </c>
      <c r="I92" s="170">
        <v>22.88</v>
      </c>
      <c r="J92" s="166">
        <v>42.98</v>
      </c>
      <c r="K92" s="132"/>
      <c r="L92" s="166">
        <v>983.38</v>
      </c>
      <c r="M92" s="170">
        <v>15.71</v>
      </c>
      <c r="N92" s="167">
        <v>15448.9</v>
      </c>
      <c r="EZ92" s="126"/>
      <c r="FA92" s="127"/>
      <c r="FC92" s="137" t="s">
        <v>254</v>
      </c>
      <c r="FD92" s="137" t="s">
        <v>153</v>
      </c>
      <c r="FE92" s="137" t="s">
        <v>153</v>
      </c>
      <c r="FK92" s="137"/>
    </row>
    <row r="93" spans="1:167" customFormat="1" ht="14.4" x14ac:dyDescent="0.3">
      <c r="A93" s="164"/>
      <c r="B93" s="165"/>
      <c r="C93" s="265" t="s">
        <v>232</v>
      </c>
      <c r="D93" s="265"/>
      <c r="E93" s="265"/>
      <c r="F93" s="131"/>
      <c r="G93" s="132"/>
      <c r="H93" s="132"/>
      <c r="I93" s="132"/>
      <c r="J93" s="135"/>
      <c r="K93" s="132"/>
      <c r="L93" s="166">
        <v>983.38</v>
      </c>
      <c r="M93" s="160"/>
      <c r="N93" s="167">
        <v>15448.9</v>
      </c>
      <c r="EZ93" s="126"/>
      <c r="FA93" s="127"/>
      <c r="FC93" s="137"/>
      <c r="FD93" s="137"/>
      <c r="FE93" s="137"/>
      <c r="FK93" s="137" t="s">
        <v>232</v>
      </c>
    </row>
    <row r="94" spans="1:167" customFormat="1" ht="40.799999999999997" x14ac:dyDescent="0.3">
      <c r="A94" s="129" t="s">
        <v>62</v>
      </c>
      <c r="B94" s="130" t="s">
        <v>250</v>
      </c>
      <c r="C94" s="265" t="s">
        <v>251</v>
      </c>
      <c r="D94" s="265"/>
      <c r="E94" s="265"/>
      <c r="F94" s="131" t="s">
        <v>247</v>
      </c>
      <c r="G94" s="132">
        <v>22.88</v>
      </c>
      <c r="H94" s="133">
        <v>1</v>
      </c>
      <c r="I94" s="170">
        <v>22.88</v>
      </c>
      <c r="J94" s="166">
        <v>3.86</v>
      </c>
      <c r="K94" s="132"/>
      <c r="L94" s="166">
        <v>88.32</v>
      </c>
      <c r="M94" s="170">
        <v>16.22</v>
      </c>
      <c r="N94" s="167">
        <v>1432.55</v>
      </c>
      <c r="EZ94" s="126"/>
      <c r="FA94" s="127"/>
      <c r="FC94" s="137" t="s">
        <v>251</v>
      </c>
      <c r="FD94" s="137" t="s">
        <v>153</v>
      </c>
      <c r="FE94" s="137" t="s">
        <v>153</v>
      </c>
      <c r="FK94" s="137"/>
    </row>
    <row r="95" spans="1:167" customFormat="1" ht="14.4" x14ac:dyDescent="0.3">
      <c r="A95" s="164"/>
      <c r="B95" s="165"/>
      <c r="C95" s="265" t="s">
        <v>232</v>
      </c>
      <c r="D95" s="265"/>
      <c r="E95" s="265"/>
      <c r="F95" s="131"/>
      <c r="G95" s="132"/>
      <c r="H95" s="132"/>
      <c r="I95" s="132"/>
      <c r="J95" s="135"/>
      <c r="K95" s="132"/>
      <c r="L95" s="166">
        <v>88.32</v>
      </c>
      <c r="M95" s="160"/>
      <c r="N95" s="167">
        <v>1432.55</v>
      </c>
      <c r="EZ95" s="126"/>
      <c r="FA95" s="127"/>
      <c r="FC95" s="137"/>
      <c r="FD95" s="137"/>
      <c r="FE95" s="137"/>
      <c r="FK95" s="137" t="s">
        <v>232</v>
      </c>
    </row>
    <row r="96" spans="1:167" customFormat="1" ht="20.399999999999999" x14ac:dyDescent="0.3">
      <c r="A96" s="129" t="s">
        <v>67</v>
      </c>
      <c r="B96" s="130" t="s">
        <v>255</v>
      </c>
      <c r="C96" s="265" t="s">
        <v>256</v>
      </c>
      <c r="D96" s="265"/>
      <c r="E96" s="265"/>
      <c r="F96" s="131" t="s">
        <v>247</v>
      </c>
      <c r="G96" s="132">
        <v>22.88</v>
      </c>
      <c r="H96" s="133">
        <v>1</v>
      </c>
      <c r="I96" s="170">
        <v>22.88</v>
      </c>
      <c r="J96" s="135"/>
      <c r="K96" s="132"/>
      <c r="L96" s="135"/>
      <c r="M96" s="170">
        <v>15.71</v>
      </c>
      <c r="N96" s="136"/>
      <c r="EZ96" s="126"/>
      <c r="FA96" s="127"/>
      <c r="FC96" s="137" t="s">
        <v>256</v>
      </c>
      <c r="FD96" s="137" t="s">
        <v>153</v>
      </c>
      <c r="FE96" s="137" t="s">
        <v>153</v>
      </c>
      <c r="FK96" s="137"/>
    </row>
    <row r="97" spans="1:167" customFormat="1" ht="14.4" x14ac:dyDescent="0.3">
      <c r="A97" s="164"/>
      <c r="B97" s="165"/>
      <c r="C97" s="265" t="s">
        <v>232</v>
      </c>
      <c r="D97" s="265"/>
      <c r="E97" s="265"/>
      <c r="F97" s="131"/>
      <c r="G97" s="132"/>
      <c r="H97" s="132"/>
      <c r="I97" s="132"/>
      <c r="J97" s="135"/>
      <c r="K97" s="132"/>
      <c r="L97" s="166">
        <v>0</v>
      </c>
      <c r="M97" s="160"/>
      <c r="N97" s="171">
        <v>0</v>
      </c>
      <c r="EZ97" s="126"/>
      <c r="FA97" s="127"/>
      <c r="FC97" s="137"/>
      <c r="FD97" s="137"/>
      <c r="FE97" s="137"/>
      <c r="FK97" s="137" t="s">
        <v>232</v>
      </c>
    </row>
    <row r="98" spans="1:167" customFormat="1" ht="14.4" x14ac:dyDescent="0.3">
      <c r="A98" s="259" t="s">
        <v>70</v>
      </c>
      <c r="B98" s="260"/>
      <c r="C98" s="260"/>
      <c r="D98" s="260"/>
      <c r="E98" s="260"/>
      <c r="F98" s="260"/>
      <c r="G98" s="260"/>
      <c r="H98" s="260"/>
      <c r="I98" s="260"/>
      <c r="J98" s="260"/>
      <c r="K98" s="260"/>
      <c r="L98" s="260"/>
      <c r="M98" s="260"/>
      <c r="N98" s="261"/>
      <c r="EZ98" s="126"/>
      <c r="FA98" s="127" t="s">
        <v>70</v>
      </c>
      <c r="FC98" s="137"/>
      <c r="FD98" s="137"/>
      <c r="FE98" s="137"/>
      <c r="FK98" s="137"/>
    </row>
    <row r="99" spans="1:167" customFormat="1" ht="40.799999999999997" x14ac:dyDescent="0.3">
      <c r="A99" s="129" t="s">
        <v>44</v>
      </c>
      <c r="B99" s="130" t="s">
        <v>257</v>
      </c>
      <c r="C99" s="265" t="s">
        <v>258</v>
      </c>
      <c r="D99" s="265"/>
      <c r="E99" s="265"/>
      <c r="F99" s="131" t="s">
        <v>209</v>
      </c>
      <c r="G99" s="132">
        <v>8.4559999999999996E-2</v>
      </c>
      <c r="H99" s="133">
        <v>1</v>
      </c>
      <c r="I99" s="169">
        <v>8.4559999999999996E-2</v>
      </c>
      <c r="J99" s="135"/>
      <c r="K99" s="132"/>
      <c r="L99" s="135"/>
      <c r="M99" s="132"/>
      <c r="N99" s="136"/>
      <c r="EZ99" s="126"/>
      <c r="FA99" s="127"/>
      <c r="FC99" s="137" t="s">
        <v>258</v>
      </c>
      <c r="FD99" s="137" t="s">
        <v>153</v>
      </c>
      <c r="FE99" s="137" t="s">
        <v>153</v>
      </c>
      <c r="FK99" s="137"/>
    </row>
    <row r="100" spans="1:167" customFormat="1" ht="14.4" x14ac:dyDescent="0.3">
      <c r="A100" s="138"/>
      <c r="B100" s="139"/>
      <c r="C100" s="251" t="s">
        <v>259</v>
      </c>
      <c r="D100" s="251"/>
      <c r="E100" s="251"/>
      <c r="F100" s="251"/>
      <c r="G100" s="251"/>
      <c r="H100" s="251"/>
      <c r="I100" s="251"/>
      <c r="J100" s="251"/>
      <c r="K100" s="251"/>
      <c r="L100" s="251"/>
      <c r="M100" s="251"/>
      <c r="N100" s="252"/>
      <c r="EZ100" s="126"/>
      <c r="FA100" s="127"/>
      <c r="FC100" s="137"/>
      <c r="FD100" s="137"/>
      <c r="FE100" s="137"/>
      <c r="FF100" s="140" t="s">
        <v>259</v>
      </c>
      <c r="FK100" s="137"/>
    </row>
    <row r="101" spans="1:167" customFormat="1" ht="51" x14ac:dyDescent="0.3">
      <c r="A101" s="141"/>
      <c r="B101" s="142" t="s">
        <v>211</v>
      </c>
      <c r="C101" s="253" t="s">
        <v>212</v>
      </c>
      <c r="D101" s="253"/>
      <c r="E101" s="253"/>
      <c r="F101" s="253"/>
      <c r="G101" s="253"/>
      <c r="H101" s="253"/>
      <c r="I101" s="253"/>
      <c r="J101" s="253"/>
      <c r="K101" s="253"/>
      <c r="L101" s="253"/>
      <c r="M101" s="253"/>
      <c r="N101" s="254"/>
      <c r="EZ101" s="126"/>
      <c r="FA101" s="127"/>
      <c r="FC101" s="137"/>
      <c r="FD101" s="137"/>
      <c r="FE101" s="137"/>
      <c r="FG101" s="140" t="s">
        <v>212</v>
      </c>
      <c r="FK101" s="137"/>
    </row>
    <row r="102" spans="1:167" customFormat="1" ht="20.399999999999999" x14ac:dyDescent="0.3">
      <c r="A102" s="141"/>
      <c r="B102" s="142" t="s">
        <v>213</v>
      </c>
      <c r="C102" s="253" t="s">
        <v>214</v>
      </c>
      <c r="D102" s="253"/>
      <c r="E102" s="253"/>
      <c r="F102" s="253"/>
      <c r="G102" s="253"/>
      <c r="H102" s="253"/>
      <c r="I102" s="253"/>
      <c r="J102" s="253"/>
      <c r="K102" s="253"/>
      <c r="L102" s="253"/>
      <c r="M102" s="253"/>
      <c r="N102" s="254"/>
      <c r="EZ102" s="126"/>
      <c r="FA102" s="127"/>
      <c r="FC102" s="137"/>
      <c r="FD102" s="137"/>
      <c r="FE102" s="137"/>
      <c r="FG102" s="140" t="s">
        <v>214</v>
      </c>
      <c r="FK102" s="137"/>
    </row>
    <row r="103" spans="1:167" customFormat="1" ht="14.4" x14ac:dyDescent="0.3">
      <c r="A103" s="143"/>
      <c r="B103" s="142" t="s">
        <v>216</v>
      </c>
      <c r="C103" s="251" t="s">
        <v>217</v>
      </c>
      <c r="D103" s="251"/>
      <c r="E103" s="251"/>
      <c r="F103" s="144"/>
      <c r="G103" s="145"/>
      <c r="H103" s="145"/>
      <c r="I103" s="145"/>
      <c r="J103" s="150">
        <v>1299.08</v>
      </c>
      <c r="K103" s="147">
        <v>1.4375</v>
      </c>
      <c r="L103" s="146">
        <v>157.91</v>
      </c>
      <c r="M103" s="148">
        <v>15.71</v>
      </c>
      <c r="N103" s="151">
        <v>2480.77</v>
      </c>
      <c r="EZ103" s="126"/>
      <c r="FA103" s="127"/>
      <c r="FC103" s="137"/>
      <c r="FD103" s="137"/>
      <c r="FE103" s="137"/>
      <c r="FH103" s="140" t="s">
        <v>217</v>
      </c>
      <c r="FK103" s="137"/>
    </row>
    <row r="104" spans="1:167" customFormat="1" ht="14.4" x14ac:dyDescent="0.3">
      <c r="A104" s="143"/>
      <c r="B104" s="142" t="s">
        <v>218</v>
      </c>
      <c r="C104" s="251" t="s">
        <v>219</v>
      </c>
      <c r="D104" s="251"/>
      <c r="E104" s="251"/>
      <c r="F104" s="144"/>
      <c r="G104" s="145"/>
      <c r="H104" s="145"/>
      <c r="I104" s="145"/>
      <c r="J104" s="146">
        <v>212.78</v>
      </c>
      <c r="K104" s="147">
        <v>1.4375</v>
      </c>
      <c r="L104" s="146">
        <v>25.86</v>
      </c>
      <c r="M104" s="148">
        <v>52.21</v>
      </c>
      <c r="N104" s="151">
        <v>1350.15</v>
      </c>
      <c r="EZ104" s="126"/>
      <c r="FA104" s="127"/>
      <c r="FC104" s="137"/>
      <c r="FD104" s="137"/>
      <c r="FE104" s="137"/>
      <c r="FH104" s="140" t="s">
        <v>219</v>
      </c>
      <c r="FK104" s="137"/>
    </row>
    <row r="105" spans="1:167" customFormat="1" ht="14.4" x14ac:dyDescent="0.3">
      <c r="A105" s="153"/>
      <c r="B105" s="142"/>
      <c r="C105" s="251" t="s">
        <v>224</v>
      </c>
      <c r="D105" s="251"/>
      <c r="E105" s="251"/>
      <c r="F105" s="144" t="s">
        <v>223</v>
      </c>
      <c r="G105" s="148">
        <v>15.67</v>
      </c>
      <c r="H105" s="147">
        <v>1.4375</v>
      </c>
      <c r="I105" s="158">
        <v>1.9047669</v>
      </c>
      <c r="J105" s="156"/>
      <c r="K105" s="145"/>
      <c r="L105" s="156"/>
      <c r="M105" s="145"/>
      <c r="N105" s="157"/>
      <c r="EZ105" s="126"/>
      <c r="FA105" s="127"/>
      <c r="FC105" s="137"/>
      <c r="FD105" s="137"/>
      <c r="FE105" s="137"/>
      <c r="FI105" s="140" t="s">
        <v>224</v>
      </c>
      <c r="FK105" s="137"/>
    </row>
    <row r="106" spans="1:167" customFormat="1" ht="14.4" x14ac:dyDescent="0.3">
      <c r="A106" s="138"/>
      <c r="B106" s="142"/>
      <c r="C106" s="266" t="s">
        <v>225</v>
      </c>
      <c r="D106" s="266"/>
      <c r="E106" s="266"/>
      <c r="F106" s="159"/>
      <c r="G106" s="160"/>
      <c r="H106" s="160"/>
      <c r="I106" s="160"/>
      <c r="J106" s="161">
        <v>1299.08</v>
      </c>
      <c r="K106" s="160"/>
      <c r="L106" s="162">
        <v>157.91</v>
      </c>
      <c r="M106" s="160"/>
      <c r="N106" s="163">
        <v>2480.77</v>
      </c>
      <c r="EZ106" s="126"/>
      <c r="FA106" s="127"/>
      <c r="FC106" s="137"/>
      <c r="FD106" s="137"/>
      <c r="FE106" s="137"/>
      <c r="FJ106" s="140" t="s">
        <v>225</v>
      </c>
      <c r="FK106" s="137"/>
    </row>
    <row r="107" spans="1:167" customFormat="1" ht="14.4" x14ac:dyDescent="0.3">
      <c r="A107" s="153"/>
      <c r="B107" s="142"/>
      <c r="C107" s="251" t="s">
        <v>226</v>
      </c>
      <c r="D107" s="251"/>
      <c r="E107" s="251"/>
      <c r="F107" s="144"/>
      <c r="G107" s="145"/>
      <c r="H107" s="145"/>
      <c r="I107" s="145"/>
      <c r="J107" s="156"/>
      <c r="K107" s="145"/>
      <c r="L107" s="146">
        <v>25.86</v>
      </c>
      <c r="M107" s="145"/>
      <c r="N107" s="151">
        <v>1350.15</v>
      </c>
      <c r="EZ107" s="126"/>
      <c r="FA107" s="127"/>
      <c r="FC107" s="137"/>
      <c r="FD107" s="137"/>
      <c r="FE107" s="137"/>
      <c r="FI107" s="140" t="s">
        <v>226</v>
      </c>
      <c r="FK107" s="137"/>
    </row>
    <row r="108" spans="1:167" customFormat="1" ht="20.399999999999999" x14ac:dyDescent="0.3">
      <c r="A108" s="153"/>
      <c r="B108" s="142" t="s">
        <v>227</v>
      </c>
      <c r="C108" s="251" t="s">
        <v>228</v>
      </c>
      <c r="D108" s="251"/>
      <c r="E108" s="251"/>
      <c r="F108" s="144" t="s">
        <v>229</v>
      </c>
      <c r="G108" s="154">
        <v>92</v>
      </c>
      <c r="H108" s="145"/>
      <c r="I108" s="154">
        <v>92</v>
      </c>
      <c r="J108" s="156"/>
      <c r="K108" s="145"/>
      <c r="L108" s="146">
        <v>23.79</v>
      </c>
      <c r="M108" s="145"/>
      <c r="N108" s="151">
        <v>1242.1400000000001</v>
      </c>
      <c r="EZ108" s="126"/>
      <c r="FA108" s="127"/>
      <c r="FC108" s="137"/>
      <c r="FD108" s="137"/>
      <c r="FE108" s="137"/>
      <c r="FI108" s="140" t="s">
        <v>228</v>
      </c>
      <c r="FK108" s="137"/>
    </row>
    <row r="109" spans="1:167" customFormat="1" ht="40.799999999999997" x14ac:dyDescent="0.3">
      <c r="A109" s="153"/>
      <c r="B109" s="142" t="s">
        <v>230</v>
      </c>
      <c r="C109" s="251" t="s">
        <v>231</v>
      </c>
      <c r="D109" s="251"/>
      <c r="E109" s="251"/>
      <c r="F109" s="144" t="s">
        <v>229</v>
      </c>
      <c r="G109" s="154">
        <v>46</v>
      </c>
      <c r="H109" s="148">
        <v>0.85</v>
      </c>
      <c r="I109" s="152">
        <v>39.1</v>
      </c>
      <c r="J109" s="156"/>
      <c r="K109" s="145"/>
      <c r="L109" s="146">
        <v>10.11</v>
      </c>
      <c r="M109" s="145"/>
      <c r="N109" s="149">
        <v>527.91</v>
      </c>
      <c r="EZ109" s="126"/>
      <c r="FA109" s="127"/>
      <c r="FC109" s="137"/>
      <c r="FD109" s="137"/>
      <c r="FE109" s="137"/>
      <c r="FI109" s="140" t="s">
        <v>231</v>
      </c>
      <c r="FK109" s="137"/>
    </row>
    <row r="110" spans="1:167" customFormat="1" ht="14.4" x14ac:dyDescent="0.3">
      <c r="A110" s="164"/>
      <c r="B110" s="165"/>
      <c r="C110" s="265" t="s">
        <v>232</v>
      </c>
      <c r="D110" s="265"/>
      <c r="E110" s="265"/>
      <c r="F110" s="131"/>
      <c r="G110" s="132"/>
      <c r="H110" s="132"/>
      <c r="I110" s="132"/>
      <c r="J110" s="135"/>
      <c r="K110" s="132"/>
      <c r="L110" s="166">
        <v>191.81</v>
      </c>
      <c r="M110" s="160"/>
      <c r="N110" s="167">
        <v>4250.82</v>
      </c>
      <c r="EZ110" s="126"/>
      <c r="FA110" s="127"/>
      <c r="FC110" s="137"/>
      <c r="FD110" s="137"/>
      <c r="FE110" s="137"/>
      <c r="FK110" s="137" t="s">
        <v>232</v>
      </c>
    </row>
    <row r="111" spans="1:167" customFormat="1" ht="30.6" x14ac:dyDescent="0.3">
      <c r="A111" s="129" t="s">
        <v>71</v>
      </c>
      <c r="B111" s="130" t="s">
        <v>260</v>
      </c>
      <c r="C111" s="265" t="s">
        <v>261</v>
      </c>
      <c r="D111" s="265"/>
      <c r="E111" s="265"/>
      <c r="F111" s="131" t="s">
        <v>209</v>
      </c>
      <c r="G111" s="132">
        <v>8.4559999999999996E-2</v>
      </c>
      <c r="H111" s="133">
        <v>1</v>
      </c>
      <c r="I111" s="169">
        <v>8.4559999999999996E-2</v>
      </c>
      <c r="J111" s="135"/>
      <c r="K111" s="132"/>
      <c r="L111" s="135"/>
      <c r="M111" s="132"/>
      <c r="N111" s="136"/>
      <c r="EZ111" s="126"/>
      <c r="FA111" s="127"/>
      <c r="FC111" s="137" t="s">
        <v>261</v>
      </c>
      <c r="FD111" s="137" t="s">
        <v>153</v>
      </c>
      <c r="FE111" s="137" t="s">
        <v>153</v>
      </c>
      <c r="FK111" s="137"/>
    </row>
    <row r="112" spans="1:167" customFormat="1" ht="14.4" x14ac:dyDescent="0.3">
      <c r="A112" s="138"/>
      <c r="B112" s="139"/>
      <c r="C112" s="251" t="s">
        <v>259</v>
      </c>
      <c r="D112" s="251"/>
      <c r="E112" s="251"/>
      <c r="F112" s="251"/>
      <c r="G112" s="251"/>
      <c r="H112" s="251"/>
      <c r="I112" s="251"/>
      <c r="J112" s="251"/>
      <c r="K112" s="251"/>
      <c r="L112" s="251"/>
      <c r="M112" s="251"/>
      <c r="N112" s="252"/>
      <c r="EZ112" s="126"/>
      <c r="FA112" s="127"/>
      <c r="FC112" s="137"/>
      <c r="FD112" s="137"/>
      <c r="FE112" s="137"/>
      <c r="FF112" s="140" t="s">
        <v>259</v>
      </c>
      <c r="FK112" s="137"/>
    </row>
    <row r="113" spans="1:167" customFormat="1" ht="51" x14ac:dyDescent="0.3">
      <c r="A113" s="141"/>
      <c r="B113" s="142" t="s">
        <v>211</v>
      </c>
      <c r="C113" s="253" t="s">
        <v>212</v>
      </c>
      <c r="D113" s="253"/>
      <c r="E113" s="253"/>
      <c r="F113" s="253"/>
      <c r="G113" s="253"/>
      <c r="H113" s="253"/>
      <c r="I113" s="253"/>
      <c r="J113" s="253"/>
      <c r="K113" s="253"/>
      <c r="L113" s="253"/>
      <c r="M113" s="253"/>
      <c r="N113" s="254"/>
      <c r="EZ113" s="126"/>
      <c r="FA113" s="127"/>
      <c r="FC113" s="137"/>
      <c r="FD113" s="137"/>
      <c r="FE113" s="137"/>
      <c r="FG113" s="140" t="s">
        <v>212</v>
      </c>
      <c r="FK113" s="137"/>
    </row>
    <row r="114" spans="1:167" customFormat="1" ht="14.4" x14ac:dyDescent="0.3">
      <c r="A114" s="141"/>
      <c r="B114" s="142"/>
      <c r="C114" s="253" t="s">
        <v>262</v>
      </c>
      <c r="D114" s="253"/>
      <c r="E114" s="253"/>
      <c r="F114" s="253"/>
      <c r="G114" s="253"/>
      <c r="H114" s="253"/>
      <c r="I114" s="253"/>
      <c r="J114" s="253"/>
      <c r="K114" s="253"/>
      <c r="L114" s="253"/>
      <c r="M114" s="253"/>
      <c r="N114" s="254"/>
      <c r="EZ114" s="126"/>
      <c r="FA114" s="127"/>
      <c r="FC114" s="137"/>
      <c r="FD114" s="137"/>
      <c r="FE114" s="137"/>
      <c r="FG114" s="140" t="s">
        <v>262</v>
      </c>
      <c r="FK114" s="137"/>
    </row>
    <row r="115" spans="1:167" customFormat="1" ht="20.399999999999999" x14ac:dyDescent="0.3">
      <c r="A115" s="141"/>
      <c r="B115" s="142" t="s">
        <v>213</v>
      </c>
      <c r="C115" s="253" t="s">
        <v>214</v>
      </c>
      <c r="D115" s="253"/>
      <c r="E115" s="253"/>
      <c r="F115" s="253"/>
      <c r="G115" s="253"/>
      <c r="H115" s="253"/>
      <c r="I115" s="253"/>
      <c r="J115" s="253"/>
      <c r="K115" s="253"/>
      <c r="L115" s="253"/>
      <c r="M115" s="253"/>
      <c r="N115" s="254"/>
      <c r="EZ115" s="126"/>
      <c r="FA115" s="127"/>
      <c r="FC115" s="137"/>
      <c r="FD115" s="137"/>
      <c r="FE115" s="137"/>
      <c r="FG115" s="140" t="s">
        <v>214</v>
      </c>
      <c r="FK115" s="137"/>
    </row>
    <row r="116" spans="1:167" customFormat="1" ht="14.4" x14ac:dyDescent="0.3">
      <c r="A116" s="143"/>
      <c r="B116" s="142" t="s">
        <v>216</v>
      </c>
      <c r="C116" s="251" t="s">
        <v>217</v>
      </c>
      <c r="D116" s="251"/>
      <c r="E116" s="251"/>
      <c r="F116" s="144"/>
      <c r="G116" s="145"/>
      <c r="H116" s="145"/>
      <c r="I116" s="145"/>
      <c r="J116" s="146">
        <v>168.38</v>
      </c>
      <c r="K116" s="148">
        <v>5.75</v>
      </c>
      <c r="L116" s="146">
        <v>81.87</v>
      </c>
      <c r="M116" s="148">
        <v>15.71</v>
      </c>
      <c r="N116" s="151">
        <v>1286.18</v>
      </c>
      <c r="EZ116" s="126"/>
      <c r="FA116" s="127"/>
      <c r="FC116" s="137"/>
      <c r="FD116" s="137"/>
      <c r="FE116" s="137"/>
      <c r="FH116" s="140" t="s">
        <v>217</v>
      </c>
      <c r="FK116" s="137"/>
    </row>
    <row r="117" spans="1:167" customFormat="1" ht="14.4" x14ac:dyDescent="0.3">
      <c r="A117" s="143"/>
      <c r="B117" s="142" t="s">
        <v>218</v>
      </c>
      <c r="C117" s="251" t="s">
        <v>219</v>
      </c>
      <c r="D117" s="251"/>
      <c r="E117" s="251"/>
      <c r="F117" s="144"/>
      <c r="G117" s="145"/>
      <c r="H117" s="145"/>
      <c r="I117" s="145"/>
      <c r="J117" s="146">
        <v>19.73</v>
      </c>
      <c r="K117" s="148">
        <v>5.75</v>
      </c>
      <c r="L117" s="146">
        <v>9.59</v>
      </c>
      <c r="M117" s="148">
        <v>52.21</v>
      </c>
      <c r="N117" s="149">
        <v>500.69</v>
      </c>
      <c r="EZ117" s="126"/>
      <c r="FA117" s="127"/>
      <c r="FC117" s="137"/>
      <c r="FD117" s="137"/>
      <c r="FE117" s="137"/>
      <c r="FH117" s="140" t="s">
        <v>219</v>
      </c>
      <c r="FK117" s="137"/>
    </row>
    <row r="118" spans="1:167" customFormat="1" ht="14.4" x14ac:dyDescent="0.3">
      <c r="A118" s="153"/>
      <c r="B118" s="142"/>
      <c r="C118" s="251" t="s">
        <v>224</v>
      </c>
      <c r="D118" s="251"/>
      <c r="E118" s="251"/>
      <c r="F118" s="144" t="s">
        <v>223</v>
      </c>
      <c r="G118" s="148">
        <v>1.37</v>
      </c>
      <c r="H118" s="148">
        <v>5.75</v>
      </c>
      <c r="I118" s="158">
        <v>0.66612139999999997</v>
      </c>
      <c r="J118" s="156"/>
      <c r="K118" s="145"/>
      <c r="L118" s="156"/>
      <c r="M118" s="145"/>
      <c r="N118" s="157"/>
      <c r="EZ118" s="126"/>
      <c r="FA118" s="127"/>
      <c r="FC118" s="137"/>
      <c r="FD118" s="137"/>
      <c r="FE118" s="137"/>
      <c r="FI118" s="140" t="s">
        <v>224</v>
      </c>
      <c r="FK118" s="137"/>
    </row>
    <row r="119" spans="1:167" customFormat="1" ht="14.4" x14ac:dyDescent="0.3">
      <c r="A119" s="138"/>
      <c r="B119" s="142"/>
      <c r="C119" s="266" t="s">
        <v>225</v>
      </c>
      <c r="D119" s="266"/>
      <c r="E119" s="266"/>
      <c r="F119" s="159"/>
      <c r="G119" s="160"/>
      <c r="H119" s="160"/>
      <c r="I119" s="160"/>
      <c r="J119" s="162">
        <v>168.38</v>
      </c>
      <c r="K119" s="160"/>
      <c r="L119" s="162">
        <v>81.87</v>
      </c>
      <c r="M119" s="160"/>
      <c r="N119" s="163">
        <v>1286.18</v>
      </c>
      <c r="EZ119" s="126"/>
      <c r="FA119" s="127"/>
      <c r="FC119" s="137"/>
      <c r="FD119" s="137"/>
      <c r="FE119" s="137"/>
      <c r="FJ119" s="140" t="s">
        <v>225</v>
      </c>
      <c r="FK119" s="137"/>
    </row>
    <row r="120" spans="1:167" customFormat="1" ht="14.4" x14ac:dyDescent="0.3">
      <c r="A120" s="153"/>
      <c r="B120" s="142"/>
      <c r="C120" s="251" t="s">
        <v>226</v>
      </c>
      <c r="D120" s="251"/>
      <c r="E120" s="251"/>
      <c r="F120" s="144"/>
      <c r="G120" s="145"/>
      <c r="H120" s="145"/>
      <c r="I120" s="145"/>
      <c r="J120" s="156"/>
      <c r="K120" s="145"/>
      <c r="L120" s="146">
        <v>9.59</v>
      </c>
      <c r="M120" s="145"/>
      <c r="N120" s="149">
        <v>500.69</v>
      </c>
      <c r="EZ120" s="126"/>
      <c r="FA120" s="127"/>
      <c r="FC120" s="137"/>
      <c r="FD120" s="137"/>
      <c r="FE120" s="137"/>
      <c r="FI120" s="140" t="s">
        <v>226</v>
      </c>
      <c r="FK120" s="137"/>
    </row>
    <row r="121" spans="1:167" customFormat="1" ht="20.399999999999999" x14ac:dyDescent="0.3">
      <c r="A121" s="153"/>
      <c r="B121" s="142" t="s">
        <v>227</v>
      </c>
      <c r="C121" s="251" t="s">
        <v>228</v>
      </c>
      <c r="D121" s="251"/>
      <c r="E121" s="251"/>
      <c r="F121" s="144" t="s">
        <v>229</v>
      </c>
      <c r="G121" s="154">
        <v>92</v>
      </c>
      <c r="H121" s="145"/>
      <c r="I121" s="154">
        <v>92</v>
      </c>
      <c r="J121" s="156"/>
      <c r="K121" s="145"/>
      <c r="L121" s="146">
        <v>8.82</v>
      </c>
      <c r="M121" s="145"/>
      <c r="N121" s="149">
        <v>460.63</v>
      </c>
      <c r="EZ121" s="126"/>
      <c r="FA121" s="127"/>
      <c r="FC121" s="137"/>
      <c r="FD121" s="137"/>
      <c r="FE121" s="137"/>
      <c r="FI121" s="140" t="s">
        <v>228</v>
      </c>
      <c r="FK121" s="137"/>
    </row>
    <row r="122" spans="1:167" customFormat="1" ht="40.799999999999997" x14ac:dyDescent="0.3">
      <c r="A122" s="153"/>
      <c r="B122" s="142" t="s">
        <v>230</v>
      </c>
      <c r="C122" s="251" t="s">
        <v>231</v>
      </c>
      <c r="D122" s="251"/>
      <c r="E122" s="251"/>
      <c r="F122" s="144" t="s">
        <v>229</v>
      </c>
      <c r="G122" s="154">
        <v>46</v>
      </c>
      <c r="H122" s="148">
        <v>0.85</v>
      </c>
      <c r="I122" s="152">
        <v>39.1</v>
      </c>
      <c r="J122" s="156"/>
      <c r="K122" s="145"/>
      <c r="L122" s="146">
        <v>3.75</v>
      </c>
      <c r="M122" s="145"/>
      <c r="N122" s="149">
        <v>195.77</v>
      </c>
      <c r="EZ122" s="126"/>
      <c r="FA122" s="127"/>
      <c r="FC122" s="137"/>
      <c r="FD122" s="137"/>
      <c r="FE122" s="137"/>
      <c r="FI122" s="140" t="s">
        <v>231</v>
      </c>
      <c r="FK122" s="137"/>
    </row>
    <row r="123" spans="1:167" customFormat="1" ht="14.4" x14ac:dyDescent="0.3">
      <c r="A123" s="164"/>
      <c r="B123" s="165"/>
      <c r="C123" s="265" t="s">
        <v>232</v>
      </c>
      <c r="D123" s="265"/>
      <c r="E123" s="265"/>
      <c r="F123" s="131"/>
      <c r="G123" s="132"/>
      <c r="H123" s="132"/>
      <c r="I123" s="132"/>
      <c r="J123" s="135"/>
      <c r="K123" s="132"/>
      <c r="L123" s="166">
        <v>94.44</v>
      </c>
      <c r="M123" s="160"/>
      <c r="N123" s="167">
        <v>1942.58</v>
      </c>
      <c r="EZ123" s="126"/>
      <c r="FA123" s="127"/>
      <c r="FC123" s="137"/>
      <c r="FD123" s="137"/>
      <c r="FE123" s="137"/>
      <c r="FK123" s="137" t="s">
        <v>232</v>
      </c>
    </row>
    <row r="124" spans="1:167" customFormat="1" ht="30.6" x14ac:dyDescent="0.3">
      <c r="A124" s="129" t="s">
        <v>74</v>
      </c>
      <c r="B124" s="130" t="s">
        <v>263</v>
      </c>
      <c r="C124" s="265" t="s">
        <v>264</v>
      </c>
      <c r="D124" s="265"/>
      <c r="E124" s="265"/>
      <c r="F124" s="131" t="s">
        <v>265</v>
      </c>
      <c r="G124" s="132">
        <v>0.84562000000000004</v>
      </c>
      <c r="H124" s="133">
        <v>1</v>
      </c>
      <c r="I124" s="169">
        <v>0.84562000000000004</v>
      </c>
      <c r="J124" s="135"/>
      <c r="K124" s="132"/>
      <c r="L124" s="135"/>
      <c r="M124" s="132"/>
      <c r="N124" s="136"/>
      <c r="EZ124" s="126"/>
      <c r="FA124" s="127"/>
      <c r="FC124" s="137" t="s">
        <v>264</v>
      </c>
      <c r="FD124" s="137" t="s">
        <v>153</v>
      </c>
      <c r="FE124" s="137" t="s">
        <v>153</v>
      </c>
      <c r="FK124" s="137"/>
    </row>
    <row r="125" spans="1:167" customFormat="1" ht="14.4" x14ac:dyDescent="0.3">
      <c r="A125" s="138"/>
      <c r="B125" s="139"/>
      <c r="C125" s="251" t="s">
        <v>266</v>
      </c>
      <c r="D125" s="251"/>
      <c r="E125" s="251"/>
      <c r="F125" s="251"/>
      <c r="G125" s="251"/>
      <c r="H125" s="251"/>
      <c r="I125" s="251"/>
      <c r="J125" s="251"/>
      <c r="K125" s="251"/>
      <c r="L125" s="251"/>
      <c r="M125" s="251"/>
      <c r="N125" s="252"/>
      <c r="EZ125" s="126"/>
      <c r="FA125" s="127"/>
      <c r="FC125" s="137"/>
      <c r="FD125" s="137"/>
      <c r="FE125" s="137"/>
      <c r="FF125" s="140" t="s">
        <v>266</v>
      </c>
      <c r="FK125" s="137"/>
    </row>
    <row r="126" spans="1:167" customFormat="1" ht="51" x14ac:dyDescent="0.3">
      <c r="A126" s="141"/>
      <c r="B126" s="142" t="s">
        <v>211</v>
      </c>
      <c r="C126" s="253" t="s">
        <v>212</v>
      </c>
      <c r="D126" s="253"/>
      <c r="E126" s="253"/>
      <c r="F126" s="253"/>
      <c r="G126" s="253"/>
      <c r="H126" s="253"/>
      <c r="I126" s="253"/>
      <c r="J126" s="253"/>
      <c r="K126" s="253"/>
      <c r="L126" s="253"/>
      <c r="M126" s="253"/>
      <c r="N126" s="254"/>
      <c r="EZ126" s="126"/>
      <c r="FA126" s="127"/>
      <c r="FC126" s="137"/>
      <c r="FD126" s="137"/>
      <c r="FE126" s="137"/>
      <c r="FG126" s="140" t="s">
        <v>212</v>
      </c>
      <c r="FK126" s="137"/>
    </row>
    <row r="127" spans="1:167" customFormat="1" ht="20.399999999999999" x14ac:dyDescent="0.3">
      <c r="A127" s="141"/>
      <c r="B127" s="142" t="s">
        <v>213</v>
      </c>
      <c r="C127" s="253" t="s">
        <v>214</v>
      </c>
      <c r="D127" s="253"/>
      <c r="E127" s="253"/>
      <c r="F127" s="253"/>
      <c r="G127" s="253"/>
      <c r="H127" s="253"/>
      <c r="I127" s="253"/>
      <c r="J127" s="253"/>
      <c r="K127" s="253"/>
      <c r="L127" s="253"/>
      <c r="M127" s="253"/>
      <c r="N127" s="254"/>
      <c r="EZ127" s="126"/>
      <c r="FA127" s="127"/>
      <c r="FC127" s="137"/>
      <c r="FD127" s="137"/>
      <c r="FE127" s="137"/>
      <c r="FG127" s="140" t="s">
        <v>214</v>
      </c>
      <c r="FK127" s="137"/>
    </row>
    <row r="128" spans="1:167" customFormat="1" ht="14.4" x14ac:dyDescent="0.3">
      <c r="A128" s="143"/>
      <c r="B128" s="142" t="s">
        <v>14</v>
      </c>
      <c r="C128" s="251" t="s">
        <v>215</v>
      </c>
      <c r="D128" s="251"/>
      <c r="E128" s="251"/>
      <c r="F128" s="144"/>
      <c r="G128" s="145"/>
      <c r="H128" s="145"/>
      <c r="I128" s="145"/>
      <c r="J128" s="146">
        <v>219.94</v>
      </c>
      <c r="K128" s="147">
        <v>1.3225</v>
      </c>
      <c r="L128" s="146">
        <v>245.97</v>
      </c>
      <c r="M128" s="148">
        <v>52.21</v>
      </c>
      <c r="N128" s="151">
        <v>12842.09</v>
      </c>
      <c r="EZ128" s="126"/>
      <c r="FA128" s="127"/>
      <c r="FC128" s="137"/>
      <c r="FD128" s="137"/>
      <c r="FE128" s="137"/>
      <c r="FH128" s="140" t="s">
        <v>215</v>
      </c>
      <c r="FK128" s="137"/>
    </row>
    <row r="129" spans="1:167" customFormat="1" ht="14.4" x14ac:dyDescent="0.3">
      <c r="A129" s="143"/>
      <c r="B129" s="142" t="s">
        <v>216</v>
      </c>
      <c r="C129" s="251" t="s">
        <v>217</v>
      </c>
      <c r="D129" s="251"/>
      <c r="E129" s="251"/>
      <c r="F129" s="144"/>
      <c r="G129" s="145"/>
      <c r="H129" s="145"/>
      <c r="I129" s="145"/>
      <c r="J129" s="146">
        <v>557.59</v>
      </c>
      <c r="K129" s="147">
        <v>1.4375</v>
      </c>
      <c r="L129" s="146">
        <v>677.79</v>
      </c>
      <c r="M129" s="148">
        <v>15.71</v>
      </c>
      <c r="N129" s="151">
        <v>10648.08</v>
      </c>
      <c r="EZ129" s="126"/>
      <c r="FA129" s="127"/>
      <c r="FC129" s="137"/>
      <c r="FD129" s="137"/>
      <c r="FE129" s="137"/>
      <c r="FH129" s="140" t="s">
        <v>217</v>
      </c>
      <c r="FK129" s="137"/>
    </row>
    <row r="130" spans="1:167" customFormat="1" ht="14.4" x14ac:dyDescent="0.3">
      <c r="A130" s="143"/>
      <c r="B130" s="142" t="s">
        <v>218</v>
      </c>
      <c r="C130" s="251" t="s">
        <v>219</v>
      </c>
      <c r="D130" s="251"/>
      <c r="E130" s="251"/>
      <c r="F130" s="144"/>
      <c r="G130" s="145"/>
      <c r="H130" s="145"/>
      <c r="I130" s="145"/>
      <c r="J130" s="146">
        <v>51.27</v>
      </c>
      <c r="K130" s="147">
        <v>1.4375</v>
      </c>
      <c r="L130" s="146">
        <v>62.32</v>
      </c>
      <c r="M130" s="148">
        <v>52.21</v>
      </c>
      <c r="N130" s="151">
        <v>3253.73</v>
      </c>
      <c r="EZ130" s="126"/>
      <c r="FA130" s="127"/>
      <c r="FC130" s="137"/>
      <c r="FD130" s="137"/>
      <c r="FE130" s="137"/>
      <c r="FH130" s="140" t="s">
        <v>219</v>
      </c>
      <c r="FK130" s="137"/>
    </row>
    <row r="131" spans="1:167" customFormat="1" ht="14.4" x14ac:dyDescent="0.3">
      <c r="A131" s="143"/>
      <c r="B131" s="142" t="s">
        <v>220</v>
      </c>
      <c r="C131" s="251" t="s">
        <v>221</v>
      </c>
      <c r="D131" s="251"/>
      <c r="E131" s="251"/>
      <c r="F131" s="144"/>
      <c r="G131" s="145"/>
      <c r="H131" s="145"/>
      <c r="I131" s="145"/>
      <c r="J131" s="146">
        <v>0.78</v>
      </c>
      <c r="K131" s="145"/>
      <c r="L131" s="146">
        <v>0.66</v>
      </c>
      <c r="M131" s="152">
        <v>9.5</v>
      </c>
      <c r="N131" s="149">
        <v>6.27</v>
      </c>
      <c r="EZ131" s="126"/>
      <c r="FA131" s="127"/>
      <c r="FC131" s="137"/>
      <c r="FD131" s="137"/>
      <c r="FE131" s="137"/>
      <c r="FH131" s="140" t="s">
        <v>221</v>
      </c>
      <c r="FK131" s="137"/>
    </row>
    <row r="132" spans="1:167" customFormat="1" ht="14.4" x14ac:dyDescent="0.3">
      <c r="A132" s="153"/>
      <c r="B132" s="142"/>
      <c r="C132" s="251" t="s">
        <v>222</v>
      </c>
      <c r="D132" s="251"/>
      <c r="E132" s="251"/>
      <c r="F132" s="144" t="s">
        <v>223</v>
      </c>
      <c r="G132" s="152">
        <v>27.7</v>
      </c>
      <c r="H132" s="147">
        <v>1.3225</v>
      </c>
      <c r="I132" s="158">
        <v>30.977808899999999</v>
      </c>
      <c r="J132" s="156"/>
      <c r="K132" s="145"/>
      <c r="L132" s="156"/>
      <c r="M132" s="145"/>
      <c r="N132" s="157"/>
      <c r="EZ132" s="126"/>
      <c r="FA132" s="127"/>
      <c r="FC132" s="137"/>
      <c r="FD132" s="137"/>
      <c r="FE132" s="137"/>
      <c r="FI132" s="140" t="s">
        <v>222</v>
      </c>
      <c r="FK132" s="137"/>
    </row>
    <row r="133" spans="1:167" customFormat="1" ht="14.4" x14ac:dyDescent="0.3">
      <c r="A133" s="153"/>
      <c r="B133" s="142"/>
      <c r="C133" s="251" t="s">
        <v>224</v>
      </c>
      <c r="D133" s="251"/>
      <c r="E133" s="251"/>
      <c r="F133" s="144" t="s">
        <v>223</v>
      </c>
      <c r="G133" s="148">
        <v>3.84</v>
      </c>
      <c r="H133" s="147">
        <v>1.4375</v>
      </c>
      <c r="I133" s="158">
        <v>4.6678224000000004</v>
      </c>
      <c r="J133" s="156"/>
      <c r="K133" s="145"/>
      <c r="L133" s="156"/>
      <c r="M133" s="145"/>
      <c r="N133" s="157"/>
      <c r="EZ133" s="126"/>
      <c r="FA133" s="127"/>
      <c r="FC133" s="137"/>
      <c r="FD133" s="137"/>
      <c r="FE133" s="137"/>
      <c r="FI133" s="140" t="s">
        <v>224</v>
      </c>
      <c r="FK133" s="137"/>
    </row>
    <row r="134" spans="1:167" customFormat="1" ht="14.4" x14ac:dyDescent="0.3">
      <c r="A134" s="138"/>
      <c r="B134" s="142"/>
      <c r="C134" s="266" t="s">
        <v>225</v>
      </c>
      <c r="D134" s="266"/>
      <c r="E134" s="266"/>
      <c r="F134" s="159"/>
      <c r="G134" s="160"/>
      <c r="H134" s="160"/>
      <c r="I134" s="160"/>
      <c r="J134" s="162">
        <v>778.31</v>
      </c>
      <c r="K134" s="160"/>
      <c r="L134" s="162">
        <v>924.42</v>
      </c>
      <c r="M134" s="160"/>
      <c r="N134" s="163">
        <v>23496.44</v>
      </c>
      <c r="EZ134" s="126"/>
      <c r="FA134" s="127"/>
      <c r="FC134" s="137"/>
      <c r="FD134" s="137"/>
      <c r="FE134" s="137"/>
      <c r="FJ134" s="140" t="s">
        <v>225</v>
      </c>
      <c r="FK134" s="137"/>
    </row>
    <row r="135" spans="1:167" customFormat="1" ht="14.4" x14ac:dyDescent="0.3">
      <c r="A135" s="153"/>
      <c r="B135" s="142"/>
      <c r="C135" s="251" t="s">
        <v>226</v>
      </c>
      <c r="D135" s="251"/>
      <c r="E135" s="251"/>
      <c r="F135" s="144"/>
      <c r="G135" s="145"/>
      <c r="H135" s="145"/>
      <c r="I135" s="145"/>
      <c r="J135" s="156"/>
      <c r="K135" s="145"/>
      <c r="L135" s="146">
        <v>308.29000000000002</v>
      </c>
      <c r="M135" s="145"/>
      <c r="N135" s="151">
        <v>16095.82</v>
      </c>
      <c r="EZ135" s="126"/>
      <c r="FA135" s="127"/>
      <c r="FC135" s="137"/>
      <c r="FD135" s="137"/>
      <c r="FE135" s="137"/>
      <c r="FI135" s="140" t="s">
        <v>226</v>
      </c>
      <c r="FK135" s="137"/>
    </row>
    <row r="136" spans="1:167" customFormat="1" ht="40.799999999999997" x14ac:dyDescent="0.3">
      <c r="A136" s="153"/>
      <c r="B136" s="142" t="s">
        <v>237</v>
      </c>
      <c r="C136" s="251" t="s">
        <v>238</v>
      </c>
      <c r="D136" s="251"/>
      <c r="E136" s="251"/>
      <c r="F136" s="144" t="s">
        <v>229</v>
      </c>
      <c r="G136" s="154">
        <v>147</v>
      </c>
      <c r="H136" s="145"/>
      <c r="I136" s="154">
        <v>147</v>
      </c>
      <c r="J136" s="156"/>
      <c r="K136" s="145"/>
      <c r="L136" s="146">
        <v>453.19</v>
      </c>
      <c r="M136" s="145"/>
      <c r="N136" s="151">
        <v>23660.86</v>
      </c>
      <c r="EZ136" s="126"/>
      <c r="FA136" s="127"/>
      <c r="FC136" s="137"/>
      <c r="FD136" s="137"/>
      <c r="FE136" s="137"/>
      <c r="FI136" s="140" t="s">
        <v>238</v>
      </c>
      <c r="FK136" s="137"/>
    </row>
    <row r="137" spans="1:167" customFormat="1" ht="51" x14ac:dyDescent="0.3">
      <c r="A137" s="153"/>
      <c r="B137" s="142" t="s">
        <v>239</v>
      </c>
      <c r="C137" s="251" t="s">
        <v>240</v>
      </c>
      <c r="D137" s="251"/>
      <c r="E137" s="251"/>
      <c r="F137" s="144" t="s">
        <v>229</v>
      </c>
      <c r="G137" s="154">
        <v>134</v>
      </c>
      <c r="H137" s="148">
        <v>0.85</v>
      </c>
      <c r="I137" s="152">
        <v>113.9</v>
      </c>
      <c r="J137" s="156"/>
      <c r="K137" s="145"/>
      <c r="L137" s="146">
        <v>351.14</v>
      </c>
      <c r="M137" s="145"/>
      <c r="N137" s="151">
        <v>18333.14</v>
      </c>
      <c r="EZ137" s="126"/>
      <c r="FA137" s="127"/>
      <c r="FC137" s="137"/>
      <c r="FD137" s="137"/>
      <c r="FE137" s="137"/>
      <c r="FI137" s="140" t="s">
        <v>240</v>
      </c>
      <c r="FK137" s="137"/>
    </row>
    <row r="138" spans="1:167" customFormat="1" ht="14.4" x14ac:dyDescent="0.3">
      <c r="A138" s="164"/>
      <c r="B138" s="165"/>
      <c r="C138" s="265" t="s">
        <v>232</v>
      </c>
      <c r="D138" s="265"/>
      <c r="E138" s="265"/>
      <c r="F138" s="131"/>
      <c r="G138" s="132"/>
      <c r="H138" s="132"/>
      <c r="I138" s="132"/>
      <c r="J138" s="135"/>
      <c r="K138" s="132"/>
      <c r="L138" s="168">
        <v>1728.75</v>
      </c>
      <c r="M138" s="160"/>
      <c r="N138" s="167">
        <v>65490.44</v>
      </c>
      <c r="EZ138" s="126"/>
      <c r="FA138" s="127"/>
      <c r="FC138" s="137"/>
      <c r="FD138" s="137"/>
      <c r="FE138" s="137"/>
      <c r="FK138" s="137" t="s">
        <v>232</v>
      </c>
    </row>
    <row r="139" spans="1:167" customFormat="1" ht="14.4" x14ac:dyDescent="0.3">
      <c r="A139" s="129" t="s">
        <v>51</v>
      </c>
      <c r="B139" s="130" t="s">
        <v>267</v>
      </c>
      <c r="C139" s="265" t="s">
        <v>268</v>
      </c>
      <c r="D139" s="265"/>
      <c r="E139" s="265"/>
      <c r="F139" s="131" t="s">
        <v>23</v>
      </c>
      <c r="G139" s="132">
        <v>930.18200000000002</v>
      </c>
      <c r="H139" s="133">
        <v>1</v>
      </c>
      <c r="I139" s="134">
        <v>930.18200000000002</v>
      </c>
      <c r="J139" s="166">
        <v>11.16</v>
      </c>
      <c r="K139" s="132"/>
      <c r="L139" s="168">
        <v>10380.83</v>
      </c>
      <c r="M139" s="172">
        <v>9.5</v>
      </c>
      <c r="N139" s="167">
        <v>98617.89</v>
      </c>
      <c r="EZ139" s="126"/>
      <c r="FA139" s="127"/>
      <c r="FC139" s="137" t="s">
        <v>268</v>
      </c>
      <c r="FD139" s="137" t="s">
        <v>153</v>
      </c>
      <c r="FE139" s="137" t="s">
        <v>153</v>
      </c>
      <c r="FK139" s="137"/>
    </row>
    <row r="140" spans="1:167" customFormat="1" ht="14.4" x14ac:dyDescent="0.3">
      <c r="A140" s="138"/>
      <c r="B140" s="139"/>
      <c r="C140" s="251" t="s">
        <v>269</v>
      </c>
      <c r="D140" s="251"/>
      <c r="E140" s="251"/>
      <c r="F140" s="251"/>
      <c r="G140" s="251"/>
      <c r="H140" s="251"/>
      <c r="I140" s="251"/>
      <c r="J140" s="251"/>
      <c r="K140" s="251"/>
      <c r="L140" s="251"/>
      <c r="M140" s="251"/>
      <c r="N140" s="252"/>
      <c r="EZ140" s="126"/>
      <c r="FA140" s="127"/>
      <c r="FC140" s="137"/>
      <c r="FD140" s="137"/>
      <c r="FE140" s="137"/>
      <c r="FF140" s="140" t="s">
        <v>269</v>
      </c>
      <c r="FK140" s="137"/>
    </row>
    <row r="141" spans="1:167" customFormat="1" ht="14.4" x14ac:dyDescent="0.3">
      <c r="A141" s="164"/>
      <c r="B141" s="165"/>
      <c r="C141" s="265" t="s">
        <v>232</v>
      </c>
      <c r="D141" s="265"/>
      <c r="E141" s="265"/>
      <c r="F141" s="131"/>
      <c r="G141" s="132"/>
      <c r="H141" s="132"/>
      <c r="I141" s="132"/>
      <c r="J141" s="135"/>
      <c r="K141" s="132"/>
      <c r="L141" s="168">
        <v>10380.83</v>
      </c>
      <c r="M141" s="160"/>
      <c r="N141" s="167">
        <v>98617.89</v>
      </c>
      <c r="EZ141" s="126"/>
      <c r="FA141" s="127"/>
      <c r="FC141" s="137"/>
      <c r="FD141" s="137"/>
      <c r="FE141" s="137"/>
      <c r="FK141" s="137" t="s">
        <v>232</v>
      </c>
    </row>
    <row r="142" spans="1:167" customFormat="1" ht="30.6" x14ac:dyDescent="0.3">
      <c r="A142" s="129" t="s">
        <v>52</v>
      </c>
      <c r="B142" s="130" t="s">
        <v>270</v>
      </c>
      <c r="C142" s="265" t="s">
        <v>271</v>
      </c>
      <c r="D142" s="265"/>
      <c r="E142" s="265"/>
      <c r="F142" s="131" t="s">
        <v>235</v>
      </c>
      <c r="G142" s="132">
        <v>1.6912</v>
      </c>
      <c r="H142" s="133">
        <v>1</v>
      </c>
      <c r="I142" s="173">
        <v>1.6912</v>
      </c>
      <c r="J142" s="135"/>
      <c r="K142" s="132"/>
      <c r="L142" s="135"/>
      <c r="M142" s="132"/>
      <c r="N142" s="136"/>
      <c r="EZ142" s="126"/>
      <c r="FA142" s="127"/>
      <c r="FC142" s="137" t="s">
        <v>271</v>
      </c>
      <c r="FD142" s="137" t="s">
        <v>153</v>
      </c>
      <c r="FE142" s="137" t="s">
        <v>153</v>
      </c>
      <c r="FK142" s="137"/>
    </row>
    <row r="143" spans="1:167" customFormat="1" ht="14.4" x14ac:dyDescent="0.3">
      <c r="A143" s="138"/>
      <c r="B143" s="139"/>
      <c r="C143" s="251" t="s">
        <v>272</v>
      </c>
      <c r="D143" s="251"/>
      <c r="E143" s="251"/>
      <c r="F143" s="251"/>
      <c r="G143" s="251"/>
      <c r="H143" s="251"/>
      <c r="I143" s="251"/>
      <c r="J143" s="251"/>
      <c r="K143" s="251"/>
      <c r="L143" s="251"/>
      <c r="M143" s="251"/>
      <c r="N143" s="252"/>
      <c r="EZ143" s="126"/>
      <c r="FA143" s="127"/>
      <c r="FC143" s="137"/>
      <c r="FD143" s="137"/>
      <c r="FE143" s="137"/>
      <c r="FF143" s="140" t="s">
        <v>272</v>
      </c>
      <c r="FK143" s="137"/>
    </row>
    <row r="144" spans="1:167" customFormat="1" ht="51" x14ac:dyDescent="0.3">
      <c r="A144" s="141"/>
      <c r="B144" s="142" t="s">
        <v>211</v>
      </c>
      <c r="C144" s="253" t="s">
        <v>212</v>
      </c>
      <c r="D144" s="253"/>
      <c r="E144" s="253"/>
      <c r="F144" s="253"/>
      <c r="G144" s="253"/>
      <c r="H144" s="253"/>
      <c r="I144" s="253"/>
      <c r="J144" s="253"/>
      <c r="K144" s="253"/>
      <c r="L144" s="253"/>
      <c r="M144" s="253"/>
      <c r="N144" s="254"/>
      <c r="EZ144" s="126"/>
      <c r="FA144" s="127"/>
      <c r="FC144" s="137"/>
      <c r="FD144" s="137"/>
      <c r="FE144" s="137"/>
      <c r="FG144" s="140" t="s">
        <v>212</v>
      </c>
      <c r="FK144" s="137"/>
    </row>
    <row r="145" spans="1:168" customFormat="1" ht="20.399999999999999" x14ac:dyDescent="0.3">
      <c r="A145" s="141"/>
      <c r="B145" s="142" t="s">
        <v>213</v>
      </c>
      <c r="C145" s="253" t="s">
        <v>214</v>
      </c>
      <c r="D145" s="253"/>
      <c r="E145" s="253"/>
      <c r="F145" s="253"/>
      <c r="G145" s="253"/>
      <c r="H145" s="253"/>
      <c r="I145" s="253"/>
      <c r="J145" s="253"/>
      <c r="K145" s="253"/>
      <c r="L145" s="253"/>
      <c r="M145" s="253"/>
      <c r="N145" s="254"/>
      <c r="EZ145" s="126"/>
      <c r="FA145" s="127"/>
      <c r="FC145" s="137"/>
      <c r="FD145" s="137"/>
      <c r="FE145" s="137"/>
      <c r="FG145" s="140" t="s">
        <v>214</v>
      </c>
      <c r="FK145" s="137"/>
    </row>
    <row r="146" spans="1:168" customFormat="1" ht="14.4" x14ac:dyDescent="0.3">
      <c r="A146" s="143"/>
      <c r="B146" s="142" t="s">
        <v>14</v>
      </c>
      <c r="C146" s="251" t="s">
        <v>215</v>
      </c>
      <c r="D146" s="251"/>
      <c r="E146" s="251"/>
      <c r="F146" s="144"/>
      <c r="G146" s="145"/>
      <c r="H146" s="145"/>
      <c r="I146" s="145"/>
      <c r="J146" s="146">
        <v>115.49</v>
      </c>
      <c r="K146" s="147">
        <v>1.3225</v>
      </c>
      <c r="L146" s="146">
        <v>258.31</v>
      </c>
      <c r="M146" s="148">
        <v>52.21</v>
      </c>
      <c r="N146" s="151">
        <v>13486.37</v>
      </c>
      <c r="EZ146" s="126"/>
      <c r="FA146" s="127"/>
      <c r="FC146" s="137"/>
      <c r="FD146" s="137"/>
      <c r="FE146" s="137"/>
      <c r="FH146" s="140" t="s">
        <v>215</v>
      </c>
      <c r="FK146" s="137"/>
    </row>
    <row r="147" spans="1:168" customFormat="1" ht="14.4" x14ac:dyDescent="0.3">
      <c r="A147" s="143"/>
      <c r="B147" s="142" t="s">
        <v>216</v>
      </c>
      <c r="C147" s="251" t="s">
        <v>217</v>
      </c>
      <c r="D147" s="251"/>
      <c r="E147" s="251"/>
      <c r="F147" s="144"/>
      <c r="G147" s="145"/>
      <c r="H147" s="145"/>
      <c r="I147" s="145"/>
      <c r="J147" s="150">
        <v>3262.79</v>
      </c>
      <c r="K147" s="147">
        <v>1.4375</v>
      </c>
      <c r="L147" s="150">
        <v>7932.17</v>
      </c>
      <c r="M147" s="148">
        <v>15.71</v>
      </c>
      <c r="N147" s="151">
        <v>124614.39</v>
      </c>
      <c r="EZ147" s="126"/>
      <c r="FA147" s="127"/>
      <c r="FC147" s="137"/>
      <c r="FD147" s="137"/>
      <c r="FE147" s="137"/>
      <c r="FH147" s="140" t="s">
        <v>217</v>
      </c>
      <c r="FK147" s="137"/>
    </row>
    <row r="148" spans="1:168" customFormat="1" ht="14.4" x14ac:dyDescent="0.3">
      <c r="A148" s="143"/>
      <c r="B148" s="142" t="s">
        <v>218</v>
      </c>
      <c r="C148" s="251" t="s">
        <v>219</v>
      </c>
      <c r="D148" s="251"/>
      <c r="E148" s="251"/>
      <c r="F148" s="144"/>
      <c r="G148" s="145"/>
      <c r="H148" s="145"/>
      <c r="I148" s="145"/>
      <c r="J148" s="146">
        <v>171.22</v>
      </c>
      <c r="K148" s="147">
        <v>1.4375</v>
      </c>
      <c r="L148" s="146">
        <v>416.25</v>
      </c>
      <c r="M148" s="148">
        <v>52.21</v>
      </c>
      <c r="N148" s="151">
        <v>21732.41</v>
      </c>
      <c r="EZ148" s="126"/>
      <c r="FA148" s="127"/>
      <c r="FC148" s="137"/>
      <c r="FD148" s="137"/>
      <c r="FE148" s="137"/>
      <c r="FH148" s="140" t="s">
        <v>219</v>
      </c>
      <c r="FK148" s="137"/>
    </row>
    <row r="149" spans="1:168" customFormat="1" ht="14.4" x14ac:dyDescent="0.3">
      <c r="A149" s="143"/>
      <c r="B149" s="142" t="s">
        <v>220</v>
      </c>
      <c r="C149" s="251" t="s">
        <v>221</v>
      </c>
      <c r="D149" s="251"/>
      <c r="E149" s="251"/>
      <c r="F149" s="144"/>
      <c r="G149" s="145"/>
      <c r="H149" s="145"/>
      <c r="I149" s="145"/>
      <c r="J149" s="146">
        <v>12.2</v>
      </c>
      <c r="K149" s="145"/>
      <c r="L149" s="146">
        <v>20.63</v>
      </c>
      <c r="M149" s="152">
        <v>9.5</v>
      </c>
      <c r="N149" s="149">
        <v>195.99</v>
      </c>
      <c r="EZ149" s="126"/>
      <c r="FA149" s="127"/>
      <c r="FC149" s="137"/>
      <c r="FD149" s="137"/>
      <c r="FE149" s="137"/>
      <c r="FH149" s="140" t="s">
        <v>221</v>
      </c>
      <c r="FK149" s="137"/>
    </row>
    <row r="150" spans="1:168" customFormat="1" ht="14.4" x14ac:dyDescent="0.3">
      <c r="A150" s="153"/>
      <c r="B150" s="142"/>
      <c r="C150" s="251" t="s">
        <v>222</v>
      </c>
      <c r="D150" s="251"/>
      <c r="E150" s="251"/>
      <c r="F150" s="144" t="s">
        <v>223</v>
      </c>
      <c r="G150" s="152">
        <v>14.4</v>
      </c>
      <c r="H150" s="147">
        <v>1.3225</v>
      </c>
      <c r="I150" s="158">
        <v>32.207212800000001</v>
      </c>
      <c r="J150" s="156"/>
      <c r="K150" s="145"/>
      <c r="L150" s="156"/>
      <c r="M150" s="145"/>
      <c r="N150" s="157"/>
      <c r="EZ150" s="126"/>
      <c r="FA150" s="127"/>
      <c r="FC150" s="137"/>
      <c r="FD150" s="137"/>
      <c r="FE150" s="137"/>
      <c r="FI150" s="140" t="s">
        <v>222</v>
      </c>
      <c r="FK150" s="137"/>
    </row>
    <row r="151" spans="1:168" customFormat="1" ht="14.4" x14ac:dyDescent="0.3">
      <c r="A151" s="153"/>
      <c r="B151" s="142"/>
      <c r="C151" s="251" t="s">
        <v>224</v>
      </c>
      <c r="D151" s="251"/>
      <c r="E151" s="251"/>
      <c r="F151" s="144" t="s">
        <v>223</v>
      </c>
      <c r="G151" s="148">
        <v>13.88</v>
      </c>
      <c r="H151" s="147">
        <v>1.4375</v>
      </c>
      <c r="I151" s="155">
        <v>33.743668</v>
      </c>
      <c r="J151" s="156"/>
      <c r="K151" s="145"/>
      <c r="L151" s="156"/>
      <c r="M151" s="145"/>
      <c r="N151" s="157"/>
      <c r="EZ151" s="126"/>
      <c r="FA151" s="127"/>
      <c r="FC151" s="137"/>
      <c r="FD151" s="137"/>
      <c r="FE151" s="137"/>
      <c r="FI151" s="140" t="s">
        <v>224</v>
      </c>
      <c r="FK151" s="137"/>
    </row>
    <row r="152" spans="1:168" customFormat="1" ht="14.4" x14ac:dyDescent="0.3">
      <c r="A152" s="138"/>
      <c r="B152" s="142"/>
      <c r="C152" s="266" t="s">
        <v>225</v>
      </c>
      <c r="D152" s="266"/>
      <c r="E152" s="266"/>
      <c r="F152" s="159"/>
      <c r="G152" s="160"/>
      <c r="H152" s="160"/>
      <c r="I152" s="160"/>
      <c r="J152" s="161">
        <v>3390.48</v>
      </c>
      <c r="K152" s="160"/>
      <c r="L152" s="161">
        <v>8211.11</v>
      </c>
      <c r="M152" s="160"/>
      <c r="N152" s="163">
        <v>138296.75</v>
      </c>
      <c r="EZ152" s="126"/>
      <c r="FA152" s="127"/>
      <c r="FC152" s="137"/>
      <c r="FD152" s="137"/>
      <c r="FE152" s="137"/>
      <c r="FJ152" s="140" t="s">
        <v>225</v>
      </c>
      <c r="FK152" s="137"/>
    </row>
    <row r="153" spans="1:168" customFormat="1" ht="14.4" x14ac:dyDescent="0.3">
      <c r="A153" s="153"/>
      <c r="B153" s="142"/>
      <c r="C153" s="251" t="s">
        <v>226</v>
      </c>
      <c r="D153" s="251"/>
      <c r="E153" s="251"/>
      <c r="F153" s="144"/>
      <c r="G153" s="145"/>
      <c r="H153" s="145"/>
      <c r="I153" s="145"/>
      <c r="J153" s="156"/>
      <c r="K153" s="145"/>
      <c r="L153" s="146">
        <v>674.56</v>
      </c>
      <c r="M153" s="145"/>
      <c r="N153" s="151">
        <v>35218.78</v>
      </c>
      <c r="EZ153" s="126"/>
      <c r="FA153" s="127"/>
      <c r="FC153" s="137"/>
      <c r="FD153" s="137"/>
      <c r="FE153" s="137"/>
      <c r="FI153" s="140" t="s">
        <v>226</v>
      </c>
      <c r="FK153" s="137"/>
    </row>
    <row r="154" spans="1:168" customFormat="1" ht="40.799999999999997" x14ac:dyDescent="0.3">
      <c r="A154" s="153"/>
      <c r="B154" s="142" t="s">
        <v>237</v>
      </c>
      <c r="C154" s="251" t="s">
        <v>238</v>
      </c>
      <c r="D154" s="251"/>
      <c r="E154" s="251"/>
      <c r="F154" s="144" t="s">
        <v>229</v>
      </c>
      <c r="G154" s="154">
        <v>147</v>
      </c>
      <c r="H154" s="145"/>
      <c r="I154" s="154">
        <v>147</v>
      </c>
      <c r="J154" s="156"/>
      <c r="K154" s="145"/>
      <c r="L154" s="146">
        <v>991.6</v>
      </c>
      <c r="M154" s="145"/>
      <c r="N154" s="151">
        <v>51771.61</v>
      </c>
      <c r="EZ154" s="126"/>
      <c r="FA154" s="127"/>
      <c r="FC154" s="137"/>
      <c r="FD154" s="137"/>
      <c r="FE154" s="137"/>
      <c r="FI154" s="140" t="s">
        <v>238</v>
      </c>
      <c r="FK154" s="137"/>
    </row>
    <row r="155" spans="1:168" customFormat="1" ht="51" x14ac:dyDescent="0.3">
      <c r="A155" s="153"/>
      <c r="B155" s="142" t="s">
        <v>239</v>
      </c>
      <c r="C155" s="251" t="s">
        <v>240</v>
      </c>
      <c r="D155" s="251"/>
      <c r="E155" s="251"/>
      <c r="F155" s="144" t="s">
        <v>229</v>
      </c>
      <c r="G155" s="154">
        <v>134</v>
      </c>
      <c r="H155" s="148">
        <v>0.85</v>
      </c>
      <c r="I155" s="152">
        <v>113.9</v>
      </c>
      <c r="J155" s="156"/>
      <c r="K155" s="145"/>
      <c r="L155" s="146">
        <v>768.32</v>
      </c>
      <c r="M155" s="145"/>
      <c r="N155" s="151">
        <v>40114.19</v>
      </c>
      <c r="EZ155" s="126"/>
      <c r="FA155" s="127"/>
      <c r="FC155" s="137"/>
      <c r="FD155" s="137"/>
      <c r="FE155" s="137"/>
      <c r="FI155" s="140" t="s">
        <v>240</v>
      </c>
      <c r="FK155" s="137"/>
    </row>
    <row r="156" spans="1:168" customFormat="1" ht="14.4" x14ac:dyDescent="0.3">
      <c r="A156" s="164"/>
      <c r="B156" s="165"/>
      <c r="C156" s="265" t="s">
        <v>232</v>
      </c>
      <c r="D156" s="265"/>
      <c r="E156" s="265"/>
      <c r="F156" s="131"/>
      <c r="G156" s="132"/>
      <c r="H156" s="132"/>
      <c r="I156" s="132"/>
      <c r="J156" s="135"/>
      <c r="K156" s="132"/>
      <c r="L156" s="168">
        <v>9971.0300000000007</v>
      </c>
      <c r="M156" s="160"/>
      <c r="N156" s="167">
        <v>230182.55</v>
      </c>
      <c r="EZ156" s="126"/>
      <c r="FA156" s="127"/>
      <c r="FC156" s="137"/>
      <c r="FD156" s="137"/>
      <c r="FE156" s="137"/>
      <c r="FK156" s="137" t="s">
        <v>232</v>
      </c>
    </row>
    <row r="157" spans="1:168" customFormat="1" ht="20.399999999999999" x14ac:dyDescent="0.3">
      <c r="A157" s="129" t="s">
        <v>273</v>
      </c>
      <c r="B157" s="130" t="s">
        <v>274</v>
      </c>
      <c r="C157" s="265" t="s">
        <v>275</v>
      </c>
      <c r="D157" s="265"/>
      <c r="E157" s="265"/>
      <c r="F157" s="131" t="s">
        <v>15</v>
      </c>
      <c r="G157" s="132">
        <v>186.03200000000001</v>
      </c>
      <c r="H157" s="133">
        <v>1</v>
      </c>
      <c r="I157" s="134">
        <v>186.03200000000001</v>
      </c>
      <c r="J157" s="166">
        <v>144.74</v>
      </c>
      <c r="K157" s="134">
        <v>1.012</v>
      </c>
      <c r="L157" s="168">
        <v>27249.39</v>
      </c>
      <c r="M157" s="172">
        <v>9.5</v>
      </c>
      <c r="N157" s="167">
        <v>258869.21</v>
      </c>
      <c r="EZ157" s="126"/>
      <c r="FA157" s="127"/>
      <c r="FC157" s="137" t="s">
        <v>275</v>
      </c>
      <c r="FD157" s="137" t="s">
        <v>153</v>
      </c>
      <c r="FE157" s="137" t="s">
        <v>153</v>
      </c>
      <c r="FK157" s="137"/>
    </row>
    <row r="158" spans="1:168" customFormat="1" ht="14.4" x14ac:dyDescent="0.3">
      <c r="A158" s="138"/>
      <c r="B158" s="139"/>
      <c r="C158" s="251" t="s">
        <v>276</v>
      </c>
      <c r="D158" s="251"/>
      <c r="E158" s="251"/>
      <c r="F158" s="251"/>
      <c r="G158" s="251"/>
      <c r="H158" s="251"/>
      <c r="I158" s="251"/>
      <c r="J158" s="251"/>
      <c r="K158" s="251"/>
      <c r="L158" s="251"/>
      <c r="M158" s="251"/>
      <c r="N158" s="252"/>
      <c r="EZ158" s="126"/>
      <c r="FA158" s="127"/>
      <c r="FC158" s="137"/>
      <c r="FD158" s="137"/>
      <c r="FE158" s="137"/>
      <c r="FF158" s="140" t="s">
        <v>276</v>
      </c>
      <c r="FK158" s="137"/>
    </row>
    <row r="159" spans="1:168" customFormat="1" ht="14.4" x14ac:dyDescent="0.3">
      <c r="A159" s="138"/>
      <c r="B159" s="139"/>
      <c r="C159" s="251" t="s">
        <v>277</v>
      </c>
      <c r="D159" s="251"/>
      <c r="E159" s="251"/>
      <c r="F159" s="251"/>
      <c r="G159" s="251"/>
      <c r="H159" s="251"/>
      <c r="I159" s="251"/>
      <c r="J159" s="251"/>
      <c r="K159" s="251"/>
      <c r="L159" s="251"/>
      <c r="M159" s="251"/>
      <c r="N159" s="252"/>
      <c r="EZ159" s="126"/>
      <c r="FA159" s="127"/>
      <c r="FC159" s="137"/>
      <c r="FD159" s="137"/>
      <c r="FE159" s="137"/>
      <c r="FK159" s="137"/>
      <c r="FL159" s="140" t="s">
        <v>277</v>
      </c>
    </row>
    <row r="160" spans="1:168" customFormat="1" ht="14.4" x14ac:dyDescent="0.3">
      <c r="A160" s="141"/>
      <c r="B160" s="142"/>
      <c r="C160" s="253" t="s">
        <v>278</v>
      </c>
      <c r="D160" s="253"/>
      <c r="E160" s="253"/>
      <c r="F160" s="253"/>
      <c r="G160" s="253"/>
      <c r="H160" s="253"/>
      <c r="I160" s="253"/>
      <c r="J160" s="253"/>
      <c r="K160" s="253"/>
      <c r="L160" s="253"/>
      <c r="M160" s="253"/>
      <c r="N160" s="254"/>
      <c r="EZ160" s="126"/>
      <c r="FA160" s="127"/>
      <c r="FC160" s="137"/>
      <c r="FD160" s="137"/>
      <c r="FE160" s="137"/>
      <c r="FG160" s="140" t="s">
        <v>278</v>
      </c>
      <c r="FK160" s="137"/>
    </row>
    <row r="161" spans="1:167" customFormat="1" ht="14.4" x14ac:dyDescent="0.3">
      <c r="A161" s="164"/>
      <c r="B161" s="165"/>
      <c r="C161" s="265" t="s">
        <v>232</v>
      </c>
      <c r="D161" s="265"/>
      <c r="E161" s="265"/>
      <c r="F161" s="131"/>
      <c r="G161" s="132"/>
      <c r="H161" s="132"/>
      <c r="I161" s="132"/>
      <c r="J161" s="135"/>
      <c r="K161" s="132"/>
      <c r="L161" s="168">
        <v>27249.39</v>
      </c>
      <c r="M161" s="160"/>
      <c r="N161" s="167">
        <v>258869.21</v>
      </c>
      <c r="EZ161" s="126"/>
      <c r="FA161" s="127"/>
      <c r="FC161" s="137"/>
      <c r="FD161" s="137"/>
      <c r="FE161" s="137"/>
      <c r="FK161" s="137" t="s">
        <v>232</v>
      </c>
    </row>
    <row r="162" spans="1:167" customFormat="1" ht="30.6" x14ac:dyDescent="0.3">
      <c r="A162" s="129" t="s">
        <v>85</v>
      </c>
      <c r="B162" s="130" t="s">
        <v>279</v>
      </c>
      <c r="C162" s="265" t="s">
        <v>280</v>
      </c>
      <c r="D162" s="265"/>
      <c r="E162" s="265"/>
      <c r="F162" s="131" t="s">
        <v>235</v>
      </c>
      <c r="G162" s="132">
        <v>2.9597000000000002</v>
      </c>
      <c r="H162" s="133">
        <v>1</v>
      </c>
      <c r="I162" s="173">
        <v>2.9597000000000002</v>
      </c>
      <c r="J162" s="135"/>
      <c r="K162" s="132"/>
      <c r="L162" s="135"/>
      <c r="M162" s="132"/>
      <c r="N162" s="136"/>
      <c r="EZ162" s="126"/>
      <c r="FA162" s="127"/>
      <c r="FC162" s="137" t="s">
        <v>280</v>
      </c>
      <c r="FD162" s="137" t="s">
        <v>153</v>
      </c>
      <c r="FE162" s="137" t="s">
        <v>153</v>
      </c>
      <c r="FK162" s="137"/>
    </row>
    <row r="163" spans="1:167" customFormat="1" ht="14.4" x14ac:dyDescent="0.3">
      <c r="A163" s="138"/>
      <c r="B163" s="139"/>
      <c r="C163" s="251" t="s">
        <v>281</v>
      </c>
      <c r="D163" s="251"/>
      <c r="E163" s="251"/>
      <c r="F163" s="251"/>
      <c r="G163" s="251"/>
      <c r="H163" s="251"/>
      <c r="I163" s="251"/>
      <c r="J163" s="251"/>
      <c r="K163" s="251"/>
      <c r="L163" s="251"/>
      <c r="M163" s="251"/>
      <c r="N163" s="252"/>
      <c r="EZ163" s="126"/>
      <c r="FA163" s="127"/>
      <c r="FC163" s="137"/>
      <c r="FD163" s="137"/>
      <c r="FE163" s="137"/>
      <c r="FF163" s="140" t="s">
        <v>281</v>
      </c>
      <c r="FK163" s="137"/>
    </row>
    <row r="164" spans="1:167" customFormat="1" ht="51" x14ac:dyDescent="0.3">
      <c r="A164" s="141"/>
      <c r="B164" s="142" t="s">
        <v>211</v>
      </c>
      <c r="C164" s="253" t="s">
        <v>212</v>
      </c>
      <c r="D164" s="253"/>
      <c r="E164" s="253"/>
      <c r="F164" s="253"/>
      <c r="G164" s="253"/>
      <c r="H164" s="253"/>
      <c r="I164" s="253"/>
      <c r="J164" s="253"/>
      <c r="K164" s="253"/>
      <c r="L164" s="253"/>
      <c r="M164" s="253"/>
      <c r="N164" s="254"/>
      <c r="EZ164" s="126"/>
      <c r="FA164" s="127"/>
      <c r="FC164" s="137"/>
      <c r="FD164" s="137"/>
      <c r="FE164" s="137"/>
      <c r="FG164" s="140" t="s">
        <v>212</v>
      </c>
      <c r="FK164" s="137"/>
    </row>
    <row r="165" spans="1:167" customFormat="1" ht="20.399999999999999" x14ac:dyDescent="0.3">
      <c r="A165" s="141"/>
      <c r="B165" s="142" t="s">
        <v>213</v>
      </c>
      <c r="C165" s="253" t="s">
        <v>214</v>
      </c>
      <c r="D165" s="253"/>
      <c r="E165" s="253"/>
      <c r="F165" s="253"/>
      <c r="G165" s="253"/>
      <c r="H165" s="253"/>
      <c r="I165" s="253"/>
      <c r="J165" s="253"/>
      <c r="K165" s="253"/>
      <c r="L165" s="253"/>
      <c r="M165" s="253"/>
      <c r="N165" s="254"/>
      <c r="EZ165" s="126"/>
      <c r="FA165" s="127"/>
      <c r="FC165" s="137"/>
      <c r="FD165" s="137"/>
      <c r="FE165" s="137"/>
      <c r="FG165" s="140" t="s">
        <v>214</v>
      </c>
      <c r="FK165" s="137"/>
    </row>
    <row r="166" spans="1:167" customFormat="1" ht="14.4" x14ac:dyDescent="0.3">
      <c r="A166" s="143"/>
      <c r="B166" s="142" t="s">
        <v>14</v>
      </c>
      <c r="C166" s="251" t="s">
        <v>215</v>
      </c>
      <c r="D166" s="251"/>
      <c r="E166" s="251"/>
      <c r="F166" s="144"/>
      <c r="G166" s="145"/>
      <c r="H166" s="145"/>
      <c r="I166" s="145"/>
      <c r="J166" s="146">
        <v>173.23</v>
      </c>
      <c r="K166" s="147">
        <v>1.3225</v>
      </c>
      <c r="L166" s="146">
        <v>678.06</v>
      </c>
      <c r="M166" s="148">
        <v>52.21</v>
      </c>
      <c r="N166" s="151">
        <v>35401.51</v>
      </c>
      <c r="EZ166" s="126"/>
      <c r="FA166" s="127"/>
      <c r="FC166" s="137"/>
      <c r="FD166" s="137"/>
      <c r="FE166" s="137"/>
      <c r="FH166" s="140" t="s">
        <v>215</v>
      </c>
      <c r="FK166" s="137"/>
    </row>
    <row r="167" spans="1:167" customFormat="1" ht="14.4" x14ac:dyDescent="0.3">
      <c r="A167" s="143"/>
      <c r="B167" s="142" t="s">
        <v>216</v>
      </c>
      <c r="C167" s="251" t="s">
        <v>217</v>
      </c>
      <c r="D167" s="251"/>
      <c r="E167" s="251"/>
      <c r="F167" s="144"/>
      <c r="G167" s="145"/>
      <c r="H167" s="145"/>
      <c r="I167" s="145"/>
      <c r="J167" s="150">
        <v>5268.76</v>
      </c>
      <c r="K167" s="147">
        <v>1.4375</v>
      </c>
      <c r="L167" s="150">
        <v>22416.3</v>
      </c>
      <c r="M167" s="148">
        <v>15.71</v>
      </c>
      <c r="N167" s="151">
        <v>352160.07</v>
      </c>
      <c r="EZ167" s="126"/>
      <c r="FA167" s="127"/>
      <c r="FC167" s="137"/>
      <c r="FD167" s="137"/>
      <c r="FE167" s="137"/>
      <c r="FH167" s="140" t="s">
        <v>217</v>
      </c>
      <c r="FK167" s="137"/>
    </row>
    <row r="168" spans="1:167" customFormat="1" ht="14.4" x14ac:dyDescent="0.3">
      <c r="A168" s="143"/>
      <c r="B168" s="142" t="s">
        <v>218</v>
      </c>
      <c r="C168" s="251" t="s">
        <v>219</v>
      </c>
      <c r="D168" s="251"/>
      <c r="E168" s="251"/>
      <c r="F168" s="144"/>
      <c r="G168" s="145"/>
      <c r="H168" s="145"/>
      <c r="I168" s="145"/>
      <c r="J168" s="146">
        <v>267.67</v>
      </c>
      <c r="K168" s="147">
        <v>1.4375</v>
      </c>
      <c r="L168" s="150">
        <v>1138.82</v>
      </c>
      <c r="M168" s="148">
        <v>52.21</v>
      </c>
      <c r="N168" s="151">
        <v>59457.79</v>
      </c>
      <c r="EZ168" s="126"/>
      <c r="FA168" s="127"/>
      <c r="FC168" s="137"/>
      <c r="FD168" s="137"/>
      <c r="FE168" s="137"/>
      <c r="FH168" s="140" t="s">
        <v>219</v>
      </c>
      <c r="FK168" s="137"/>
    </row>
    <row r="169" spans="1:167" customFormat="1" ht="14.4" x14ac:dyDescent="0.3">
      <c r="A169" s="143"/>
      <c r="B169" s="142" t="s">
        <v>220</v>
      </c>
      <c r="C169" s="251" t="s">
        <v>221</v>
      </c>
      <c r="D169" s="251"/>
      <c r="E169" s="251"/>
      <c r="F169" s="144"/>
      <c r="G169" s="145"/>
      <c r="H169" s="145"/>
      <c r="I169" s="145"/>
      <c r="J169" s="146">
        <v>17.079999999999998</v>
      </c>
      <c r="K169" s="145"/>
      <c r="L169" s="146">
        <v>50.55</v>
      </c>
      <c r="M169" s="152">
        <v>9.5</v>
      </c>
      <c r="N169" s="149">
        <v>480.23</v>
      </c>
      <c r="EZ169" s="126"/>
      <c r="FA169" s="127"/>
      <c r="FC169" s="137"/>
      <c r="FD169" s="137"/>
      <c r="FE169" s="137"/>
      <c r="FH169" s="140" t="s">
        <v>221</v>
      </c>
      <c r="FK169" s="137"/>
    </row>
    <row r="170" spans="1:167" customFormat="1" ht="14.4" x14ac:dyDescent="0.3">
      <c r="A170" s="153"/>
      <c r="B170" s="142"/>
      <c r="C170" s="251" t="s">
        <v>222</v>
      </c>
      <c r="D170" s="251"/>
      <c r="E170" s="251"/>
      <c r="F170" s="144" t="s">
        <v>223</v>
      </c>
      <c r="G170" s="152">
        <v>21.6</v>
      </c>
      <c r="H170" s="147">
        <v>1.3225</v>
      </c>
      <c r="I170" s="158">
        <v>84.546790200000004</v>
      </c>
      <c r="J170" s="156"/>
      <c r="K170" s="145"/>
      <c r="L170" s="156"/>
      <c r="M170" s="145"/>
      <c r="N170" s="157"/>
      <c r="EZ170" s="126"/>
      <c r="FA170" s="127"/>
      <c r="FC170" s="137"/>
      <c r="FD170" s="137"/>
      <c r="FE170" s="137"/>
      <c r="FI170" s="140" t="s">
        <v>222</v>
      </c>
      <c r="FK170" s="137"/>
    </row>
    <row r="171" spans="1:167" customFormat="1" ht="14.4" x14ac:dyDescent="0.3">
      <c r="A171" s="153"/>
      <c r="B171" s="142"/>
      <c r="C171" s="251" t="s">
        <v>224</v>
      </c>
      <c r="D171" s="251"/>
      <c r="E171" s="251"/>
      <c r="F171" s="144" t="s">
        <v>223</v>
      </c>
      <c r="G171" s="152">
        <v>20.6</v>
      </c>
      <c r="H171" s="147">
        <v>1.4375</v>
      </c>
      <c r="I171" s="158">
        <v>87.644116299999993</v>
      </c>
      <c r="J171" s="156"/>
      <c r="K171" s="145"/>
      <c r="L171" s="156"/>
      <c r="M171" s="145"/>
      <c r="N171" s="157"/>
      <c r="EZ171" s="126"/>
      <c r="FA171" s="127"/>
      <c r="FC171" s="137"/>
      <c r="FD171" s="137"/>
      <c r="FE171" s="137"/>
      <c r="FI171" s="140" t="s">
        <v>224</v>
      </c>
      <c r="FK171" s="137"/>
    </row>
    <row r="172" spans="1:167" customFormat="1" ht="14.4" x14ac:dyDescent="0.3">
      <c r="A172" s="138"/>
      <c r="B172" s="142"/>
      <c r="C172" s="266" t="s">
        <v>225</v>
      </c>
      <c r="D172" s="266"/>
      <c r="E172" s="266"/>
      <c r="F172" s="159"/>
      <c r="G172" s="160"/>
      <c r="H172" s="160"/>
      <c r="I172" s="160"/>
      <c r="J172" s="161">
        <v>5459.07</v>
      </c>
      <c r="K172" s="160"/>
      <c r="L172" s="161">
        <v>23144.91</v>
      </c>
      <c r="M172" s="160"/>
      <c r="N172" s="163">
        <v>388041.81</v>
      </c>
      <c r="EZ172" s="126"/>
      <c r="FA172" s="127"/>
      <c r="FC172" s="137"/>
      <c r="FD172" s="137"/>
      <c r="FE172" s="137"/>
      <c r="FJ172" s="140" t="s">
        <v>225</v>
      </c>
      <c r="FK172" s="137"/>
    </row>
    <row r="173" spans="1:167" customFormat="1" ht="14.4" x14ac:dyDescent="0.3">
      <c r="A173" s="153"/>
      <c r="B173" s="142"/>
      <c r="C173" s="251" t="s">
        <v>226</v>
      </c>
      <c r="D173" s="251"/>
      <c r="E173" s="251"/>
      <c r="F173" s="144"/>
      <c r="G173" s="145"/>
      <c r="H173" s="145"/>
      <c r="I173" s="145"/>
      <c r="J173" s="156"/>
      <c r="K173" s="145"/>
      <c r="L173" s="150">
        <v>1816.88</v>
      </c>
      <c r="M173" s="145"/>
      <c r="N173" s="151">
        <v>94859.3</v>
      </c>
      <c r="EZ173" s="126"/>
      <c r="FA173" s="127"/>
      <c r="FC173" s="137"/>
      <c r="FD173" s="137"/>
      <c r="FE173" s="137"/>
      <c r="FI173" s="140" t="s">
        <v>226</v>
      </c>
      <c r="FK173" s="137"/>
    </row>
    <row r="174" spans="1:167" customFormat="1" ht="40.799999999999997" x14ac:dyDescent="0.3">
      <c r="A174" s="153"/>
      <c r="B174" s="142" t="s">
        <v>237</v>
      </c>
      <c r="C174" s="251" t="s">
        <v>238</v>
      </c>
      <c r="D174" s="251"/>
      <c r="E174" s="251"/>
      <c r="F174" s="144" t="s">
        <v>229</v>
      </c>
      <c r="G174" s="154">
        <v>147</v>
      </c>
      <c r="H174" s="145"/>
      <c r="I174" s="154">
        <v>147</v>
      </c>
      <c r="J174" s="156"/>
      <c r="K174" s="145"/>
      <c r="L174" s="150">
        <v>2670.81</v>
      </c>
      <c r="M174" s="145"/>
      <c r="N174" s="151">
        <v>139443.17000000001</v>
      </c>
      <c r="EZ174" s="126"/>
      <c r="FA174" s="127"/>
      <c r="FC174" s="137"/>
      <c r="FD174" s="137"/>
      <c r="FE174" s="137"/>
      <c r="FI174" s="140" t="s">
        <v>238</v>
      </c>
      <c r="FK174" s="137"/>
    </row>
    <row r="175" spans="1:167" customFormat="1" ht="51" x14ac:dyDescent="0.3">
      <c r="A175" s="153"/>
      <c r="B175" s="142" t="s">
        <v>239</v>
      </c>
      <c r="C175" s="251" t="s">
        <v>240</v>
      </c>
      <c r="D175" s="251"/>
      <c r="E175" s="251"/>
      <c r="F175" s="144" t="s">
        <v>229</v>
      </c>
      <c r="G175" s="154">
        <v>134</v>
      </c>
      <c r="H175" s="148">
        <v>0.85</v>
      </c>
      <c r="I175" s="152">
        <v>113.9</v>
      </c>
      <c r="J175" s="156"/>
      <c r="K175" s="145"/>
      <c r="L175" s="150">
        <v>2069.4299999999998</v>
      </c>
      <c r="M175" s="145"/>
      <c r="N175" s="151">
        <v>108044.74</v>
      </c>
      <c r="EZ175" s="126"/>
      <c r="FA175" s="127"/>
      <c r="FC175" s="137"/>
      <c r="FD175" s="137"/>
      <c r="FE175" s="137"/>
      <c r="FI175" s="140" t="s">
        <v>240</v>
      </c>
      <c r="FK175" s="137"/>
    </row>
    <row r="176" spans="1:167" customFormat="1" ht="14.4" x14ac:dyDescent="0.3">
      <c r="A176" s="164"/>
      <c r="B176" s="165"/>
      <c r="C176" s="265" t="s">
        <v>232</v>
      </c>
      <c r="D176" s="265"/>
      <c r="E176" s="265"/>
      <c r="F176" s="131"/>
      <c r="G176" s="132"/>
      <c r="H176" s="132"/>
      <c r="I176" s="132"/>
      <c r="J176" s="135"/>
      <c r="K176" s="132"/>
      <c r="L176" s="168">
        <v>27885.15</v>
      </c>
      <c r="M176" s="160"/>
      <c r="N176" s="167">
        <v>635529.72</v>
      </c>
      <c r="EZ176" s="126"/>
      <c r="FA176" s="127"/>
      <c r="FC176" s="137"/>
      <c r="FD176" s="137"/>
      <c r="FE176" s="137"/>
      <c r="FK176" s="137" t="s">
        <v>232</v>
      </c>
    </row>
    <row r="177" spans="1:170" customFormat="1" ht="20.399999999999999" x14ac:dyDescent="0.3">
      <c r="A177" s="129" t="s">
        <v>53</v>
      </c>
      <c r="B177" s="130" t="s">
        <v>274</v>
      </c>
      <c r="C177" s="265" t="s">
        <v>282</v>
      </c>
      <c r="D177" s="265"/>
      <c r="E177" s="265"/>
      <c r="F177" s="131" t="s">
        <v>15</v>
      </c>
      <c r="G177" s="132">
        <v>372.92219999999998</v>
      </c>
      <c r="H177" s="133">
        <v>1</v>
      </c>
      <c r="I177" s="173">
        <v>372.92219999999998</v>
      </c>
      <c r="J177" s="166">
        <v>707.37</v>
      </c>
      <c r="K177" s="134">
        <v>1.012</v>
      </c>
      <c r="L177" s="168">
        <v>266959.5</v>
      </c>
      <c r="M177" s="172">
        <v>9.5</v>
      </c>
      <c r="N177" s="167">
        <v>2536115.25</v>
      </c>
      <c r="EZ177" s="126"/>
      <c r="FA177" s="127"/>
      <c r="FC177" s="137" t="s">
        <v>282</v>
      </c>
      <c r="FD177" s="137" t="s">
        <v>153</v>
      </c>
      <c r="FE177" s="137" t="s">
        <v>153</v>
      </c>
      <c r="FK177" s="137"/>
    </row>
    <row r="178" spans="1:170" customFormat="1" ht="14.4" x14ac:dyDescent="0.3">
      <c r="A178" s="138"/>
      <c r="B178" s="139"/>
      <c r="C178" s="251" t="s">
        <v>283</v>
      </c>
      <c r="D178" s="251"/>
      <c r="E178" s="251"/>
      <c r="F178" s="251"/>
      <c r="G178" s="251"/>
      <c r="H178" s="251"/>
      <c r="I178" s="251"/>
      <c r="J178" s="251"/>
      <c r="K178" s="251"/>
      <c r="L178" s="251"/>
      <c r="M178" s="251"/>
      <c r="N178" s="252"/>
      <c r="EZ178" s="126"/>
      <c r="FA178" s="127"/>
      <c r="FC178" s="137"/>
      <c r="FD178" s="137"/>
      <c r="FE178" s="137"/>
      <c r="FF178" s="140" t="s">
        <v>283</v>
      </c>
      <c r="FK178" s="137"/>
    </row>
    <row r="179" spans="1:170" customFormat="1" ht="14.4" x14ac:dyDescent="0.3">
      <c r="A179" s="138"/>
      <c r="B179" s="139"/>
      <c r="C179" s="251" t="s">
        <v>284</v>
      </c>
      <c r="D179" s="251"/>
      <c r="E179" s="251"/>
      <c r="F179" s="251"/>
      <c r="G179" s="251"/>
      <c r="H179" s="251"/>
      <c r="I179" s="251"/>
      <c r="J179" s="251"/>
      <c r="K179" s="251"/>
      <c r="L179" s="251"/>
      <c r="M179" s="251"/>
      <c r="N179" s="252"/>
      <c r="EZ179" s="126"/>
      <c r="FA179" s="127"/>
      <c r="FC179" s="137"/>
      <c r="FD179" s="137"/>
      <c r="FE179" s="137"/>
      <c r="FK179" s="137"/>
      <c r="FL179" s="140" t="s">
        <v>284</v>
      </c>
    </row>
    <row r="180" spans="1:170" customFormat="1" ht="14.4" x14ac:dyDescent="0.3">
      <c r="A180" s="141"/>
      <c r="B180" s="142"/>
      <c r="C180" s="253" t="s">
        <v>278</v>
      </c>
      <c r="D180" s="253"/>
      <c r="E180" s="253"/>
      <c r="F180" s="253"/>
      <c r="G180" s="253"/>
      <c r="H180" s="253"/>
      <c r="I180" s="253"/>
      <c r="J180" s="253"/>
      <c r="K180" s="253"/>
      <c r="L180" s="253"/>
      <c r="M180" s="253"/>
      <c r="N180" s="254"/>
      <c r="EZ180" s="126"/>
      <c r="FA180" s="127"/>
      <c r="FC180" s="137"/>
      <c r="FD180" s="137"/>
      <c r="FE180" s="137"/>
      <c r="FG180" s="140" t="s">
        <v>278</v>
      </c>
      <c r="FK180" s="137"/>
    </row>
    <row r="181" spans="1:170" customFormat="1" ht="14.4" x14ac:dyDescent="0.3">
      <c r="A181" s="164"/>
      <c r="B181" s="165"/>
      <c r="C181" s="265" t="s">
        <v>232</v>
      </c>
      <c r="D181" s="265"/>
      <c r="E181" s="265"/>
      <c r="F181" s="131"/>
      <c r="G181" s="132"/>
      <c r="H181" s="132"/>
      <c r="I181" s="132"/>
      <c r="J181" s="135"/>
      <c r="K181" s="132"/>
      <c r="L181" s="168">
        <v>266959.5</v>
      </c>
      <c r="M181" s="160"/>
      <c r="N181" s="167">
        <v>2536115.25</v>
      </c>
      <c r="EZ181" s="126"/>
      <c r="FA181" s="127"/>
      <c r="FC181" s="137"/>
      <c r="FD181" s="137"/>
      <c r="FE181" s="137"/>
      <c r="FK181" s="137" t="s">
        <v>232</v>
      </c>
    </row>
    <row r="182" spans="1:170" customFormat="1" ht="1.5" customHeight="1" x14ac:dyDescent="0.3">
      <c r="A182" s="174"/>
      <c r="B182" s="175"/>
      <c r="C182" s="176"/>
      <c r="D182" s="176"/>
      <c r="E182" s="176"/>
      <c r="F182" s="176"/>
      <c r="G182" s="177"/>
      <c r="H182" s="177"/>
      <c r="I182" s="177"/>
      <c r="J182" s="177"/>
      <c r="K182" s="178"/>
      <c r="L182" s="177"/>
      <c r="M182" s="178"/>
      <c r="N182" s="179"/>
      <c r="EZ182" s="126"/>
      <c r="FA182" s="127"/>
      <c r="FC182" s="137"/>
      <c r="FD182" s="137"/>
      <c r="FE182" s="137"/>
      <c r="FK182" s="137"/>
    </row>
    <row r="183" spans="1:170" customFormat="1" ht="14.4" x14ac:dyDescent="0.3">
      <c r="A183" s="164"/>
      <c r="B183" s="180"/>
      <c r="C183" s="268" t="s">
        <v>285</v>
      </c>
      <c r="D183" s="268"/>
      <c r="E183" s="268"/>
      <c r="F183" s="268"/>
      <c r="G183" s="268"/>
      <c r="H183" s="268"/>
      <c r="I183" s="268"/>
      <c r="J183" s="268"/>
      <c r="K183" s="268"/>
      <c r="L183" s="181"/>
      <c r="M183" s="182"/>
      <c r="N183" s="183"/>
      <c r="EZ183" s="126"/>
      <c r="FA183" s="127"/>
      <c r="FC183" s="137"/>
      <c r="FD183" s="137"/>
      <c r="FE183" s="137"/>
      <c r="FK183" s="137"/>
      <c r="FM183" s="184" t="s">
        <v>285</v>
      </c>
    </row>
    <row r="184" spans="1:170" customFormat="1" ht="14.4" x14ac:dyDescent="0.3">
      <c r="A184" s="185"/>
      <c r="B184" s="142"/>
      <c r="C184" s="267" t="s">
        <v>286</v>
      </c>
      <c r="D184" s="267"/>
      <c r="E184" s="267"/>
      <c r="F184" s="267"/>
      <c r="G184" s="267"/>
      <c r="H184" s="267"/>
      <c r="I184" s="267"/>
      <c r="J184" s="267"/>
      <c r="K184" s="267"/>
      <c r="L184" s="186">
        <v>345619.35</v>
      </c>
      <c r="M184" s="187"/>
      <c r="N184" s="188">
        <v>3592027.51</v>
      </c>
      <c r="EZ184" s="126"/>
      <c r="FA184" s="127"/>
      <c r="FC184" s="137"/>
      <c r="FD184" s="137"/>
      <c r="FE184" s="137"/>
      <c r="FK184" s="137"/>
      <c r="FM184" s="184"/>
      <c r="FN184" s="189" t="s">
        <v>286</v>
      </c>
    </row>
    <row r="185" spans="1:170" customFormat="1" ht="14.4" x14ac:dyDescent="0.3">
      <c r="A185" s="185"/>
      <c r="B185" s="142"/>
      <c r="C185" s="267" t="s">
        <v>287</v>
      </c>
      <c r="D185" s="267"/>
      <c r="E185" s="267"/>
      <c r="F185" s="267"/>
      <c r="G185" s="267"/>
      <c r="H185" s="267"/>
      <c r="I185" s="267"/>
      <c r="J185" s="267"/>
      <c r="K185" s="267"/>
      <c r="L185" s="190"/>
      <c r="M185" s="187"/>
      <c r="N185" s="191"/>
      <c r="EZ185" s="126"/>
      <c r="FA185" s="127"/>
      <c r="FC185" s="137"/>
      <c r="FD185" s="137"/>
      <c r="FE185" s="137"/>
      <c r="FK185" s="137"/>
      <c r="FM185" s="184"/>
      <c r="FN185" s="189" t="s">
        <v>287</v>
      </c>
    </row>
    <row r="186" spans="1:170" customFormat="1" ht="14.4" x14ac:dyDescent="0.3">
      <c r="A186" s="185"/>
      <c r="B186" s="142"/>
      <c r="C186" s="267" t="s">
        <v>288</v>
      </c>
      <c r="D186" s="267"/>
      <c r="E186" s="267"/>
      <c r="F186" s="267"/>
      <c r="G186" s="267"/>
      <c r="H186" s="267"/>
      <c r="I186" s="267"/>
      <c r="J186" s="267"/>
      <c r="K186" s="267"/>
      <c r="L186" s="186">
        <v>1450.79</v>
      </c>
      <c r="M186" s="187"/>
      <c r="N186" s="188">
        <v>75745.75</v>
      </c>
      <c r="EZ186" s="126"/>
      <c r="FA186" s="127"/>
      <c r="FC186" s="137"/>
      <c r="FD186" s="137"/>
      <c r="FE186" s="137"/>
      <c r="FK186" s="137"/>
      <c r="FM186" s="184"/>
      <c r="FN186" s="189" t="s">
        <v>288</v>
      </c>
    </row>
    <row r="187" spans="1:170" customFormat="1" ht="14.4" x14ac:dyDescent="0.3">
      <c r="A187" s="185"/>
      <c r="B187" s="142"/>
      <c r="C187" s="267" t="s">
        <v>289</v>
      </c>
      <c r="D187" s="267"/>
      <c r="E187" s="267"/>
      <c r="F187" s="267"/>
      <c r="G187" s="267"/>
      <c r="H187" s="267"/>
      <c r="I187" s="267"/>
      <c r="J187" s="267"/>
      <c r="K187" s="267"/>
      <c r="L187" s="186">
        <v>33703.279999999999</v>
      </c>
      <c r="M187" s="187"/>
      <c r="N187" s="188">
        <v>529478.53</v>
      </c>
      <c r="EZ187" s="126"/>
      <c r="FA187" s="127"/>
      <c r="FC187" s="137"/>
      <c r="FD187" s="137"/>
      <c r="FE187" s="137"/>
      <c r="FK187" s="137"/>
      <c r="FM187" s="184"/>
      <c r="FN187" s="189" t="s">
        <v>289</v>
      </c>
    </row>
    <row r="188" spans="1:170" customFormat="1" ht="14.4" x14ac:dyDescent="0.3">
      <c r="A188" s="185"/>
      <c r="B188" s="142"/>
      <c r="C188" s="267" t="s">
        <v>290</v>
      </c>
      <c r="D188" s="267"/>
      <c r="E188" s="267"/>
      <c r="F188" s="267"/>
      <c r="G188" s="267"/>
      <c r="H188" s="267"/>
      <c r="I188" s="267"/>
      <c r="J188" s="267"/>
      <c r="K188" s="267"/>
      <c r="L188" s="186">
        <v>1981.14</v>
      </c>
      <c r="M188" s="187"/>
      <c r="N188" s="188">
        <v>103435.31</v>
      </c>
      <c r="EZ188" s="126"/>
      <c r="FA188" s="127"/>
      <c r="FC188" s="137"/>
      <c r="FD188" s="137"/>
      <c r="FE188" s="137"/>
      <c r="FK188" s="137"/>
      <c r="FM188" s="184"/>
      <c r="FN188" s="189" t="s">
        <v>290</v>
      </c>
    </row>
    <row r="189" spans="1:170" customFormat="1" ht="14.4" x14ac:dyDescent="0.3">
      <c r="A189" s="185"/>
      <c r="B189" s="142"/>
      <c r="C189" s="267" t="s">
        <v>291</v>
      </c>
      <c r="D189" s="267"/>
      <c r="E189" s="267"/>
      <c r="F189" s="267"/>
      <c r="G189" s="267"/>
      <c r="H189" s="267"/>
      <c r="I189" s="267"/>
      <c r="J189" s="267"/>
      <c r="K189" s="267"/>
      <c r="L189" s="186">
        <v>304662.76</v>
      </c>
      <c r="M189" s="187"/>
      <c r="N189" s="188">
        <v>2894296.25</v>
      </c>
      <c r="EZ189" s="126"/>
      <c r="FA189" s="127"/>
      <c r="FC189" s="137"/>
      <c r="FD189" s="137"/>
      <c r="FE189" s="137"/>
      <c r="FK189" s="137"/>
      <c r="FM189" s="184"/>
      <c r="FN189" s="189" t="s">
        <v>291</v>
      </c>
    </row>
    <row r="190" spans="1:170" customFormat="1" ht="14.4" x14ac:dyDescent="0.3">
      <c r="A190" s="185"/>
      <c r="B190" s="142"/>
      <c r="C190" s="267" t="s">
        <v>292</v>
      </c>
      <c r="D190" s="267"/>
      <c r="E190" s="267"/>
      <c r="F190" s="267"/>
      <c r="G190" s="267"/>
      <c r="H190" s="267"/>
      <c r="I190" s="267"/>
      <c r="J190" s="267"/>
      <c r="K190" s="267"/>
      <c r="L190" s="186">
        <v>5802.52</v>
      </c>
      <c r="M190" s="187"/>
      <c r="N190" s="188">
        <v>92506.98</v>
      </c>
      <c r="EZ190" s="126"/>
      <c r="FA190" s="127"/>
      <c r="FC190" s="137"/>
      <c r="FD190" s="137"/>
      <c r="FE190" s="137"/>
      <c r="FK190" s="137"/>
      <c r="FM190" s="184"/>
      <c r="FN190" s="189" t="s">
        <v>292</v>
      </c>
    </row>
    <row r="191" spans="1:170" customFormat="1" ht="14.4" x14ac:dyDescent="0.3">
      <c r="A191" s="185"/>
      <c r="B191" s="142"/>
      <c r="C191" s="267" t="s">
        <v>293</v>
      </c>
      <c r="D191" s="267"/>
      <c r="E191" s="267"/>
      <c r="F191" s="267"/>
      <c r="G191" s="267"/>
      <c r="H191" s="267"/>
      <c r="I191" s="267"/>
      <c r="J191" s="267"/>
      <c r="K191" s="267"/>
      <c r="L191" s="186">
        <v>354210.69</v>
      </c>
      <c r="M191" s="187"/>
      <c r="N191" s="188">
        <v>4040581.8</v>
      </c>
      <c r="EZ191" s="126"/>
      <c r="FA191" s="127"/>
      <c r="FC191" s="137"/>
      <c r="FD191" s="137"/>
      <c r="FE191" s="137"/>
      <c r="FK191" s="137"/>
      <c r="FM191" s="184"/>
      <c r="FN191" s="189" t="s">
        <v>293</v>
      </c>
    </row>
    <row r="192" spans="1:170" customFormat="1" ht="14.4" x14ac:dyDescent="0.3">
      <c r="A192" s="185"/>
      <c r="B192" s="142"/>
      <c r="C192" s="267" t="s">
        <v>294</v>
      </c>
      <c r="D192" s="267"/>
      <c r="E192" s="267"/>
      <c r="F192" s="267"/>
      <c r="G192" s="267"/>
      <c r="H192" s="267"/>
      <c r="I192" s="267"/>
      <c r="J192" s="267"/>
      <c r="K192" s="267"/>
      <c r="L192" s="186">
        <v>348408.17</v>
      </c>
      <c r="M192" s="187"/>
      <c r="N192" s="188">
        <v>3948074.82</v>
      </c>
      <c r="EZ192" s="126"/>
      <c r="FA192" s="127"/>
      <c r="FC192" s="137"/>
      <c r="FD192" s="137"/>
      <c r="FE192" s="137"/>
      <c r="FK192" s="137"/>
      <c r="FM192" s="184"/>
      <c r="FN192" s="189" t="s">
        <v>294</v>
      </c>
    </row>
    <row r="193" spans="1:172" customFormat="1" ht="14.4" x14ac:dyDescent="0.3">
      <c r="A193" s="185"/>
      <c r="B193" s="142"/>
      <c r="C193" s="267" t="s">
        <v>295</v>
      </c>
      <c r="D193" s="267"/>
      <c r="E193" s="267"/>
      <c r="F193" s="267"/>
      <c r="G193" s="267"/>
      <c r="H193" s="267"/>
      <c r="I193" s="267"/>
      <c r="J193" s="267"/>
      <c r="K193" s="267"/>
      <c r="L193" s="190"/>
      <c r="M193" s="187"/>
      <c r="N193" s="191"/>
      <c r="EZ193" s="126"/>
      <c r="FA193" s="127"/>
      <c r="FC193" s="137"/>
      <c r="FD193" s="137"/>
      <c r="FE193" s="137"/>
      <c r="FK193" s="137"/>
      <c r="FM193" s="184"/>
      <c r="FN193" s="189" t="s">
        <v>295</v>
      </c>
    </row>
    <row r="194" spans="1:172" customFormat="1" ht="14.4" x14ac:dyDescent="0.3">
      <c r="A194" s="185"/>
      <c r="B194" s="142"/>
      <c r="C194" s="267" t="s">
        <v>296</v>
      </c>
      <c r="D194" s="267"/>
      <c r="E194" s="267"/>
      <c r="F194" s="267"/>
      <c r="G194" s="267"/>
      <c r="H194" s="267"/>
      <c r="I194" s="267"/>
      <c r="J194" s="267"/>
      <c r="K194" s="267"/>
      <c r="L194" s="186">
        <v>1450.79</v>
      </c>
      <c r="M194" s="187"/>
      <c r="N194" s="188">
        <v>75745.75</v>
      </c>
      <c r="EZ194" s="126"/>
      <c r="FA194" s="127"/>
      <c r="FC194" s="137"/>
      <c r="FD194" s="137"/>
      <c r="FE194" s="137"/>
      <c r="FK194" s="137"/>
      <c r="FM194" s="184"/>
      <c r="FN194" s="189" t="s">
        <v>296</v>
      </c>
    </row>
    <row r="195" spans="1:172" customFormat="1" ht="14.4" x14ac:dyDescent="0.3">
      <c r="A195" s="185"/>
      <c r="B195" s="142"/>
      <c r="C195" s="267" t="s">
        <v>297</v>
      </c>
      <c r="D195" s="267"/>
      <c r="E195" s="267"/>
      <c r="F195" s="267"/>
      <c r="G195" s="267"/>
      <c r="H195" s="267"/>
      <c r="I195" s="267"/>
      <c r="J195" s="267"/>
      <c r="K195" s="267"/>
      <c r="L195" s="186">
        <v>33703.279999999999</v>
      </c>
      <c r="M195" s="187"/>
      <c r="N195" s="188">
        <v>529478.53</v>
      </c>
      <c r="EZ195" s="126"/>
      <c r="FA195" s="127"/>
      <c r="FC195" s="137"/>
      <c r="FD195" s="137"/>
      <c r="FE195" s="137"/>
      <c r="FK195" s="137"/>
      <c r="FM195" s="184"/>
      <c r="FN195" s="189" t="s">
        <v>297</v>
      </c>
    </row>
    <row r="196" spans="1:172" customFormat="1" ht="14.4" x14ac:dyDescent="0.3">
      <c r="A196" s="185"/>
      <c r="B196" s="142"/>
      <c r="C196" s="267" t="s">
        <v>298</v>
      </c>
      <c r="D196" s="267"/>
      <c r="E196" s="267"/>
      <c r="F196" s="267"/>
      <c r="G196" s="267"/>
      <c r="H196" s="267"/>
      <c r="I196" s="267"/>
      <c r="J196" s="267"/>
      <c r="K196" s="267"/>
      <c r="L196" s="186">
        <v>1981.14</v>
      </c>
      <c r="M196" s="187"/>
      <c r="N196" s="188">
        <v>103435.31</v>
      </c>
      <c r="EZ196" s="126"/>
      <c r="FA196" s="127"/>
      <c r="FC196" s="137"/>
      <c r="FD196" s="137"/>
      <c r="FE196" s="137"/>
      <c r="FK196" s="137"/>
      <c r="FM196" s="184"/>
      <c r="FN196" s="189" t="s">
        <v>298</v>
      </c>
    </row>
    <row r="197" spans="1:172" customFormat="1" ht="14.4" x14ac:dyDescent="0.3">
      <c r="A197" s="185"/>
      <c r="B197" s="142"/>
      <c r="C197" s="267" t="s">
        <v>299</v>
      </c>
      <c r="D197" s="267"/>
      <c r="E197" s="267"/>
      <c r="F197" s="267"/>
      <c r="G197" s="267"/>
      <c r="H197" s="267"/>
      <c r="I197" s="267"/>
      <c r="J197" s="267"/>
      <c r="K197" s="267"/>
      <c r="L197" s="186">
        <v>304662.76</v>
      </c>
      <c r="M197" s="187"/>
      <c r="N197" s="188">
        <v>2894296.25</v>
      </c>
      <c r="EZ197" s="126"/>
      <c r="FA197" s="127"/>
      <c r="FC197" s="137"/>
      <c r="FD197" s="137"/>
      <c r="FE197" s="137"/>
      <c r="FK197" s="137"/>
      <c r="FM197" s="184"/>
      <c r="FN197" s="189" t="s">
        <v>299</v>
      </c>
    </row>
    <row r="198" spans="1:172" customFormat="1" ht="14.4" x14ac:dyDescent="0.3">
      <c r="A198" s="185"/>
      <c r="B198" s="142"/>
      <c r="C198" s="267" t="s">
        <v>300</v>
      </c>
      <c r="D198" s="267"/>
      <c r="E198" s="267"/>
      <c r="F198" s="267"/>
      <c r="G198" s="267"/>
      <c r="H198" s="267"/>
      <c r="I198" s="267"/>
      <c r="J198" s="267"/>
      <c r="K198" s="267"/>
      <c r="L198" s="186">
        <v>4891.3</v>
      </c>
      <c r="M198" s="187"/>
      <c r="N198" s="188">
        <v>255375.35999999999</v>
      </c>
      <c r="EZ198" s="126"/>
      <c r="FA198" s="127"/>
      <c r="FC198" s="137"/>
      <c r="FD198" s="137"/>
      <c r="FE198" s="137"/>
      <c r="FK198" s="137"/>
      <c r="FM198" s="184"/>
      <c r="FN198" s="189" t="s">
        <v>300</v>
      </c>
    </row>
    <row r="199" spans="1:172" customFormat="1" ht="14.4" x14ac:dyDescent="0.3">
      <c r="A199" s="185"/>
      <c r="B199" s="142"/>
      <c r="C199" s="267" t="s">
        <v>301</v>
      </c>
      <c r="D199" s="267"/>
      <c r="E199" s="267"/>
      <c r="F199" s="267"/>
      <c r="G199" s="267"/>
      <c r="H199" s="267"/>
      <c r="I199" s="267"/>
      <c r="J199" s="267"/>
      <c r="K199" s="267"/>
      <c r="L199" s="186">
        <v>3700.04</v>
      </c>
      <c r="M199" s="187"/>
      <c r="N199" s="188">
        <v>193178.93</v>
      </c>
      <c r="EZ199" s="126"/>
      <c r="FA199" s="127"/>
      <c r="FC199" s="137"/>
      <c r="FD199" s="137"/>
      <c r="FE199" s="137"/>
      <c r="FK199" s="137"/>
      <c r="FM199" s="184"/>
      <c r="FN199" s="189" t="s">
        <v>301</v>
      </c>
    </row>
    <row r="200" spans="1:172" customFormat="1" ht="14.4" x14ac:dyDescent="0.3">
      <c r="A200" s="185"/>
      <c r="B200" s="142"/>
      <c r="C200" s="267" t="s">
        <v>302</v>
      </c>
      <c r="D200" s="267"/>
      <c r="E200" s="267"/>
      <c r="F200" s="267"/>
      <c r="G200" s="267"/>
      <c r="H200" s="267"/>
      <c r="I200" s="267"/>
      <c r="J200" s="267"/>
      <c r="K200" s="267"/>
      <c r="L200" s="186">
        <v>5802.52</v>
      </c>
      <c r="M200" s="187"/>
      <c r="N200" s="188">
        <v>92506.98</v>
      </c>
      <c r="EZ200" s="126"/>
      <c r="FA200" s="127"/>
      <c r="FC200" s="137"/>
      <c r="FD200" s="137"/>
      <c r="FE200" s="137"/>
      <c r="FK200" s="137"/>
      <c r="FM200" s="184"/>
      <c r="FN200" s="189" t="s">
        <v>302</v>
      </c>
    </row>
    <row r="201" spans="1:172" customFormat="1" ht="14.4" x14ac:dyDescent="0.3">
      <c r="A201" s="185"/>
      <c r="B201" s="142"/>
      <c r="C201" s="267" t="s">
        <v>303</v>
      </c>
      <c r="D201" s="267"/>
      <c r="E201" s="267"/>
      <c r="F201" s="267"/>
      <c r="G201" s="267"/>
      <c r="H201" s="267"/>
      <c r="I201" s="267"/>
      <c r="J201" s="267"/>
      <c r="K201" s="267"/>
      <c r="L201" s="186">
        <v>3431.93</v>
      </c>
      <c r="M201" s="187"/>
      <c r="N201" s="188">
        <v>179181.06</v>
      </c>
      <c r="EZ201" s="126"/>
      <c r="FA201" s="127"/>
      <c r="FC201" s="137"/>
      <c r="FD201" s="137"/>
      <c r="FE201" s="137"/>
      <c r="FK201" s="137"/>
      <c r="FM201" s="184"/>
      <c r="FN201" s="189" t="s">
        <v>303</v>
      </c>
    </row>
    <row r="202" spans="1:172" customFormat="1" ht="14.4" x14ac:dyDescent="0.3">
      <c r="A202" s="185"/>
      <c r="B202" s="142"/>
      <c r="C202" s="267" t="s">
        <v>304</v>
      </c>
      <c r="D202" s="267"/>
      <c r="E202" s="267"/>
      <c r="F202" s="267"/>
      <c r="G202" s="267"/>
      <c r="H202" s="267"/>
      <c r="I202" s="267"/>
      <c r="J202" s="267"/>
      <c r="K202" s="267"/>
      <c r="L202" s="186">
        <v>4891.3</v>
      </c>
      <c r="M202" s="187"/>
      <c r="N202" s="188">
        <v>255375.35999999999</v>
      </c>
      <c r="EZ202" s="126"/>
      <c r="FA202" s="127"/>
      <c r="FC202" s="137"/>
      <c r="FD202" s="137"/>
      <c r="FE202" s="137"/>
      <c r="FK202" s="137"/>
      <c r="FM202" s="184"/>
      <c r="FN202" s="189" t="s">
        <v>304</v>
      </c>
    </row>
    <row r="203" spans="1:172" customFormat="1" ht="14.4" x14ac:dyDescent="0.3">
      <c r="A203" s="185"/>
      <c r="B203" s="142"/>
      <c r="C203" s="267" t="s">
        <v>305</v>
      </c>
      <c r="D203" s="267"/>
      <c r="E203" s="267"/>
      <c r="F203" s="267"/>
      <c r="G203" s="267"/>
      <c r="H203" s="267"/>
      <c r="I203" s="267"/>
      <c r="J203" s="267"/>
      <c r="K203" s="267"/>
      <c r="L203" s="186">
        <v>3700.04</v>
      </c>
      <c r="M203" s="187"/>
      <c r="N203" s="188">
        <v>193178.93</v>
      </c>
      <c r="EZ203" s="126"/>
      <c r="FA203" s="127"/>
      <c r="FC203" s="137"/>
      <c r="FD203" s="137"/>
      <c r="FE203" s="137"/>
      <c r="FK203" s="137"/>
      <c r="FM203" s="184"/>
      <c r="FN203" s="189" t="s">
        <v>305</v>
      </c>
    </row>
    <row r="204" spans="1:172" customFormat="1" ht="14.4" x14ac:dyDescent="0.3">
      <c r="A204" s="185"/>
      <c r="B204" s="180"/>
      <c r="C204" s="268" t="s">
        <v>306</v>
      </c>
      <c r="D204" s="268"/>
      <c r="E204" s="268"/>
      <c r="F204" s="268"/>
      <c r="G204" s="268"/>
      <c r="H204" s="268"/>
      <c r="I204" s="268"/>
      <c r="J204" s="268"/>
      <c r="K204" s="268"/>
      <c r="L204" s="192">
        <v>354210.69</v>
      </c>
      <c r="M204" s="182"/>
      <c r="N204" s="183"/>
      <c r="EZ204" s="126"/>
      <c r="FA204" s="127"/>
      <c r="FC204" s="137"/>
      <c r="FD204" s="137"/>
      <c r="FE204" s="137"/>
      <c r="FK204" s="137"/>
      <c r="FM204" s="184"/>
      <c r="FO204" s="184" t="s">
        <v>306</v>
      </c>
    </row>
    <row r="205" spans="1:172" customFormat="1" ht="14.4" x14ac:dyDescent="0.3">
      <c r="A205" s="185"/>
      <c r="B205" s="142"/>
      <c r="C205" s="267" t="s">
        <v>307</v>
      </c>
      <c r="D205" s="267"/>
      <c r="E205" s="267"/>
      <c r="F205" s="267"/>
      <c r="G205" s="267"/>
      <c r="H205" s="267"/>
      <c r="I205" s="267"/>
      <c r="J205" s="267"/>
      <c r="K205" s="267"/>
      <c r="L205" s="190"/>
      <c r="M205" s="187"/>
      <c r="N205" s="191"/>
      <c r="EZ205" s="126"/>
      <c r="FA205" s="127"/>
      <c r="FC205" s="137"/>
      <c r="FD205" s="137"/>
      <c r="FE205" s="137"/>
      <c r="FK205" s="137"/>
      <c r="FM205" s="184"/>
      <c r="FN205" s="189" t="s">
        <v>307</v>
      </c>
      <c r="FO205" s="184"/>
    </row>
    <row r="206" spans="1:172" customFormat="1" ht="14.4" x14ac:dyDescent="0.3">
      <c r="A206" s="185"/>
      <c r="B206" s="142"/>
      <c r="C206" s="267" t="s">
        <v>308</v>
      </c>
      <c r="D206" s="267"/>
      <c r="E206" s="267"/>
      <c r="F206" s="267"/>
      <c r="G206" s="267"/>
      <c r="H206" s="267"/>
      <c r="I206" s="144" t="s">
        <v>309</v>
      </c>
      <c r="J206" s="193"/>
      <c r="K206" s="193"/>
      <c r="L206" s="190"/>
      <c r="M206" s="187"/>
      <c r="N206" s="191"/>
      <c r="EZ206" s="126"/>
      <c r="FA206" s="127"/>
      <c r="FC206" s="137"/>
      <c r="FD206" s="137"/>
      <c r="FE206" s="137"/>
      <c r="FK206" s="137"/>
      <c r="FM206" s="184"/>
      <c r="FO206" s="184"/>
      <c r="FP206" s="189" t="s">
        <v>308</v>
      </c>
    </row>
    <row r="207" spans="1:172" customFormat="1" ht="14.4" x14ac:dyDescent="0.3">
      <c r="A207" s="185"/>
      <c r="B207" s="142"/>
      <c r="C207" s="267" t="s">
        <v>310</v>
      </c>
      <c r="D207" s="267"/>
      <c r="E207" s="267"/>
      <c r="F207" s="267"/>
      <c r="G207" s="267"/>
      <c r="H207" s="267"/>
      <c r="I207" s="144" t="s">
        <v>311</v>
      </c>
      <c r="J207" s="193"/>
      <c r="K207" s="193"/>
      <c r="L207" s="190"/>
      <c r="M207" s="187"/>
      <c r="N207" s="191"/>
      <c r="EZ207" s="126"/>
      <c r="FA207" s="127"/>
      <c r="FC207" s="137"/>
      <c r="FD207" s="137"/>
      <c r="FE207" s="137"/>
      <c r="FK207" s="137"/>
      <c r="FM207" s="184"/>
      <c r="FO207" s="184"/>
      <c r="FP207" s="189" t="s">
        <v>310</v>
      </c>
    </row>
    <row r="208" spans="1:172" customFormat="1" ht="14.4" x14ac:dyDescent="0.3">
      <c r="A208" s="256" t="s">
        <v>312</v>
      </c>
      <c r="B208" s="257"/>
      <c r="C208" s="257"/>
      <c r="D208" s="257"/>
      <c r="E208" s="257"/>
      <c r="F208" s="257"/>
      <c r="G208" s="257"/>
      <c r="H208" s="257"/>
      <c r="I208" s="257"/>
      <c r="J208" s="257"/>
      <c r="K208" s="257"/>
      <c r="L208" s="257"/>
      <c r="M208" s="257"/>
      <c r="N208" s="258"/>
      <c r="EZ208" s="126" t="s">
        <v>312</v>
      </c>
      <c r="FA208" s="127"/>
      <c r="FC208" s="137"/>
      <c r="FD208" s="137"/>
      <c r="FE208" s="137"/>
      <c r="FK208" s="137"/>
      <c r="FM208" s="184"/>
      <c r="FO208" s="184"/>
    </row>
    <row r="209" spans="1:171" customFormat="1" ht="51" x14ac:dyDescent="0.3">
      <c r="A209" s="129" t="s">
        <v>54</v>
      </c>
      <c r="B209" s="130" t="s">
        <v>313</v>
      </c>
      <c r="C209" s="265" t="s">
        <v>314</v>
      </c>
      <c r="D209" s="265"/>
      <c r="E209" s="265"/>
      <c r="F209" s="131" t="s">
        <v>315</v>
      </c>
      <c r="G209" s="132">
        <v>1</v>
      </c>
      <c r="H209" s="133">
        <v>1</v>
      </c>
      <c r="I209" s="133">
        <v>1</v>
      </c>
      <c r="J209" s="135"/>
      <c r="K209" s="132"/>
      <c r="L209" s="135"/>
      <c r="M209" s="132"/>
      <c r="N209" s="136"/>
      <c r="EZ209" s="126"/>
      <c r="FA209" s="127"/>
      <c r="FC209" s="137" t="s">
        <v>314</v>
      </c>
      <c r="FD209" s="137" t="s">
        <v>153</v>
      </c>
      <c r="FE209" s="137" t="s">
        <v>153</v>
      </c>
      <c r="FK209" s="137"/>
      <c r="FM209" s="184"/>
      <c r="FO209" s="184"/>
    </row>
    <row r="210" spans="1:171" customFormat="1" ht="51" x14ac:dyDescent="0.3">
      <c r="A210" s="141"/>
      <c r="B210" s="142" t="s">
        <v>211</v>
      </c>
      <c r="C210" s="253" t="s">
        <v>212</v>
      </c>
      <c r="D210" s="253"/>
      <c r="E210" s="253"/>
      <c r="F210" s="253"/>
      <c r="G210" s="253"/>
      <c r="H210" s="253"/>
      <c r="I210" s="253"/>
      <c r="J210" s="253"/>
      <c r="K210" s="253"/>
      <c r="L210" s="253"/>
      <c r="M210" s="253"/>
      <c r="N210" s="254"/>
      <c r="EZ210" s="126"/>
      <c r="FA210" s="127"/>
      <c r="FC210" s="137"/>
      <c r="FD210" s="137"/>
      <c r="FE210" s="137"/>
      <c r="FG210" s="140" t="s">
        <v>212</v>
      </c>
      <c r="FK210" s="137"/>
      <c r="FM210" s="184"/>
      <c r="FO210" s="184"/>
    </row>
    <row r="211" spans="1:171" customFormat="1" ht="20.399999999999999" x14ac:dyDescent="0.3">
      <c r="A211" s="141"/>
      <c r="B211" s="142" t="s">
        <v>213</v>
      </c>
      <c r="C211" s="253" t="s">
        <v>214</v>
      </c>
      <c r="D211" s="253"/>
      <c r="E211" s="253"/>
      <c r="F211" s="253"/>
      <c r="G211" s="253"/>
      <c r="H211" s="253"/>
      <c r="I211" s="253"/>
      <c r="J211" s="253"/>
      <c r="K211" s="253"/>
      <c r="L211" s="253"/>
      <c r="M211" s="253"/>
      <c r="N211" s="254"/>
      <c r="EZ211" s="126"/>
      <c r="FA211" s="127"/>
      <c r="FC211" s="137"/>
      <c r="FD211" s="137"/>
      <c r="FE211" s="137"/>
      <c r="FG211" s="140" t="s">
        <v>214</v>
      </c>
      <c r="FK211" s="137"/>
      <c r="FM211" s="184"/>
      <c r="FO211" s="184"/>
    </row>
    <row r="212" spans="1:171" customFormat="1" ht="14.4" x14ac:dyDescent="0.3">
      <c r="A212" s="143"/>
      <c r="B212" s="142" t="s">
        <v>14</v>
      </c>
      <c r="C212" s="251" t="s">
        <v>215</v>
      </c>
      <c r="D212" s="251"/>
      <c r="E212" s="251"/>
      <c r="F212" s="144"/>
      <c r="G212" s="145"/>
      <c r="H212" s="145"/>
      <c r="I212" s="145"/>
      <c r="J212" s="146">
        <v>316.8</v>
      </c>
      <c r="K212" s="147">
        <v>1.3225</v>
      </c>
      <c r="L212" s="146">
        <v>418.97</v>
      </c>
      <c r="M212" s="148">
        <v>52.21</v>
      </c>
      <c r="N212" s="151">
        <v>21874.42</v>
      </c>
      <c r="EZ212" s="126"/>
      <c r="FA212" s="127"/>
      <c r="FC212" s="137"/>
      <c r="FD212" s="137"/>
      <c r="FE212" s="137"/>
      <c r="FH212" s="140" t="s">
        <v>215</v>
      </c>
      <c r="FK212" s="137"/>
      <c r="FM212" s="184"/>
      <c r="FO212" s="184"/>
    </row>
    <row r="213" spans="1:171" customFormat="1" ht="14.4" x14ac:dyDescent="0.3">
      <c r="A213" s="143"/>
      <c r="B213" s="142" t="s">
        <v>216</v>
      </c>
      <c r="C213" s="251" t="s">
        <v>217</v>
      </c>
      <c r="D213" s="251"/>
      <c r="E213" s="251"/>
      <c r="F213" s="144"/>
      <c r="G213" s="145"/>
      <c r="H213" s="145"/>
      <c r="I213" s="145"/>
      <c r="J213" s="150">
        <v>8602.08</v>
      </c>
      <c r="K213" s="147">
        <v>1.4375</v>
      </c>
      <c r="L213" s="150">
        <v>12365.49</v>
      </c>
      <c r="M213" s="148">
        <v>15.71</v>
      </c>
      <c r="N213" s="151">
        <v>194261.85</v>
      </c>
      <c r="EZ213" s="126"/>
      <c r="FA213" s="127"/>
      <c r="FC213" s="137"/>
      <c r="FD213" s="137"/>
      <c r="FE213" s="137"/>
      <c r="FH213" s="140" t="s">
        <v>217</v>
      </c>
      <c r="FK213" s="137"/>
      <c r="FM213" s="184"/>
      <c r="FO213" s="184"/>
    </row>
    <row r="214" spans="1:171" customFormat="1" ht="14.4" x14ac:dyDescent="0.3">
      <c r="A214" s="143"/>
      <c r="B214" s="142" t="s">
        <v>218</v>
      </c>
      <c r="C214" s="251" t="s">
        <v>219</v>
      </c>
      <c r="D214" s="251"/>
      <c r="E214" s="251"/>
      <c r="F214" s="144"/>
      <c r="G214" s="145"/>
      <c r="H214" s="145"/>
      <c r="I214" s="145"/>
      <c r="J214" s="146">
        <v>328.35</v>
      </c>
      <c r="K214" s="147">
        <v>1.4375</v>
      </c>
      <c r="L214" s="146">
        <v>472</v>
      </c>
      <c r="M214" s="148">
        <v>52.21</v>
      </c>
      <c r="N214" s="151">
        <v>24643.119999999999</v>
      </c>
      <c r="EZ214" s="126"/>
      <c r="FA214" s="127"/>
      <c r="FC214" s="137"/>
      <c r="FD214" s="137"/>
      <c r="FE214" s="137"/>
      <c r="FH214" s="140" t="s">
        <v>219</v>
      </c>
      <c r="FK214" s="137"/>
      <c r="FM214" s="184"/>
      <c r="FO214" s="184"/>
    </row>
    <row r="215" spans="1:171" customFormat="1" ht="14.4" x14ac:dyDescent="0.3">
      <c r="A215" s="153"/>
      <c r="B215" s="142"/>
      <c r="C215" s="251" t="s">
        <v>222</v>
      </c>
      <c r="D215" s="251"/>
      <c r="E215" s="251"/>
      <c r="F215" s="144" t="s">
        <v>223</v>
      </c>
      <c r="G215" s="148">
        <v>34.51</v>
      </c>
      <c r="H215" s="147">
        <v>1.3225</v>
      </c>
      <c r="I215" s="155">
        <v>45.639474999999997</v>
      </c>
      <c r="J215" s="156"/>
      <c r="K215" s="145"/>
      <c r="L215" s="156"/>
      <c r="M215" s="145"/>
      <c r="N215" s="157"/>
      <c r="EZ215" s="126"/>
      <c r="FA215" s="127"/>
      <c r="FC215" s="137"/>
      <c r="FD215" s="137"/>
      <c r="FE215" s="137"/>
      <c r="FI215" s="140" t="s">
        <v>222</v>
      </c>
      <c r="FK215" s="137"/>
      <c r="FM215" s="184"/>
      <c r="FO215" s="184"/>
    </row>
    <row r="216" spans="1:171" customFormat="1" ht="14.4" x14ac:dyDescent="0.3">
      <c r="A216" s="153"/>
      <c r="B216" s="142"/>
      <c r="C216" s="251" t="s">
        <v>224</v>
      </c>
      <c r="D216" s="251"/>
      <c r="E216" s="251"/>
      <c r="F216" s="144" t="s">
        <v>223</v>
      </c>
      <c r="G216" s="148">
        <v>25.66</v>
      </c>
      <c r="H216" s="147">
        <v>1.4375</v>
      </c>
      <c r="I216" s="194">
        <v>36.886249999999997</v>
      </c>
      <c r="J216" s="156"/>
      <c r="K216" s="145"/>
      <c r="L216" s="156"/>
      <c r="M216" s="145"/>
      <c r="N216" s="157"/>
      <c r="EZ216" s="126"/>
      <c r="FA216" s="127"/>
      <c r="FC216" s="137"/>
      <c r="FD216" s="137"/>
      <c r="FE216" s="137"/>
      <c r="FI216" s="140" t="s">
        <v>224</v>
      </c>
      <c r="FK216" s="137"/>
      <c r="FM216" s="184"/>
      <c r="FO216" s="184"/>
    </row>
    <row r="217" spans="1:171" customFormat="1" ht="14.4" x14ac:dyDescent="0.3">
      <c r="A217" s="138"/>
      <c r="B217" s="142"/>
      <c r="C217" s="266" t="s">
        <v>225</v>
      </c>
      <c r="D217" s="266"/>
      <c r="E217" s="266"/>
      <c r="F217" s="159"/>
      <c r="G217" s="160"/>
      <c r="H217" s="160"/>
      <c r="I217" s="160"/>
      <c r="J217" s="161">
        <v>8918.8799999999992</v>
      </c>
      <c r="K217" s="160"/>
      <c r="L217" s="161">
        <v>12784.46</v>
      </c>
      <c r="M217" s="160"/>
      <c r="N217" s="163">
        <v>216136.27</v>
      </c>
      <c r="EZ217" s="126"/>
      <c r="FA217" s="127"/>
      <c r="FC217" s="137"/>
      <c r="FD217" s="137"/>
      <c r="FE217" s="137"/>
      <c r="FJ217" s="140" t="s">
        <v>225</v>
      </c>
      <c r="FK217" s="137"/>
      <c r="FM217" s="184"/>
      <c r="FO217" s="184"/>
    </row>
    <row r="218" spans="1:171" customFormat="1" ht="14.4" x14ac:dyDescent="0.3">
      <c r="A218" s="153"/>
      <c r="B218" s="142"/>
      <c r="C218" s="251" t="s">
        <v>226</v>
      </c>
      <c r="D218" s="251"/>
      <c r="E218" s="251"/>
      <c r="F218" s="144"/>
      <c r="G218" s="145"/>
      <c r="H218" s="145"/>
      <c r="I218" s="145"/>
      <c r="J218" s="156"/>
      <c r="K218" s="145"/>
      <c r="L218" s="146">
        <v>890.97</v>
      </c>
      <c r="M218" s="145"/>
      <c r="N218" s="151">
        <v>46517.54</v>
      </c>
      <c r="EZ218" s="126"/>
      <c r="FA218" s="127"/>
      <c r="FC218" s="137"/>
      <c r="FD218" s="137"/>
      <c r="FE218" s="137"/>
      <c r="FI218" s="140" t="s">
        <v>226</v>
      </c>
      <c r="FK218" s="137"/>
      <c r="FM218" s="184"/>
      <c r="FO218" s="184"/>
    </row>
    <row r="219" spans="1:171" customFormat="1" ht="20.399999999999999" x14ac:dyDescent="0.3">
      <c r="A219" s="153"/>
      <c r="B219" s="142" t="s">
        <v>316</v>
      </c>
      <c r="C219" s="251" t="s">
        <v>317</v>
      </c>
      <c r="D219" s="251"/>
      <c r="E219" s="251"/>
      <c r="F219" s="144" t="s">
        <v>229</v>
      </c>
      <c r="G219" s="154">
        <v>109</v>
      </c>
      <c r="H219" s="145"/>
      <c r="I219" s="154">
        <v>109</v>
      </c>
      <c r="J219" s="156"/>
      <c r="K219" s="145"/>
      <c r="L219" s="146">
        <v>971.16</v>
      </c>
      <c r="M219" s="145"/>
      <c r="N219" s="151">
        <v>50704.12</v>
      </c>
      <c r="EZ219" s="126"/>
      <c r="FA219" s="127"/>
      <c r="FC219" s="137"/>
      <c r="FD219" s="137"/>
      <c r="FE219" s="137"/>
      <c r="FI219" s="140" t="s">
        <v>317</v>
      </c>
      <c r="FK219" s="137"/>
      <c r="FM219" s="184"/>
      <c r="FO219" s="184"/>
    </row>
    <row r="220" spans="1:171" customFormat="1" ht="40.799999999999997" x14ac:dyDescent="0.3">
      <c r="A220" s="153"/>
      <c r="B220" s="142" t="s">
        <v>318</v>
      </c>
      <c r="C220" s="251" t="s">
        <v>319</v>
      </c>
      <c r="D220" s="251"/>
      <c r="E220" s="251"/>
      <c r="F220" s="144" t="s">
        <v>229</v>
      </c>
      <c r="G220" s="154">
        <v>65</v>
      </c>
      <c r="H220" s="148">
        <v>0.85</v>
      </c>
      <c r="I220" s="148">
        <v>55.25</v>
      </c>
      <c r="J220" s="156"/>
      <c r="K220" s="145"/>
      <c r="L220" s="146">
        <v>492.26</v>
      </c>
      <c r="M220" s="145"/>
      <c r="N220" s="151">
        <v>25700.94</v>
      </c>
      <c r="EZ220" s="126"/>
      <c r="FA220" s="127"/>
      <c r="FC220" s="137"/>
      <c r="FD220" s="137"/>
      <c r="FE220" s="137"/>
      <c r="FI220" s="140" t="s">
        <v>319</v>
      </c>
      <c r="FK220" s="137"/>
      <c r="FM220" s="184"/>
      <c r="FO220" s="184"/>
    </row>
    <row r="221" spans="1:171" customFormat="1" ht="14.4" x14ac:dyDescent="0.3">
      <c r="A221" s="164"/>
      <c r="B221" s="165"/>
      <c r="C221" s="265" t="s">
        <v>232</v>
      </c>
      <c r="D221" s="265"/>
      <c r="E221" s="265"/>
      <c r="F221" s="131"/>
      <c r="G221" s="132"/>
      <c r="H221" s="132"/>
      <c r="I221" s="132"/>
      <c r="J221" s="135"/>
      <c r="K221" s="132"/>
      <c r="L221" s="168">
        <v>14247.88</v>
      </c>
      <c r="M221" s="160"/>
      <c r="N221" s="167">
        <v>292541.33</v>
      </c>
      <c r="EZ221" s="126"/>
      <c r="FA221" s="127"/>
      <c r="FC221" s="137"/>
      <c r="FD221" s="137"/>
      <c r="FE221" s="137"/>
      <c r="FK221" s="137" t="s">
        <v>232</v>
      </c>
      <c r="FM221" s="184"/>
      <c r="FO221" s="184"/>
    </row>
    <row r="222" spans="1:171" customFormat="1" ht="30.6" x14ac:dyDescent="0.3">
      <c r="A222" s="129" t="s">
        <v>55</v>
      </c>
      <c r="B222" s="130" t="s">
        <v>320</v>
      </c>
      <c r="C222" s="265" t="s">
        <v>321</v>
      </c>
      <c r="D222" s="265"/>
      <c r="E222" s="265"/>
      <c r="F222" s="131" t="s">
        <v>315</v>
      </c>
      <c r="G222" s="132">
        <v>1</v>
      </c>
      <c r="H222" s="133">
        <v>1</v>
      </c>
      <c r="I222" s="133">
        <v>1</v>
      </c>
      <c r="J222" s="135"/>
      <c r="K222" s="132"/>
      <c r="L222" s="135"/>
      <c r="M222" s="132"/>
      <c r="N222" s="136"/>
      <c r="EZ222" s="126"/>
      <c r="FA222" s="127"/>
      <c r="FC222" s="137" t="s">
        <v>321</v>
      </c>
      <c r="FD222" s="137" t="s">
        <v>153</v>
      </c>
      <c r="FE222" s="137" t="s">
        <v>153</v>
      </c>
      <c r="FK222" s="137"/>
      <c r="FM222" s="184"/>
      <c r="FO222" s="184"/>
    </row>
    <row r="223" spans="1:171" customFormat="1" ht="51" x14ac:dyDescent="0.3">
      <c r="A223" s="141"/>
      <c r="B223" s="142" t="s">
        <v>211</v>
      </c>
      <c r="C223" s="253" t="s">
        <v>212</v>
      </c>
      <c r="D223" s="253"/>
      <c r="E223" s="253"/>
      <c r="F223" s="253"/>
      <c r="G223" s="253"/>
      <c r="H223" s="253"/>
      <c r="I223" s="253"/>
      <c r="J223" s="253"/>
      <c r="K223" s="253"/>
      <c r="L223" s="253"/>
      <c r="M223" s="253"/>
      <c r="N223" s="254"/>
      <c r="EZ223" s="126"/>
      <c r="FA223" s="127"/>
      <c r="FC223" s="137"/>
      <c r="FD223" s="137"/>
      <c r="FE223" s="137"/>
      <c r="FG223" s="140" t="s">
        <v>212</v>
      </c>
      <c r="FK223" s="137"/>
      <c r="FM223" s="184"/>
      <c r="FO223" s="184"/>
    </row>
    <row r="224" spans="1:171" customFormat="1" ht="20.399999999999999" x14ac:dyDescent="0.3">
      <c r="A224" s="141"/>
      <c r="B224" s="142" t="s">
        <v>213</v>
      </c>
      <c r="C224" s="253" t="s">
        <v>214</v>
      </c>
      <c r="D224" s="253"/>
      <c r="E224" s="253"/>
      <c r="F224" s="253"/>
      <c r="G224" s="253"/>
      <c r="H224" s="253"/>
      <c r="I224" s="253"/>
      <c r="J224" s="253"/>
      <c r="K224" s="253"/>
      <c r="L224" s="253"/>
      <c r="M224" s="253"/>
      <c r="N224" s="254"/>
      <c r="EZ224" s="126"/>
      <c r="FA224" s="127"/>
      <c r="FC224" s="137"/>
      <c r="FD224" s="137"/>
      <c r="FE224" s="137"/>
      <c r="FG224" s="140" t="s">
        <v>214</v>
      </c>
      <c r="FK224" s="137"/>
      <c r="FM224" s="184"/>
      <c r="FO224" s="184"/>
    </row>
    <row r="225" spans="1:171" customFormat="1" ht="14.4" x14ac:dyDescent="0.3">
      <c r="A225" s="143"/>
      <c r="B225" s="142" t="s">
        <v>14</v>
      </c>
      <c r="C225" s="251" t="s">
        <v>215</v>
      </c>
      <c r="D225" s="251"/>
      <c r="E225" s="251"/>
      <c r="F225" s="144"/>
      <c r="G225" s="145"/>
      <c r="H225" s="145"/>
      <c r="I225" s="145"/>
      <c r="J225" s="146">
        <v>534.29</v>
      </c>
      <c r="K225" s="147">
        <v>1.3225</v>
      </c>
      <c r="L225" s="146">
        <v>706.6</v>
      </c>
      <c r="M225" s="148">
        <v>52.21</v>
      </c>
      <c r="N225" s="151">
        <v>36891.589999999997</v>
      </c>
      <c r="EZ225" s="126"/>
      <c r="FA225" s="127"/>
      <c r="FC225" s="137"/>
      <c r="FD225" s="137"/>
      <c r="FE225" s="137"/>
      <c r="FH225" s="140" t="s">
        <v>215</v>
      </c>
      <c r="FK225" s="137"/>
      <c r="FM225" s="184"/>
      <c r="FO225" s="184"/>
    </row>
    <row r="226" spans="1:171" customFormat="1" ht="14.4" x14ac:dyDescent="0.3">
      <c r="A226" s="143"/>
      <c r="B226" s="142" t="s">
        <v>216</v>
      </c>
      <c r="C226" s="251" t="s">
        <v>217</v>
      </c>
      <c r="D226" s="251"/>
      <c r="E226" s="251"/>
      <c r="F226" s="144"/>
      <c r="G226" s="145"/>
      <c r="H226" s="145"/>
      <c r="I226" s="145"/>
      <c r="J226" s="150">
        <v>3756.21</v>
      </c>
      <c r="K226" s="147">
        <v>1.4375</v>
      </c>
      <c r="L226" s="150">
        <v>5399.55</v>
      </c>
      <c r="M226" s="148">
        <v>15.71</v>
      </c>
      <c r="N226" s="151">
        <v>84826.93</v>
      </c>
      <c r="EZ226" s="126"/>
      <c r="FA226" s="127"/>
      <c r="FC226" s="137"/>
      <c r="FD226" s="137"/>
      <c r="FE226" s="137"/>
      <c r="FH226" s="140" t="s">
        <v>217</v>
      </c>
      <c r="FK226" s="137"/>
      <c r="FM226" s="184"/>
      <c r="FO226" s="184"/>
    </row>
    <row r="227" spans="1:171" customFormat="1" ht="14.4" x14ac:dyDescent="0.3">
      <c r="A227" s="143"/>
      <c r="B227" s="142" t="s">
        <v>218</v>
      </c>
      <c r="C227" s="251" t="s">
        <v>219</v>
      </c>
      <c r="D227" s="251"/>
      <c r="E227" s="251"/>
      <c r="F227" s="144"/>
      <c r="G227" s="145"/>
      <c r="H227" s="145"/>
      <c r="I227" s="145"/>
      <c r="J227" s="146">
        <v>238.16</v>
      </c>
      <c r="K227" s="147">
        <v>1.4375</v>
      </c>
      <c r="L227" s="146">
        <v>342.36</v>
      </c>
      <c r="M227" s="148">
        <v>52.21</v>
      </c>
      <c r="N227" s="151">
        <v>17874.62</v>
      </c>
      <c r="EZ227" s="126"/>
      <c r="FA227" s="127"/>
      <c r="FC227" s="137"/>
      <c r="FD227" s="137"/>
      <c r="FE227" s="137"/>
      <c r="FH227" s="140" t="s">
        <v>219</v>
      </c>
      <c r="FK227" s="137"/>
      <c r="FM227" s="184"/>
      <c r="FO227" s="184"/>
    </row>
    <row r="228" spans="1:171" customFormat="1" ht="14.4" x14ac:dyDescent="0.3">
      <c r="A228" s="143"/>
      <c r="B228" s="142" t="s">
        <v>220</v>
      </c>
      <c r="C228" s="251" t="s">
        <v>221</v>
      </c>
      <c r="D228" s="251"/>
      <c r="E228" s="251"/>
      <c r="F228" s="144"/>
      <c r="G228" s="145"/>
      <c r="H228" s="145"/>
      <c r="I228" s="145"/>
      <c r="J228" s="150">
        <v>24033.55</v>
      </c>
      <c r="K228" s="145"/>
      <c r="L228" s="150">
        <v>24033.55</v>
      </c>
      <c r="M228" s="152">
        <v>9.5</v>
      </c>
      <c r="N228" s="151">
        <v>228318.73</v>
      </c>
      <c r="EZ228" s="126"/>
      <c r="FA228" s="127"/>
      <c r="FC228" s="137"/>
      <c r="FD228" s="137"/>
      <c r="FE228" s="137"/>
      <c r="FH228" s="140" t="s">
        <v>221</v>
      </c>
      <c r="FK228" s="137"/>
      <c r="FM228" s="184"/>
      <c r="FO228" s="184"/>
    </row>
    <row r="229" spans="1:171" customFormat="1" ht="14.4" x14ac:dyDescent="0.3">
      <c r="A229" s="153"/>
      <c r="B229" s="142"/>
      <c r="C229" s="251" t="s">
        <v>222</v>
      </c>
      <c r="D229" s="251"/>
      <c r="E229" s="251"/>
      <c r="F229" s="144" t="s">
        <v>223</v>
      </c>
      <c r="G229" s="148">
        <v>55.54</v>
      </c>
      <c r="H229" s="147">
        <v>1.3225</v>
      </c>
      <c r="I229" s="194">
        <v>73.451650000000001</v>
      </c>
      <c r="J229" s="156"/>
      <c r="K229" s="145"/>
      <c r="L229" s="156"/>
      <c r="M229" s="145"/>
      <c r="N229" s="157"/>
      <c r="EZ229" s="126"/>
      <c r="FA229" s="127"/>
      <c r="FC229" s="137"/>
      <c r="FD229" s="137"/>
      <c r="FE229" s="137"/>
      <c r="FI229" s="140" t="s">
        <v>222</v>
      </c>
      <c r="FK229" s="137"/>
      <c r="FM229" s="184"/>
      <c r="FO229" s="184"/>
    </row>
    <row r="230" spans="1:171" customFormat="1" ht="14.4" x14ac:dyDescent="0.3">
      <c r="A230" s="153"/>
      <c r="B230" s="142"/>
      <c r="C230" s="251" t="s">
        <v>224</v>
      </c>
      <c r="D230" s="251"/>
      <c r="E230" s="251"/>
      <c r="F230" s="144" t="s">
        <v>223</v>
      </c>
      <c r="G230" s="148">
        <v>17.940000000000001</v>
      </c>
      <c r="H230" s="147">
        <v>1.4375</v>
      </c>
      <c r="I230" s="194">
        <v>25.78875</v>
      </c>
      <c r="J230" s="156"/>
      <c r="K230" s="145"/>
      <c r="L230" s="156"/>
      <c r="M230" s="145"/>
      <c r="N230" s="157"/>
      <c r="EZ230" s="126"/>
      <c r="FA230" s="127"/>
      <c r="FC230" s="137"/>
      <c r="FD230" s="137"/>
      <c r="FE230" s="137"/>
      <c r="FI230" s="140" t="s">
        <v>224</v>
      </c>
      <c r="FK230" s="137"/>
      <c r="FM230" s="184"/>
      <c r="FO230" s="184"/>
    </row>
    <row r="231" spans="1:171" customFormat="1" ht="14.4" x14ac:dyDescent="0.3">
      <c r="A231" s="138"/>
      <c r="B231" s="142"/>
      <c r="C231" s="266" t="s">
        <v>225</v>
      </c>
      <c r="D231" s="266"/>
      <c r="E231" s="266"/>
      <c r="F231" s="159"/>
      <c r="G231" s="160"/>
      <c r="H231" s="160"/>
      <c r="I231" s="160"/>
      <c r="J231" s="161">
        <v>28324.05</v>
      </c>
      <c r="K231" s="160"/>
      <c r="L231" s="161">
        <v>30139.7</v>
      </c>
      <c r="M231" s="160"/>
      <c r="N231" s="163">
        <v>350037.25</v>
      </c>
      <c r="EZ231" s="126"/>
      <c r="FA231" s="127"/>
      <c r="FC231" s="137"/>
      <c r="FD231" s="137"/>
      <c r="FE231" s="137"/>
      <c r="FJ231" s="140" t="s">
        <v>225</v>
      </c>
      <c r="FK231" s="137"/>
      <c r="FM231" s="184"/>
      <c r="FO231" s="184"/>
    </row>
    <row r="232" spans="1:171" customFormat="1" ht="14.4" x14ac:dyDescent="0.3">
      <c r="A232" s="153"/>
      <c r="B232" s="142"/>
      <c r="C232" s="251" t="s">
        <v>226</v>
      </c>
      <c r="D232" s="251"/>
      <c r="E232" s="251"/>
      <c r="F232" s="144"/>
      <c r="G232" s="145"/>
      <c r="H232" s="145"/>
      <c r="I232" s="145"/>
      <c r="J232" s="156"/>
      <c r="K232" s="145"/>
      <c r="L232" s="150">
        <v>1048.96</v>
      </c>
      <c r="M232" s="145"/>
      <c r="N232" s="151">
        <v>54766.21</v>
      </c>
      <c r="EZ232" s="126"/>
      <c r="FA232" s="127"/>
      <c r="FC232" s="137"/>
      <c r="FD232" s="137"/>
      <c r="FE232" s="137"/>
      <c r="FI232" s="140" t="s">
        <v>226</v>
      </c>
      <c r="FK232" s="137"/>
      <c r="FM232" s="184"/>
      <c r="FO232" s="184"/>
    </row>
    <row r="233" spans="1:171" customFormat="1" ht="20.399999999999999" x14ac:dyDescent="0.3">
      <c r="A233" s="153"/>
      <c r="B233" s="142" t="s">
        <v>316</v>
      </c>
      <c r="C233" s="251" t="s">
        <v>317</v>
      </c>
      <c r="D233" s="251"/>
      <c r="E233" s="251"/>
      <c r="F233" s="144" t="s">
        <v>229</v>
      </c>
      <c r="G233" s="154">
        <v>109</v>
      </c>
      <c r="H233" s="145"/>
      <c r="I233" s="154">
        <v>109</v>
      </c>
      <c r="J233" s="156"/>
      <c r="K233" s="145"/>
      <c r="L233" s="150">
        <v>1143.3699999999999</v>
      </c>
      <c r="M233" s="145"/>
      <c r="N233" s="151">
        <v>59695.17</v>
      </c>
      <c r="EZ233" s="126"/>
      <c r="FA233" s="127"/>
      <c r="FC233" s="137"/>
      <c r="FD233" s="137"/>
      <c r="FE233" s="137"/>
      <c r="FI233" s="140" t="s">
        <v>317</v>
      </c>
      <c r="FK233" s="137"/>
      <c r="FM233" s="184"/>
      <c r="FO233" s="184"/>
    </row>
    <row r="234" spans="1:171" customFormat="1" ht="40.799999999999997" x14ac:dyDescent="0.3">
      <c r="A234" s="153"/>
      <c r="B234" s="142" t="s">
        <v>318</v>
      </c>
      <c r="C234" s="251" t="s">
        <v>319</v>
      </c>
      <c r="D234" s="251"/>
      <c r="E234" s="251"/>
      <c r="F234" s="144" t="s">
        <v>229</v>
      </c>
      <c r="G234" s="154">
        <v>65</v>
      </c>
      <c r="H234" s="148">
        <v>0.85</v>
      </c>
      <c r="I234" s="148">
        <v>55.25</v>
      </c>
      <c r="J234" s="156"/>
      <c r="K234" s="145"/>
      <c r="L234" s="146">
        <v>579.54999999999995</v>
      </c>
      <c r="M234" s="145"/>
      <c r="N234" s="151">
        <v>30258.33</v>
      </c>
      <c r="EZ234" s="126"/>
      <c r="FA234" s="127"/>
      <c r="FC234" s="137"/>
      <c r="FD234" s="137"/>
      <c r="FE234" s="137"/>
      <c r="FI234" s="140" t="s">
        <v>319</v>
      </c>
      <c r="FK234" s="137"/>
      <c r="FM234" s="184"/>
      <c r="FO234" s="184"/>
    </row>
    <row r="235" spans="1:171" customFormat="1" ht="14.4" x14ac:dyDescent="0.3">
      <c r="A235" s="164"/>
      <c r="B235" s="165"/>
      <c r="C235" s="265" t="s">
        <v>232</v>
      </c>
      <c r="D235" s="265"/>
      <c r="E235" s="265"/>
      <c r="F235" s="131"/>
      <c r="G235" s="132"/>
      <c r="H235" s="132"/>
      <c r="I235" s="132"/>
      <c r="J235" s="135"/>
      <c r="K235" s="132"/>
      <c r="L235" s="168">
        <v>31862.62</v>
      </c>
      <c r="M235" s="160"/>
      <c r="N235" s="167">
        <v>439990.75</v>
      </c>
      <c r="EZ235" s="126"/>
      <c r="FA235" s="127"/>
      <c r="FC235" s="137"/>
      <c r="FD235" s="137"/>
      <c r="FE235" s="137"/>
      <c r="FK235" s="137" t="s">
        <v>232</v>
      </c>
      <c r="FM235" s="184"/>
      <c r="FO235" s="184"/>
    </row>
    <row r="236" spans="1:171" customFormat="1" ht="20.399999999999999" x14ac:dyDescent="0.3">
      <c r="A236" s="129" t="s">
        <v>322</v>
      </c>
      <c r="B236" s="130" t="s">
        <v>323</v>
      </c>
      <c r="C236" s="265" t="s">
        <v>324</v>
      </c>
      <c r="D236" s="265"/>
      <c r="E236" s="265"/>
      <c r="F236" s="131" t="s">
        <v>20</v>
      </c>
      <c r="G236" s="132">
        <v>-50</v>
      </c>
      <c r="H236" s="133">
        <v>1</v>
      </c>
      <c r="I236" s="133">
        <v>-50</v>
      </c>
      <c r="J236" s="166">
        <v>351.2</v>
      </c>
      <c r="K236" s="132"/>
      <c r="L236" s="168">
        <v>-17560</v>
      </c>
      <c r="M236" s="172">
        <v>9.5</v>
      </c>
      <c r="N236" s="167">
        <v>-166820</v>
      </c>
      <c r="EZ236" s="126"/>
      <c r="FA236" s="127"/>
      <c r="FC236" s="137" t="s">
        <v>324</v>
      </c>
      <c r="FD236" s="137" t="s">
        <v>153</v>
      </c>
      <c r="FE236" s="137" t="s">
        <v>153</v>
      </c>
      <c r="FK236" s="137"/>
      <c r="FM236" s="184"/>
      <c r="FO236" s="184"/>
    </row>
    <row r="237" spans="1:171" customFormat="1" ht="14.4" x14ac:dyDescent="0.3">
      <c r="A237" s="164"/>
      <c r="B237" s="165"/>
      <c r="C237" s="265" t="s">
        <v>232</v>
      </c>
      <c r="D237" s="265"/>
      <c r="E237" s="265"/>
      <c r="F237" s="131"/>
      <c r="G237" s="132"/>
      <c r="H237" s="132"/>
      <c r="I237" s="132"/>
      <c r="J237" s="135"/>
      <c r="K237" s="132"/>
      <c r="L237" s="168">
        <v>-17560</v>
      </c>
      <c r="M237" s="160"/>
      <c r="N237" s="167">
        <v>-166820</v>
      </c>
      <c r="EZ237" s="126"/>
      <c r="FA237" s="127"/>
      <c r="FC237" s="137"/>
      <c r="FD237" s="137"/>
      <c r="FE237" s="137"/>
      <c r="FK237" s="137" t="s">
        <v>232</v>
      </c>
      <c r="FM237" s="184"/>
      <c r="FO237" s="184"/>
    </row>
    <row r="238" spans="1:171" customFormat="1" ht="14.4" x14ac:dyDescent="0.3">
      <c r="A238" s="129" t="s">
        <v>325</v>
      </c>
      <c r="B238" s="130" t="s">
        <v>326</v>
      </c>
      <c r="C238" s="265" t="s">
        <v>327</v>
      </c>
      <c r="D238" s="265"/>
      <c r="E238" s="265"/>
      <c r="F238" s="131" t="s">
        <v>65</v>
      </c>
      <c r="G238" s="132">
        <v>-0.15</v>
      </c>
      <c r="H238" s="133">
        <v>1</v>
      </c>
      <c r="I238" s="170">
        <v>-0.15</v>
      </c>
      <c r="J238" s="168">
        <v>11856</v>
      </c>
      <c r="K238" s="132"/>
      <c r="L238" s="168">
        <v>-1778.4</v>
      </c>
      <c r="M238" s="172">
        <v>9.5</v>
      </c>
      <c r="N238" s="167">
        <v>-16894.8</v>
      </c>
      <c r="EZ238" s="126"/>
      <c r="FA238" s="127"/>
      <c r="FC238" s="137" t="s">
        <v>327</v>
      </c>
      <c r="FD238" s="137" t="s">
        <v>153</v>
      </c>
      <c r="FE238" s="137" t="s">
        <v>153</v>
      </c>
      <c r="FK238" s="137"/>
      <c r="FM238" s="184"/>
      <c r="FO238" s="184"/>
    </row>
    <row r="239" spans="1:171" customFormat="1" ht="14.4" x14ac:dyDescent="0.3">
      <c r="A239" s="164"/>
      <c r="B239" s="165"/>
      <c r="C239" s="265" t="s">
        <v>232</v>
      </c>
      <c r="D239" s="265"/>
      <c r="E239" s="265"/>
      <c r="F239" s="131"/>
      <c r="G239" s="132"/>
      <c r="H239" s="132"/>
      <c r="I239" s="132"/>
      <c r="J239" s="135"/>
      <c r="K239" s="132"/>
      <c r="L239" s="168">
        <v>-1778.4</v>
      </c>
      <c r="M239" s="160"/>
      <c r="N239" s="167">
        <v>-16894.8</v>
      </c>
      <c r="EZ239" s="126"/>
      <c r="FA239" s="127"/>
      <c r="FC239" s="137"/>
      <c r="FD239" s="137"/>
      <c r="FE239" s="137"/>
      <c r="FK239" s="137" t="s">
        <v>232</v>
      </c>
      <c r="FM239" s="184"/>
      <c r="FO239" s="184"/>
    </row>
    <row r="240" spans="1:171" customFormat="1" ht="20.399999999999999" x14ac:dyDescent="0.3">
      <c r="A240" s="129" t="s">
        <v>98</v>
      </c>
      <c r="B240" s="130" t="s">
        <v>328</v>
      </c>
      <c r="C240" s="265" t="s">
        <v>329</v>
      </c>
      <c r="D240" s="265"/>
      <c r="E240" s="265"/>
      <c r="F240" s="131" t="s">
        <v>39</v>
      </c>
      <c r="G240" s="132">
        <v>-96</v>
      </c>
      <c r="H240" s="133">
        <v>1</v>
      </c>
      <c r="I240" s="133">
        <v>-96</v>
      </c>
      <c r="J240" s="166">
        <v>31.5</v>
      </c>
      <c r="K240" s="132"/>
      <c r="L240" s="168">
        <v>-3024</v>
      </c>
      <c r="M240" s="172">
        <v>9.5</v>
      </c>
      <c r="N240" s="167">
        <v>-28728</v>
      </c>
      <c r="EZ240" s="126"/>
      <c r="FA240" s="127"/>
      <c r="FC240" s="137" t="s">
        <v>329</v>
      </c>
      <c r="FD240" s="137" t="s">
        <v>153</v>
      </c>
      <c r="FE240" s="137" t="s">
        <v>153</v>
      </c>
      <c r="FK240" s="137"/>
      <c r="FM240" s="184"/>
      <c r="FO240" s="184"/>
    </row>
    <row r="241" spans="1:171" customFormat="1" ht="14.4" x14ac:dyDescent="0.3">
      <c r="A241" s="164"/>
      <c r="B241" s="165"/>
      <c r="C241" s="265" t="s">
        <v>232</v>
      </c>
      <c r="D241" s="265"/>
      <c r="E241" s="265"/>
      <c r="F241" s="131"/>
      <c r="G241" s="132"/>
      <c r="H241" s="132"/>
      <c r="I241" s="132"/>
      <c r="J241" s="135"/>
      <c r="K241" s="132"/>
      <c r="L241" s="168">
        <v>-3024</v>
      </c>
      <c r="M241" s="160"/>
      <c r="N241" s="167">
        <v>-28728</v>
      </c>
      <c r="EZ241" s="126"/>
      <c r="FA241" s="127"/>
      <c r="FC241" s="137"/>
      <c r="FD241" s="137"/>
      <c r="FE241" s="137"/>
      <c r="FK241" s="137" t="s">
        <v>232</v>
      </c>
      <c r="FM241" s="184"/>
      <c r="FO241" s="184"/>
    </row>
    <row r="242" spans="1:171" customFormat="1" ht="20.399999999999999" x14ac:dyDescent="0.3">
      <c r="A242" s="129" t="s">
        <v>58</v>
      </c>
      <c r="B242" s="130" t="s">
        <v>330</v>
      </c>
      <c r="C242" s="265" t="s">
        <v>331</v>
      </c>
      <c r="D242" s="265"/>
      <c r="E242" s="265"/>
      <c r="F242" s="131" t="s">
        <v>39</v>
      </c>
      <c r="G242" s="132">
        <v>-96</v>
      </c>
      <c r="H242" s="133">
        <v>1</v>
      </c>
      <c r="I242" s="133">
        <v>-96</v>
      </c>
      <c r="J242" s="166">
        <v>4.5999999999999996</v>
      </c>
      <c r="K242" s="132"/>
      <c r="L242" s="166">
        <v>-441.6</v>
      </c>
      <c r="M242" s="172">
        <v>9.5</v>
      </c>
      <c r="N242" s="167">
        <v>-4195.2</v>
      </c>
      <c r="EZ242" s="126"/>
      <c r="FA242" s="127"/>
      <c r="FC242" s="137" t="s">
        <v>331</v>
      </c>
      <c r="FD242" s="137" t="s">
        <v>153</v>
      </c>
      <c r="FE242" s="137" t="s">
        <v>153</v>
      </c>
      <c r="FK242" s="137"/>
      <c r="FM242" s="184"/>
      <c r="FO242" s="184"/>
    </row>
    <row r="243" spans="1:171" customFormat="1" ht="14.4" x14ac:dyDescent="0.3">
      <c r="A243" s="164"/>
      <c r="B243" s="165"/>
      <c r="C243" s="265" t="s">
        <v>232</v>
      </c>
      <c r="D243" s="265"/>
      <c r="E243" s="265"/>
      <c r="F243" s="131"/>
      <c r="G243" s="132"/>
      <c r="H243" s="132"/>
      <c r="I243" s="132"/>
      <c r="J243" s="135"/>
      <c r="K243" s="132"/>
      <c r="L243" s="166">
        <v>-441.6</v>
      </c>
      <c r="M243" s="160"/>
      <c r="N243" s="167">
        <v>-4195.2</v>
      </c>
      <c r="EZ243" s="126"/>
      <c r="FA243" s="127"/>
      <c r="FC243" s="137"/>
      <c r="FD243" s="137"/>
      <c r="FE243" s="137"/>
      <c r="FK243" s="137" t="s">
        <v>232</v>
      </c>
      <c r="FM243" s="184"/>
      <c r="FO243" s="184"/>
    </row>
    <row r="244" spans="1:171" customFormat="1" ht="20.399999999999999" x14ac:dyDescent="0.3">
      <c r="A244" s="129" t="s">
        <v>99</v>
      </c>
      <c r="B244" s="130" t="s">
        <v>332</v>
      </c>
      <c r="C244" s="265" t="s">
        <v>333</v>
      </c>
      <c r="D244" s="265"/>
      <c r="E244" s="265"/>
      <c r="F244" s="131" t="s">
        <v>334</v>
      </c>
      <c r="G244" s="132">
        <v>1</v>
      </c>
      <c r="H244" s="133">
        <v>1</v>
      </c>
      <c r="I244" s="133">
        <v>1</v>
      </c>
      <c r="J244" s="168">
        <v>176178.95</v>
      </c>
      <c r="K244" s="134">
        <v>1.012</v>
      </c>
      <c r="L244" s="168">
        <v>178293.1</v>
      </c>
      <c r="M244" s="172">
        <v>9.5</v>
      </c>
      <c r="N244" s="167">
        <v>1693784.45</v>
      </c>
      <c r="EZ244" s="126"/>
      <c r="FA244" s="127"/>
      <c r="FC244" s="137" t="s">
        <v>333</v>
      </c>
      <c r="FD244" s="137" t="s">
        <v>153</v>
      </c>
      <c r="FE244" s="137" t="s">
        <v>153</v>
      </c>
      <c r="FK244" s="137"/>
      <c r="FM244" s="184"/>
      <c r="FO244" s="184"/>
    </row>
    <row r="245" spans="1:171" customFormat="1" ht="14.4" x14ac:dyDescent="0.3">
      <c r="A245" s="138"/>
      <c r="B245" s="139"/>
      <c r="C245" s="251" t="s">
        <v>335</v>
      </c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2"/>
      <c r="EZ245" s="126"/>
      <c r="FA245" s="127"/>
      <c r="FC245" s="137"/>
      <c r="FD245" s="137"/>
      <c r="FE245" s="137"/>
      <c r="FK245" s="137"/>
      <c r="FL245" s="140" t="s">
        <v>335</v>
      </c>
      <c r="FM245" s="184"/>
      <c r="FO245" s="184"/>
    </row>
    <row r="246" spans="1:171" customFormat="1" ht="14.4" x14ac:dyDescent="0.3">
      <c r="A246" s="141"/>
      <c r="B246" s="142"/>
      <c r="C246" s="253" t="s">
        <v>278</v>
      </c>
      <c r="D246" s="253"/>
      <c r="E246" s="253"/>
      <c r="F246" s="253"/>
      <c r="G246" s="253"/>
      <c r="H246" s="253"/>
      <c r="I246" s="253"/>
      <c r="J246" s="253"/>
      <c r="K246" s="253"/>
      <c r="L246" s="253"/>
      <c r="M246" s="253"/>
      <c r="N246" s="254"/>
      <c r="EZ246" s="126"/>
      <c r="FA246" s="127"/>
      <c r="FC246" s="137"/>
      <c r="FD246" s="137"/>
      <c r="FE246" s="137"/>
      <c r="FG246" s="140" t="s">
        <v>278</v>
      </c>
      <c r="FK246" s="137"/>
      <c r="FM246" s="184"/>
      <c r="FO246" s="184"/>
    </row>
    <row r="247" spans="1:171" customFormat="1" ht="14.4" x14ac:dyDescent="0.3">
      <c r="A247" s="164"/>
      <c r="B247" s="165"/>
      <c r="C247" s="265" t="s">
        <v>232</v>
      </c>
      <c r="D247" s="265"/>
      <c r="E247" s="265"/>
      <c r="F247" s="131"/>
      <c r="G247" s="132"/>
      <c r="H247" s="132"/>
      <c r="I247" s="132"/>
      <c r="J247" s="135"/>
      <c r="K247" s="132"/>
      <c r="L247" s="168">
        <v>178293.1</v>
      </c>
      <c r="M247" s="160"/>
      <c r="N247" s="167">
        <v>1693784.45</v>
      </c>
      <c r="EZ247" s="126"/>
      <c r="FA247" s="127"/>
      <c r="FC247" s="137"/>
      <c r="FD247" s="137"/>
      <c r="FE247" s="137"/>
      <c r="FK247" s="137" t="s">
        <v>232</v>
      </c>
      <c r="FM247" s="184"/>
      <c r="FO247" s="184"/>
    </row>
    <row r="248" spans="1:171" customFormat="1" ht="20.399999999999999" x14ac:dyDescent="0.3">
      <c r="A248" s="129" t="s">
        <v>336</v>
      </c>
      <c r="B248" s="130" t="s">
        <v>337</v>
      </c>
      <c r="C248" s="265" t="s">
        <v>338</v>
      </c>
      <c r="D248" s="265"/>
      <c r="E248" s="265"/>
      <c r="F248" s="131" t="s">
        <v>334</v>
      </c>
      <c r="G248" s="132">
        <v>1</v>
      </c>
      <c r="H248" s="133">
        <v>1</v>
      </c>
      <c r="I248" s="133">
        <v>1</v>
      </c>
      <c r="J248" s="168">
        <v>390526.32</v>
      </c>
      <c r="K248" s="134">
        <v>1.012</v>
      </c>
      <c r="L248" s="168">
        <v>395212.64</v>
      </c>
      <c r="M248" s="172">
        <v>9.5</v>
      </c>
      <c r="N248" s="167">
        <v>3754520.08</v>
      </c>
      <c r="EZ248" s="126"/>
      <c r="FA248" s="127"/>
      <c r="FC248" s="137" t="s">
        <v>338</v>
      </c>
      <c r="FD248" s="137" t="s">
        <v>153</v>
      </c>
      <c r="FE248" s="137" t="s">
        <v>153</v>
      </c>
      <c r="FK248" s="137"/>
      <c r="FM248" s="184"/>
      <c r="FO248" s="184"/>
    </row>
    <row r="249" spans="1:171" customFormat="1" ht="14.4" x14ac:dyDescent="0.3">
      <c r="A249" s="138"/>
      <c r="B249" s="139"/>
      <c r="C249" s="251" t="s">
        <v>339</v>
      </c>
      <c r="D249" s="251"/>
      <c r="E249" s="251"/>
      <c r="F249" s="251"/>
      <c r="G249" s="251"/>
      <c r="H249" s="251"/>
      <c r="I249" s="251"/>
      <c r="J249" s="251"/>
      <c r="K249" s="251"/>
      <c r="L249" s="251"/>
      <c r="M249" s="251"/>
      <c r="N249" s="252"/>
      <c r="EZ249" s="126"/>
      <c r="FA249" s="127"/>
      <c r="FC249" s="137"/>
      <c r="FD249" s="137"/>
      <c r="FE249" s="137"/>
      <c r="FK249" s="137"/>
      <c r="FL249" s="140" t="s">
        <v>339</v>
      </c>
      <c r="FM249" s="184"/>
      <c r="FO249" s="184"/>
    </row>
    <row r="250" spans="1:171" customFormat="1" ht="14.4" x14ac:dyDescent="0.3">
      <c r="A250" s="141"/>
      <c r="B250" s="142"/>
      <c r="C250" s="253" t="s">
        <v>278</v>
      </c>
      <c r="D250" s="253"/>
      <c r="E250" s="253"/>
      <c r="F250" s="253"/>
      <c r="G250" s="253"/>
      <c r="H250" s="253"/>
      <c r="I250" s="253"/>
      <c r="J250" s="253"/>
      <c r="K250" s="253"/>
      <c r="L250" s="253"/>
      <c r="M250" s="253"/>
      <c r="N250" s="254"/>
      <c r="EZ250" s="126"/>
      <c r="FA250" s="127"/>
      <c r="FC250" s="137"/>
      <c r="FD250" s="137"/>
      <c r="FE250" s="137"/>
      <c r="FG250" s="140" t="s">
        <v>278</v>
      </c>
      <c r="FK250" s="137"/>
      <c r="FM250" s="184"/>
      <c r="FO250" s="184"/>
    </row>
    <row r="251" spans="1:171" customFormat="1" ht="14.4" x14ac:dyDescent="0.3">
      <c r="A251" s="164"/>
      <c r="B251" s="165"/>
      <c r="C251" s="265" t="s">
        <v>232</v>
      </c>
      <c r="D251" s="265"/>
      <c r="E251" s="265"/>
      <c r="F251" s="131"/>
      <c r="G251" s="132"/>
      <c r="H251" s="132"/>
      <c r="I251" s="132"/>
      <c r="J251" s="135"/>
      <c r="K251" s="132"/>
      <c r="L251" s="168">
        <v>395212.64</v>
      </c>
      <c r="M251" s="160"/>
      <c r="N251" s="167">
        <v>3754520.08</v>
      </c>
      <c r="EZ251" s="126"/>
      <c r="FA251" s="127"/>
      <c r="FC251" s="137"/>
      <c r="FD251" s="137"/>
      <c r="FE251" s="137"/>
      <c r="FK251" s="137" t="s">
        <v>232</v>
      </c>
      <c r="FM251" s="184"/>
      <c r="FO251" s="184"/>
    </row>
    <row r="252" spans="1:171" customFormat="1" ht="40.799999999999997" x14ac:dyDescent="0.3">
      <c r="A252" s="129" t="s">
        <v>103</v>
      </c>
      <c r="B252" s="130" t="s">
        <v>340</v>
      </c>
      <c r="C252" s="265" t="s">
        <v>341</v>
      </c>
      <c r="D252" s="265"/>
      <c r="E252" s="265"/>
      <c r="F252" s="131" t="s">
        <v>39</v>
      </c>
      <c r="G252" s="132">
        <v>1</v>
      </c>
      <c r="H252" s="133">
        <v>1</v>
      </c>
      <c r="I252" s="133">
        <v>1</v>
      </c>
      <c r="J252" s="135"/>
      <c r="K252" s="132"/>
      <c r="L252" s="135"/>
      <c r="M252" s="132"/>
      <c r="N252" s="136"/>
      <c r="EZ252" s="126"/>
      <c r="FA252" s="127"/>
      <c r="FC252" s="137" t="s">
        <v>341</v>
      </c>
      <c r="FD252" s="137" t="s">
        <v>153</v>
      </c>
      <c r="FE252" s="137" t="s">
        <v>153</v>
      </c>
      <c r="FK252" s="137"/>
      <c r="FM252" s="184"/>
      <c r="FO252" s="184"/>
    </row>
    <row r="253" spans="1:171" customFormat="1" ht="51" x14ac:dyDescent="0.3">
      <c r="A253" s="141"/>
      <c r="B253" s="142" t="s">
        <v>211</v>
      </c>
      <c r="C253" s="253" t="s">
        <v>212</v>
      </c>
      <c r="D253" s="253"/>
      <c r="E253" s="253"/>
      <c r="F253" s="253"/>
      <c r="G253" s="253"/>
      <c r="H253" s="253"/>
      <c r="I253" s="253"/>
      <c r="J253" s="253"/>
      <c r="K253" s="253"/>
      <c r="L253" s="253"/>
      <c r="M253" s="253"/>
      <c r="N253" s="254"/>
      <c r="EZ253" s="126"/>
      <c r="FA253" s="127"/>
      <c r="FC253" s="137"/>
      <c r="FD253" s="137"/>
      <c r="FE253" s="137"/>
      <c r="FG253" s="140" t="s">
        <v>212</v>
      </c>
      <c r="FK253" s="137"/>
      <c r="FM253" s="184"/>
      <c r="FO253" s="184"/>
    </row>
    <row r="254" spans="1:171" customFormat="1" ht="20.399999999999999" x14ac:dyDescent="0.3">
      <c r="A254" s="141"/>
      <c r="B254" s="142" t="s">
        <v>213</v>
      </c>
      <c r="C254" s="253" t="s">
        <v>214</v>
      </c>
      <c r="D254" s="253"/>
      <c r="E254" s="253"/>
      <c r="F254" s="253"/>
      <c r="G254" s="253"/>
      <c r="H254" s="253"/>
      <c r="I254" s="253"/>
      <c r="J254" s="253"/>
      <c r="K254" s="253"/>
      <c r="L254" s="253"/>
      <c r="M254" s="253"/>
      <c r="N254" s="254"/>
      <c r="EZ254" s="126"/>
      <c r="FA254" s="127"/>
      <c r="FC254" s="137"/>
      <c r="FD254" s="137"/>
      <c r="FE254" s="137"/>
      <c r="FG254" s="140" t="s">
        <v>214</v>
      </c>
      <c r="FK254" s="137"/>
      <c r="FM254" s="184"/>
      <c r="FO254" s="184"/>
    </row>
    <row r="255" spans="1:171" customFormat="1" ht="14.4" x14ac:dyDescent="0.3">
      <c r="A255" s="143"/>
      <c r="B255" s="142" t="s">
        <v>14</v>
      </c>
      <c r="C255" s="251" t="s">
        <v>215</v>
      </c>
      <c r="D255" s="251"/>
      <c r="E255" s="251"/>
      <c r="F255" s="144"/>
      <c r="G255" s="145"/>
      <c r="H255" s="145"/>
      <c r="I255" s="145"/>
      <c r="J255" s="146">
        <v>251.92</v>
      </c>
      <c r="K255" s="147">
        <v>1.3225</v>
      </c>
      <c r="L255" s="146">
        <v>333.16</v>
      </c>
      <c r="M255" s="148">
        <v>52.21</v>
      </c>
      <c r="N255" s="151">
        <v>17394.28</v>
      </c>
      <c r="EZ255" s="126"/>
      <c r="FA255" s="127"/>
      <c r="FC255" s="137"/>
      <c r="FD255" s="137"/>
      <c r="FE255" s="137"/>
      <c r="FH255" s="140" t="s">
        <v>215</v>
      </c>
      <c r="FK255" s="137"/>
      <c r="FM255" s="184"/>
      <c r="FO255" s="184"/>
    </row>
    <row r="256" spans="1:171" customFormat="1" ht="14.4" x14ac:dyDescent="0.3">
      <c r="A256" s="143"/>
      <c r="B256" s="142" t="s">
        <v>216</v>
      </c>
      <c r="C256" s="251" t="s">
        <v>217</v>
      </c>
      <c r="D256" s="251"/>
      <c r="E256" s="251"/>
      <c r="F256" s="144"/>
      <c r="G256" s="145"/>
      <c r="H256" s="145"/>
      <c r="I256" s="145"/>
      <c r="J256" s="146">
        <v>120.78</v>
      </c>
      <c r="K256" s="147">
        <v>1.4375</v>
      </c>
      <c r="L256" s="146">
        <v>173.62</v>
      </c>
      <c r="M256" s="148">
        <v>15.71</v>
      </c>
      <c r="N256" s="151">
        <v>2727.57</v>
      </c>
      <c r="EZ256" s="126"/>
      <c r="FA256" s="127"/>
      <c r="FC256" s="137"/>
      <c r="FD256" s="137"/>
      <c r="FE256" s="137"/>
      <c r="FH256" s="140" t="s">
        <v>217</v>
      </c>
      <c r="FK256" s="137"/>
      <c r="FM256" s="184"/>
      <c r="FO256" s="184"/>
    </row>
    <row r="257" spans="1:171" customFormat="1" ht="14.4" x14ac:dyDescent="0.3">
      <c r="A257" s="143"/>
      <c r="B257" s="142" t="s">
        <v>218</v>
      </c>
      <c r="C257" s="251" t="s">
        <v>219</v>
      </c>
      <c r="D257" s="251"/>
      <c r="E257" s="251"/>
      <c r="F257" s="144"/>
      <c r="G257" s="145"/>
      <c r="H257" s="145"/>
      <c r="I257" s="145"/>
      <c r="J257" s="146">
        <v>11.98</v>
      </c>
      <c r="K257" s="147">
        <v>1.4375</v>
      </c>
      <c r="L257" s="146">
        <v>17.22</v>
      </c>
      <c r="M257" s="148">
        <v>52.21</v>
      </c>
      <c r="N257" s="149">
        <v>899.06</v>
      </c>
      <c r="EZ257" s="126"/>
      <c r="FA257" s="127"/>
      <c r="FC257" s="137"/>
      <c r="FD257" s="137"/>
      <c r="FE257" s="137"/>
      <c r="FH257" s="140" t="s">
        <v>219</v>
      </c>
      <c r="FK257" s="137"/>
      <c r="FM257" s="184"/>
      <c r="FO257" s="184"/>
    </row>
    <row r="258" spans="1:171" customFormat="1" ht="14.4" x14ac:dyDescent="0.3">
      <c r="A258" s="143"/>
      <c r="B258" s="142" t="s">
        <v>220</v>
      </c>
      <c r="C258" s="251" t="s">
        <v>221</v>
      </c>
      <c r="D258" s="251"/>
      <c r="E258" s="251"/>
      <c r="F258" s="144"/>
      <c r="G258" s="145"/>
      <c r="H258" s="145"/>
      <c r="I258" s="145"/>
      <c r="J258" s="146">
        <v>812.09</v>
      </c>
      <c r="K258" s="145"/>
      <c r="L258" s="146">
        <v>812.09</v>
      </c>
      <c r="M258" s="152">
        <v>9.5</v>
      </c>
      <c r="N258" s="151">
        <v>7714.86</v>
      </c>
      <c r="EZ258" s="126"/>
      <c r="FA258" s="127"/>
      <c r="FC258" s="137"/>
      <c r="FD258" s="137"/>
      <c r="FE258" s="137"/>
      <c r="FH258" s="140" t="s">
        <v>221</v>
      </c>
      <c r="FK258" s="137"/>
      <c r="FM258" s="184"/>
      <c r="FO258" s="184"/>
    </row>
    <row r="259" spans="1:171" customFormat="1" ht="14.4" x14ac:dyDescent="0.3">
      <c r="A259" s="153"/>
      <c r="B259" s="142"/>
      <c r="C259" s="251" t="s">
        <v>222</v>
      </c>
      <c r="D259" s="251"/>
      <c r="E259" s="251"/>
      <c r="F259" s="144" t="s">
        <v>223</v>
      </c>
      <c r="G259" s="152">
        <v>26.8</v>
      </c>
      <c r="H259" s="147">
        <v>1.3225</v>
      </c>
      <c r="I259" s="195">
        <v>35.442999999999998</v>
      </c>
      <c r="J259" s="156"/>
      <c r="K259" s="145"/>
      <c r="L259" s="156"/>
      <c r="M259" s="145"/>
      <c r="N259" s="157"/>
      <c r="EZ259" s="126"/>
      <c r="FA259" s="127"/>
      <c r="FC259" s="137"/>
      <c r="FD259" s="137"/>
      <c r="FE259" s="137"/>
      <c r="FI259" s="140" t="s">
        <v>222</v>
      </c>
      <c r="FK259" s="137"/>
      <c r="FM259" s="184"/>
      <c r="FO259" s="184"/>
    </row>
    <row r="260" spans="1:171" customFormat="1" ht="14.4" x14ac:dyDescent="0.3">
      <c r="A260" s="153"/>
      <c r="B260" s="142"/>
      <c r="C260" s="251" t="s">
        <v>224</v>
      </c>
      <c r="D260" s="251"/>
      <c r="E260" s="251"/>
      <c r="F260" s="144" t="s">
        <v>223</v>
      </c>
      <c r="G260" s="148">
        <v>0.92</v>
      </c>
      <c r="H260" s="147">
        <v>1.4375</v>
      </c>
      <c r="I260" s="147">
        <v>1.3225</v>
      </c>
      <c r="J260" s="156"/>
      <c r="K260" s="145"/>
      <c r="L260" s="156"/>
      <c r="M260" s="145"/>
      <c r="N260" s="157"/>
      <c r="EZ260" s="126"/>
      <c r="FA260" s="127"/>
      <c r="FC260" s="137"/>
      <c r="FD260" s="137"/>
      <c r="FE260" s="137"/>
      <c r="FI260" s="140" t="s">
        <v>224</v>
      </c>
      <c r="FK260" s="137"/>
      <c r="FM260" s="184"/>
      <c r="FO260" s="184"/>
    </row>
    <row r="261" spans="1:171" customFormat="1" ht="14.4" x14ac:dyDescent="0.3">
      <c r="A261" s="138"/>
      <c r="B261" s="142"/>
      <c r="C261" s="266" t="s">
        <v>225</v>
      </c>
      <c r="D261" s="266"/>
      <c r="E261" s="266"/>
      <c r="F261" s="159"/>
      <c r="G261" s="160"/>
      <c r="H261" s="160"/>
      <c r="I261" s="160"/>
      <c r="J261" s="161">
        <v>1184.79</v>
      </c>
      <c r="K261" s="160"/>
      <c r="L261" s="161">
        <v>1318.87</v>
      </c>
      <c r="M261" s="160"/>
      <c r="N261" s="163">
        <v>27836.71</v>
      </c>
      <c r="EZ261" s="126"/>
      <c r="FA261" s="127"/>
      <c r="FC261" s="137"/>
      <c r="FD261" s="137"/>
      <c r="FE261" s="137"/>
      <c r="FJ261" s="140" t="s">
        <v>225</v>
      </c>
      <c r="FK261" s="137"/>
      <c r="FM261" s="184"/>
      <c r="FO261" s="184"/>
    </row>
    <row r="262" spans="1:171" customFormat="1" ht="14.4" x14ac:dyDescent="0.3">
      <c r="A262" s="153"/>
      <c r="B262" s="142"/>
      <c r="C262" s="251" t="s">
        <v>226</v>
      </c>
      <c r="D262" s="251"/>
      <c r="E262" s="251"/>
      <c r="F262" s="144"/>
      <c r="G262" s="145"/>
      <c r="H262" s="145"/>
      <c r="I262" s="145"/>
      <c r="J262" s="156"/>
      <c r="K262" s="145"/>
      <c r="L262" s="146">
        <v>350.38</v>
      </c>
      <c r="M262" s="145"/>
      <c r="N262" s="151">
        <v>18293.34</v>
      </c>
      <c r="EZ262" s="126"/>
      <c r="FA262" s="127"/>
      <c r="FC262" s="137"/>
      <c r="FD262" s="137"/>
      <c r="FE262" s="137"/>
      <c r="FI262" s="140" t="s">
        <v>226</v>
      </c>
      <c r="FK262" s="137"/>
      <c r="FM262" s="184"/>
      <c r="FO262" s="184"/>
    </row>
    <row r="263" spans="1:171" customFormat="1" ht="14.4" x14ac:dyDescent="0.3">
      <c r="A263" s="153"/>
      <c r="B263" s="142" t="s">
        <v>342</v>
      </c>
      <c r="C263" s="251" t="s">
        <v>343</v>
      </c>
      <c r="D263" s="251"/>
      <c r="E263" s="251"/>
      <c r="F263" s="144" t="s">
        <v>229</v>
      </c>
      <c r="G263" s="154">
        <v>92</v>
      </c>
      <c r="H263" s="145"/>
      <c r="I263" s="154">
        <v>92</v>
      </c>
      <c r="J263" s="156"/>
      <c r="K263" s="145"/>
      <c r="L263" s="146">
        <v>322.35000000000002</v>
      </c>
      <c r="M263" s="145"/>
      <c r="N263" s="151">
        <v>16829.87</v>
      </c>
      <c r="EZ263" s="126"/>
      <c r="FA263" s="127"/>
      <c r="FC263" s="137"/>
      <c r="FD263" s="137"/>
      <c r="FE263" s="137"/>
      <c r="FI263" s="140" t="s">
        <v>343</v>
      </c>
      <c r="FK263" s="137"/>
      <c r="FM263" s="184"/>
      <c r="FO263" s="184"/>
    </row>
    <row r="264" spans="1:171" customFormat="1" ht="14.4" x14ac:dyDescent="0.3">
      <c r="A264" s="153"/>
      <c r="B264" s="142" t="s">
        <v>344</v>
      </c>
      <c r="C264" s="251" t="s">
        <v>345</v>
      </c>
      <c r="D264" s="251"/>
      <c r="E264" s="251"/>
      <c r="F264" s="144" t="s">
        <v>229</v>
      </c>
      <c r="G264" s="154">
        <v>49</v>
      </c>
      <c r="H264" s="145"/>
      <c r="I264" s="154">
        <v>49</v>
      </c>
      <c r="J264" s="156"/>
      <c r="K264" s="145"/>
      <c r="L264" s="146">
        <v>171.69</v>
      </c>
      <c r="M264" s="145"/>
      <c r="N264" s="151">
        <v>8963.74</v>
      </c>
      <c r="EZ264" s="126"/>
      <c r="FA264" s="127"/>
      <c r="FC264" s="137"/>
      <c r="FD264" s="137"/>
      <c r="FE264" s="137"/>
      <c r="FI264" s="140" t="s">
        <v>345</v>
      </c>
      <c r="FK264" s="137"/>
      <c r="FM264" s="184"/>
      <c r="FO264" s="184"/>
    </row>
    <row r="265" spans="1:171" customFormat="1" ht="14.4" x14ac:dyDescent="0.3">
      <c r="A265" s="164"/>
      <c r="B265" s="165"/>
      <c r="C265" s="265" t="s">
        <v>232</v>
      </c>
      <c r="D265" s="265"/>
      <c r="E265" s="265"/>
      <c r="F265" s="131"/>
      <c r="G265" s="132"/>
      <c r="H265" s="132"/>
      <c r="I265" s="132"/>
      <c r="J265" s="135"/>
      <c r="K265" s="132"/>
      <c r="L265" s="168">
        <v>1812.91</v>
      </c>
      <c r="M265" s="160"/>
      <c r="N265" s="167">
        <v>53630.32</v>
      </c>
      <c r="EZ265" s="126"/>
      <c r="FA265" s="127"/>
      <c r="FC265" s="137"/>
      <c r="FD265" s="137"/>
      <c r="FE265" s="137"/>
      <c r="FK265" s="137" t="s">
        <v>232</v>
      </c>
      <c r="FM265" s="184"/>
      <c r="FO265" s="184"/>
    </row>
    <row r="266" spans="1:171" customFormat="1" ht="20.399999999999999" x14ac:dyDescent="0.3">
      <c r="A266" s="129" t="s">
        <v>104</v>
      </c>
      <c r="B266" s="130" t="s">
        <v>346</v>
      </c>
      <c r="C266" s="265" t="s">
        <v>347</v>
      </c>
      <c r="D266" s="265"/>
      <c r="E266" s="265"/>
      <c r="F266" s="131" t="s">
        <v>39</v>
      </c>
      <c r="G266" s="132">
        <v>-2</v>
      </c>
      <c r="H266" s="133">
        <v>1</v>
      </c>
      <c r="I266" s="133">
        <v>-2</v>
      </c>
      <c r="J266" s="166">
        <v>266.67</v>
      </c>
      <c r="K266" s="132"/>
      <c r="L266" s="166">
        <v>-533.34</v>
      </c>
      <c r="M266" s="172">
        <v>9.5</v>
      </c>
      <c r="N266" s="167">
        <v>-5066.7299999999996</v>
      </c>
      <c r="EZ266" s="126"/>
      <c r="FA266" s="127"/>
      <c r="FC266" s="137" t="s">
        <v>347</v>
      </c>
      <c r="FD266" s="137" t="s">
        <v>153</v>
      </c>
      <c r="FE266" s="137" t="s">
        <v>153</v>
      </c>
      <c r="FK266" s="137"/>
      <c r="FM266" s="184"/>
      <c r="FO266" s="184"/>
    </row>
    <row r="267" spans="1:171" customFormat="1" ht="14.4" x14ac:dyDescent="0.3">
      <c r="A267" s="164"/>
      <c r="B267" s="165"/>
      <c r="C267" s="265" t="s">
        <v>232</v>
      </c>
      <c r="D267" s="265"/>
      <c r="E267" s="265"/>
      <c r="F267" s="131"/>
      <c r="G267" s="132"/>
      <c r="H267" s="132"/>
      <c r="I267" s="132"/>
      <c r="J267" s="135"/>
      <c r="K267" s="132"/>
      <c r="L267" s="166">
        <v>-533.34</v>
      </c>
      <c r="M267" s="160"/>
      <c r="N267" s="167">
        <v>-5066.7299999999996</v>
      </c>
      <c r="EZ267" s="126"/>
      <c r="FA267" s="127"/>
      <c r="FC267" s="137"/>
      <c r="FD267" s="137"/>
      <c r="FE267" s="137"/>
      <c r="FK267" s="137" t="s">
        <v>232</v>
      </c>
      <c r="FM267" s="184"/>
      <c r="FO267" s="184"/>
    </row>
    <row r="268" spans="1:171" customFormat="1" ht="20.399999999999999" x14ac:dyDescent="0.3">
      <c r="A268" s="129" t="s">
        <v>107</v>
      </c>
      <c r="B268" s="130" t="s">
        <v>332</v>
      </c>
      <c r="C268" s="265" t="s">
        <v>348</v>
      </c>
      <c r="D268" s="265"/>
      <c r="E268" s="265"/>
      <c r="F268" s="131" t="s">
        <v>39</v>
      </c>
      <c r="G268" s="132">
        <v>2</v>
      </c>
      <c r="H268" s="133">
        <v>1</v>
      </c>
      <c r="I268" s="133">
        <v>2</v>
      </c>
      <c r="J268" s="168">
        <v>4429.58</v>
      </c>
      <c r="K268" s="134">
        <v>1.012</v>
      </c>
      <c r="L268" s="168">
        <v>8965.4699999999993</v>
      </c>
      <c r="M268" s="172">
        <v>9.5</v>
      </c>
      <c r="N268" s="167">
        <v>85171.97</v>
      </c>
      <c r="EZ268" s="126"/>
      <c r="FA268" s="127"/>
      <c r="FC268" s="137" t="s">
        <v>348</v>
      </c>
      <c r="FD268" s="137" t="s">
        <v>153</v>
      </c>
      <c r="FE268" s="137" t="s">
        <v>153</v>
      </c>
      <c r="FK268" s="137"/>
      <c r="FM268" s="184"/>
      <c r="FO268" s="184"/>
    </row>
    <row r="269" spans="1:171" customFormat="1" ht="14.4" x14ac:dyDescent="0.3">
      <c r="A269" s="138"/>
      <c r="B269" s="139"/>
      <c r="C269" s="251" t="s">
        <v>349</v>
      </c>
      <c r="D269" s="251"/>
      <c r="E269" s="251"/>
      <c r="F269" s="251"/>
      <c r="G269" s="251"/>
      <c r="H269" s="251"/>
      <c r="I269" s="251"/>
      <c r="J269" s="251"/>
      <c r="K269" s="251"/>
      <c r="L269" s="251"/>
      <c r="M269" s="251"/>
      <c r="N269" s="252"/>
      <c r="EZ269" s="126"/>
      <c r="FA269" s="127"/>
      <c r="FC269" s="137"/>
      <c r="FD269" s="137"/>
      <c r="FE269" s="137"/>
      <c r="FK269" s="137"/>
      <c r="FL269" s="140" t="s">
        <v>349</v>
      </c>
      <c r="FM269" s="184"/>
      <c r="FO269" s="184"/>
    </row>
    <row r="270" spans="1:171" customFormat="1" ht="14.4" x14ac:dyDescent="0.3">
      <c r="A270" s="141"/>
      <c r="B270" s="142"/>
      <c r="C270" s="253" t="s">
        <v>278</v>
      </c>
      <c r="D270" s="253"/>
      <c r="E270" s="253"/>
      <c r="F270" s="253"/>
      <c r="G270" s="253"/>
      <c r="H270" s="253"/>
      <c r="I270" s="253"/>
      <c r="J270" s="253"/>
      <c r="K270" s="253"/>
      <c r="L270" s="253"/>
      <c r="M270" s="253"/>
      <c r="N270" s="254"/>
      <c r="EZ270" s="126"/>
      <c r="FA270" s="127"/>
      <c r="FC270" s="137"/>
      <c r="FD270" s="137"/>
      <c r="FE270" s="137"/>
      <c r="FG270" s="140" t="s">
        <v>278</v>
      </c>
      <c r="FK270" s="137"/>
      <c r="FM270" s="184"/>
      <c r="FO270" s="184"/>
    </row>
    <row r="271" spans="1:171" customFormat="1" ht="14.4" x14ac:dyDescent="0.3">
      <c r="A271" s="164"/>
      <c r="B271" s="165"/>
      <c r="C271" s="265" t="s">
        <v>232</v>
      </c>
      <c r="D271" s="265"/>
      <c r="E271" s="265"/>
      <c r="F271" s="131"/>
      <c r="G271" s="132"/>
      <c r="H271" s="132"/>
      <c r="I271" s="132"/>
      <c r="J271" s="135"/>
      <c r="K271" s="132"/>
      <c r="L271" s="168">
        <v>8965.4699999999993</v>
      </c>
      <c r="M271" s="160"/>
      <c r="N271" s="167">
        <v>85171.97</v>
      </c>
      <c r="EZ271" s="126"/>
      <c r="FA271" s="127"/>
      <c r="FC271" s="137"/>
      <c r="FD271" s="137"/>
      <c r="FE271" s="137"/>
      <c r="FK271" s="137" t="s">
        <v>232</v>
      </c>
      <c r="FM271" s="184"/>
      <c r="FO271" s="184"/>
    </row>
    <row r="272" spans="1:171" customFormat="1" ht="30.6" x14ac:dyDescent="0.3">
      <c r="A272" s="129" t="s">
        <v>109</v>
      </c>
      <c r="B272" s="130" t="s">
        <v>350</v>
      </c>
      <c r="C272" s="265" t="s">
        <v>351</v>
      </c>
      <c r="D272" s="265"/>
      <c r="E272" s="265"/>
      <c r="F272" s="131" t="s">
        <v>39</v>
      </c>
      <c r="G272" s="132">
        <v>1</v>
      </c>
      <c r="H272" s="133">
        <v>1</v>
      </c>
      <c r="I272" s="133">
        <v>1</v>
      </c>
      <c r="J272" s="168">
        <v>16505.259999999998</v>
      </c>
      <c r="K272" s="134">
        <v>1.012</v>
      </c>
      <c r="L272" s="168">
        <v>16703.32</v>
      </c>
      <c r="M272" s="172">
        <v>9.5</v>
      </c>
      <c r="N272" s="167">
        <v>158681.54</v>
      </c>
      <c r="EZ272" s="126"/>
      <c r="FA272" s="127"/>
      <c r="FC272" s="137" t="s">
        <v>351</v>
      </c>
      <c r="FD272" s="137" t="s">
        <v>153</v>
      </c>
      <c r="FE272" s="137" t="s">
        <v>153</v>
      </c>
      <c r="FK272" s="137"/>
      <c r="FM272" s="184"/>
      <c r="FO272" s="184"/>
    </row>
    <row r="273" spans="1:171" customFormat="1" ht="14.4" x14ac:dyDescent="0.3">
      <c r="A273" s="138"/>
      <c r="B273" s="139"/>
      <c r="C273" s="251" t="s">
        <v>352</v>
      </c>
      <c r="D273" s="251"/>
      <c r="E273" s="251"/>
      <c r="F273" s="251"/>
      <c r="G273" s="251"/>
      <c r="H273" s="251"/>
      <c r="I273" s="251"/>
      <c r="J273" s="251"/>
      <c r="K273" s="251"/>
      <c r="L273" s="251"/>
      <c r="M273" s="251"/>
      <c r="N273" s="252"/>
      <c r="EZ273" s="126"/>
      <c r="FA273" s="127"/>
      <c r="FC273" s="137"/>
      <c r="FD273" s="137"/>
      <c r="FE273" s="137"/>
      <c r="FK273" s="137"/>
      <c r="FL273" s="140" t="s">
        <v>352</v>
      </c>
      <c r="FM273" s="184"/>
      <c r="FO273" s="184"/>
    </row>
    <row r="274" spans="1:171" customFormat="1" ht="14.4" x14ac:dyDescent="0.3">
      <c r="A274" s="141"/>
      <c r="B274" s="142"/>
      <c r="C274" s="253" t="s">
        <v>278</v>
      </c>
      <c r="D274" s="253"/>
      <c r="E274" s="253"/>
      <c r="F274" s="253"/>
      <c r="G274" s="253"/>
      <c r="H274" s="253"/>
      <c r="I274" s="253"/>
      <c r="J274" s="253"/>
      <c r="K274" s="253"/>
      <c r="L274" s="253"/>
      <c r="M274" s="253"/>
      <c r="N274" s="254"/>
      <c r="EZ274" s="126"/>
      <c r="FA274" s="127"/>
      <c r="FC274" s="137"/>
      <c r="FD274" s="137"/>
      <c r="FE274" s="137"/>
      <c r="FG274" s="140" t="s">
        <v>278</v>
      </c>
      <c r="FK274" s="137"/>
      <c r="FM274" s="184"/>
      <c r="FO274" s="184"/>
    </row>
    <row r="275" spans="1:171" customFormat="1" ht="14.4" x14ac:dyDescent="0.3">
      <c r="A275" s="164"/>
      <c r="B275" s="165"/>
      <c r="C275" s="265" t="s">
        <v>232</v>
      </c>
      <c r="D275" s="265"/>
      <c r="E275" s="265"/>
      <c r="F275" s="131"/>
      <c r="G275" s="132"/>
      <c r="H275" s="132"/>
      <c r="I275" s="132"/>
      <c r="J275" s="135"/>
      <c r="K275" s="132"/>
      <c r="L275" s="168">
        <v>16703.32</v>
      </c>
      <c r="M275" s="160"/>
      <c r="N275" s="167">
        <v>158681.54</v>
      </c>
      <c r="EZ275" s="126"/>
      <c r="FA275" s="127"/>
      <c r="FC275" s="137"/>
      <c r="FD275" s="137"/>
      <c r="FE275" s="137"/>
      <c r="FK275" s="137" t="s">
        <v>232</v>
      </c>
      <c r="FM275" s="184"/>
      <c r="FO275" s="184"/>
    </row>
    <row r="276" spans="1:171" customFormat="1" ht="30.6" x14ac:dyDescent="0.3">
      <c r="A276" s="129" t="s">
        <v>111</v>
      </c>
      <c r="B276" s="130" t="s">
        <v>353</v>
      </c>
      <c r="C276" s="265" t="s">
        <v>354</v>
      </c>
      <c r="D276" s="265"/>
      <c r="E276" s="265"/>
      <c r="F276" s="131" t="s">
        <v>355</v>
      </c>
      <c r="G276" s="132">
        <v>1.08</v>
      </c>
      <c r="H276" s="133">
        <v>1</v>
      </c>
      <c r="I276" s="170">
        <v>1.08</v>
      </c>
      <c r="J276" s="135"/>
      <c r="K276" s="132"/>
      <c r="L276" s="135"/>
      <c r="M276" s="132"/>
      <c r="N276" s="136"/>
      <c r="EZ276" s="126"/>
      <c r="FA276" s="127"/>
      <c r="FC276" s="137" t="s">
        <v>354</v>
      </c>
      <c r="FD276" s="137" t="s">
        <v>153</v>
      </c>
      <c r="FE276" s="137" t="s">
        <v>153</v>
      </c>
      <c r="FK276" s="137"/>
      <c r="FM276" s="184"/>
      <c r="FO276" s="184"/>
    </row>
    <row r="277" spans="1:171" customFormat="1" ht="14.4" x14ac:dyDescent="0.3">
      <c r="A277" s="138"/>
      <c r="B277" s="139"/>
      <c r="C277" s="251" t="s">
        <v>356</v>
      </c>
      <c r="D277" s="251"/>
      <c r="E277" s="251"/>
      <c r="F277" s="251"/>
      <c r="G277" s="251"/>
      <c r="H277" s="251"/>
      <c r="I277" s="251"/>
      <c r="J277" s="251"/>
      <c r="K277" s="251"/>
      <c r="L277" s="251"/>
      <c r="M277" s="251"/>
      <c r="N277" s="252"/>
      <c r="EZ277" s="126"/>
      <c r="FA277" s="127"/>
      <c r="FC277" s="137"/>
      <c r="FD277" s="137"/>
      <c r="FE277" s="137"/>
      <c r="FF277" s="140" t="s">
        <v>356</v>
      </c>
      <c r="FK277" s="137"/>
      <c r="FM277" s="184"/>
      <c r="FO277" s="184"/>
    </row>
    <row r="278" spans="1:171" customFormat="1" ht="51" x14ac:dyDescent="0.3">
      <c r="A278" s="141"/>
      <c r="B278" s="142" t="s">
        <v>211</v>
      </c>
      <c r="C278" s="253" t="s">
        <v>212</v>
      </c>
      <c r="D278" s="253"/>
      <c r="E278" s="253"/>
      <c r="F278" s="253"/>
      <c r="G278" s="253"/>
      <c r="H278" s="253"/>
      <c r="I278" s="253"/>
      <c r="J278" s="253"/>
      <c r="K278" s="253"/>
      <c r="L278" s="253"/>
      <c r="M278" s="253"/>
      <c r="N278" s="254"/>
      <c r="EZ278" s="126"/>
      <c r="FA278" s="127"/>
      <c r="FC278" s="137"/>
      <c r="FD278" s="137"/>
      <c r="FE278" s="137"/>
      <c r="FG278" s="140" t="s">
        <v>212</v>
      </c>
      <c r="FK278" s="137"/>
      <c r="FM278" s="184"/>
      <c r="FO278" s="184"/>
    </row>
    <row r="279" spans="1:171" customFormat="1" ht="30.6" x14ac:dyDescent="0.3">
      <c r="A279" s="141"/>
      <c r="B279" s="142" t="s">
        <v>213</v>
      </c>
      <c r="C279" s="253" t="s">
        <v>214</v>
      </c>
      <c r="D279" s="253"/>
      <c r="E279" s="253"/>
      <c r="F279" s="253"/>
      <c r="G279" s="253"/>
      <c r="H279" s="253"/>
      <c r="I279" s="253"/>
      <c r="J279" s="253"/>
      <c r="K279" s="253"/>
      <c r="L279" s="253"/>
      <c r="M279" s="253"/>
      <c r="N279" s="254"/>
      <c r="EZ279" s="126"/>
      <c r="FA279" s="127"/>
      <c r="FC279" s="137"/>
      <c r="FD279" s="137"/>
      <c r="FE279" s="137"/>
      <c r="FG279" s="140" t="s">
        <v>214</v>
      </c>
      <c r="FK279" s="137"/>
      <c r="FM279" s="184"/>
      <c r="FO279" s="184"/>
    </row>
    <row r="280" spans="1:171" customFormat="1" ht="14.4" x14ac:dyDescent="0.3">
      <c r="A280" s="143"/>
      <c r="B280" s="142" t="s">
        <v>14</v>
      </c>
      <c r="C280" s="251" t="s">
        <v>215</v>
      </c>
      <c r="D280" s="251"/>
      <c r="E280" s="251"/>
      <c r="F280" s="144"/>
      <c r="G280" s="145"/>
      <c r="H280" s="145"/>
      <c r="I280" s="145"/>
      <c r="J280" s="146">
        <v>3.05</v>
      </c>
      <c r="K280" s="147">
        <v>1.3225</v>
      </c>
      <c r="L280" s="146">
        <v>4.3600000000000003</v>
      </c>
      <c r="M280" s="148">
        <v>52.21</v>
      </c>
      <c r="N280" s="149">
        <v>227.64</v>
      </c>
      <c r="EZ280" s="126"/>
      <c r="FA280" s="127"/>
      <c r="FC280" s="137"/>
      <c r="FD280" s="137"/>
      <c r="FE280" s="137"/>
      <c r="FH280" s="140" t="s">
        <v>215</v>
      </c>
      <c r="FK280" s="137"/>
      <c r="FM280" s="184"/>
      <c r="FO280" s="184"/>
    </row>
    <row r="281" spans="1:171" customFormat="1" ht="14.4" x14ac:dyDescent="0.3">
      <c r="A281" s="153"/>
      <c r="B281" s="142"/>
      <c r="C281" s="251" t="s">
        <v>222</v>
      </c>
      <c r="D281" s="251"/>
      <c r="E281" s="251"/>
      <c r="F281" s="144" t="s">
        <v>223</v>
      </c>
      <c r="G281" s="148">
        <v>0.34</v>
      </c>
      <c r="H281" s="147">
        <v>1.3225</v>
      </c>
      <c r="I281" s="155">
        <v>0.485622</v>
      </c>
      <c r="J281" s="156"/>
      <c r="K281" s="145"/>
      <c r="L281" s="156"/>
      <c r="M281" s="145"/>
      <c r="N281" s="157"/>
      <c r="EZ281" s="126"/>
      <c r="FA281" s="127"/>
      <c r="FC281" s="137"/>
      <c r="FD281" s="137"/>
      <c r="FE281" s="137"/>
      <c r="FI281" s="140" t="s">
        <v>222</v>
      </c>
      <c r="FK281" s="137"/>
      <c r="FM281" s="184"/>
      <c r="FO281" s="184"/>
    </row>
    <row r="282" spans="1:171" customFormat="1" ht="14.4" x14ac:dyDescent="0.3">
      <c r="A282" s="138"/>
      <c r="B282" s="142"/>
      <c r="C282" s="266" t="s">
        <v>225</v>
      </c>
      <c r="D282" s="266"/>
      <c r="E282" s="266"/>
      <c r="F282" s="159"/>
      <c r="G282" s="160"/>
      <c r="H282" s="160"/>
      <c r="I282" s="160"/>
      <c r="J282" s="162">
        <v>3.05</v>
      </c>
      <c r="K282" s="160"/>
      <c r="L282" s="162">
        <v>4.3600000000000003</v>
      </c>
      <c r="M282" s="160"/>
      <c r="N282" s="196">
        <v>227.64</v>
      </c>
      <c r="EZ282" s="126"/>
      <c r="FA282" s="127"/>
      <c r="FC282" s="137"/>
      <c r="FD282" s="137"/>
      <c r="FE282" s="137"/>
      <c r="FJ282" s="140" t="s">
        <v>225</v>
      </c>
      <c r="FK282" s="137"/>
      <c r="FM282" s="184"/>
      <c r="FO282" s="184"/>
    </row>
    <row r="283" spans="1:171" customFormat="1" ht="14.4" x14ac:dyDescent="0.3">
      <c r="A283" s="153"/>
      <c r="B283" s="142"/>
      <c r="C283" s="251" t="s">
        <v>226</v>
      </c>
      <c r="D283" s="251"/>
      <c r="E283" s="251"/>
      <c r="F283" s="144"/>
      <c r="G283" s="145"/>
      <c r="H283" s="145"/>
      <c r="I283" s="145"/>
      <c r="J283" s="156"/>
      <c r="K283" s="145"/>
      <c r="L283" s="146">
        <v>4.3600000000000003</v>
      </c>
      <c r="M283" s="145"/>
      <c r="N283" s="149">
        <v>227.64</v>
      </c>
      <c r="EZ283" s="126"/>
      <c r="FA283" s="127"/>
      <c r="FC283" s="137"/>
      <c r="FD283" s="137"/>
      <c r="FE283" s="137"/>
      <c r="FI283" s="140" t="s">
        <v>226</v>
      </c>
      <c r="FK283" s="137"/>
      <c r="FM283" s="184"/>
      <c r="FO283" s="184"/>
    </row>
    <row r="284" spans="1:171" customFormat="1" ht="20.399999999999999" x14ac:dyDescent="0.3">
      <c r="A284" s="153"/>
      <c r="B284" s="142" t="s">
        <v>357</v>
      </c>
      <c r="C284" s="251" t="s">
        <v>358</v>
      </c>
      <c r="D284" s="251"/>
      <c r="E284" s="251"/>
      <c r="F284" s="144" t="s">
        <v>229</v>
      </c>
      <c r="G284" s="154">
        <v>93</v>
      </c>
      <c r="H284" s="145"/>
      <c r="I284" s="154">
        <v>93</v>
      </c>
      <c r="J284" s="156"/>
      <c r="K284" s="145"/>
      <c r="L284" s="146">
        <v>4.05</v>
      </c>
      <c r="M284" s="145"/>
      <c r="N284" s="149">
        <v>211.71</v>
      </c>
      <c r="EZ284" s="126"/>
      <c r="FA284" s="127"/>
      <c r="FC284" s="137"/>
      <c r="FD284" s="137"/>
      <c r="FE284" s="137"/>
      <c r="FI284" s="140" t="s">
        <v>358</v>
      </c>
      <c r="FK284" s="137"/>
      <c r="FM284" s="184"/>
      <c r="FO284" s="184"/>
    </row>
    <row r="285" spans="1:171" customFormat="1" ht="40.799999999999997" x14ac:dyDescent="0.3">
      <c r="A285" s="153"/>
      <c r="B285" s="142" t="s">
        <v>359</v>
      </c>
      <c r="C285" s="251" t="s">
        <v>360</v>
      </c>
      <c r="D285" s="251"/>
      <c r="E285" s="251"/>
      <c r="F285" s="144" t="s">
        <v>229</v>
      </c>
      <c r="G285" s="154">
        <v>62</v>
      </c>
      <c r="H285" s="148">
        <v>0.85</v>
      </c>
      <c r="I285" s="152">
        <v>52.7</v>
      </c>
      <c r="J285" s="156"/>
      <c r="K285" s="145"/>
      <c r="L285" s="146">
        <v>2.2999999999999998</v>
      </c>
      <c r="M285" s="145"/>
      <c r="N285" s="149">
        <v>119.97</v>
      </c>
      <c r="EZ285" s="126"/>
      <c r="FA285" s="127"/>
      <c r="FC285" s="137"/>
      <c r="FD285" s="137"/>
      <c r="FE285" s="137"/>
      <c r="FI285" s="140" t="s">
        <v>360</v>
      </c>
      <c r="FK285" s="137"/>
      <c r="FM285" s="184"/>
      <c r="FO285" s="184"/>
    </row>
    <row r="286" spans="1:171" customFormat="1" ht="14.4" x14ac:dyDescent="0.3">
      <c r="A286" s="164"/>
      <c r="B286" s="165"/>
      <c r="C286" s="265" t="s">
        <v>232</v>
      </c>
      <c r="D286" s="265"/>
      <c r="E286" s="265"/>
      <c r="F286" s="131"/>
      <c r="G286" s="132"/>
      <c r="H286" s="132"/>
      <c r="I286" s="132"/>
      <c r="J286" s="135"/>
      <c r="K286" s="132"/>
      <c r="L286" s="166">
        <v>10.71</v>
      </c>
      <c r="M286" s="160"/>
      <c r="N286" s="171">
        <v>559.32000000000005</v>
      </c>
      <c r="EZ286" s="126"/>
      <c r="FA286" s="127"/>
      <c r="FC286" s="137"/>
      <c r="FD286" s="137"/>
      <c r="FE286" s="137"/>
      <c r="FK286" s="137" t="s">
        <v>232</v>
      </c>
      <c r="FM286" s="184"/>
      <c r="FO286" s="184"/>
    </row>
    <row r="287" spans="1:171" customFormat="1" ht="40.799999999999997" x14ac:dyDescent="0.3">
      <c r="A287" s="129" t="s">
        <v>361</v>
      </c>
      <c r="B287" s="130" t="s">
        <v>362</v>
      </c>
      <c r="C287" s="265" t="s">
        <v>363</v>
      </c>
      <c r="D287" s="265"/>
      <c r="E287" s="265"/>
      <c r="F287" s="131" t="s">
        <v>364</v>
      </c>
      <c r="G287" s="132">
        <v>0.17150000000000001</v>
      </c>
      <c r="H287" s="133">
        <v>1</v>
      </c>
      <c r="I287" s="173">
        <v>0.17150000000000001</v>
      </c>
      <c r="J287" s="135"/>
      <c r="K287" s="132"/>
      <c r="L287" s="135"/>
      <c r="M287" s="132"/>
      <c r="N287" s="136"/>
      <c r="EZ287" s="126"/>
      <c r="FA287" s="127"/>
      <c r="FC287" s="137" t="s">
        <v>363</v>
      </c>
      <c r="FD287" s="137" t="s">
        <v>153</v>
      </c>
      <c r="FE287" s="137" t="s">
        <v>153</v>
      </c>
      <c r="FK287" s="137"/>
      <c r="FM287" s="184"/>
      <c r="FO287" s="184"/>
    </row>
    <row r="288" spans="1:171" customFormat="1" ht="14.4" x14ac:dyDescent="0.3">
      <c r="A288" s="138"/>
      <c r="B288" s="139"/>
      <c r="C288" s="251" t="s">
        <v>365</v>
      </c>
      <c r="D288" s="251"/>
      <c r="E288" s="251"/>
      <c r="F288" s="251"/>
      <c r="G288" s="251"/>
      <c r="H288" s="251"/>
      <c r="I288" s="251"/>
      <c r="J288" s="251"/>
      <c r="K288" s="251"/>
      <c r="L288" s="251"/>
      <c r="M288" s="251"/>
      <c r="N288" s="252"/>
      <c r="EZ288" s="126"/>
      <c r="FA288" s="127"/>
      <c r="FC288" s="137"/>
      <c r="FD288" s="137"/>
      <c r="FE288" s="137"/>
      <c r="FF288" s="140" t="s">
        <v>365</v>
      </c>
      <c r="FK288" s="137"/>
      <c r="FM288" s="184"/>
      <c r="FO288" s="184"/>
    </row>
    <row r="289" spans="1:171" customFormat="1" ht="51" x14ac:dyDescent="0.3">
      <c r="A289" s="141"/>
      <c r="B289" s="142" t="s">
        <v>211</v>
      </c>
      <c r="C289" s="253" t="s">
        <v>212</v>
      </c>
      <c r="D289" s="253"/>
      <c r="E289" s="253"/>
      <c r="F289" s="253"/>
      <c r="G289" s="253"/>
      <c r="H289" s="253"/>
      <c r="I289" s="253"/>
      <c r="J289" s="253"/>
      <c r="K289" s="253"/>
      <c r="L289" s="253"/>
      <c r="M289" s="253"/>
      <c r="N289" s="254"/>
      <c r="EZ289" s="126"/>
      <c r="FA289" s="127"/>
      <c r="FC289" s="137"/>
      <c r="FD289" s="137"/>
      <c r="FE289" s="137"/>
      <c r="FG289" s="140" t="s">
        <v>212</v>
      </c>
      <c r="FK289" s="137"/>
      <c r="FM289" s="184"/>
      <c r="FO289" s="184"/>
    </row>
    <row r="290" spans="1:171" customFormat="1" ht="30.6" x14ac:dyDescent="0.3">
      <c r="A290" s="141"/>
      <c r="B290" s="142" t="s">
        <v>213</v>
      </c>
      <c r="C290" s="253" t="s">
        <v>214</v>
      </c>
      <c r="D290" s="253"/>
      <c r="E290" s="253"/>
      <c r="F290" s="253"/>
      <c r="G290" s="253"/>
      <c r="H290" s="253"/>
      <c r="I290" s="253"/>
      <c r="J290" s="253"/>
      <c r="K290" s="253"/>
      <c r="L290" s="253"/>
      <c r="M290" s="253"/>
      <c r="N290" s="254"/>
      <c r="EZ290" s="126"/>
      <c r="FA290" s="127"/>
      <c r="FC290" s="137"/>
      <c r="FD290" s="137"/>
      <c r="FE290" s="137"/>
      <c r="FG290" s="140" t="s">
        <v>214</v>
      </c>
      <c r="FK290" s="137"/>
      <c r="FM290" s="184"/>
      <c r="FO290" s="184"/>
    </row>
    <row r="291" spans="1:171" customFormat="1" ht="14.4" x14ac:dyDescent="0.3">
      <c r="A291" s="143"/>
      <c r="B291" s="142" t="s">
        <v>14</v>
      </c>
      <c r="C291" s="251" t="s">
        <v>215</v>
      </c>
      <c r="D291" s="251"/>
      <c r="E291" s="251"/>
      <c r="F291" s="144"/>
      <c r="G291" s="145"/>
      <c r="H291" s="145"/>
      <c r="I291" s="145"/>
      <c r="J291" s="150">
        <v>9218</v>
      </c>
      <c r="K291" s="147">
        <v>1.3225</v>
      </c>
      <c r="L291" s="150">
        <v>2090.7199999999998</v>
      </c>
      <c r="M291" s="148">
        <v>52.21</v>
      </c>
      <c r="N291" s="151">
        <v>109156.49</v>
      </c>
      <c r="EZ291" s="126"/>
      <c r="FA291" s="127"/>
      <c r="FC291" s="137"/>
      <c r="FD291" s="137"/>
      <c r="FE291" s="137"/>
      <c r="FH291" s="140" t="s">
        <v>215</v>
      </c>
      <c r="FK291" s="137"/>
      <c r="FM291" s="184"/>
      <c r="FO291" s="184"/>
    </row>
    <row r="292" spans="1:171" customFormat="1" ht="14.4" x14ac:dyDescent="0.3">
      <c r="A292" s="143"/>
      <c r="B292" s="142" t="s">
        <v>216</v>
      </c>
      <c r="C292" s="251" t="s">
        <v>217</v>
      </c>
      <c r="D292" s="251"/>
      <c r="E292" s="251"/>
      <c r="F292" s="144"/>
      <c r="G292" s="145"/>
      <c r="H292" s="145"/>
      <c r="I292" s="145"/>
      <c r="J292" s="150">
        <v>40105.1</v>
      </c>
      <c r="K292" s="147">
        <v>1.4375</v>
      </c>
      <c r="L292" s="150">
        <v>9887.16</v>
      </c>
      <c r="M292" s="148">
        <v>15.71</v>
      </c>
      <c r="N292" s="151">
        <v>155327.28</v>
      </c>
      <c r="EZ292" s="126"/>
      <c r="FA292" s="127"/>
      <c r="FC292" s="137"/>
      <c r="FD292" s="137"/>
      <c r="FE292" s="137"/>
      <c r="FH292" s="140" t="s">
        <v>217</v>
      </c>
      <c r="FK292" s="137"/>
      <c r="FM292" s="184"/>
      <c r="FO292" s="184"/>
    </row>
    <row r="293" spans="1:171" customFormat="1" ht="14.4" x14ac:dyDescent="0.3">
      <c r="A293" s="143"/>
      <c r="B293" s="142" t="s">
        <v>218</v>
      </c>
      <c r="C293" s="251" t="s">
        <v>219</v>
      </c>
      <c r="D293" s="251"/>
      <c r="E293" s="251"/>
      <c r="F293" s="144"/>
      <c r="G293" s="145"/>
      <c r="H293" s="145"/>
      <c r="I293" s="145"/>
      <c r="J293" s="150">
        <v>2629.93</v>
      </c>
      <c r="K293" s="147">
        <v>1.4375</v>
      </c>
      <c r="L293" s="146">
        <v>648.36</v>
      </c>
      <c r="M293" s="148">
        <v>52.21</v>
      </c>
      <c r="N293" s="151">
        <v>33850.879999999997</v>
      </c>
      <c r="EZ293" s="126"/>
      <c r="FA293" s="127"/>
      <c r="FC293" s="137"/>
      <c r="FD293" s="137"/>
      <c r="FE293" s="137"/>
      <c r="FH293" s="140" t="s">
        <v>219</v>
      </c>
      <c r="FK293" s="137"/>
      <c r="FM293" s="184"/>
      <c r="FO293" s="184"/>
    </row>
    <row r="294" spans="1:171" customFormat="1" ht="14.4" x14ac:dyDescent="0.3">
      <c r="A294" s="143"/>
      <c r="B294" s="142" t="s">
        <v>220</v>
      </c>
      <c r="C294" s="251" t="s">
        <v>221</v>
      </c>
      <c r="D294" s="251"/>
      <c r="E294" s="251"/>
      <c r="F294" s="144"/>
      <c r="G294" s="145"/>
      <c r="H294" s="145"/>
      <c r="I294" s="145"/>
      <c r="J294" s="150">
        <v>1477980.73</v>
      </c>
      <c r="K294" s="145"/>
      <c r="L294" s="150">
        <v>253473.7</v>
      </c>
      <c r="M294" s="152">
        <v>9.5</v>
      </c>
      <c r="N294" s="151">
        <v>2408000.15</v>
      </c>
      <c r="EZ294" s="126"/>
      <c r="FA294" s="127"/>
      <c r="FC294" s="137"/>
      <c r="FD294" s="137"/>
      <c r="FE294" s="137"/>
      <c r="FH294" s="140" t="s">
        <v>221</v>
      </c>
      <c r="FK294" s="137"/>
      <c r="FM294" s="184"/>
      <c r="FO294" s="184"/>
    </row>
    <row r="295" spans="1:171" customFormat="1" ht="14.4" x14ac:dyDescent="0.3">
      <c r="A295" s="153"/>
      <c r="B295" s="142"/>
      <c r="C295" s="251" t="s">
        <v>222</v>
      </c>
      <c r="D295" s="251"/>
      <c r="E295" s="251"/>
      <c r="F295" s="144" t="s">
        <v>223</v>
      </c>
      <c r="G295" s="154">
        <v>1100</v>
      </c>
      <c r="H295" s="147">
        <v>1.3225</v>
      </c>
      <c r="I295" s="155">
        <v>249.48962499999999</v>
      </c>
      <c r="J295" s="156"/>
      <c r="K295" s="145"/>
      <c r="L295" s="156"/>
      <c r="M295" s="145"/>
      <c r="N295" s="157"/>
      <c r="EZ295" s="126"/>
      <c r="FA295" s="127"/>
      <c r="FC295" s="137"/>
      <c r="FD295" s="137"/>
      <c r="FE295" s="137"/>
      <c r="FI295" s="140" t="s">
        <v>222</v>
      </c>
      <c r="FK295" s="137"/>
      <c r="FM295" s="184"/>
      <c r="FO295" s="184"/>
    </row>
    <row r="296" spans="1:171" customFormat="1" ht="14.4" x14ac:dyDescent="0.3">
      <c r="A296" s="153"/>
      <c r="B296" s="142"/>
      <c r="C296" s="251" t="s">
        <v>224</v>
      </c>
      <c r="D296" s="251"/>
      <c r="E296" s="251"/>
      <c r="F296" s="144" t="s">
        <v>223</v>
      </c>
      <c r="G296" s="148">
        <v>213.68</v>
      </c>
      <c r="H296" s="147">
        <v>1.4375</v>
      </c>
      <c r="I296" s="158">
        <v>52.678797500000002</v>
      </c>
      <c r="J296" s="156"/>
      <c r="K296" s="145"/>
      <c r="L296" s="156"/>
      <c r="M296" s="145"/>
      <c r="N296" s="157"/>
      <c r="EZ296" s="126"/>
      <c r="FA296" s="127"/>
      <c r="FC296" s="137"/>
      <c r="FD296" s="137"/>
      <c r="FE296" s="137"/>
      <c r="FI296" s="140" t="s">
        <v>224</v>
      </c>
      <c r="FK296" s="137"/>
      <c r="FM296" s="184"/>
      <c r="FO296" s="184"/>
    </row>
    <row r="297" spans="1:171" customFormat="1" ht="14.4" x14ac:dyDescent="0.3">
      <c r="A297" s="138"/>
      <c r="B297" s="142"/>
      <c r="C297" s="266" t="s">
        <v>225</v>
      </c>
      <c r="D297" s="266"/>
      <c r="E297" s="266"/>
      <c r="F297" s="159"/>
      <c r="G297" s="160"/>
      <c r="H297" s="160"/>
      <c r="I297" s="160"/>
      <c r="J297" s="161">
        <v>1527303.83</v>
      </c>
      <c r="K297" s="160"/>
      <c r="L297" s="161">
        <v>265451.58</v>
      </c>
      <c r="M297" s="160"/>
      <c r="N297" s="163">
        <v>2672483.92</v>
      </c>
      <c r="EZ297" s="126"/>
      <c r="FA297" s="127"/>
      <c r="FC297" s="137"/>
      <c r="FD297" s="137"/>
      <c r="FE297" s="137"/>
      <c r="FJ297" s="140" t="s">
        <v>225</v>
      </c>
      <c r="FK297" s="137"/>
      <c r="FM297" s="184"/>
      <c r="FO297" s="184"/>
    </row>
    <row r="298" spans="1:171" customFormat="1" ht="14.4" x14ac:dyDescent="0.3">
      <c r="A298" s="153"/>
      <c r="B298" s="142"/>
      <c r="C298" s="251" t="s">
        <v>226</v>
      </c>
      <c r="D298" s="251"/>
      <c r="E298" s="251"/>
      <c r="F298" s="144"/>
      <c r="G298" s="145"/>
      <c r="H298" s="145"/>
      <c r="I298" s="145"/>
      <c r="J298" s="156"/>
      <c r="K298" s="145"/>
      <c r="L298" s="150">
        <v>2739.08</v>
      </c>
      <c r="M298" s="145"/>
      <c r="N298" s="151">
        <v>143007.37</v>
      </c>
      <c r="EZ298" s="126"/>
      <c r="FA298" s="127"/>
      <c r="FC298" s="137"/>
      <c r="FD298" s="137"/>
      <c r="FE298" s="137"/>
      <c r="FI298" s="140" t="s">
        <v>226</v>
      </c>
      <c r="FK298" s="137"/>
      <c r="FM298" s="184"/>
      <c r="FO298" s="184"/>
    </row>
    <row r="299" spans="1:171" customFormat="1" ht="20.399999999999999" x14ac:dyDescent="0.3">
      <c r="A299" s="153"/>
      <c r="B299" s="142" t="s">
        <v>316</v>
      </c>
      <c r="C299" s="251" t="s">
        <v>317</v>
      </c>
      <c r="D299" s="251"/>
      <c r="E299" s="251"/>
      <c r="F299" s="144" t="s">
        <v>229</v>
      </c>
      <c r="G299" s="154">
        <v>109</v>
      </c>
      <c r="H299" s="145"/>
      <c r="I299" s="154">
        <v>109</v>
      </c>
      <c r="J299" s="156"/>
      <c r="K299" s="145"/>
      <c r="L299" s="150">
        <v>2985.6</v>
      </c>
      <c r="M299" s="145"/>
      <c r="N299" s="151">
        <v>155878.03</v>
      </c>
      <c r="EZ299" s="126"/>
      <c r="FA299" s="127"/>
      <c r="FC299" s="137"/>
      <c r="FD299" s="137"/>
      <c r="FE299" s="137"/>
      <c r="FI299" s="140" t="s">
        <v>317</v>
      </c>
      <c r="FK299" s="137"/>
      <c r="FM299" s="184"/>
      <c r="FO299" s="184"/>
    </row>
    <row r="300" spans="1:171" customFormat="1" ht="40.799999999999997" x14ac:dyDescent="0.3">
      <c r="A300" s="153"/>
      <c r="B300" s="142" t="s">
        <v>318</v>
      </c>
      <c r="C300" s="251" t="s">
        <v>319</v>
      </c>
      <c r="D300" s="251"/>
      <c r="E300" s="251"/>
      <c r="F300" s="144" t="s">
        <v>229</v>
      </c>
      <c r="G300" s="154">
        <v>65</v>
      </c>
      <c r="H300" s="148">
        <v>0.85</v>
      </c>
      <c r="I300" s="148">
        <v>55.25</v>
      </c>
      <c r="J300" s="156"/>
      <c r="K300" s="145"/>
      <c r="L300" s="150">
        <v>1513.34</v>
      </c>
      <c r="M300" s="145"/>
      <c r="N300" s="151">
        <v>79011.570000000007</v>
      </c>
      <c r="EZ300" s="126"/>
      <c r="FA300" s="127"/>
      <c r="FC300" s="137"/>
      <c r="FD300" s="137"/>
      <c r="FE300" s="137"/>
      <c r="FI300" s="140" t="s">
        <v>319</v>
      </c>
      <c r="FK300" s="137"/>
      <c r="FM300" s="184"/>
      <c r="FO300" s="184"/>
    </row>
    <row r="301" spans="1:171" customFormat="1" ht="14.4" x14ac:dyDescent="0.3">
      <c r="A301" s="164"/>
      <c r="B301" s="165"/>
      <c r="C301" s="265" t="s">
        <v>232</v>
      </c>
      <c r="D301" s="265"/>
      <c r="E301" s="265"/>
      <c r="F301" s="131"/>
      <c r="G301" s="132"/>
      <c r="H301" s="132"/>
      <c r="I301" s="132"/>
      <c r="J301" s="135"/>
      <c r="K301" s="132"/>
      <c r="L301" s="168">
        <v>269950.52</v>
      </c>
      <c r="M301" s="160"/>
      <c r="N301" s="167">
        <v>2907373.52</v>
      </c>
      <c r="EZ301" s="126"/>
      <c r="FA301" s="127"/>
      <c r="FC301" s="137"/>
      <c r="FD301" s="137"/>
      <c r="FE301" s="137"/>
      <c r="FK301" s="137" t="s">
        <v>232</v>
      </c>
      <c r="FM301" s="184"/>
      <c r="FO301" s="184"/>
    </row>
    <row r="302" spans="1:171" customFormat="1" ht="20.399999999999999" x14ac:dyDescent="0.3">
      <c r="A302" s="129" t="s">
        <v>366</v>
      </c>
      <c r="B302" s="130" t="s">
        <v>323</v>
      </c>
      <c r="C302" s="265" t="s">
        <v>324</v>
      </c>
      <c r="D302" s="265"/>
      <c r="E302" s="265"/>
      <c r="F302" s="131" t="s">
        <v>20</v>
      </c>
      <c r="G302" s="132">
        <v>-343</v>
      </c>
      <c r="H302" s="133">
        <v>1</v>
      </c>
      <c r="I302" s="133">
        <v>-343</v>
      </c>
      <c r="J302" s="166">
        <v>351.2</v>
      </c>
      <c r="K302" s="132"/>
      <c r="L302" s="168">
        <v>-120461.6</v>
      </c>
      <c r="M302" s="172">
        <v>9.5</v>
      </c>
      <c r="N302" s="167">
        <v>-1144385.2</v>
      </c>
      <c r="EZ302" s="126"/>
      <c r="FA302" s="127"/>
      <c r="FC302" s="137" t="s">
        <v>324</v>
      </c>
      <c r="FD302" s="137" t="s">
        <v>153</v>
      </c>
      <c r="FE302" s="137" t="s">
        <v>153</v>
      </c>
      <c r="FK302" s="137"/>
      <c r="FM302" s="184"/>
      <c r="FO302" s="184"/>
    </row>
    <row r="303" spans="1:171" customFormat="1" ht="14.4" x14ac:dyDescent="0.3">
      <c r="A303" s="164"/>
      <c r="B303" s="165"/>
      <c r="C303" s="265" t="s">
        <v>232</v>
      </c>
      <c r="D303" s="265"/>
      <c r="E303" s="265"/>
      <c r="F303" s="131"/>
      <c r="G303" s="132"/>
      <c r="H303" s="132"/>
      <c r="I303" s="132"/>
      <c r="J303" s="135"/>
      <c r="K303" s="132"/>
      <c r="L303" s="168">
        <v>-120461.6</v>
      </c>
      <c r="M303" s="160"/>
      <c r="N303" s="167">
        <v>-1144385.2</v>
      </c>
      <c r="EZ303" s="126"/>
      <c r="FA303" s="127"/>
      <c r="FC303" s="137"/>
      <c r="FD303" s="137"/>
      <c r="FE303" s="137"/>
      <c r="FK303" s="137" t="s">
        <v>232</v>
      </c>
      <c r="FM303" s="184"/>
      <c r="FO303" s="184"/>
    </row>
    <row r="304" spans="1:171" customFormat="1" ht="20.399999999999999" x14ac:dyDescent="0.3">
      <c r="A304" s="129" t="s">
        <v>114</v>
      </c>
      <c r="B304" s="130" t="s">
        <v>367</v>
      </c>
      <c r="C304" s="265" t="s">
        <v>368</v>
      </c>
      <c r="D304" s="265"/>
      <c r="E304" s="265"/>
      <c r="F304" s="131" t="s">
        <v>39</v>
      </c>
      <c r="G304" s="132">
        <v>28</v>
      </c>
      <c r="H304" s="133">
        <v>1</v>
      </c>
      <c r="I304" s="133">
        <v>28</v>
      </c>
      <c r="J304" s="168">
        <v>19452.63</v>
      </c>
      <c r="K304" s="134">
        <v>1.012</v>
      </c>
      <c r="L304" s="168">
        <v>551209.72</v>
      </c>
      <c r="M304" s="172">
        <v>9.5</v>
      </c>
      <c r="N304" s="167">
        <v>5236492.34</v>
      </c>
      <c r="EZ304" s="126"/>
      <c r="FA304" s="127"/>
      <c r="FC304" s="137" t="s">
        <v>368</v>
      </c>
      <c r="FD304" s="137" t="s">
        <v>153</v>
      </c>
      <c r="FE304" s="137" t="s">
        <v>153</v>
      </c>
      <c r="FK304" s="137"/>
      <c r="FM304" s="184"/>
      <c r="FO304" s="184"/>
    </row>
    <row r="305" spans="1:171" customFormat="1" ht="14.4" x14ac:dyDescent="0.3">
      <c r="A305" s="138"/>
      <c r="B305" s="139"/>
      <c r="C305" s="251" t="s">
        <v>369</v>
      </c>
      <c r="D305" s="251"/>
      <c r="E305" s="251"/>
      <c r="F305" s="251"/>
      <c r="G305" s="251"/>
      <c r="H305" s="251"/>
      <c r="I305" s="251"/>
      <c r="J305" s="251"/>
      <c r="K305" s="251"/>
      <c r="L305" s="251"/>
      <c r="M305" s="251"/>
      <c r="N305" s="252"/>
      <c r="EZ305" s="126"/>
      <c r="FA305" s="127"/>
      <c r="FC305" s="137"/>
      <c r="FD305" s="137"/>
      <c r="FE305" s="137"/>
      <c r="FK305" s="137"/>
      <c r="FL305" s="140" t="s">
        <v>369</v>
      </c>
      <c r="FM305" s="184"/>
      <c r="FO305" s="184"/>
    </row>
    <row r="306" spans="1:171" customFormat="1" ht="14.4" x14ac:dyDescent="0.3">
      <c r="A306" s="141"/>
      <c r="B306" s="142"/>
      <c r="C306" s="253" t="s">
        <v>278</v>
      </c>
      <c r="D306" s="253"/>
      <c r="E306" s="253"/>
      <c r="F306" s="253"/>
      <c r="G306" s="253"/>
      <c r="H306" s="253"/>
      <c r="I306" s="253"/>
      <c r="J306" s="253"/>
      <c r="K306" s="253"/>
      <c r="L306" s="253"/>
      <c r="M306" s="253"/>
      <c r="N306" s="254"/>
      <c r="EZ306" s="126"/>
      <c r="FA306" s="127"/>
      <c r="FC306" s="137"/>
      <c r="FD306" s="137"/>
      <c r="FE306" s="137"/>
      <c r="FG306" s="140" t="s">
        <v>278</v>
      </c>
      <c r="FK306" s="137"/>
      <c r="FM306" s="184"/>
      <c r="FO306" s="184"/>
    </row>
    <row r="307" spans="1:171" customFormat="1" ht="14.4" x14ac:dyDescent="0.3">
      <c r="A307" s="164"/>
      <c r="B307" s="165"/>
      <c r="C307" s="265" t="s">
        <v>232</v>
      </c>
      <c r="D307" s="265"/>
      <c r="E307" s="265"/>
      <c r="F307" s="131"/>
      <c r="G307" s="132"/>
      <c r="H307" s="132"/>
      <c r="I307" s="132"/>
      <c r="J307" s="135"/>
      <c r="K307" s="132"/>
      <c r="L307" s="168">
        <v>551209.72</v>
      </c>
      <c r="M307" s="160"/>
      <c r="N307" s="167">
        <v>5236492.34</v>
      </c>
      <c r="EZ307" s="126"/>
      <c r="FA307" s="127"/>
      <c r="FC307" s="137"/>
      <c r="FD307" s="137"/>
      <c r="FE307" s="137"/>
      <c r="FK307" s="137" t="s">
        <v>232</v>
      </c>
      <c r="FM307" s="184"/>
      <c r="FO307" s="184"/>
    </row>
    <row r="308" spans="1:171" customFormat="1" ht="20.399999999999999" x14ac:dyDescent="0.3">
      <c r="A308" s="129" t="s">
        <v>115</v>
      </c>
      <c r="B308" s="130" t="s">
        <v>370</v>
      </c>
      <c r="C308" s="265" t="s">
        <v>371</v>
      </c>
      <c r="D308" s="265"/>
      <c r="E308" s="265"/>
      <c r="F308" s="131" t="s">
        <v>39</v>
      </c>
      <c r="G308" s="132">
        <v>-315.56</v>
      </c>
      <c r="H308" s="133">
        <v>1</v>
      </c>
      <c r="I308" s="170">
        <v>-315.56</v>
      </c>
      <c r="J308" s="166">
        <v>188.1</v>
      </c>
      <c r="K308" s="132"/>
      <c r="L308" s="168">
        <v>-59356.84</v>
      </c>
      <c r="M308" s="172">
        <v>9.5</v>
      </c>
      <c r="N308" s="167">
        <v>-563889.98</v>
      </c>
      <c r="EZ308" s="126"/>
      <c r="FA308" s="127"/>
      <c r="FC308" s="137" t="s">
        <v>371</v>
      </c>
      <c r="FD308" s="137" t="s">
        <v>153</v>
      </c>
      <c r="FE308" s="137" t="s">
        <v>153</v>
      </c>
      <c r="FK308" s="137"/>
      <c r="FM308" s="184"/>
      <c r="FO308" s="184"/>
    </row>
    <row r="309" spans="1:171" customFormat="1" ht="14.4" x14ac:dyDescent="0.3">
      <c r="A309" s="164"/>
      <c r="B309" s="165"/>
      <c r="C309" s="265" t="s">
        <v>232</v>
      </c>
      <c r="D309" s="265"/>
      <c r="E309" s="265"/>
      <c r="F309" s="131"/>
      <c r="G309" s="132"/>
      <c r="H309" s="132"/>
      <c r="I309" s="132"/>
      <c r="J309" s="135"/>
      <c r="K309" s="132"/>
      <c r="L309" s="168">
        <v>-59356.84</v>
      </c>
      <c r="M309" s="160"/>
      <c r="N309" s="167">
        <v>-563889.98</v>
      </c>
      <c r="EZ309" s="126"/>
      <c r="FA309" s="127"/>
      <c r="FC309" s="137"/>
      <c r="FD309" s="137"/>
      <c r="FE309" s="137"/>
      <c r="FK309" s="137" t="s">
        <v>232</v>
      </c>
      <c r="FM309" s="184"/>
      <c r="FO309" s="184"/>
    </row>
    <row r="310" spans="1:171" customFormat="1" ht="20.399999999999999" x14ac:dyDescent="0.3">
      <c r="A310" s="129" t="s">
        <v>372</v>
      </c>
      <c r="B310" s="130" t="s">
        <v>373</v>
      </c>
      <c r="C310" s="265" t="s">
        <v>374</v>
      </c>
      <c r="D310" s="265"/>
      <c r="E310" s="265"/>
      <c r="F310" s="131" t="s">
        <v>39</v>
      </c>
      <c r="G310" s="132">
        <v>-631.12</v>
      </c>
      <c r="H310" s="133">
        <v>1</v>
      </c>
      <c r="I310" s="170">
        <v>-631.12</v>
      </c>
      <c r="J310" s="166">
        <v>43.61</v>
      </c>
      <c r="K310" s="132"/>
      <c r="L310" s="168">
        <v>-27523.14</v>
      </c>
      <c r="M310" s="172">
        <v>9.5</v>
      </c>
      <c r="N310" s="167">
        <v>-261469.83</v>
      </c>
      <c r="EZ310" s="126"/>
      <c r="FA310" s="127"/>
      <c r="FC310" s="137" t="s">
        <v>374</v>
      </c>
      <c r="FD310" s="137" t="s">
        <v>153</v>
      </c>
      <c r="FE310" s="137" t="s">
        <v>153</v>
      </c>
      <c r="FK310" s="137"/>
      <c r="FM310" s="184"/>
      <c r="FO310" s="184"/>
    </row>
    <row r="311" spans="1:171" customFormat="1" ht="14.4" x14ac:dyDescent="0.3">
      <c r="A311" s="164"/>
      <c r="B311" s="165"/>
      <c r="C311" s="265" t="s">
        <v>232</v>
      </c>
      <c r="D311" s="265"/>
      <c r="E311" s="265"/>
      <c r="F311" s="131"/>
      <c r="G311" s="132"/>
      <c r="H311" s="132"/>
      <c r="I311" s="132"/>
      <c r="J311" s="135"/>
      <c r="K311" s="132"/>
      <c r="L311" s="168">
        <v>-27523.14</v>
      </c>
      <c r="M311" s="160"/>
      <c r="N311" s="167">
        <v>-261469.83</v>
      </c>
      <c r="EZ311" s="126"/>
      <c r="FA311" s="127"/>
      <c r="FC311" s="137"/>
      <c r="FD311" s="137"/>
      <c r="FE311" s="137"/>
      <c r="FK311" s="137" t="s">
        <v>232</v>
      </c>
      <c r="FM311" s="184"/>
      <c r="FO311" s="184"/>
    </row>
    <row r="312" spans="1:171" customFormat="1" ht="30.6" x14ac:dyDescent="0.3">
      <c r="A312" s="129" t="s">
        <v>375</v>
      </c>
      <c r="B312" s="130" t="s">
        <v>376</v>
      </c>
      <c r="C312" s="265" t="s">
        <v>377</v>
      </c>
      <c r="D312" s="265"/>
      <c r="E312" s="265"/>
      <c r="F312" s="131" t="s">
        <v>39</v>
      </c>
      <c r="G312" s="132">
        <v>-631.12</v>
      </c>
      <c r="H312" s="133">
        <v>1</v>
      </c>
      <c r="I312" s="170">
        <v>-631.12</v>
      </c>
      <c r="J312" s="166">
        <v>5.6</v>
      </c>
      <c r="K312" s="132"/>
      <c r="L312" s="168">
        <v>-3534.27</v>
      </c>
      <c r="M312" s="172">
        <v>9.5</v>
      </c>
      <c r="N312" s="167">
        <v>-33575.57</v>
      </c>
      <c r="EZ312" s="126"/>
      <c r="FA312" s="127"/>
      <c r="FC312" s="137" t="s">
        <v>377</v>
      </c>
      <c r="FD312" s="137" t="s">
        <v>153</v>
      </c>
      <c r="FE312" s="137" t="s">
        <v>153</v>
      </c>
      <c r="FK312" s="137"/>
      <c r="FM312" s="184"/>
      <c r="FO312" s="184"/>
    </row>
    <row r="313" spans="1:171" customFormat="1" ht="14.4" x14ac:dyDescent="0.3">
      <c r="A313" s="164"/>
      <c r="B313" s="165"/>
      <c r="C313" s="265" t="s">
        <v>232</v>
      </c>
      <c r="D313" s="265"/>
      <c r="E313" s="265"/>
      <c r="F313" s="131"/>
      <c r="G313" s="132"/>
      <c r="H313" s="132"/>
      <c r="I313" s="132"/>
      <c r="J313" s="135"/>
      <c r="K313" s="132"/>
      <c r="L313" s="168">
        <v>-3534.27</v>
      </c>
      <c r="M313" s="160"/>
      <c r="N313" s="167">
        <v>-33575.57</v>
      </c>
      <c r="EZ313" s="126"/>
      <c r="FA313" s="127"/>
      <c r="FC313" s="137"/>
      <c r="FD313" s="137"/>
      <c r="FE313" s="137"/>
      <c r="FK313" s="137" t="s">
        <v>232</v>
      </c>
      <c r="FM313" s="184"/>
      <c r="FO313" s="184"/>
    </row>
    <row r="314" spans="1:171" customFormat="1" ht="20.399999999999999" x14ac:dyDescent="0.3">
      <c r="A314" s="129" t="s">
        <v>378</v>
      </c>
      <c r="B314" s="130" t="s">
        <v>379</v>
      </c>
      <c r="C314" s="265" t="s">
        <v>380</v>
      </c>
      <c r="D314" s="265"/>
      <c r="E314" s="265"/>
      <c r="F314" s="131" t="s">
        <v>39</v>
      </c>
      <c r="G314" s="132">
        <v>-631.12</v>
      </c>
      <c r="H314" s="133">
        <v>1</v>
      </c>
      <c r="I314" s="170">
        <v>-631.12</v>
      </c>
      <c r="J314" s="166">
        <v>2.5</v>
      </c>
      <c r="K314" s="132"/>
      <c r="L314" s="168">
        <v>-1577.8</v>
      </c>
      <c r="M314" s="172">
        <v>9.5</v>
      </c>
      <c r="N314" s="167">
        <v>-14989.1</v>
      </c>
      <c r="EZ314" s="126"/>
      <c r="FA314" s="127"/>
      <c r="FC314" s="137" t="s">
        <v>380</v>
      </c>
      <c r="FD314" s="137" t="s">
        <v>153</v>
      </c>
      <c r="FE314" s="137" t="s">
        <v>153</v>
      </c>
      <c r="FK314" s="137"/>
      <c r="FM314" s="184"/>
      <c r="FO314" s="184"/>
    </row>
    <row r="315" spans="1:171" customFormat="1" ht="14.4" x14ac:dyDescent="0.3">
      <c r="A315" s="164"/>
      <c r="B315" s="165"/>
      <c r="C315" s="265" t="s">
        <v>232</v>
      </c>
      <c r="D315" s="265"/>
      <c r="E315" s="265"/>
      <c r="F315" s="131"/>
      <c r="G315" s="132"/>
      <c r="H315" s="132"/>
      <c r="I315" s="132"/>
      <c r="J315" s="135"/>
      <c r="K315" s="132"/>
      <c r="L315" s="168">
        <v>-1577.8</v>
      </c>
      <c r="M315" s="160"/>
      <c r="N315" s="167">
        <v>-14989.1</v>
      </c>
      <c r="EZ315" s="126"/>
      <c r="FA315" s="127"/>
      <c r="FC315" s="137"/>
      <c r="FD315" s="137"/>
      <c r="FE315" s="137"/>
      <c r="FK315" s="137" t="s">
        <v>232</v>
      </c>
      <c r="FM315" s="184"/>
      <c r="FO315" s="184"/>
    </row>
    <row r="316" spans="1:171" customFormat="1" ht="30.6" x14ac:dyDescent="0.3">
      <c r="A316" s="129" t="s">
        <v>381</v>
      </c>
      <c r="B316" s="130" t="s">
        <v>382</v>
      </c>
      <c r="C316" s="265" t="s">
        <v>383</v>
      </c>
      <c r="D316" s="265"/>
      <c r="E316" s="265"/>
      <c r="F316" s="131" t="s">
        <v>65</v>
      </c>
      <c r="G316" s="132">
        <v>-0.94667999999999997</v>
      </c>
      <c r="H316" s="133">
        <v>1</v>
      </c>
      <c r="I316" s="169">
        <v>-0.94667999999999997</v>
      </c>
      <c r="J316" s="168">
        <v>10948</v>
      </c>
      <c r="K316" s="132"/>
      <c r="L316" s="168">
        <v>-10364.25</v>
      </c>
      <c r="M316" s="172">
        <v>9.5</v>
      </c>
      <c r="N316" s="167">
        <v>-98460.38</v>
      </c>
      <c r="EZ316" s="126"/>
      <c r="FA316" s="127"/>
      <c r="FC316" s="137" t="s">
        <v>383</v>
      </c>
      <c r="FD316" s="137" t="s">
        <v>153</v>
      </c>
      <c r="FE316" s="137" t="s">
        <v>153</v>
      </c>
      <c r="FK316" s="137"/>
      <c r="FM316" s="184"/>
      <c r="FO316" s="184"/>
    </row>
    <row r="317" spans="1:171" customFormat="1" ht="14.4" x14ac:dyDescent="0.3">
      <c r="A317" s="164"/>
      <c r="B317" s="165"/>
      <c r="C317" s="265" t="s">
        <v>232</v>
      </c>
      <c r="D317" s="265"/>
      <c r="E317" s="265"/>
      <c r="F317" s="131"/>
      <c r="G317" s="132"/>
      <c r="H317" s="132"/>
      <c r="I317" s="132"/>
      <c r="J317" s="135"/>
      <c r="K317" s="132"/>
      <c r="L317" s="168">
        <v>-10364.25</v>
      </c>
      <c r="M317" s="160"/>
      <c r="N317" s="167">
        <v>-98460.38</v>
      </c>
      <c r="EZ317" s="126"/>
      <c r="FA317" s="127"/>
      <c r="FC317" s="137"/>
      <c r="FD317" s="137"/>
      <c r="FE317" s="137"/>
      <c r="FK317" s="137" t="s">
        <v>232</v>
      </c>
      <c r="FM317" s="184"/>
      <c r="FO317" s="184"/>
    </row>
    <row r="318" spans="1:171" customFormat="1" ht="30.6" x14ac:dyDescent="0.3">
      <c r="A318" s="129" t="s">
        <v>384</v>
      </c>
      <c r="B318" s="130" t="s">
        <v>385</v>
      </c>
      <c r="C318" s="265" t="s">
        <v>386</v>
      </c>
      <c r="D318" s="265"/>
      <c r="E318" s="265"/>
      <c r="F318" s="131" t="s">
        <v>65</v>
      </c>
      <c r="G318" s="132">
        <v>-0.58996000000000004</v>
      </c>
      <c r="H318" s="133">
        <v>1</v>
      </c>
      <c r="I318" s="169">
        <v>-0.58996000000000004</v>
      </c>
      <c r="J318" s="168">
        <v>11859</v>
      </c>
      <c r="K318" s="132"/>
      <c r="L318" s="168">
        <v>-6996.34</v>
      </c>
      <c r="M318" s="172">
        <v>9.5</v>
      </c>
      <c r="N318" s="167">
        <v>-66465.23</v>
      </c>
      <c r="EZ318" s="126"/>
      <c r="FA318" s="127"/>
      <c r="FC318" s="137" t="s">
        <v>386</v>
      </c>
      <c r="FD318" s="137" t="s">
        <v>153</v>
      </c>
      <c r="FE318" s="137" t="s">
        <v>153</v>
      </c>
      <c r="FK318" s="137"/>
      <c r="FM318" s="184"/>
      <c r="FO318" s="184"/>
    </row>
    <row r="319" spans="1:171" customFormat="1" ht="14.4" x14ac:dyDescent="0.3">
      <c r="A319" s="164"/>
      <c r="B319" s="165"/>
      <c r="C319" s="265" t="s">
        <v>232</v>
      </c>
      <c r="D319" s="265"/>
      <c r="E319" s="265"/>
      <c r="F319" s="131"/>
      <c r="G319" s="132"/>
      <c r="H319" s="132"/>
      <c r="I319" s="132"/>
      <c r="J319" s="135"/>
      <c r="K319" s="132"/>
      <c r="L319" s="168">
        <v>-6996.34</v>
      </c>
      <c r="M319" s="160"/>
      <c r="N319" s="167">
        <v>-66465.23</v>
      </c>
      <c r="EZ319" s="126"/>
      <c r="FA319" s="127"/>
      <c r="FC319" s="137"/>
      <c r="FD319" s="137"/>
      <c r="FE319" s="137"/>
      <c r="FK319" s="137" t="s">
        <v>232</v>
      </c>
      <c r="FM319" s="184"/>
      <c r="FO319" s="184"/>
    </row>
    <row r="320" spans="1:171" customFormat="1" ht="20.399999999999999" x14ac:dyDescent="0.3">
      <c r="A320" s="129" t="s">
        <v>387</v>
      </c>
      <c r="B320" s="130" t="s">
        <v>367</v>
      </c>
      <c r="C320" s="265" t="s">
        <v>388</v>
      </c>
      <c r="D320" s="265"/>
      <c r="E320" s="265"/>
      <c r="F320" s="131" t="s">
        <v>39</v>
      </c>
      <c r="G320" s="132">
        <v>316</v>
      </c>
      <c r="H320" s="133">
        <v>1</v>
      </c>
      <c r="I320" s="133">
        <v>316</v>
      </c>
      <c r="J320" s="168">
        <v>1694.74</v>
      </c>
      <c r="K320" s="134">
        <v>1.012</v>
      </c>
      <c r="L320" s="168">
        <v>541964.29</v>
      </c>
      <c r="M320" s="172">
        <v>9.5</v>
      </c>
      <c r="N320" s="167">
        <v>5148660.76</v>
      </c>
      <c r="EZ320" s="126"/>
      <c r="FA320" s="127"/>
      <c r="FC320" s="137" t="s">
        <v>388</v>
      </c>
      <c r="FD320" s="137" t="s">
        <v>153</v>
      </c>
      <c r="FE320" s="137" t="s">
        <v>153</v>
      </c>
      <c r="FK320" s="137"/>
      <c r="FM320" s="184"/>
      <c r="FO320" s="184"/>
    </row>
    <row r="321" spans="1:171" customFormat="1" ht="14.4" x14ac:dyDescent="0.3">
      <c r="A321" s="138"/>
      <c r="B321" s="139"/>
      <c r="C321" s="251" t="s">
        <v>389</v>
      </c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2"/>
      <c r="EZ321" s="126"/>
      <c r="FA321" s="127"/>
      <c r="FC321" s="137"/>
      <c r="FD321" s="137"/>
      <c r="FE321" s="137"/>
      <c r="FK321" s="137"/>
      <c r="FL321" s="140" t="s">
        <v>389</v>
      </c>
      <c r="FM321" s="184"/>
      <c r="FO321" s="184"/>
    </row>
    <row r="322" spans="1:171" customFormat="1" ht="14.4" x14ac:dyDescent="0.3">
      <c r="A322" s="141"/>
      <c r="B322" s="142"/>
      <c r="C322" s="253" t="s">
        <v>278</v>
      </c>
      <c r="D322" s="253"/>
      <c r="E322" s="253"/>
      <c r="F322" s="253"/>
      <c r="G322" s="253"/>
      <c r="H322" s="253"/>
      <c r="I322" s="253"/>
      <c r="J322" s="253"/>
      <c r="K322" s="253"/>
      <c r="L322" s="253"/>
      <c r="M322" s="253"/>
      <c r="N322" s="254"/>
      <c r="EZ322" s="126"/>
      <c r="FA322" s="127"/>
      <c r="FC322" s="137"/>
      <c r="FD322" s="137"/>
      <c r="FE322" s="137"/>
      <c r="FG322" s="140" t="s">
        <v>278</v>
      </c>
      <c r="FK322" s="137"/>
      <c r="FM322" s="184"/>
      <c r="FO322" s="184"/>
    </row>
    <row r="323" spans="1:171" customFormat="1" ht="14.4" x14ac:dyDescent="0.3">
      <c r="A323" s="164"/>
      <c r="B323" s="165"/>
      <c r="C323" s="265" t="s">
        <v>232</v>
      </c>
      <c r="D323" s="265"/>
      <c r="E323" s="265"/>
      <c r="F323" s="131"/>
      <c r="G323" s="132"/>
      <c r="H323" s="132"/>
      <c r="I323" s="132"/>
      <c r="J323" s="135"/>
      <c r="K323" s="132"/>
      <c r="L323" s="168">
        <v>541964.29</v>
      </c>
      <c r="M323" s="160"/>
      <c r="N323" s="167">
        <v>5148660.76</v>
      </c>
      <c r="EZ323" s="126"/>
      <c r="FA323" s="127"/>
      <c r="FC323" s="137"/>
      <c r="FD323" s="137"/>
      <c r="FE323" s="137"/>
      <c r="FK323" s="137" t="s">
        <v>232</v>
      </c>
      <c r="FM323" s="184"/>
      <c r="FO323" s="184"/>
    </row>
    <row r="324" spans="1:171" customFormat="1" ht="14.4" x14ac:dyDescent="0.3">
      <c r="A324" s="129" t="s">
        <v>390</v>
      </c>
      <c r="B324" s="130" t="s">
        <v>391</v>
      </c>
      <c r="C324" s="265" t="s">
        <v>392</v>
      </c>
      <c r="D324" s="265"/>
      <c r="E324" s="265"/>
      <c r="F324" s="131" t="s">
        <v>39</v>
      </c>
      <c r="G324" s="132">
        <v>-54.88</v>
      </c>
      <c r="H324" s="133">
        <v>1</v>
      </c>
      <c r="I324" s="170">
        <v>-54.88</v>
      </c>
      <c r="J324" s="166">
        <v>145.30000000000001</v>
      </c>
      <c r="K324" s="132"/>
      <c r="L324" s="168">
        <v>-7974.06</v>
      </c>
      <c r="M324" s="172">
        <v>9.5</v>
      </c>
      <c r="N324" s="167">
        <v>-75753.570000000007</v>
      </c>
      <c r="EZ324" s="126"/>
      <c r="FA324" s="127"/>
      <c r="FC324" s="137" t="s">
        <v>392</v>
      </c>
      <c r="FD324" s="137" t="s">
        <v>153</v>
      </c>
      <c r="FE324" s="137" t="s">
        <v>153</v>
      </c>
      <c r="FK324" s="137"/>
      <c r="FM324" s="184"/>
      <c r="FO324" s="184"/>
    </row>
    <row r="325" spans="1:171" customFormat="1" ht="14.4" x14ac:dyDescent="0.3">
      <c r="A325" s="164"/>
      <c r="B325" s="165"/>
      <c r="C325" s="265" t="s">
        <v>232</v>
      </c>
      <c r="D325" s="265"/>
      <c r="E325" s="265"/>
      <c r="F325" s="131"/>
      <c r="G325" s="132"/>
      <c r="H325" s="132"/>
      <c r="I325" s="132"/>
      <c r="J325" s="135"/>
      <c r="K325" s="132"/>
      <c r="L325" s="168">
        <v>-7974.06</v>
      </c>
      <c r="M325" s="160"/>
      <c r="N325" s="167">
        <v>-75753.570000000007</v>
      </c>
      <c r="EZ325" s="126"/>
      <c r="FA325" s="127"/>
      <c r="FC325" s="137"/>
      <c r="FD325" s="137"/>
      <c r="FE325" s="137"/>
      <c r="FK325" s="137" t="s">
        <v>232</v>
      </c>
      <c r="FM325" s="184"/>
      <c r="FO325" s="184"/>
    </row>
    <row r="326" spans="1:171" customFormat="1" ht="20.399999999999999" x14ac:dyDescent="0.3">
      <c r="A326" s="129" t="s">
        <v>393</v>
      </c>
      <c r="B326" s="130" t="s">
        <v>367</v>
      </c>
      <c r="C326" s="265" t="s">
        <v>394</v>
      </c>
      <c r="D326" s="265"/>
      <c r="E326" s="265"/>
      <c r="F326" s="131" t="s">
        <v>315</v>
      </c>
      <c r="G326" s="132">
        <v>36</v>
      </c>
      <c r="H326" s="133">
        <v>1</v>
      </c>
      <c r="I326" s="133">
        <v>36</v>
      </c>
      <c r="J326" s="168">
        <v>1719.04</v>
      </c>
      <c r="K326" s="134">
        <v>1.012</v>
      </c>
      <c r="L326" s="168">
        <v>62628.07</v>
      </c>
      <c r="M326" s="172">
        <v>9.5</v>
      </c>
      <c r="N326" s="167">
        <v>594966.67000000004</v>
      </c>
      <c r="EZ326" s="126"/>
      <c r="FA326" s="127"/>
      <c r="FC326" s="137" t="s">
        <v>394</v>
      </c>
      <c r="FD326" s="137" t="s">
        <v>153</v>
      </c>
      <c r="FE326" s="137" t="s">
        <v>153</v>
      </c>
      <c r="FK326" s="137"/>
      <c r="FM326" s="184"/>
      <c r="FO326" s="184"/>
    </row>
    <row r="327" spans="1:171" customFormat="1" ht="14.4" x14ac:dyDescent="0.3">
      <c r="A327" s="138"/>
      <c r="B327" s="139"/>
      <c r="C327" s="251" t="s">
        <v>395</v>
      </c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2"/>
      <c r="EZ327" s="126"/>
      <c r="FA327" s="127"/>
      <c r="FC327" s="137"/>
      <c r="FD327" s="137"/>
      <c r="FE327" s="137"/>
      <c r="FK327" s="137"/>
      <c r="FL327" s="140" t="s">
        <v>395</v>
      </c>
      <c r="FM327" s="184"/>
      <c r="FO327" s="184"/>
    </row>
    <row r="328" spans="1:171" customFormat="1" ht="14.4" x14ac:dyDescent="0.3">
      <c r="A328" s="141"/>
      <c r="B328" s="142"/>
      <c r="C328" s="253" t="s">
        <v>278</v>
      </c>
      <c r="D328" s="253"/>
      <c r="E328" s="253"/>
      <c r="F328" s="253"/>
      <c r="G328" s="253"/>
      <c r="H328" s="253"/>
      <c r="I328" s="253"/>
      <c r="J328" s="253"/>
      <c r="K328" s="253"/>
      <c r="L328" s="253"/>
      <c r="M328" s="253"/>
      <c r="N328" s="254"/>
      <c r="EZ328" s="126"/>
      <c r="FA328" s="127"/>
      <c r="FC328" s="137"/>
      <c r="FD328" s="137"/>
      <c r="FE328" s="137"/>
      <c r="FG328" s="140" t="s">
        <v>278</v>
      </c>
      <c r="FK328" s="137"/>
      <c r="FM328" s="184"/>
      <c r="FO328" s="184"/>
    </row>
    <row r="329" spans="1:171" customFormat="1" ht="14.4" x14ac:dyDescent="0.3">
      <c r="A329" s="164"/>
      <c r="B329" s="165"/>
      <c r="C329" s="265" t="s">
        <v>232</v>
      </c>
      <c r="D329" s="265"/>
      <c r="E329" s="265"/>
      <c r="F329" s="131"/>
      <c r="G329" s="132"/>
      <c r="H329" s="132"/>
      <c r="I329" s="132"/>
      <c r="J329" s="135"/>
      <c r="K329" s="132"/>
      <c r="L329" s="168">
        <v>62628.07</v>
      </c>
      <c r="M329" s="160"/>
      <c r="N329" s="167">
        <v>594966.67000000004</v>
      </c>
      <c r="EZ329" s="126"/>
      <c r="FA329" s="127"/>
      <c r="FC329" s="137"/>
      <c r="FD329" s="137"/>
      <c r="FE329" s="137"/>
      <c r="FK329" s="137" t="s">
        <v>232</v>
      </c>
      <c r="FM329" s="184"/>
      <c r="FO329" s="184"/>
    </row>
    <row r="330" spans="1:171" customFormat="1" ht="30.6" x14ac:dyDescent="0.3">
      <c r="A330" s="129" t="s">
        <v>396</v>
      </c>
      <c r="B330" s="130" t="s">
        <v>397</v>
      </c>
      <c r="C330" s="265" t="s">
        <v>398</v>
      </c>
      <c r="D330" s="265"/>
      <c r="E330" s="265"/>
      <c r="F330" s="131" t="s">
        <v>65</v>
      </c>
      <c r="G330" s="132">
        <v>-0.11319</v>
      </c>
      <c r="H330" s="133">
        <v>1</v>
      </c>
      <c r="I330" s="169">
        <v>-0.11319</v>
      </c>
      <c r="J330" s="168">
        <v>10424</v>
      </c>
      <c r="K330" s="132"/>
      <c r="L330" s="168">
        <v>-1179.8900000000001</v>
      </c>
      <c r="M330" s="172">
        <v>9.5</v>
      </c>
      <c r="N330" s="167">
        <v>-11208.96</v>
      </c>
      <c r="EZ330" s="126"/>
      <c r="FA330" s="127"/>
      <c r="FC330" s="137" t="s">
        <v>398</v>
      </c>
      <c r="FD330" s="137" t="s">
        <v>153</v>
      </c>
      <c r="FE330" s="137" t="s">
        <v>153</v>
      </c>
      <c r="FK330" s="137"/>
      <c r="FM330" s="184"/>
      <c r="FO330" s="184"/>
    </row>
    <row r="331" spans="1:171" customFormat="1" ht="14.4" x14ac:dyDescent="0.3">
      <c r="A331" s="164"/>
      <c r="B331" s="165"/>
      <c r="C331" s="265" t="s">
        <v>232</v>
      </c>
      <c r="D331" s="265"/>
      <c r="E331" s="265"/>
      <c r="F331" s="131"/>
      <c r="G331" s="132"/>
      <c r="H331" s="132"/>
      <c r="I331" s="132"/>
      <c r="J331" s="135"/>
      <c r="K331" s="132"/>
      <c r="L331" s="168">
        <v>-1179.8900000000001</v>
      </c>
      <c r="M331" s="160"/>
      <c r="N331" s="167">
        <v>-11208.96</v>
      </c>
      <c r="EZ331" s="126"/>
      <c r="FA331" s="127"/>
      <c r="FC331" s="137"/>
      <c r="FD331" s="137"/>
      <c r="FE331" s="137"/>
      <c r="FK331" s="137" t="s">
        <v>232</v>
      </c>
      <c r="FM331" s="184"/>
      <c r="FO331" s="184"/>
    </row>
    <row r="332" spans="1:171" customFormat="1" ht="20.399999999999999" x14ac:dyDescent="0.3">
      <c r="A332" s="129" t="s">
        <v>399</v>
      </c>
      <c r="B332" s="130" t="s">
        <v>367</v>
      </c>
      <c r="C332" s="265" t="s">
        <v>400</v>
      </c>
      <c r="D332" s="265"/>
      <c r="E332" s="265"/>
      <c r="F332" s="131" t="s">
        <v>39</v>
      </c>
      <c r="G332" s="132">
        <v>216</v>
      </c>
      <c r="H332" s="133">
        <v>1</v>
      </c>
      <c r="I332" s="133">
        <v>216</v>
      </c>
      <c r="J332" s="166">
        <v>20.34</v>
      </c>
      <c r="K332" s="134">
        <v>1.012</v>
      </c>
      <c r="L332" s="168">
        <v>4446.16</v>
      </c>
      <c r="M332" s="172">
        <v>9.5</v>
      </c>
      <c r="N332" s="167">
        <v>42238.52</v>
      </c>
      <c r="EZ332" s="126"/>
      <c r="FA332" s="127"/>
      <c r="FC332" s="137" t="s">
        <v>400</v>
      </c>
      <c r="FD332" s="137" t="s">
        <v>153</v>
      </c>
      <c r="FE332" s="137" t="s">
        <v>153</v>
      </c>
      <c r="FK332" s="137"/>
      <c r="FM332" s="184"/>
      <c r="FO332" s="184"/>
    </row>
    <row r="333" spans="1:171" customFormat="1" ht="14.4" x14ac:dyDescent="0.3">
      <c r="A333" s="138"/>
      <c r="B333" s="139"/>
      <c r="C333" s="251" t="s">
        <v>401</v>
      </c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2"/>
      <c r="EZ333" s="126"/>
      <c r="FA333" s="127"/>
      <c r="FC333" s="137"/>
      <c r="FD333" s="137"/>
      <c r="FE333" s="137"/>
      <c r="FK333" s="137"/>
      <c r="FL333" s="140" t="s">
        <v>401</v>
      </c>
      <c r="FM333" s="184"/>
      <c r="FO333" s="184"/>
    </row>
    <row r="334" spans="1:171" customFormat="1" ht="14.4" x14ac:dyDescent="0.3">
      <c r="A334" s="141"/>
      <c r="B334" s="142"/>
      <c r="C334" s="253" t="s">
        <v>278</v>
      </c>
      <c r="D334" s="253"/>
      <c r="E334" s="253"/>
      <c r="F334" s="253"/>
      <c r="G334" s="253"/>
      <c r="H334" s="253"/>
      <c r="I334" s="253"/>
      <c r="J334" s="253"/>
      <c r="K334" s="253"/>
      <c r="L334" s="253"/>
      <c r="M334" s="253"/>
      <c r="N334" s="254"/>
      <c r="EZ334" s="126"/>
      <c r="FA334" s="127"/>
      <c r="FC334" s="137"/>
      <c r="FD334" s="137"/>
      <c r="FE334" s="137"/>
      <c r="FG334" s="140" t="s">
        <v>278</v>
      </c>
      <c r="FK334" s="137"/>
      <c r="FM334" s="184"/>
      <c r="FO334" s="184"/>
    </row>
    <row r="335" spans="1:171" customFormat="1" ht="14.4" x14ac:dyDescent="0.3">
      <c r="A335" s="164"/>
      <c r="B335" s="165"/>
      <c r="C335" s="265" t="s">
        <v>232</v>
      </c>
      <c r="D335" s="265"/>
      <c r="E335" s="265"/>
      <c r="F335" s="131"/>
      <c r="G335" s="132"/>
      <c r="H335" s="132"/>
      <c r="I335" s="132"/>
      <c r="J335" s="135"/>
      <c r="K335" s="132"/>
      <c r="L335" s="168">
        <v>4446.16</v>
      </c>
      <c r="M335" s="160"/>
      <c r="N335" s="167">
        <v>42238.52</v>
      </c>
      <c r="EZ335" s="126"/>
      <c r="FA335" s="127"/>
      <c r="FC335" s="137"/>
      <c r="FD335" s="137"/>
      <c r="FE335" s="137"/>
      <c r="FK335" s="137" t="s">
        <v>232</v>
      </c>
      <c r="FM335" s="184"/>
      <c r="FO335" s="184"/>
    </row>
    <row r="336" spans="1:171" customFormat="1" ht="14.4" x14ac:dyDescent="0.3">
      <c r="A336" s="129" t="s">
        <v>402</v>
      </c>
      <c r="B336" s="130" t="s">
        <v>403</v>
      </c>
      <c r="C336" s="265" t="s">
        <v>404</v>
      </c>
      <c r="D336" s="265"/>
      <c r="E336" s="265"/>
      <c r="F336" s="131" t="s">
        <v>39</v>
      </c>
      <c r="G336" s="132">
        <v>1</v>
      </c>
      <c r="H336" s="133">
        <v>1</v>
      </c>
      <c r="I336" s="133">
        <v>1</v>
      </c>
      <c r="J336" s="135"/>
      <c r="K336" s="132"/>
      <c r="L336" s="135"/>
      <c r="M336" s="132"/>
      <c r="N336" s="136"/>
      <c r="EZ336" s="126"/>
      <c r="FA336" s="127"/>
      <c r="FC336" s="137" t="s">
        <v>404</v>
      </c>
      <c r="FD336" s="137" t="s">
        <v>153</v>
      </c>
      <c r="FE336" s="137" t="s">
        <v>153</v>
      </c>
      <c r="FK336" s="137"/>
      <c r="FM336" s="184"/>
      <c r="FO336" s="184"/>
    </row>
    <row r="337" spans="1:171" customFormat="1" ht="51" x14ac:dyDescent="0.3">
      <c r="A337" s="141"/>
      <c r="B337" s="142" t="s">
        <v>211</v>
      </c>
      <c r="C337" s="253" t="s">
        <v>212</v>
      </c>
      <c r="D337" s="253"/>
      <c r="E337" s="253"/>
      <c r="F337" s="253"/>
      <c r="G337" s="253"/>
      <c r="H337" s="253"/>
      <c r="I337" s="253"/>
      <c r="J337" s="253"/>
      <c r="K337" s="253"/>
      <c r="L337" s="253"/>
      <c r="M337" s="253"/>
      <c r="N337" s="254"/>
      <c r="EZ337" s="126"/>
      <c r="FA337" s="127"/>
      <c r="FC337" s="137"/>
      <c r="FD337" s="137"/>
      <c r="FE337" s="137"/>
      <c r="FG337" s="140" t="s">
        <v>212</v>
      </c>
      <c r="FK337" s="137"/>
      <c r="FM337" s="184"/>
      <c r="FO337" s="184"/>
    </row>
    <row r="338" spans="1:171" customFormat="1" ht="30.6" x14ac:dyDescent="0.3">
      <c r="A338" s="141"/>
      <c r="B338" s="142" t="s">
        <v>213</v>
      </c>
      <c r="C338" s="253" t="s">
        <v>214</v>
      </c>
      <c r="D338" s="253"/>
      <c r="E338" s="253"/>
      <c r="F338" s="253"/>
      <c r="G338" s="253"/>
      <c r="H338" s="253"/>
      <c r="I338" s="253"/>
      <c r="J338" s="253"/>
      <c r="K338" s="253"/>
      <c r="L338" s="253"/>
      <c r="M338" s="253"/>
      <c r="N338" s="254"/>
      <c r="EZ338" s="126"/>
      <c r="FA338" s="127"/>
      <c r="FC338" s="137"/>
      <c r="FD338" s="137"/>
      <c r="FE338" s="137"/>
      <c r="FG338" s="140" t="s">
        <v>214</v>
      </c>
      <c r="FK338" s="137"/>
      <c r="FM338" s="184"/>
      <c r="FO338" s="184"/>
    </row>
    <row r="339" spans="1:171" customFormat="1" ht="14.4" x14ac:dyDescent="0.3">
      <c r="A339" s="143"/>
      <c r="B339" s="142" t="s">
        <v>14</v>
      </c>
      <c r="C339" s="251" t="s">
        <v>215</v>
      </c>
      <c r="D339" s="251"/>
      <c r="E339" s="251"/>
      <c r="F339" s="144"/>
      <c r="G339" s="145"/>
      <c r="H339" s="145"/>
      <c r="I339" s="145"/>
      <c r="J339" s="146">
        <v>660.34</v>
      </c>
      <c r="K339" s="147">
        <v>1.3225</v>
      </c>
      <c r="L339" s="146">
        <v>873.3</v>
      </c>
      <c r="M339" s="148">
        <v>52.21</v>
      </c>
      <c r="N339" s="151">
        <v>45594.99</v>
      </c>
      <c r="EZ339" s="126"/>
      <c r="FA339" s="127"/>
      <c r="FC339" s="137"/>
      <c r="FD339" s="137"/>
      <c r="FE339" s="137"/>
      <c r="FH339" s="140" t="s">
        <v>215</v>
      </c>
      <c r="FK339" s="137"/>
      <c r="FM339" s="184"/>
      <c r="FO339" s="184"/>
    </row>
    <row r="340" spans="1:171" customFormat="1" ht="14.4" x14ac:dyDescent="0.3">
      <c r="A340" s="143"/>
      <c r="B340" s="142" t="s">
        <v>216</v>
      </c>
      <c r="C340" s="251" t="s">
        <v>217</v>
      </c>
      <c r="D340" s="251"/>
      <c r="E340" s="251"/>
      <c r="F340" s="144"/>
      <c r="G340" s="145"/>
      <c r="H340" s="145"/>
      <c r="I340" s="145"/>
      <c r="J340" s="150">
        <v>2600.9299999999998</v>
      </c>
      <c r="K340" s="147">
        <v>1.4375</v>
      </c>
      <c r="L340" s="150">
        <v>3738.84</v>
      </c>
      <c r="M340" s="148">
        <v>15.71</v>
      </c>
      <c r="N340" s="151">
        <v>58737.18</v>
      </c>
      <c r="EZ340" s="126"/>
      <c r="FA340" s="127"/>
      <c r="FC340" s="137"/>
      <c r="FD340" s="137"/>
      <c r="FE340" s="137"/>
      <c r="FH340" s="140" t="s">
        <v>217</v>
      </c>
      <c r="FK340" s="137"/>
      <c r="FM340" s="184"/>
      <c r="FO340" s="184"/>
    </row>
    <row r="341" spans="1:171" customFormat="1" ht="14.4" x14ac:dyDescent="0.3">
      <c r="A341" s="143"/>
      <c r="B341" s="142" t="s">
        <v>218</v>
      </c>
      <c r="C341" s="251" t="s">
        <v>219</v>
      </c>
      <c r="D341" s="251"/>
      <c r="E341" s="251"/>
      <c r="F341" s="144"/>
      <c r="G341" s="145"/>
      <c r="H341" s="145"/>
      <c r="I341" s="145"/>
      <c r="J341" s="146">
        <v>282.81</v>
      </c>
      <c r="K341" s="147">
        <v>1.4375</v>
      </c>
      <c r="L341" s="146">
        <v>406.54</v>
      </c>
      <c r="M341" s="148">
        <v>52.21</v>
      </c>
      <c r="N341" s="151">
        <v>21225.45</v>
      </c>
      <c r="EZ341" s="126"/>
      <c r="FA341" s="127"/>
      <c r="FC341" s="137"/>
      <c r="FD341" s="137"/>
      <c r="FE341" s="137"/>
      <c r="FH341" s="140" t="s">
        <v>219</v>
      </c>
      <c r="FK341" s="137"/>
      <c r="FM341" s="184"/>
      <c r="FO341" s="184"/>
    </row>
    <row r="342" spans="1:171" customFormat="1" ht="14.4" x14ac:dyDescent="0.3">
      <c r="A342" s="143"/>
      <c r="B342" s="142" t="s">
        <v>220</v>
      </c>
      <c r="C342" s="251" t="s">
        <v>221</v>
      </c>
      <c r="D342" s="251"/>
      <c r="E342" s="251"/>
      <c r="F342" s="144"/>
      <c r="G342" s="145"/>
      <c r="H342" s="145"/>
      <c r="I342" s="145"/>
      <c r="J342" s="150">
        <v>12218.73</v>
      </c>
      <c r="K342" s="145"/>
      <c r="L342" s="150">
        <v>12218.73</v>
      </c>
      <c r="M342" s="152">
        <v>9.5</v>
      </c>
      <c r="N342" s="151">
        <v>116077.94</v>
      </c>
      <c r="EZ342" s="126"/>
      <c r="FA342" s="127"/>
      <c r="FC342" s="137"/>
      <c r="FD342" s="137"/>
      <c r="FE342" s="137"/>
      <c r="FH342" s="140" t="s">
        <v>221</v>
      </c>
      <c r="FK342" s="137"/>
      <c r="FM342" s="184"/>
      <c r="FO342" s="184"/>
    </row>
    <row r="343" spans="1:171" customFormat="1" ht="14.4" x14ac:dyDescent="0.3">
      <c r="A343" s="153"/>
      <c r="B343" s="142"/>
      <c r="C343" s="251" t="s">
        <v>222</v>
      </c>
      <c r="D343" s="251"/>
      <c r="E343" s="251"/>
      <c r="F343" s="144" t="s">
        <v>223</v>
      </c>
      <c r="G343" s="152">
        <v>78.8</v>
      </c>
      <c r="H343" s="147">
        <v>1.3225</v>
      </c>
      <c r="I343" s="195">
        <v>104.21299999999999</v>
      </c>
      <c r="J343" s="156"/>
      <c r="K343" s="145"/>
      <c r="L343" s="156"/>
      <c r="M343" s="145"/>
      <c r="N343" s="157"/>
      <c r="EZ343" s="126"/>
      <c r="FA343" s="127"/>
      <c r="FC343" s="137"/>
      <c r="FD343" s="137"/>
      <c r="FE343" s="137"/>
      <c r="FI343" s="140" t="s">
        <v>222</v>
      </c>
      <c r="FK343" s="137"/>
      <c r="FM343" s="184"/>
      <c r="FO343" s="184"/>
    </row>
    <row r="344" spans="1:171" customFormat="1" ht="14.4" x14ac:dyDescent="0.3">
      <c r="A344" s="153"/>
      <c r="B344" s="142"/>
      <c r="C344" s="251" t="s">
        <v>224</v>
      </c>
      <c r="D344" s="251"/>
      <c r="E344" s="251"/>
      <c r="F344" s="144" t="s">
        <v>223</v>
      </c>
      <c r="G344" s="148">
        <v>22.71</v>
      </c>
      <c r="H344" s="147">
        <v>1.4375</v>
      </c>
      <c r="I344" s="155">
        <v>32.645625000000003</v>
      </c>
      <c r="J344" s="156"/>
      <c r="K344" s="145"/>
      <c r="L344" s="156"/>
      <c r="M344" s="145"/>
      <c r="N344" s="157"/>
      <c r="EZ344" s="126"/>
      <c r="FA344" s="127"/>
      <c r="FC344" s="137"/>
      <c r="FD344" s="137"/>
      <c r="FE344" s="137"/>
      <c r="FI344" s="140" t="s">
        <v>224</v>
      </c>
      <c r="FK344" s="137"/>
      <c r="FM344" s="184"/>
      <c r="FO344" s="184"/>
    </row>
    <row r="345" spans="1:171" customFormat="1" ht="14.4" x14ac:dyDescent="0.3">
      <c r="A345" s="138"/>
      <c r="B345" s="142"/>
      <c r="C345" s="266" t="s">
        <v>225</v>
      </c>
      <c r="D345" s="266"/>
      <c r="E345" s="266"/>
      <c r="F345" s="159"/>
      <c r="G345" s="160"/>
      <c r="H345" s="160"/>
      <c r="I345" s="160"/>
      <c r="J345" s="161">
        <v>15480</v>
      </c>
      <c r="K345" s="160"/>
      <c r="L345" s="161">
        <v>16830.87</v>
      </c>
      <c r="M345" s="160"/>
      <c r="N345" s="163">
        <v>220410.11</v>
      </c>
      <c r="EZ345" s="126"/>
      <c r="FA345" s="127"/>
      <c r="FC345" s="137"/>
      <c r="FD345" s="137"/>
      <c r="FE345" s="137"/>
      <c r="FJ345" s="140" t="s">
        <v>225</v>
      </c>
      <c r="FK345" s="137"/>
      <c r="FM345" s="184"/>
      <c r="FO345" s="184"/>
    </row>
    <row r="346" spans="1:171" customFormat="1" ht="14.4" x14ac:dyDescent="0.3">
      <c r="A346" s="153"/>
      <c r="B346" s="142"/>
      <c r="C346" s="251" t="s">
        <v>226</v>
      </c>
      <c r="D346" s="251"/>
      <c r="E346" s="251"/>
      <c r="F346" s="144"/>
      <c r="G346" s="145"/>
      <c r="H346" s="145"/>
      <c r="I346" s="145"/>
      <c r="J346" s="156"/>
      <c r="K346" s="145"/>
      <c r="L346" s="150">
        <v>1279.8399999999999</v>
      </c>
      <c r="M346" s="145"/>
      <c r="N346" s="151">
        <v>66820.44</v>
      </c>
      <c r="EZ346" s="126"/>
      <c r="FA346" s="127"/>
      <c r="FC346" s="137"/>
      <c r="FD346" s="137"/>
      <c r="FE346" s="137"/>
      <c r="FI346" s="140" t="s">
        <v>226</v>
      </c>
      <c r="FK346" s="137"/>
      <c r="FM346" s="184"/>
      <c r="FO346" s="184"/>
    </row>
    <row r="347" spans="1:171" customFormat="1" ht="20.399999999999999" x14ac:dyDescent="0.3">
      <c r="A347" s="153"/>
      <c r="B347" s="142" t="s">
        <v>316</v>
      </c>
      <c r="C347" s="251" t="s">
        <v>317</v>
      </c>
      <c r="D347" s="251"/>
      <c r="E347" s="251"/>
      <c r="F347" s="144" t="s">
        <v>229</v>
      </c>
      <c r="G347" s="154">
        <v>109</v>
      </c>
      <c r="H347" s="145"/>
      <c r="I347" s="154">
        <v>109</v>
      </c>
      <c r="J347" s="156"/>
      <c r="K347" s="145"/>
      <c r="L347" s="150">
        <v>1395.03</v>
      </c>
      <c r="M347" s="145"/>
      <c r="N347" s="151">
        <v>72834.28</v>
      </c>
      <c r="EZ347" s="126"/>
      <c r="FA347" s="127"/>
      <c r="FC347" s="137"/>
      <c r="FD347" s="137"/>
      <c r="FE347" s="137"/>
      <c r="FI347" s="140" t="s">
        <v>317</v>
      </c>
      <c r="FK347" s="137"/>
      <c r="FM347" s="184"/>
      <c r="FO347" s="184"/>
    </row>
    <row r="348" spans="1:171" customFormat="1" ht="40.799999999999997" x14ac:dyDescent="0.3">
      <c r="A348" s="153"/>
      <c r="B348" s="142" t="s">
        <v>318</v>
      </c>
      <c r="C348" s="251" t="s">
        <v>319</v>
      </c>
      <c r="D348" s="251"/>
      <c r="E348" s="251"/>
      <c r="F348" s="144" t="s">
        <v>229</v>
      </c>
      <c r="G348" s="154">
        <v>65</v>
      </c>
      <c r="H348" s="148">
        <v>0.85</v>
      </c>
      <c r="I348" s="148">
        <v>55.25</v>
      </c>
      <c r="J348" s="156"/>
      <c r="K348" s="145"/>
      <c r="L348" s="146">
        <v>707.11</v>
      </c>
      <c r="M348" s="145"/>
      <c r="N348" s="151">
        <v>36918.29</v>
      </c>
      <c r="EZ348" s="126"/>
      <c r="FA348" s="127"/>
      <c r="FC348" s="137"/>
      <c r="FD348" s="137"/>
      <c r="FE348" s="137"/>
      <c r="FI348" s="140" t="s">
        <v>319</v>
      </c>
      <c r="FK348" s="137"/>
      <c r="FM348" s="184"/>
      <c r="FO348" s="184"/>
    </row>
    <row r="349" spans="1:171" customFormat="1" ht="14.4" x14ac:dyDescent="0.3">
      <c r="A349" s="164"/>
      <c r="B349" s="165"/>
      <c r="C349" s="265" t="s">
        <v>232</v>
      </c>
      <c r="D349" s="265"/>
      <c r="E349" s="265"/>
      <c r="F349" s="131"/>
      <c r="G349" s="132"/>
      <c r="H349" s="132"/>
      <c r="I349" s="132"/>
      <c r="J349" s="135"/>
      <c r="K349" s="132"/>
      <c r="L349" s="168">
        <v>18933.009999999998</v>
      </c>
      <c r="M349" s="160"/>
      <c r="N349" s="167">
        <v>330162.68</v>
      </c>
      <c r="EZ349" s="126"/>
      <c r="FA349" s="127"/>
      <c r="FC349" s="137"/>
      <c r="FD349" s="137"/>
      <c r="FE349" s="137"/>
      <c r="FK349" s="137" t="s">
        <v>232</v>
      </c>
      <c r="FM349" s="184"/>
      <c r="FO349" s="184"/>
    </row>
    <row r="350" spans="1:171" customFormat="1" ht="20.399999999999999" x14ac:dyDescent="0.3">
      <c r="A350" s="129" t="s">
        <v>405</v>
      </c>
      <c r="B350" s="130" t="s">
        <v>274</v>
      </c>
      <c r="C350" s="265" t="s">
        <v>275</v>
      </c>
      <c r="D350" s="265"/>
      <c r="E350" s="265"/>
      <c r="F350" s="131" t="s">
        <v>15</v>
      </c>
      <c r="G350" s="132">
        <v>33.700000000000003</v>
      </c>
      <c r="H350" s="133">
        <v>1</v>
      </c>
      <c r="I350" s="172">
        <v>33.700000000000003</v>
      </c>
      <c r="J350" s="166">
        <v>144.74</v>
      </c>
      <c r="K350" s="134">
        <v>1.012</v>
      </c>
      <c r="L350" s="168">
        <v>4936.2700000000004</v>
      </c>
      <c r="M350" s="172">
        <v>9.5</v>
      </c>
      <c r="N350" s="167">
        <v>46894.57</v>
      </c>
      <c r="EZ350" s="126"/>
      <c r="FA350" s="127"/>
      <c r="FC350" s="137" t="s">
        <v>275</v>
      </c>
      <c r="FD350" s="137" t="s">
        <v>153</v>
      </c>
      <c r="FE350" s="137" t="s">
        <v>153</v>
      </c>
      <c r="FK350" s="137"/>
      <c r="FM350" s="184"/>
      <c r="FO350" s="184"/>
    </row>
    <row r="351" spans="1:171" customFormat="1" ht="14.4" x14ac:dyDescent="0.3">
      <c r="A351" s="138"/>
      <c r="B351" s="139"/>
      <c r="C351" s="251" t="s">
        <v>277</v>
      </c>
      <c r="D351" s="251"/>
      <c r="E351" s="251"/>
      <c r="F351" s="251"/>
      <c r="G351" s="251"/>
      <c r="H351" s="251"/>
      <c r="I351" s="251"/>
      <c r="J351" s="251"/>
      <c r="K351" s="251"/>
      <c r="L351" s="251"/>
      <c r="M351" s="251"/>
      <c r="N351" s="252"/>
      <c r="EZ351" s="126"/>
      <c r="FA351" s="127"/>
      <c r="FC351" s="137"/>
      <c r="FD351" s="137"/>
      <c r="FE351" s="137"/>
      <c r="FK351" s="137"/>
      <c r="FL351" s="140" t="s">
        <v>277</v>
      </c>
      <c r="FM351" s="184"/>
      <c r="FO351" s="184"/>
    </row>
    <row r="352" spans="1:171" customFormat="1" ht="14.4" x14ac:dyDescent="0.3">
      <c r="A352" s="141"/>
      <c r="B352" s="142"/>
      <c r="C352" s="253" t="s">
        <v>278</v>
      </c>
      <c r="D352" s="253"/>
      <c r="E352" s="253"/>
      <c r="F352" s="253"/>
      <c r="G352" s="253"/>
      <c r="H352" s="253"/>
      <c r="I352" s="253"/>
      <c r="J352" s="253"/>
      <c r="K352" s="253"/>
      <c r="L352" s="253"/>
      <c r="M352" s="253"/>
      <c r="N352" s="254"/>
      <c r="EZ352" s="126"/>
      <c r="FA352" s="127"/>
      <c r="FC352" s="137"/>
      <c r="FD352" s="137"/>
      <c r="FE352" s="137"/>
      <c r="FG352" s="140" t="s">
        <v>278</v>
      </c>
      <c r="FK352" s="137"/>
      <c r="FM352" s="184"/>
      <c r="FO352" s="184"/>
    </row>
    <row r="353" spans="1:171" customFormat="1" ht="14.4" x14ac:dyDescent="0.3">
      <c r="A353" s="164"/>
      <c r="B353" s="165"/>
      <c r="C353" s="265" t="s">
        <v>232</v>
      </c>
      <c r="D353" s="265"/>
      <c r="E353" s="265"/>
      <c r="F353" s="131"/>
      <c r="G353" s="132"/>
      <c r="H353" s="132"/>
      <c r="I353" s="132"/>
      <c r="J353" s="135"/>
      <c r="K353" s="132"/>
      <c r="L353" s="168">
        <v>4936.2700000000004</v>
      </c>
      <c r="M353" s="160"/>
      <c r="N353" s="167">
        <v>46894.57</v>
      </c>
      <c r="EZ353" s="126"/>
      <c r="FA353" s="127"/>
      <c r="FC353" s="137"/>
      <c r="FD353" s="137"/>
      <c r="FE353" s="137"/>
      <c r="FK353" s="137" t="s">
        <v>232</v>
      </c>
      <c r="FM353" s="184"/>
      <c r="FO353" s="184"/>
    </row>
    <row r="354" spans="1:171" customFormat="1" ht="20.399999999999999" x14ac:dyDescent="0.3">
      <c r="A354" s="129" t="s">
        <v>406</v>
      </c>
      <c r="B354" s="130" t="s">
        <v>407</v>
      </c>
      <c r="C354" s="265" t="s">
        <v>408</v>
      </c>
      <c r="D354" s="265"/>
      <c r="E354" s="265"/>
      <c r="F354" s="131" t="s">
        <v>66</v>
      </c>
      <c r="G354" s="132">
        <v>-1</v>
      </c>
      <c r="H354" s="133">
        <v>1</v>
      </c>
      <c r="I354" s="133">
        <v>-1</v>
      </c>
      <c r="J354" s="166">
        <v>15.12</v>
      </c>
      <c r="K354" s="132"/>
      <c r="L354" s="166">
        <v>-15.12</v>
      </c>
      <c r="M354" s="172">
        <v>9.5</v>
      </c>
      <c r="N354" s="171">
        <v>-143.63999999999999</v>
      </c>
      <c r="EZ354" s="126"/>
      <c r="FA354" s="127"/>
      <c r="FC354" s="137" t="s">
        <v>408</v>
      </c>
      <c r="FD354" s="137" t="s">
        <v>153</v>
      </c>
      <c r="FE354" s="137" t="s">
        <v>153</v>
      </c>
      <c r="FK354" s="137"/>
      <c r="FM354" s="184"/>
      <c r="FO354" s="184"/>
    </row>
    <row r="355" spans="1:171" customFormat="1" ht="14.4" x14ac:dyDescent="0.3">
      <c r="A355" s="164"/>
      <c r="B355" s="165"/>
      <c r="C355" s="265" t="s">
        <v>232</v>
      </c>
      <c r="D355" s="265"/>
      <c r="E355" s="265"/>
      <c r="F355" s="131"/>
      <c r="G355" s="132"/>
      <c r="H355" s="132"/>
      <c r="I355" s="132"/>
      <c r="J355" s="135"/>
      <c r="K355" s="132"/>
      <c r="L355" s="166">
        <v>-15.12</v>
      </c>
      <c r="M355" s="160"/>
      <c r="N355" s="171">
        <v>-143.63999999999999</v>
      </c>
      <c r="EZ355" s="126"/>
      <c r="FA355" s="127"/>
      <c r="FC355" s="137"/>
      <c r="FD355" s="137"/>
      <c r="FE355" s="137"/>
      <c r="FK355" s="137" t="s">
        <v>232</v>
      </c>
      <c r="FM355" s="184"/>
      <c r="FO355" s="184"/>
    </row>
    <row r="356" spans="1:171" customFormat="1" ht="40.799999999999997" x14ac:dyDescent="0.3">
      <c r="A356" s="129" t="s">
        <v>409</v>
      </c>
      <c r="B356" s="130" t="s">
        <v>410</v>
      </c>
      <c r="C356" s="265" t="s">
        <v>411</v>
      </c>
      <c r="D356" s="265"/>
      <c r="E356" s="265"/>
      <c r="F356" s="131" t="s">
        <v>65</v>
      </c>
      <c r="G356" s="132">
        <v>-1E-3</v>
      </c>
      <c r="H356" s="133">
        <v>1</v>
      </c>
      <c r="I356" s="134">
        <v>-1E-3</v>
      </c>
      <c r="J356" s="168">
        <v>16950</v>
      </c>
      <c r="K356" s="132"/>
      <c r="L356" s="166">
        <v>-16.95</v>
      </c>
      <c r="M356" s="172">
        <v>9.5</v>
      </c>
      <c r="N356" s="171">
        <v>-161.03</v>
      </c>
      <c r="EZ356" s="126"/>
      <c r="FA356" s="127"/>
      <c r="FC356" s="137" t="s">
        <v>411</v>
      </c>
      <c r="FD356" s="137" t="s">
        <v>153</v>
      </c>
      <c r="FE356" s="137" t="s">
        <v>153</v>
      </c>
      <c r="FK356" s="137"/>
      <c r="FM356" s="184"/>
      <c r="FO356" s="184"/>
    </row>
    <row r="357" spans="1:171" customFormat="1" ht="14.4" x14ac:dyDescent="0.3">
      <c r="A357" s="164"/>
      <c r="B357" s="165"/>
      <c r="C357" s="265" t="s">
        <v>232</v>
      </c>
      <c r="D357" s="265"/>
      <c r="E357" s="265"/>
      <c r="F357" s="131"/>
      <c r="G357" s="132"/>
      <c r="H357" s="132"/>
      <c r="I357" s="132"/>
      <c r="J357" s="135"/>
      <c r="K357" s="132"/>
      <c r="L357" s="166">
        <v>-16.95</v>
      </c>
      <c r="M357" s="160"/>
      <c r="N357" s="171">
        <v>-161.03</v>
      </c>
      <c r="EZ357" s="126"/>
      <c r="FA357" s="127"/>
      <c r="FC357" s="137"/>
      <c r="FD357" s="137"/>
      <c r="FE357" s="137"/>
      <c r="FK357" s="137" t="s">
        <v>232</v>
      </c>
      <c r="FM357" s="184"/>
      <c r="FO357" s="184"/>
    </row>
    <row r="358" spans="1:171" customFormat="1" ht="14.4" x14ac:dyDescent="0.3">
      <c r="A358" s="129" t="s">
        <v>412</v>
      </c>
      <c r="B358" s="130" t="s">
        <v>413</v>
      </c>
      <c r="C358" s="265" t="s">
        <v>414</v>
      </c>
      <c r="D358" s="265"/>
      <c r="E358" s="265"/>
      <c r="F358" s="131" t="s">
        <v>66</v>
      </c>
      <c r="G358" s="132">
        <v>6.36</v>
      </c>
      <c r="H358" s="133">
        <v>1</v>
      </c>
      <c r="I358" s="170">
        <v>6.36</v>
      </c>
      <c r="J358" s="166">
        <v>16.66</v>
      </c>
      <c r="K358" s="132"/>
      <c r="L358" s="166">
        <v>105.96</v>
      </c>
      <c r="M358" s="172">
        <v>9.5</v>
      </c>
      <c r="N358" s="167">
        <v>1006.62</v>
      </c>
      <c r="EZ358" s="126"/>
      <c r="FA358" s="127"/>
      <c r="FC358" s="137" t="s">
        <v>414</v>
      </c>
      <c r="FD358" s="137" t="s">
        <v>153</v>
      </c>
      <c r="FE358" s="137" t="s">
        <v>153</v>
      </c>
      <c r="FK358" s="137"/>
      <c r="FM358" s="184"/>
      <c r="FO358" s="184"/>
    </row>
    <row r="359" spans="1:171" customFormat="1" ht="14.4" x14ac:dyDescent="0.3">
      <c r="A359" s="164"/>
      <c r="B359" s="165"/>
      <c r="C359" s="265" t="s">
        <v>232</v>
      </c>
      <c r="D359" s="265"/>
      <c r="E359" s="265"/>
      <c r="F359" s="131"/>
      <c r="G359" s="132"/>
      <c r="H359" s="132"/>
      <c r="I359" s="132"/>
      <c r="J359" s="135"/>
      <c r="K359" s="132"/>
      <c r="L359" s="166">
        <v>105.96</v>
      </c>
      <c r="M359" s="160"/>
      <c r="N359" s="167">
        <v>1006.62</v>
      </c>
      <c r="EZ359" s="126"/>
      <c r="FA359" s="127"/>
      <c r="FC359" s="137"/>
      <c r="FD359" s="137"/>
      <c r="FE359" s="137"/>
      <c r="FK359" s="137" t="s">
        <v>232</v>
      </c>
      <c r="FM359" s="184"/>
      <c r="FO359" s="184"/>
    </row>
    <row r="360" spans="1:171" customFormat="1" ht="14.4" x14ac:dyDescent="0.3">
      <c r="A360" s="129" t="s">
        <v>415</v>
      </c>
      <c r="B360" s="130" t="s">
        <v>416</v>
      </c>
      <c r="C360" s="265" t="s">
        <v>417</v>
      </c>
      <c r="D360" s="265"/>
      <c r="E360" s="265"/>
      <c r="F360" s="131" t="s">
        <v>65</v>
      </c>
      <c r="G360" s="132">
        <v>-1.94</v>
      </c>
      <c r="H360" s="133">
        <v>1</v>
      </c>
      <c r="I360" s="170">
        <v>-1.94</v>
      </c>
      <c r="J360" s="168">
        <v>1448.8</v>
      </c>
      <c r="K360" s="132"/>
      <c r="L360" s="168">
        <v>-2810.67</v>
      </c>
      <c r="M360" s="172">
        <v>9.5</v>
      </c>
      <c r="N360" s="167">
        <v>-26701.37</v>
      </c>
      <c r="EZ360" s="126"/>
      <c r="FA360" s="127"/>
      <c r="FC360" s="137" t="s">
        <v>417</v>
      </c>
      <c r="FD360" s="137" t="s">
        <v>153</v>
      </c>
      <c r="FE360" s="137" t="s">
        <v>153</v>
      </c>
      <c r="FK360" s="137"/>
      <c r="FM360" s="184"/>
      <c r="FO360" s="184"/>
    </row>
    <row r="361" spans="1:171" customFormat="1" ht="14.4" x14ac:dyDescent="0.3">
      <c r="A361" s="164"/>
      <c r="B361" s="165"/>
      <c r="C361" s="265" t="s">
        <v>232</v>
      </c>
      <c r="D361" s="265"/>
      <c r="E361" s="265"/>
      <c r="F361" s="131"/>
      <c r="G361" s="132"/>
      <c r="H361" s="132"/>
      <c r="I361" s="132"/>
      <c r="J361" s="135"/>
      <c r="K361" s="132"/>
      <c r="L361" s="168">
        <v>-2810.67</v>
      </c>
      <c r="M361" s="160"/>
      <c r="N361" s="167">
        <v>-26701.37</v>
      </c>
      <c r="EZ361" s="126"/>
      <c r="FA361" s="127"/>
      <c r="FC361" s="137"/>
      <c r="FD361" s="137"/>
      <c r="FE361" s="137"/>
      <c r="FK361" s="137" t="s">
        <v>232</v>
      </c>
      <c r="FM361" s="184"/>
      <c r="FO361" s="184"/>
    </row>
    <row r="362" spans="1:171" customFormat="1" ht="20.399999999999999" x14ac:dyDescent="0.3">
      <c r="A362" s="129" t="s">
        <v>418</v>
      </c>
      <c r="B362" s="130" t="s">
        <v>367</v>
      </c>
      <c r="C362" s="265" t="s">
        <v>419</v>
      </c>
      <c r="D362" s="265"/>
      <c r="E362" s="265"/>
      <c r="F362" s="131" t="s">
        <v>315</v>
      </c>
      <c r="G362" s="132">
        <v>1</v>
      </c>
      <c r="H362" s="133">
        <v>1</v>
      </c>
      <c r="I362" s="133">
        <v>1</v>
      </c>
      <c r="J362" s="168">
        <v>18421.05</v>
      </c>
      <c r="K362" s="134">
        <v>1.012</v>
      </c>
      <c r="L362" s="168">
        <v>18642.099999999999</v>
      </c>
      <c r="M362" s="172">
        <v>9.5</v>
      </c>
      <c r="N362" s="167">
        <v>177099.95</v>
      </c>
      <c r="EZ362" s="126"/>
      <c r="FA362" s="127"/>
      <c r="FC362" s="137" t="s">
        <v>419</v>
      </c>
      <c r="FD362" s="137" t="s">
        <v>153</v>
      </c>
      <c r="FE362" s="137" t="s">
        <v>153</v>
      </c>
      <c r="FK362" s="137"/>
      <c r="FM362" s="184"/>
      <c r="FO362" s="184"/>
    </row>
    <row r="363" spans="1:171" customFormat="1" ht="14.4" x14ac:dyDescent="0.3">
      <c r="A363" s="138"/>
      <c r="B363" s="139"/>
      <c r="C363" s="251" t="s">
        <v>420</v>
      </c>
      <c r="D363" s="251"/>
      <c r="E363" s="251"/>
      <c r="F363" s="251"/>
      <c r="G363" s="251"/>
      <c r="H363" s="251"/>
      <c r="I363" s="251"/>
      <c r="J363" s="251"/>
      <c r="K363" s="251"/>
      <c r="L363" s="251"/>
      <c r="M363" s="251"/>
      <c r="N363" s="252"/>
      <c r="EZ363" s="126"/>
      <c r="FA363" s="127"/>
      <c r="FC363" s="137"/>
      <c r="FD363" s="137"/>
      <c r="FE363" s="137"/>
      <c r="FK363" s="137"/>
      <c r="FL363" s="140" t="s">
        <v>420</v>
      </c>
      <c r="FM363" s="184"/>
      <c r="FO363" s="184"/>
    </row>
    <row r="364" spans="1:171" customFormat="1" ht="14.4" x14ac:dyDescent="0.3">
      <c r="A364" s="141"/>
      <c r="B364" s="142"/>
      <c r="C364" s="253" t="s">
        <v>278</v>
      </c>
      <c r="D364" s="253"/>
      <c r="E364" s="253"/>
      <c r="F364" s="253"/>
      <c r="G364" s="253"/>
      <c r="H364" s="253"/>
      <c r="I364" s="253"/>
      <c r="J364" s="253"/>
      <c r="K364" s="253"/>
      <c r="L364" s="253"/>
      <c r="M364" s="253"/>
      <c r="N364" s="254"/>
      <c r="EZ364" s="126"/>
      <c r="FA364" s="127"/>
      <c r="FC364" s="137"/>
      <c r="FD364" s="137"/>
      <c r="FE364" s="137"/>
      <c r="FG364" s="140" t="s">
        <v>278</v>
      </c>
      <c r="FK364" s="137"/>
      <c r="FM364" s="184"/>
      <c r="FO364" s="184"/>
    </row>
    <row r="365" spans="1:171" customFormat="1" ht="14.4" x14ac:dyDescent="0.3">
      <c r="A365" s="164"/>
      <c r="B365" s="165"/>
      <c r="C365" s="265" t="s">
        <v>232</v>
      </c>
      <c r="D365" s="265"/>
      <c r="E365" s="265"/>
      <c r="F365" s="131"/>
      <c r="G365" s="132"/>
      <c r="H365" s="132"/>
      <c r="I365" s="132"/>
      <c r="J365" s="135"/>
      <c r="K365" s="132"/>
      <c r="L365" s="168">
        <v>18642.099999999999</v>
      </c>
      <c r="M365" s="160"/>
      <c r="N365" s="167">
        <v>177099.95</v>
      </c>
      <c r="EZ365" s="126"/>
      <c r="FA365" s="127"/>
      <c r="FC365" s="137"/>
      <c r="FD365" s="137"/>
      <c r="FE365" s="137"/>
      <c r="FK365" s="137" t="s">
        <v>232</v>
      </c>
      <c r="FM365" s="184"/>
      <c r="FO365" s="184"/>
    </row>
    <row r="366" spans="1:171" customFormat="1" ht="40.799999999999997" x14ac:dyDescent="0.3">
      <c r="A366" s="129" t="s">
        <v>421</v>
      </c>
      <c r="B366" s="130" t="s">
        <v>422</v>
      </c>
      <c r="C366" s="265" t="s">
        <v>423</v>
      </c>
      <c r="D366" s="265"/>
      <c r="E366" s="265"/>
      <c r="F366" s="131" t="s">
        <v>65</v>
      </c>
      <c r="G366" s="132">
        <v>1.321</v>
      </c>
      <c r="H366" s="133">
        <v>1</v>
      </c>
      <c r="I366" s="134">
        <v>1.321</v>
      </c>
      <c r="J366" s="135"/>
      <c r="K366" s="132"/>
      <c r="L366" s="135"/>
      <c r="M366" s="132"/>
      <c r="N366" s="136"/>
      <c r="EZ366" s="126"/>
      <c r="FA366" s="127"/>
      <c r="FC366" s="137" t="s">
        <v>423</v>
      </c>
      <c r="FD366" s="137" t="s">
        <v>153</v>
      </c>
      <c r="FE366" s="137" t="s">
        <v>153</v>
      </c>
      <c r="FK366" s="137"/>
      <c r="FM366" s="184"/>
      <c r="FO366" s="184"/>
    </row>
    <row r="367" spans="1:171" customFormat="1" ht="14.4" x14ac:dyDescent="0.3">
      <c r="A367" s="138"/>
      <c r="B367" s="139"/>
      <c r="C367" s="251" t="s">
        <v>424</v>
      </c>
      <c r="D367" s="251"/>
      <c r="E367" s="251"/>
      <c r="F367" s="251"/>
      <c r="G367" s="251"/>
      <c r="H367" s="251"/>
      <c r="I367" s="251"/>
      <c r="J367" s="251"/>
      <c r="K367" s="251"/>
      <c r="L367" s="251"/>
      <c r="M367" s="251"/>
      <c r="N367" s="252"/>
      <c r="EZ367" s="126"/>
      <c r="FA367" s="127"/>
      <c r="FC367" s="137"/>
      <c r="FD367" s="137"/>
      <c r="FE367" s="137"/>
      <c r="FF367" s="140" t="s">
        <v>424</v>
      </c>
      <c r="FK367" s="137"/>
      <c r="FM367" s="184"/>
      <c r="FO367" s="184"/>
    </row>
    <row r="368" spans="1:171" customFormat="1" ht="51" x14ac:dyDescent="0.3">
      <c r="A368" s="141"/>
      <c r="B368" s="142" t="s">
        <v>211</v>
      </c>
      <c r="C368" s="253" t="s">
        <v>212</v>
      </c>
      <c r="D368" s="253"/>
      <c r="E368" s="253"/>
      <c r="F368" s="253"/>
      <c r="G368" s="253"/>
      <c r="H368" s="253"/>
      <c r="I368" s="253"/>
      <c r="J368" s="253"/>
      <c r="K368" s="253"/>
      <c r="L368" s="253"/>
      <c r="M368" s="253"/>
      <c r="N368" s="254"/>
      <c r="EZ368" s="126"/>
      <c r="FA368" s="127"/>
      <c r="FC368" s="137"/>
      <c r="FD368" s="137"/>
      <c r="FE368" s="137"/>
      <c r="FG368" s="140" t="s">
        <v>212</v>
      </c>
      <c r="FK368" s="137"/>
      <c r="FM368" s="184"/>
      <c r="FO368" s="184"/>
    </row>
    <row r="369" spans="1:171" customFormat="1" ht="30.6" x14ac:dyDescent="0.3">
      <c r="A369" s="141"/>
      <c r="B369" s="142" t="s">
        <v>213</v>
      </c>
      <c r="C369" s="253" t="s">
        <v>214</v>
      </c>
      <c r="D369" s="253"/>
      <c r="E369" s="253"/>
      <c r="F369" s="253"/>
      <c r="G369" s="253"/>
      <c r="H369" s="253"/>
      <c r="I369" s="253"/>
      <c r="J369" s="253"/>
      <c r="K369" s="253"/>
      <c r="L369" s="253"/>
      <c r="M369" s="253"/>
      <c r="N369" s="254"/>
      <c r="EZ369" s="126"/>
      <c r="FA369" s="127"/>
      <c r="FC369" s="137"/>
      <c r="FD369" s="137"/>
      <c r="FE369" s="137"/>
      <c r="FG369" s="140" t="s">
        <v>214</v>
      </c>
      <c r="FK369" s="137"/>
      <c r="FM369" s="184"/>
      <c r="FO369" s="184"/>
    </row>
    <row r="370" spans="1:171" customFormat="1" ht="14.4" x14ac:dyDescent="0.3">
      <c r="A370" s="143"/>
      <c r="B370" s="142" t="s">
        <v>14</v>
      </c>
      <c r="C370" s="251" t="s">
        <v>215</v>
      </c>
      <c r="D370" s="251"/>
      <c r="E370" s="251"/>
      <c r="F370" s="144"/>
      <c r="G370" s="145"/>
      <c r="H370" s="145"/>
      <c r="I370" s="145"/>
      <c r="J370" s="146">
        <v>202.16</v>
      </c>
      <c r="K370" s="147">
        <v>1.3225</v>
      </c>
      <c r="L370" s="146">
        <v>353.18</v>
      </c>
      <c r="M370" s="148">
        <v>52.21</v>
      </c>
      <c r="N370" s="151">
        <v>18439.53</v>
      </c>
      <c r="EZ370" s="126"/>
      <c r="FA370" s="127"/>
      <c r="FC370" s="137"/>
      <c r="FD370" s="137"/>
      <c r="FE370" s="137"/>
      <c r="FH370" s="140" t="s">
        <v>215</v>
      </c>
      <c r="FK370" s="137"/>
      <c r="FM370" s="184"/>
      <c r="FO370" s="184"/>
    </row>
    <row r="371" spans="1:171" customFormat="1" ht="14.4" x14ac:dyDescent="0.3">
      <c r="A371" s="143"/>
      <c r="B371" s="142" t="s">
        <v>216</v>
      </c>
      <c r="C371" s="251" t="s">
        <v>217</v>
      </c>
      <c r="D371" s="251"/>
      <c r="E371" s="251"/>
      <c r="F371" s="144"/>
      <c r="G371" s="145"/>
      <c r="H371" s="145"/>
      <c r="I371" s="145"/>
      <c r="J371" s="146">
        <v>324.79000000000002</v>
      </c>
      <c r="K371" s="147">
        <v>1.4375</v>
      </c>
      <c r="L371" s="146">
        <v>616.76</v>
      </c>
      <c r="M371" s="148">
        <v>15.71</v>
      </c>
      <c r="N371" s="151">
        <v>9689.2999999999993</v>
      </c>
      <c r="EZ371" s="126"/>
      <c r="FA371" s="127"/>
      <c r="FC371" s="137"/>
      <c r="FD371" s="137"/>
      <c r="FE371" s="137"/>
      <c r="FH371" s="140" t="s">
        <v>217</v>
      </c>
      <c r="FK371" s="137"/>
      <c r="FM371" s="184"/>
      <c r="FO371" s="184"/>
    </row>
    <row r="372" spans="1:171" customFormat="1" ht="14.4" x14ac:dyDescent="0.3">
      <c r="A372" s="143"/>
      <c r="B372" s="142" t="s">
        <v>218</v>
      </c>
      <c r="C372" s="251" t="s">
        <v>219</v>
      </c>
      <c r="D372" s="251"/>
      <c r="E372" s="251"/>
      <c r="F372" s="144"/>
      <c r="G372" s="145"/>
      <c r="H372" s="145"/>
      <c r="I372" s="145"/>
      <c r="J372" s="146">
        <v>27.87</v>
      </c>
      <c r="K372" s="147">
        <v>1.4375</v>
      </c>
      <c r="L372" s="146">
        <v>52.92</v>
      </c>
      <c r="M372" s="148">
        <v>52.21</v>
      </c>
      <c r="N372" s="151">
        <v>2762.95</v>
      </c>
      <c r="EZ372" s="126"/>
      <c r="FA372" s="127"/>
      <c r="FC372" s="137"/>
      <c r="FD372" s="137"/>
      <c r="FE372" s="137"/>
      <c r="FH372" s="140" t="s">
        <v>219</v>
      </c>
      <c r="FK372" s="137"/>
      <c r="FM372" s="184"/>
      <c r="FO372" s="184"/>
    </row>
    <row r="373" spans="1:171" customFormat="1" ht="14.4" x14ac:dyDescent="0.3">
      <c r="A373" s="143"/>
      <c r="B373" s="142" t="s">
        <v>220</v>
      </c>
      <c r="C373" s="251" t="s">
        <v>221</v>
      </c>
      <c r="D373" s="251"/>
      <c r="E373" s="251"/>
      <c r="F373" s="144"/>
      <c r="G373" s="145"/>
      <c r="H373" s="145"/>
      <c r="I373" s="145"/>
      <c r="J373" s="146">
        <v>96.45</v>
      </c>
      <c r="K373" s="145"/>
      <c r="L373" s="146">
        <v>127.41</v>
      </c>
      <c r="M373" s="152">
        <v>9.5</v>
      </c>
      <c r="N373" s="151">
        <v>1210.4000000000001</v>
      </c>
      <c r="EZ373" s="126"/>
      <c r="FA373" s="127"/>
      <c r="FC373" s="137"/>
      <c r="FD373" s="137"/>
      <c r="FE373" s="137"/>
      <c r="FH373" s="140" t="s">
        <v>221</v>
      </c>
      <c r="FK373" s="137"/>
      <c r="FM373" s="184"/>
      <c r="FO373" s="184"/>
    </row>
    <row r="374" spans="1:171" customFormat="1" ht="14.4" x14ac:dyDescent="0.3">
      <c r="A374" s="153"/>
      <c r="B374" s="142"/>
      <c r="C374" s="251" t="s">
        <v>222</v>
      </c>
      <c r="D374" s="251"/>
      <c r="E374" s="251"/>
      <c r="F374" s="144" t="s">
        <v>223</v>
      </c>
      <c r="G374" s="152">
        <v>19.8</v>
      </c>
      <c r="H374" s="147">
        <v>1.3225</v>
      </c>
      <c r="I374" s="158">
        <v>34.5910455</v>
      </c>
      <c r="J374" s="156"/>
      <c r="K374" s="145"/>
      <c r="L374" s="156"/>
      <c r="M374" s="145"/>
      <c r="N374" s="157"/>
      <c r="EZ374" s="126"/>
      <c r="FA374" s="127"/>
      <c r="FC374" s="137"/>
      <c r="FD374" s="137"/>
      <c r="FE374" s="137"/>
      <c r="FI374" s="140" t="s">
        <v>222</v>
      </c>
      <c r="FK374" s="137"/>
      <c r="FM374" s="184"/>
      <c r="FO374" s="184"/>
    </row>
    <row r="375" spans="1:171" customFormat="1" ht="14.4" x14ac:dyDescent="0.3">
      <c r="A375" s="153"/>
      <c r="B375" s="142"/>
      <c r="C375" s="251" t="s">
        <v>224</v>
      </c>
      <c r="D375" s="251"/>
      <c r="E375" s="251"/>
      <c r="F375" s="144" t="s">
        <v>223</v>
      </c>
      <c r="G375" s="148">
        <v>2.08</v>
      </c>
      <c r="H375" s="147">
        <v>1.4375</v>
      </c>
      <c r="I375" s="194">
        <v>3.9497900000000001</v>
      </c>
      <c r="J375" s="156"/>
      <c r="K375" s="145"/>
      <c r="L375" s="156"/>
      <c r="M375" s="145"/>
      <c r="N375" s="157"/>
      <c r="EZ375" s="126"/>
      <c r="FA375" s="127"/>
      <c r="FC375" s="137"/>
      <c r="FD375" s="137"/>
      <c r="FE375" s="137"/>
      <c r="FI375" s="140" t="s">
        <v>224</v>
      </c>
      <c r="FK375" s="137"/>
      <c r="FM375" s="184"/>
      <c r="FO375" s="184"/>
    </row>
    <row r="376" spans="1:171" customFormat="1" ht="14.4" x14ac:dyDescent="0.3">
      <c r="A376" s="138"/>
      <c r="B376" s="142"/>
      <c r="C376" s="266" t="s">
        <v>225</v>
      </c>
      <c r="D376" s="266"/>
      <c r="E376" s="266"/>
      <c r="F376" s="159"/>
      <c r="G376" s="160"/>
      <c r="H376" s="160"/>
      <c r="I376" s="160"/>
      <c r="J376" s="162">
        <v>623.4</v>
      </c>
      <c r="K376" s="160"/>
      <c r="L376" s="161">
        <v>1097.3499999999999</v>
      </c>
      <c r="M376" s="160"/>
      <c r="N376" s="163">
        <v>29339.23</v>
      </c>
      <c r="EZ376" s="126"/>
      <c r="FA376" s="127"/>
      <c r="FC376" s="137"/>
      <c r="FD376" s="137"/>
      <c r="FE376" s="137"/>
      <c r="FJ376" s="140" t="s">
        <v>225</v>
      </c>
      <c r="FK376" s="137"/>
      <c r="FM376" s="184"/>
      <c r="FO376" s="184"/>
    </row>
    <row r="377" spans="1:171" customFormat="1" ht="14.4" x14ac:dyDescent="0.3">
      <c r="A377" s="153"/>
      <c r="B377" s="142"/>
      <c r="C377" s="251" t="s">
        <v>226</v>
      </c>
      <c r="D377" s="251"/>
      <c r="E377" s="251"/>
      <c r="F377" s="144"/>
      <c r="G377" s="145"/>
      <c r="H377" s="145"/>
      <c r="I377" s="145"/>
      <c r="J377" s="156"/>
      <c r="K377" s="145"/>
      <c r="L377" s="146">
        <v>406.1</v>
      </c>
      <c r="M377" s="145"/>
      <c r="N377" s="151">
        <v>21202.48</v>
      </c>
      <c r="EZ377" s="126"/>
      <c r="FA377" s="127"/>
      <c r="FC377" s="137"/>
      <c r="FD377" s="137"/>
      <c r="FE377" s="137"/>
      <c r="FI377" s="140" t="s">
        <v>226</v>
      </c>
      <c r="FK377" s="137"/>
      <c r="FM377" s="184"/>
      <c r="FO377" s="184"/>
    </row>
    <row r="378" spans="1:171" customFormat="1" ht="20.399999999999999" x14ac:dyDescent="0.3">
      <c r="A378" s="153"/>
      <c r="B378" s="142" t="s">
        <v>357</v>
      </c>
      <c r="C378" s="251" t="s">
        <v>358</v>
      </c>
      <c r="D378" s="251"/>
      <c r="E378" s="251"/>
      <c r="F378" s="144" t="s">
        <v>229</v>
      </c>
      <c r="G378" s="154">
        <v>93</v>
      </c>
      <c r="H378" s="145"/>
      <c r="I378" s="154">
        <v>93</v>
      </c>
      <c r="J378" s="156"/>
      <c r="K378" s="145"/>
      <c r="L378" s="146">
        <v>377.67</v>
      </c>
      <c r="M378" s="145"/>
      <c r="N378" s="151">
        <v>19718.310000000001</v>
      </c>
      <c r="EZ378" s="126"/>
      <c r="FA378" s="127"/>
      <c r="FC378" s="137"/>
      <c r="FD378" s="137"/>
      <c r="FE378" s="137"/>
      <c r="FI378" s="140" t="s">
        <v>358</v>
      </c>
      <c r="FK378" s="137"/>
      <c r="FM378" s="184"/>
      <c r="FO378" s="184"/>
    </row>
    <row r="379" spans="1:171" customFormat="1" ht="40.799999999999997" x14ac:dyDescent="0.3">
      <c r="A379" s="153"/>
      <c r="B379" s="142" t="s">
        <v>359</v>
      </c>
      <c r="C379" s="251" t="s">
        <v>360</v>
      </c>
      <c r="D379" s="251"/>
      <c r="E379" s="251"/>
      <c r="F379" s="144" t="s">
        <v>229</v>
      </c>
      <c r="G379" s="154">
        <v>62</v>
      </c>
      <c r="H379" s="148">
        <v>0.85</v>
      </c>
      <c r="I379" s="152">
        <v>52.7</v>
      </c>
      <c r="J379" s="156"/>
      <c r="K379" s="145"/>
      <c r="L379" s="146">
        <v>214.01</v>
      </c>
      <c r="M379" s="145"/>
      <c r="N379" s="151">
        <v>11173.71</v>
      </c>
      <c r="EZ379" s="126"/>
      <c r="FA379" s="127"/>
      <c r="FC379" s="137"/>
      <c r="FD379" s="137"/>
      <c r="FE379" s="137"/>
      <c r="FI379" s="140" t="s">
        <v>360</v>
      </c>
      <c r="FK379" s="137"/>
      <c r="FM379" s="184"/>
      <c r="FO379" s="184"/>
    </row>
    <row r="380" spans="1:171" customFormat="1" ht="14.4" x14ac:dyDescent="0.3">
      <c r="A380" s="164"/>
      <c r="B380" s="165"/>
      <c r="C380" s="265" t="s">
        <v>232</v>
      </c>
      <c r="D380" s="265"/>
      <c r="E380" s="265"/>
      <c r="F380" s="131"/>
      <c r="G380" s="132"/>
      <c r="H380" s="132"/>
      <c r="I380" s="132"/>
      <c r="J380" s="135"/>
      <c r="K380" s="132"/>
      <c r="L380" s="168">
        <v>1689.03</v>
      </c>
      <c r="M380" s="160"/>
      <c r="N380" s="167">
        <v>60231.25</v>
      </c>
      <c r="EZ380" s="126"/>
      <c r="FA380" s="127"/>
      <c r="FC380" s="137"/>
      <c r="FD380" s="137"/>
      <c r="FE380" s="137"/>
      <c r="FK380" s="137" t="s">
        <v>232</v>
      </c>
      <c r="FM380" s="184"/>
      <c r="FO380" s="184"/>
    </row>
    <row r="381" spans="1:171" customFormat="1" ht="30.6" x14ac:dyDescent="0.3">
      <c r="A381" s="129" t="s">
        <v>425</v>
      </c>
      <c r="B381" s="130" t="s">
        <v>426</v>
      </c>
      <c r="C381" s="265" t="s">
        <v>427</v>
      </c>
      <c r="D381" s="265"/>
      <c r="E381" s="265"/>
      <c r="F381" s="131" t="s">
        <v>65</v>
      </c>
      <c r="G381" s="132">
        <v>1.321</v>
      </c>
      <c r="H381" s="133">
        <v>1</v>
      </c>
      <c r="I381" s="134">
        <v>1.321</v>
      </c>
      <c r="J381" s="135"/>
      <c r="K381" s="132"/>
      <c r="L381" s="135"/>
      <c r="M381" s="132"/>
      <c r="N381" s="136"/>
      <c r="EZ381" s="126"/>
      <c r="FA381" s="127"/>
      <c r="FC381" s="137" t="s">
        <v>427</v>
      </c>
      <c r="FD381" s="137" t="s">
        <v>153</v>
      </c>
      <c r="FE381" s="137" t="s">
        <v>153</v>
      </c>
      <c r="FK381" s="137"/>
      <c r="FM381" s="184"/>
      <c r="FO381" s="184"/>
    </row>
    <row r="382" spans="1:171" customFormat="1" ht="51" x14ac:dyDescent="0.3">
      <c r="A382" s="141"/>
      <c r="B382" s="142" t="s">
        <v>211</v>
      </c>
      <c r="C382" s="253" t="s">
        <v>212</v>
      </c>
      <c r="D382" s="253"/>
      <c r="E382" s="253"/>
      <c r="F382" s="253"/>
      <c r="G382" s="253"/>
      <c r="H382" s="253"/>
      <c r="I382" s="253"/>
      <c r="J382" s="253"/>
      <c r="K382" s="253"/>
      <c r="L382" s="253"/>
      <c r="M382" s="253"/>
      <c r="N382" s="254"/>
      <c r="EZ382" s="126"/>
      <c r="FA382" s="127"/>
      <c r="FC382" s="137"/>
      <c r="FD382" s="137"/>
      <c r="FE382" s="137"/>
      <c r="FG382" s="140" t="s">
        <v>212</v>
      </c>
      <c r="FK382" s="137"/>
      <c r="FM382" s="184"/>
      <c r="FO382" s="184"/>
    </row>
    <row r="383" spans="1:171" customFormat="1" ht="30.6" x14ac:dyDescent="0.3">
      <c r="A383" s="141"/>
      <c r="B383" s="142" t="s">
        <v>213</v>
      </c>
      <c r="C383" s="253" t="s">
        <v>214</v>
      </c>
      <c r="D383" s="253"/>
      <c r="E383" s="253"/>
      <c r="F383" s="253"/>
      <c r="G383" s="253"/>
      <c r="H383" s="253"/>
      <c r="I383" s="253"/>
      <c r="J383" s="253"/>
      <c r="K383" s="253"/>
      <c r="L383" s="253"/>
      <c r="M383" s="253"/>
      <c r="N383" s="254"/>
      <c r="EZ383" s="126"/>
      <c r="FA383" s="127"/>
      <c r="FC383" s="137"/>
      <c r="FD383" s="137"/>
      <c r="FE383" s="137"/>
      <c r="FG383" s="140" t="s">
        <v>214</v>
      </c>
      <c r="FK383" s="137"/>
      <c r="FM383" s="184"/>
      <c r="FO383" s="184"/>
    </row>
    <row r="384" spans="1:171" customFormat="1" ht="14.4" x14ac:dyDescent="0.3">
      <c r="A384" s="143"/>
      <c r="B384" s="142" t="s">
        <v>14</v>
      </c>
      <c r="C384" s="251" t="s">
        <v>215</v>
      </c>
      <c r="D384" s="251"/>
      <c r="E384" s="251"/>
      <c r="F384" s="144"/>
      <c r="G384" s="145"/>
      <c r="H384" s="145"/>
      <c r="I384" s="145"/>
      <c r="J384" s="150">
        <v>1424.14</v>
      </c>
      <c r="K384" s="147">
        <v>1.3225</v>
      </c>
      <c r="L384" s="150">
        <v>2488</v>
      </c>
      <c r="M384" s="148">
        <v>52.21</v>
      </c>
      <c r="N384" s="151">
        <v>129898.48</v>
      </c>
      <c r="EZ384" s="126"/>
      <c r="FA384" s="127"/>
      <c r="FC384" s="137"/>
      <c r="FD384" s="137"/>
      <c r="FE384" s="137"/>
      <c r="FH384" s="140" t="s">
        <v>215</v>
      </c>
      <c r="FK384" s="137"/>
      <c r="FM384" s="184"/>
      <c r="FO384" s="184"/>
    </row>
    <row r="385" spans="1:171" customFormat="1" ht="14.4" x14ac:dyDescent="0.3">
      <c r="A385" s="143"/>
      <c r="B385" s="142" t="s">
        <v>216</v>
      </c>
      <c r="C385" s="251" t="s">
        <v>217</v>
      </c>
      <c r="D385" s="251"/>
      <c r="E385" s="251"/>
      <c r="F385" s="144"/>
      <c r="G385" s="145"/>
      <c r="H385" s="145"/>
      <c r="I385" s="145"/>
      <c r="J385" s="150">
        <v>2274.14</v>
      </c>
      <c r="K385" s="147">
        <v>1.4375</v>
      </c>
      <c r="L385" s="150">
        <v>4318.45</v>
      </c>
      <c r="M385" s="148">
        <v>15.71</v>
      </c>
      <c r="N385" s="151">
        <v>67842.850000000006</v>
      </c>
      <c r="EZ385" s="126"/>
      <c r="FA385" s="127"/>
      <c r="FC385" s="137"/>
      <c r="FD385" s="137"/>
      <c r="FE385" s="137"/>
      <c r="FH385" s="140" t="s">
        <v>217</v>
      </c>
      <c r="FK385" s="137"/>
      <c r="FM385" s="184"/>
      <c r="FO385" s="184"/>
    </row>
    <row r="386" spans="1:171" customFormat="1" ht="14.4" x14ac:dyDescent="0.3">
      <c r="A386" s="143"/>
      <c r="B386" s="142" t="s">
        <v>218</v>
      </c>
      <c r="C386" s="251" t="s">
        <v>219</v>
      </c>
      <c r="D386" s="251"/>
      <c r="E386" s="251"/>
      <c r="F386" s="144"/>
      <c r="G386" s="145"/>
      <c r="H386" s="145"/>
      <c r="I386" s="145"/>
      <c r="J386" s="146">
        <v>18.77</v>
      </c>
      <c r="K386" s="147">
        <v>1.4375</v>
      </c>
      <c r="L386" s="146">
        <v>35.64</v>
      </c>
      <c r="M386" s="148">
        <v>52.21</v>
      </c>
      <c r="N386" s="151">
        <v>1860.76</v>
      </c>
      <c r="EZ386" s="126"/>
      <c r="FA386" s="127"/>
      <c r="FC386" s="137"/>
      <c r="FD386" s="137"/>
      <c r="FE386" s="137"/>
      <c r="FH386" s="140" t="s">
        <v>219</v>
      </c>
      <c r="FK386" s="137"/>
      <c r="FM386" s="184"/>
      <c r="FO386" s="184"/>
    </row>
    <row r="387" spans="1:171" customFormat="1" ht="14.4" x14ac:dyDescent="0.3">
      <c r="A387" s="143"/>
      <c r="B387" s="142" t="s">
        <v>220</v>
      </c>
      <c r="C387" s="251" t="s">
        <v>221</v>
      </c>
      <c r="D387" s="251"/>
      <c r="E387" s="251"/>
      <c r="F387" s="144"/>
      <c r="G387" s="145"/>
      <c r="H387" s="145"/>
      <c r="I387" s="145"/>
      <c r="J387" s="146">
        <v>755.16</v>
      </c>
      <c r="K387" s="145"/>
      <c r="L387" s="146">
        <v>997.57</v>
      </c>
      <c r="M387" s="152">
        <v>9.5</v>
      </c>
      <c r="N387" s="151">
        <v>9476.92</v>
      </c>
      <c r="EZ387" s="126"/>
      <c r="FA387" s="127"/>
      <c r="FC387" s="137"/>
      <c r="FD387" s="137"/>
      <c r="FE387" s="137"/>
      <c r="FH387" s="140" t="s">
        <v>221</v>
      </c>
      <c r="FK387" s="137"/>
      <c r="FM387" s="184"/>
      <c r="FO387" s="184"/>
    </row>
    <row r="388" spans="1:171" customFormat="1" ht="14.4" x14ac:dyDescent="0.3">
      <c r="A388" s="153"/>
      <c r="B388" s="142"/>
      <c r="C388" s="251" t="s">
        <v>222</v>
      </c>
      <c r="D388" s="251"/>
      <c r="E388" s="251"/>
      <c r="F388" s="144" t="s">
        <v>223</v>
      </c>
      <c r="G388" s="148">
        <v>148.04</v>
      </c>
      <c r="H388" s="147">
        <v>1.3225</v>
      </c>
      <c r="I388" s="158">
        <v>258.62921089999998</v>
      </c>
      <c r="J388" s="156"/>
      <c r="K388" s="145"/>
      <c r="L388" s="156"/>
      <c r="M388" s="145"/>
      <c r="N388" s="157"/>
      <c r="EZ388" s="126"/>
      <c r="FA388" s="127"/>
      <c r="FC388" s="137"/>
      <c r="FD388" s="137"/>
      <c r="FE388" s="137"/>
      <c r="FI388" s="140" t="s">
        <v>222</v>
      </c>
      <c r="FK388" s="137"/>
      <c r="FM388" s="184"/>
      <c r="FO388" s="184"/>
    </row>
    <row r="389" spans="1:171" customFormat="1" ht="14.4" x14ac:dyDescent="0.3">
      <c r="A389" s="153"/>
      <c r="B389" s="142"/>
      <c r="C389" s="251" t="s">
        <v>224</v>
      </c>
      <c r="D389" s="251"/>
      <c r="E389" s="251"/>
      <c r="F389" s="144" t="s">
        <v>223</v>
      </c>
      <c r="G389" s="148">
        <v>1.39</v>
      </c>
      <c r="H389" s="147">
        <v>1.4375</v>
      </c>
      <c r="I389" s="158">
        <v>2.6395230999999999</v>
      </c>
      <c r="J389" s="156"/>
      <c r="K389" s="145"/>
      <c r="L389" s="156"/>
      <c r="M389" s="145"/>
      <c r="N389" s="157"/>
      <c r="EZ389" s="126"/>
      <c r="FA389" s="127"/>
      <c r="FC389" s="137"/>
      <c r="FD389" s="137"/>
      <c r="FE389" s="137"/>
      <c r="FI389" s="140" t="s">
        <v>224</v>
      </c>
      <c r="FK389" s="137"/>
      <c r="FM389" s="184"/>
      <c r="FO389" s="184"/>
    </row>
    <row r="390" spans="1:171" customFormat="1" ht="14.4" x14ac:dyDescent="0.3">
      <c r="A390" s="138"/>
      <c r="B390" s="142"/>
      <c r="C390" s="266" t="s">
        <v>225</v>
      </c>
      <c r="D390" s="266"/>
      <c r="E390" s="266"/>
      <c r="F390" s="159"/>
      <c r="G390" s="160"/>
      <c r="H390" s="160"/>
      <c r="I390" s="160"/>
      <c r="J390" s="161">
        <v>4453.4399999999996</v>
      </c>
      <c r="K390" s="160"/>
      <c r="L390" s="161">
        <v>7804.02</v>
      </c>
      <c r="M390" s="160"/>
      <c r="N390" s="163">
        <v>207218.25</v>
      </c>
      <c r="EZ390" s="126"/>
      <c r="FA390" s="127"/>
      <c r="FC390" s="137"/>
      <c r="FD390" s="137"/>
      <c r="FE390" s="137"/>
      <c r="FJ390" s="140" t="s">
        <v>225</v>
      </c>
      <c r="FK390" s="137"/>
      <c r="FM390" s="184"/>
      <c r="FO390" s="184"/>
    </row>
    <row r="391" spans="1:171" customFormat="1" ht="14.4" x14ac:dyDescent="0.3">
      <c r="A391" s="153"/>
      <c r="B391" s="142"/>
      <c r="C391" s="251" t="s">
        <v>226</v>
      </c>
      <c r="D391" s="251"/>
      <c r="E391" s="251"/>
      <c r="F391" s="144"/>
      <c r="G391" s="145"/>
      <c r="H391" s="145"/>
      <c r="I391" s="145"/>
      <c r="J391" s="156"/>
      <c r="K391" s="145"/>
      <c r="L391" s="150">
        <v>2523.64</v>
      </c>
      <c r="M391" s="145"/>
      <c r="N391" s="151">
        <v>131759.24</v>
      </c>
      <c r="EZ391" s="126"/>
      <c r="FA391" s="127"/>
      <c r="FC391" s="137"/>
      <c r="FD391" s="137"/>
      <c r="FE391" s="137"/>
      <c r="FI391" s="140" t="s">
        <v>226</v>
      </c>
      <c r="FK391" s="137"/>
      <c r="FM391" s="184"/>
      <c r="FO391" s="184"/>
    </row>
    <row r="392" spans="1:171" customFormat="1" ht="20.399999999999999" x14ac:dyDescent="0.3">
      <c r="A392" s="153"/>
      <c r="B392" s="142" t="s">
        <v>357</v>
      </c>
      <c r="C392" s="251" t="s">
        <v>358</v>
      </c>
      <c r="D392" s="251"/>
      <c r="E392" s="251"/>
      <c r="F392" s="144" t="s">
        <v>229</v>
      </c>
      <c r="G392" s="154">
        <v>93</v>
      </c>
      <c r="H392" s="145"/>
      <c r="I392" s="154">
        <v>93</v>
      </c>
      <c r="J392" s="156"/>
      <c r="K392" s="145"/>
      <c r="L392" s="150">
        <v>2346.9899999999998</v>
      </c>
      <c r="M392" s="145"/>
      <c r="N392" s="151">
        <v>122536.09</v>
      </c>
      <c r="EZ392" s="126"/>
      <c r="FA392" s="127"/>
      <c r="FC392" s="137"/>
      <c r="FD392" s="137"/>
      <c r="FE392" s="137"/>
      <c r="FI392" s="140" t="s">
        <v>358</v>
      </c>
      <c r="FK392" s="137"/>
      <c r="FM392" s="184"/>
      <c r="FO392" s="184"/>
    </row>
    <row r="393" spans="1:171" customFormat="1" ht="40.799999999999997" x14ac:dyDescent="0.3">
      <c r="A393" s="153"/>
      <c r="B393" s="142" t="s">
        <v>359</v>
      </c>
      <c r="C393" s="251" t="s">
        <v>360</v>
      </c>
      <c r="D393" s="251"/>
      <c r="E393" s="251"/>
      <c r="F393" s="144" t="s">
        <v>229</v>
      </c>
      <c r="G393" s="154">
        <v>62</v>
      </c>
      <c r="H393" s="148">
        <v>0.85</v>
      </c>
      <c r="I393" s="152">
        <v>52.7</v>
      </c>
      <c r="J393" s="156"/>
      <c r="K393" s="145"/>
      <c r="L393" s="150">
        <v>1329.96</v>
      </c>
      <c r="M393" s="145"/>
      <c r="N393" s="151">
        <v>69437.119999999995</v>
      </c>
      <c r="EZ393" s="126"/>
      <c r="FA393" s="127"/>
      <c r="FC393" s="137"/>
      <c r="FD393" s="137"/>
      <c r="FE393" s="137"/>
      <c r="FI393" s="140" t="s">
        <v>360</v>
      </c>
      <c r="FK393" s="137"/>
      <c r="FM393" s="184"/>
      <c r="FO393" s="184"/>
    </row>
    <row r="394" spans="1:171" customFormat="1" ht="14.4" x14ac:dyDescent="0.3">
      <c r="A394" s="164"/>
      <c r="B394" s="165"/>
      <c r="C394" s="265" t="s">
        <v>232</v>
      </c>
      <c r="D394" s="265"/>
      <c r="E394" s="265"/>
      <c r="F394" s="131"/>
      <c r="G394" s="132"/>
      <c r="H394" s="132"/>
      <c r="I394" s="132"/>
      <c r="J394" s="135"/>
      <c r="K394" s="132"/>
      <c r="L394" s="168">
        <v>11480.97</v>
      </c>
      <c r="M394" s="160"/>
      <c r="N394" s="167">
        <v>399191.46</v>
      </c>
      <c r="EZ394" s="126"/>
      <c r="FA394" s="127"/>
      <c r="FC394" s="137"/>
      <c r="FD394" s="137"/>
      <c r="FE394" s="137"/>
      <c r="FK394" s="137" t="s">
        <v>232</v>
      </c>
      <c r="FM394" s="184"/>
      <c r="FO394" s="184"/>
    </row>
    <row r="395" spans="1:171" customFormat="1" ht="20.399999999999999" x14ac:dyDescent="0.3">
      <c r="A395" s="129" t="s">
        <v>428</v>
      </c>
      <c r="B395" s="130" t="s">
        <v>429</v>
      </c>
      <c r="C395" s="265" t="s">
        <v>430</v>
      </c>
      <c r="D395" s="265"/>
      <c r="E395" s="265"/>
      <c r="F395" s="131" t="s">
        <v>65</v>
      </c>
      <c r="G395" s="132">
        <v>0.75</v>
      </c>
      <c r="H395" s="133">
        <v>1</v>
      </c>
      <c r="I395" s="170">
        <v>0.75</v>
      </c>
      <c r="J395" s="168">
        <v>6782.85</v>
      </c>
      <c r="K395" s="132"/>
      <c r="L395" s="168">
        <v>5087.1400000000003</v>
      </c>
      <c r="M395" s="172">
        <v>9.5</v>
      </c>
      <c r="N395" s="167">
        <v>48327.83</v>
      </c>
      <c r="EZ395" s="126"/>
      <c r="FA395" s="127"/>
      <c r="FC395" s="137" t="s">
        <v>430</v>
      </c>
      <c r="FD395" s="137" t="s">
        <v>153</v>
      </c>
      <c r="FE395" s="137" t="s">
        <v>153</v>
      </c>
      <c r="FK395" s="137"/>
      <c r="FM395" s="184"/>
      <c r="FO395" s="184"/>
    </row>
    <row r="396" spans="1:171" customFormat="1" ht="14.4" x14ac:dyDescent="0.3">
      <c r="A396" s="164"/>
      <c r="B396" s="165"/>
      <c r="C396" s="265" t="s">
        <v>232</v>
      </c>
      <c r="D396" s="265"/>
      <c r="E396" s="265"/>
      <c r="F396" s="131"/>
      <c r="G396" s="132"/>
      <c r="H396" s="132"/>
      <c r="I396" s="132"/>
      <c r="J396" s="135"/>
      <c r="K396" s="132"/>
      <c r="L396" s="168">
        <v>5087.1400000000003</v>
      </c>
      <c r="M396" s="160"/>
      <c r="N396" s="167">
        <v>48327.83</v>
      </c>
      <c r="EZ396" s="126"/>
      <c r="FA396" s="127"/>
      <c r="FC396" s="137"/>
      <c r="FD396" s="137"/>
      <c r="FE396" s="137"/>
      <c r="FK396" s="137" t="s">
        <v>232</v>
      </c>
      <c r="FM396" s="184"/>
      <c r="FO396" s="184"/>
    </row>
    <row r="397" spans="1:171" customFormat="1" ht="20.399999999999999" x14ac:dyDescent="0.3">
      <c r="A397" s="129" t="s">
        <v>431</v>
      </c>
      <c r="B397" s="130" t="s">
        <v>432</v>
      </c>
      <c r="C397" s="265" t="s">
        <v>433</v>
      </c>
      <c r="D397" s="265"/>
      <c r="E397" s="265"/>
      <c r="F397" s="131" t="s">
        <v>66</v>
      </c>
      <c r="G397" s="132">
        <v>571</v>
      </c>
      <c r="H397" s="133">
        <v>1</v>
      </c>
      <c r="I397" s="133">
        <v>571</v>
      </c>
      <c r="J397" s="166">
        <v>5.43</v>
      </c>
      <c r="K397" s="132"/>
      <c r="L397" s="168">
        <v>3100.53</v>
      </c>
      <c r="M397" s="172">
        <v>9.5</v>
      </c>
      <c r="N397" s="167">
        <v>29455.040000000001</v>
      </c>
      <c r="EZ397" s="126"/>
      <c r="FA397" s="127"/>
      <c r="FC397" s="137" t="s">
        <v>433</v>
      </c>
      <c r="FD397" s="137" t="s">
        <v>153</v>
      </c>
      <c r="FE397" s="137" t="s">
        <v>153</v>
      </c>
      <c r="FK397" s="137"/>
      <c r="FM397" s="184"/>
      <c r="FO397" s="184"/>
    </row>
    <row r="398" spans="1:171" customFormat="1" ht="14.4" x14ac:dyDescent="0.3">
      <c r="A398" s="164"/>
      <c r="B398" s="165"/>
      <c r="C398" s="265" t="s">
        <v>232</v>
      </c>
      <c r="D398" s="265"/>
      <c r="E398" s="265"/>
      <c r="F398" s="131"/>
      <c r="G398" s="132"/>
      <c r="H398" s="132"/>
      <c r="I398" s="132"/>
      <c r="J398" s="135"/>
      <c r="K398" s="132"/>
      <c r="L398" s="168">
        <v>3100.53</v>
      </c>
      <c r="M398" s="160"/>
      <c r="N398" s="167">
        <v>29455.040000000001</v>
      </c>
      <c r="EZ398" s="126"/>
      <c r="FA398" s="127"/>
      <c r="FC398" s="137"/>
      <c r="FD398" s="137"/>
      <c r="FE398" s="137"/>
      <c r="FK398" s="137" t="s">
        <v>232</v>
      </c>
      <c r="FM398" s="184"/>
      <c r="FO398" s="184"/>
    </row>
    <row r="399" spans="1:171" customFormat="1" ht="30.6" x14ac:dyDescent="0.3">
      <c r="A399" s="129" t="s">
        <v>434</v>
      </c>
      <c r="B399" s="130" t="s">
        <v>435</v>
      </c>
      <c r="C399" s="265" t="s">
        <v>436</v>
      </c>
      <c r="D399" s="265"/>
      <c r="E399" s="265"/>
      <c r="F399" s="131" t="s">
        <v>209</v>
      </c>
      <c r="G399" s="132">
        <v>0.1134</v>
      </c>
      <c r="H399" s="133">
        <v>1</v>
      </c>
      <c r="I399" s="173">
        <v>0.1134</v>
      </c>
      <c r="J399" s="135"/>
      <c r="K399" s="132"/>
      <c r="L399" s="135"/>
      <c r="M399" s="132"/>
      <c r="N399" s="136"/>
      <c r="EZ399" s="126"/>
      <c r="FA399" s="127"/>
      <c r="FC399" s="137" t="s">
        <v>436</v>
      </c>
      <c r="FD399" s="137" t="s">
        <v>153</v>
      </c>
      <c r="FE399" s="137" t="s">
        <v>153</v>
      </c>
      <c r="FK399" s="137"/>
      <c r="FM399" s="184"/>
      <c r="FO399" s="184"/>
    </row>
    <row r="400" spans="1:171" customFormat="1" ht="14.4" x14ac:dyDescent="0.3">
      <c r="A400" s="138"/>
      <c r="B400" s="139"/>
      <c r="C400" s="251" t="s">
        <v>437</v>
      </c>
      <c r="D400" s="251"/>
      <c r="E400" s="251"/>
      <c r="F400" s="251"/>
      <c r="G400" s="251"/>
      <c r="H400" s="251"/>
      <c r="I400" s="251"/>
      <c r="J400" s="251"/>
      <c r="K400" s="251"/>
      <c r="L400" s="251"/>
      <c r="M400" s="251"/>
      <c r="N400" s="252"/>
      <c r="EZ400" s="126"/>
      <c r="FA400" s="127"/>
      <c r="FC400" s="137"/>
      <c r="FD400" s="137"/>
      <c r="FE400" s="137"/>
      <c r="FF400" s="140" t="s">
        <v>437</v>
      </c>
      <c r="FK400" s="137"/>
      <c r="FM400" s="184"/>
      <c r="FO400" s="184"/>
    </row>
    <row r="401" spans="1:171" customFormat="1" ht="51" x14ac:dyDescent="0.3">
      <c r="A401" s="141"/>
      <c r="B401" s="142" t="s">
        <v>211</v>
      </c>
      <c r="C401" s="253" t="s">
        <v>212</v>
      </c>
      <c r="D401" s="253"/>
      <c r="E401" s="253"/>
      <c r="F401" s="253"/>
      <c r="G401" s="253"/>
      <c r="H401" s="253"/>
      <c r="I401" s="253"/>
      <c r="J401" s="253"/>
      <c r="K401" s="253"/>
      <c r="L401" s="253"/>
      <c r="M401" s="253"/>
      <c r="N401" s="254"/>
      <c r="EZ401" s="126"/>
      <c r="FA401" s="127"/>
      <c r="FC401" s="137"/>
      <c r="FD401" s="137"/>
      <c r="FE401" s="137"/>
      <c r="FG401" s="140" t="s">
        <v>212</v>
      </c>
      <c r="FK401" s="137"/>
      <c r="FM401" s="184"/>
      <c r="FO401" s="184"/>
    </row>
    <row r="402" spans="1:171" customFormat="1" ht="30.6" x14ac:dyDescent="0.3">
      <c r="A402" s="141"/>
      <c r="B402" s="142" t="s">
        <v>213</v>
      </c>
      <c r="C402" s="253" t="s">
        <v>214</v>
      </c>
      <c r="D402" s="253"/>
      <c r="E402" s="253"/>
      <c r="F402" s="253"/>
      <c r="G402" s="253"/>
      <c r="H402" s="253"/>
      <c r="I402" s="253"/>
      <c r="J402" s="253"/>
      <c r="K402" s="253"/>
      <c r="L402" s="253"/>
      <c r="M402" s="253"/>
      <c r="N402" s="254"/>
      <c r="EZ402" s="126"/>
      <c r="FA402" s="127"/>
      <c r="FC402" s="137"/>
      <c r="FD402" s="137"/>
      <c r="FE402" s="137"/>
      <c r="FG402" s="140" t="s">
        <v>214</v>
      </c>
      <c r="FK402" s="137"/>
      <c r="FM402" s="184"/>
      <c r="FO402" s="184"/>
    </row>
    <row r="403" spans="1:171" customFormat="1" ht="14.4" x14ac:dyDescent="0.3">
      <c r="A403" s="143"/>
      <c r="B403" s="142" t="s">
        <v>14</v>
      </c>
      <c r="C403" s="251" t="s">
        <v>215</v>
      </c>
      <c r="D403" s="251"/>
      <c r="E403" s="251"/>
      <c r="F403" s="144"/>
      <c r="G403" s="145"/>
      <c r="H403" s="145"/>
      <c r="I403" s="145"/>
      <c r="J403" s="150">
        <v>1139.8</v>
      </c>
      <c r="K403" s="147">
        <v>1.3225</v>
      </c>
      <c r="L403" s="146">
        <v>170.94</v>
      </c>
      <c r="M403" s="148">
        <v>52.21</v>
      </c>
      <c r="N403" s="151">
        <v>8924.7800000000007</v>
      </c>
      <c r="EZ403" s="126"/>
      <c r="FA403" s="127"/>
      <c r="FC403" s="137"/>
      <c r="FD403" s="137"/>
      <c r="FE403" s="137"/>
      <c r="FH403" s="140" t="s">
        <v>215</v>
      </c>
      <c r="FK403" s="137"/>
      <c r="FM403" s="184"/>
      <c r="FO403" s="184"/>
    </row>
    <row r="404" spans="1:171" customFormat="1" ht="14.4" x14ac:dyDescent="0.3">
      <c r="A404" s="143"/>
      <c r="B404" s="142" t="s">
        <v>216</v>
      </c>
      <c r="C404" s="251" t="s">
        <v>217</v>
      </c>
      <c r="D404" s="251"/>
      <c r="E404" s="251"/>
      <c r="F404" s="144"/>
      <c r="G404" s="145"/>
      <c r="H404" s="145"/>
      <c r="I404" s="145"/>
      <c r="J404" s="150">
        <v>12219.98</v>
      </c>
      <c r="K404" s="147">
        <v>1.4375</v>
      </c>
      <c r="L404" s="150">
        <v>1992.01</v>
      </c>
      <c r="M404" s="148">
        <v>15.71</v>
      </c>
      <c r="N404" s="151">
        <v>31294.48</v>
      </c>
      <c r="EZ404" s="126"/>
      <c r="FA404" s="127"/>
      <c r="FC404" s="137"/>
      <c r="FD404" s="137"/>
      <c r="FE404" s="137"/>
      <c r="FH404" s="140" t="s">
        <v>217</v>
      </c>
      <c r="FK404" s="137"/>
      <c r="FM404" s="184"/>
      <c r="FO404" s="184"/>
    </row>
    <row r="405" spans="1:171" customFormat="1" ht="14.4" x14ac:dyDescent="0.3">
      <c r="A405" s="143"/>
      <c r="B405" s="142" t="s">
        <v>218</v>
      </c>
      <c r="C405" s="251" t="s">
        <v>219</v>
      </c>
      <c r="D405" s="251"/>
      <c r="E405" s="251"/>
      <c r="F405" s="144"/>
      <c r="G405" s="145"/>
      <c r="H405" s="145"/>
      <c r="I405" s="145"/>
      <c r="J405" s="146">
        <v>801.81</v>
      </c>
      <c r="K405" s="147">
        <v>1.4375</v>
      </c>
      <c r="L405" s="146">
        <v>130.71</v>
      </c>
      <c r="M405" s="148">
        <v>52.21</v>
      </c>
      <c r="N405" s="151">
        <v>6824.37</v>
      </c>
      <c r="EZ405" s="126"/>
      <c r="FA405" s="127"/>
      <c r="FC405" s="137"/>
      <c r="FD405" s="137"/>
      <c r="FE405" s="137"/>
      <c r="FH405" s="140" t="s">
        <v>219</v>
      </c>
      <c r="FK405" s="137"/>
      <c r="FM405" s="184"/>
      <c r="FO405" s="184"/>
    </row>
    <row r="406" spans="1:171" customFormat="1" ht="14.4" x14ac:dyDescent="0.3">
      <c r="A406" s="143"/>
      <c r="B406" s="142" t="s">
        <v>220</v>
      </c>
      <c r="C406" s="251" t="s">
        <v>221</v>
      </c>
      <c r="D406" s="251"/>
      <c r="E406" s="251"/>
      <c r="F406" s="144"/>
      <c r="G406" s="145"/>
      <c r="H406" s="145"/>
      <c r="I406" s="145"/>
      <c r="J406" s="150">
        <v>230267.7</v>
      </c>
      <c r="K406" s="145"/>
      <c r="L406" s="150">
        <v>26112.36</v>
      </c>
      <c r="M406" s="152">
        <v>9.5</v>
      </c>
      <c r="N406" s="151">
        <v>248067.42</v>
      </c>
      <c r="EZ406" s="126"/>
      <c r="FA406" s="127"/>
      <c r="FC406" s="137"/>
      <c r="FD406" s="137"/>
      <c r="FE406" s="137"/>
      <c r="FH406" s="140" t="s">
        <v>221</v>
      </c>
      <c r="FK406" s="137"/>
      <c r="FM406" s="184"/>
      <c r="FO406" s="184"/>
    </row>
    <row r="407" spans="1:171" customFormat="1" ht="14.4" x14ac:dyDescent="0.3">
      <c r="A407" s="153"/>
      <c r="B407" s="142"/>
      <c r="C407" s="251" t="s">
        <v>222</v>
      </c>
      <c r="D407" s="251"/>
      <c r="E407" s="251"/>
      <c r="F407" s="144" t="s">
        <v>223</v>
      </c>
      <c r="G407" s="148">
        <v>137.16</v>
      </c>
      <c r="H407" s="147">
        <v>1.3225</v>
      </c>
      <c r="I407" s="158">
        <v>20.5700909</v>
      </c>
      <c r="J407" s="156"/>
      <c r="K407" s="145"/>
      <c r="L407" s="156"/>
      <c r="M407" s="145"/>
      <c r="N407" s="157"/>
      <c r="EZ407" s="126"/>
      <c r="FA407" s="127"/>
      <c r="FC407" s="137"/>
      <c r="FD407" s="137"/>
      <c r="FE407" s="137"/>
      <c r="FI407" s="140" t="s">
        <v>222</v>
      </c>
      <c r="FK407" s="137"/>
      <c r="FM407" s="184"/>
      <c r="FO407" s="184"/>
    </row>
    <row r="408" spans="1:171" customFormat="1" ht="14.4" x14ac:dyDescent="0.3">
      <c r="A408" s="153"/>
      <c r="B408" s="142"/>
      <c r="C408" s="251" t="s">
        <v>224</v>
      </c>
      <c r="D408" s="251"/>
      <c r="E408" s="251"/>
      <c r="F408" s="144" t="s">
        <v>223</v>
      </c>
      <c r="G408" s="148">
        <v>53.69</v>
      </c>
      <c r="H408" s="147">
        <v>1.4375</v>
      </c>
      <c r="I408" s="158">
        <v>8.7521410999999993</v>
      </c>
      <c r="J408" s="156"/>
      <c r="K408" s="145"/>
      <c r="L408" s="156"/>
      <c r="M408" s="145"/>
      <c r="N408" s="157"/>
      <c r="EZ408" s="126"/>
      <c r="FA408" s="127"/>
      <c r="FC408" s="137"/>
      <c r="FD408" s="137"/>
      <c r="FE408" s="137"/>
      <c r="FI408" s="140" t="s">
        <v>224</v>
      </c>
      <c r="FK408" s="137"/>
      <c r="FM408" s="184"/>
      <c r="FO408" s="184"/>
    </row>
    <row r="409" spans="1:171" customFormat="1" ht="14.4" x14ac:dyDescent="0.3">
      <c r="A409" s="138"/>
      <c r="B409" s="142"/>
      <c r="C409" s="266" t="s">
        <v>225</v>
      </c>
      <c r="D409" s="266"/>
      <c r="E409" s="266"/>
      <c r="F409" s="159"/>
      <c r="G409" s="160"/>
      <c r="H409" s="160"/>
      <c r="I409" s="160"/>
      <c r="J409" s="161">
        <v>243627.48</v>
      </c>
      <c r="K409" s="160"/>
      <c r="L409" s="161">
        <v>28275.31</v>
      </c>
      <c r="M409" s="160"/>
      <c r="N409" s="163">
        <v>288286.68</v>
      </c>
      <c r="EZ409" s="126"/>
      <c r="FA409" s="127"/>
      <c r="FC409" s="137"/>
      <c r="FD409" s="137"/>
      <c r="FE409" s="137"/>
      <c r="FJ409" s="140" t="s">
        <v>225</v>
      </c>
      <c r="FK409" s="137"/>
      <c r="FM409" s="184"/>
      <c r="FO409" s="184"/>
    </row>
    <row r="410" spans="1:171" customFormat="1" ht="14.4" x14ac:dyDescent="0.3">
      <c r="A410" s="153"/>
      <c r="B410" s="142"/>
      <c r="C410" s="251" t="s">
        <v>226</v>
      </c>
      <c r="D410" s="251"/>
      <c r="E410" s="251"/>
      <c r="F410" s="144"/>
      <c r="G410" s="145"/>
      <c r="H410" s="145"/>
      <c r="I410" s="145"/>
      <c r="J410" s="156"/>
      <c r="K410" s="145"/>
      <c r="L410" s="146">
        <v>301.64999999999998</v>
      </c>
      <c r="M410" s="145"/>
      <c r="N410" s="151">
        <v>15749.15</v>
      </c>
      <c r="EZ410" s="126"/>
      <c r="FA410" s="127"/>
      <c r="FC410" s="137"/>
      <c r="FD410" s="137"/>
      <c r="FE410" s="137"/>
      <c r="FI410" s="140" t="s">
        <v>226</v>
      </c>
      <c r="FK410" s="137"/>
      <c r="FM410" s="184"/>
      <c r="FO410" s="184"/>
    </row>
    <row r="411" spans="1:171" customFormat="1" ht="20.399999999999999" x14ac:dyDescent="0.3">
      <c r="A411" s="153"/>
      <c r="B411" s="142" t="s">
        <v>316</v>
      </c>
      <c r="C411" s="251" t="s">
        <v>317</v>
      </c>
      <c r="D411" s="251"/>
      <c r="E411" s="251"/>
      <c r="F411" s="144" t="s">
        <v>229</v>
      </c>
      <c r="G411" s="154">
        <v>109</v>
      </c>
      <c r="H411" s="145"/>
      <c r="I411" s="154">
        <v>109</v>
      </c>
      <c r="J411" s="156"/>
      <c r="K411" s="145"/>
      <c r="L411" s="146">
        <v>328.8</v>
      </c>
      <c r="M411" s="145"/>
      <c r="N411" s="151">
        <v>17166.57</v>
      </c>
      <c r="EZ411" s="126"/>
      <c r="FA411" s="127"/>
      <c r="FC411" s="137"/>
      <c r="FD411" s="137"/>
      <c r="FE411" s="137"/>
      <c r="FI411" s="140" t="s">
        <v>317</v>
      </c>
      <c r="FK411" s="137"/>
      <c r="FM411" s="184"/>
      <c r="FO411" s="184"/>
    </row>
    <row r="412" spans="1:171" customFormat="1" ht="40.799999999999997" x14ac:dyDescent="0.3">
      <c r="A412" s="153"/>
      <c r="B412" s="142" t="s">
        <v>318</v>
      </c>
      <c r="C412" s="251" t="s">
        <v>319</v>
      </c>
      <c r="D412" s="251"/>
      <c r="E412" s="251"/>
      <c r="F412" s="144" t="s">
        <v>229</v>
      </c>
      <c r="G412" s="154">
        <v>65</v>
      </c>
      <c r="H412" s="148">
        <v>0.85</v>
      </c>
      <c r="I412" s="148">
        <v>55.25</v>
      </c>
      <c r="J412" s="156"/>
      <c r="K412" s="145"/>
      <c r="L412" s="146">
        <v>166.66</v>
      </c>
      <c r="M412" s="145"/>
      <c r="N412" s="151">
        <v>8701.41</v>
      </c>
      <c r="EZ412" s="126"/>
      <c r="FA412" s="127"/>
      <c r="FC412" s="137"/>
      <c r="FD412" s="137"/>
      <c r="FE412" s="137"/>
      <c r="FI412" s="140" t="s">
        <v>319</v>
      </c>
      <c r="FK412" s="137"/>
      <c r="FM412" s="184"/>
      <c r="FO412" s="184"/>
    </row>
    <row r="413" spans="1:171" customFormat="1" ht="14.4" x14ac:dyDescent="0.3">
      <c r="A413" s="164"/>
      <c r="B413" s="165"/>
      <c r="C413" s="265" t="s">
        <v>232</v>
      </c>
      <c r="D413" s="265"/>
      <c r="E413" s="265"/>
      <c r="F413" s="131"/>
      <c r="G413" s="132"/>
      <c r="H413" s="132"/>
      <c r="I413" s="132"/>
      <c r="J413" s="135"/>
      <c r="K413" s="132"/>
      <c r="L413" s="168">
        <v>28770.77</v>
      </c>
      <c r="M413" s="160"/>
      <c r="N413" s="167">
        <v>314154.65999999997</v>
      </c>
      <c r="EZ413" s="126"/>
      <c r="FA413" s="127"/>
      <c r="FC413" s="137"/>
      <c r="FD413" s="137"/>
      <c r="FE413" s="137"/>
      <c r="FK413" s="137" t="s">
        <v>232</v>
      </c>
      <c r="FM413" s="184"/>
      <c r="FO413" s="184"/>
    </row>
    <row r="414" spans="1:171" customFormat="1" ht="30.6" x14ac:dyDescent="0.3">
      <c r="A414" s="129" t="s">
        <v>438</v>
      </c>
      <c r="B414" s="130" t="s">
        <v>439</v>
      </c>
      <c r="C414" s="265" t="s">
        <v>440</v>
      </c>
      <c r="D414" s="265"/>
      <c r="E414" s="265"/>
      <c r="F414" s="131" t="s">
        <v>15</v>
      </c>
      <c r="G414" s="132">
        <v>-132.68</v>
      </c>
      <c r="H414" s="133">
        <v>1</v>
      </c>
      <c r="I414" s="170">
        <v>-132.68</v>
      </c>
      <c r="J414" s="166">
        <v>196.81</v>
      </c>
      <c r="K414" s="132"/>
      <c r="L414" s="168">
        <v>-26112.75</v>
      </c>
      <c r="M414" s="172">
        <v>9.5</v>
      </c>
      <c r="N414" s="167">
        <v>-248071.13</v>
      </c>
      <c r="EZ414" s="126"/>
      <c r="FA414" s="127"/>
      <c r="FC414" s="137" t="s">
        <v>440</v>
      </c>
      <c r="FD414" s="137" t="s">
        <v>153</v>
      </c>
      <c r="FE414" s="137" t="s">
        <v>153</v>
      </c>
      <c r="FK414" s="137"/>
      <c r="FM414" s="184"/>
      <c r="FO414" s="184"/>
    </row>
    <row r="415" spans="1:171" customFormat="1" ht="14.4" x14ac:dyDescent="0.3">
      <c r="A415" s="164"/>
      <c r="B415" s="165"/>
      <c r="C415" s="265" t="s">
        <v>232</v>
      </c>
      <c r="D415" s="265"/>
      <c r="E415" s="265"/>
      <c r="F415" s="131"/>
      <c r="G415" s="132"/>
      <c r="H415" s="132"/>
      <c r="I415" s="132"/>
      <c r="J415" s="135"/>
      <c r="K415" s="132"/>
      <c r="L415" s="168">
        <v>-26112.75</v>
      </c>
      <c r="M415" s="160"/>
      <c r="N415" s="167">
        <v>-248071.13</v>
      </c>
      <c r="EZ415" s="126"/>
      <c r="FA415" s="127"/>
      <c r="FC415" s="137"/>
      <c r="FD415" s="137"/>
      <c r="FE415" s="137"/>
      <c r="FK415" s="137" t="s">
        <v>232</v>
      </c>
      <c r="FM415" s="184"/>
      <c r="FO415" s="184"/>
    </row>
    <row r="416" spans="1:171" customFormat="1" ht="20.399999999999999" x14ac:dyDescent="0.3">
      <c r="A416" s="129" t="s">
        <v>441</v>
      </c>
      <c r="B416" s="130" t="s">
        <v>274</v>
      </c>
      <c r="C416" s="265" t="s">
        <v>282</v>
      </c>
      <c r="D416" s="265"/>
      <c r="E416" s="265"/>
      <c r="F416" s="131" t="s">
        <v>15</v>
      </c>
      <c r="G416" s="132">
        <v>117.5031</v>
      </c>
      <c r="H416" s="133">
        <v>1</v>
      </c>
      <c r="I416" s="173">
        <v>117.5031</v>
      </c>
      <c r="J416" s="166">
        <v>707.37</v>
      </c>
      <c r="K416" s="134">
        <v>1.012</v>
      </c>
      <c r="L416" s="168">
        <v>84115.59</v>
      </c>
      <c r="M416" s="172">
        <v>9.5</v>
      </c>
      <c r="N416" s="167">
        <v>799098.11</v>
      </c>
      <c r="EZ416" s="126"/>
      <c r="FA416" s="127"/>
      <c r="FC416" s="137" t="s">
        <v>282</v>
      </c>
      <c r="FD416" s="137" t="s">
        <v>153</v>
      </c>
      <c r="FE416" s="137" t="s">
        <v>153</v>
      </c>
      <c r="FK416" s="137"/>
      <c r="FM416" s="184"/>
      <c r="FO416" s="184"/>
    </row>
    <row r="417" spans="1:171" customFormat="1" ht="14.4" x14ac:dyDescent="0.3">
      <c r="A417" s="138"/>
      <c r="B417" s="139"/>
      <c r="C417" s="251" t="s">
        <v>442</v>
      </c>
      <c r="D417" s="251"/>
      <c r="E417" s="251"/>
      <c r="F417" s="251"/>
      <c r="G417" s="251"/>
      <c r="H417" s="251"/>
      <c r="I417" s="251"/>
      <c r="J417" s="251"/>
      <c r="K417" s="251"/>
      <c r="L417" s="251"/>
      <c r="M417" s="251"/>
      <c r="N417" s="252"/>
      <c r="EZ417" s="126"/>
      <c r="FA417" s="127"/>
      <c r="FC417" s="137"/>
      <c r="FD417" s="137"/>
      <c r="FE417" s="137"/>
      <c r="FF417" s="140" t="s">
        <v>442</v>
      </c>
      <c r="FK417" s="137"/>
      <c r="FM417" s="184"/>
      <c r="FO417" s="184"/>
    </row>
    <row r="418" spans="1:171" customFormat="1" ht="14.4" x14ac:dyDescent="0.3">
      <c r="A418" s="138"/>
      <c r="B418" s="139"/>
      <c r="C418" s="251" t="s">
        <v>284</v>
      </c>
      <c r="D418" s="251"/>
      <c r="E418" s="251"/>
      <c r="F418" s="251"/>
      <c r="G418" s="251"/>
      <c r="H418" s="251"/>
      <c r="I418" s="251"/>
      <c r="J418" s="251"/>
      <c r="K418" s="251"/>
      <c r="L418" s="251"/>
      <c r="M418" s="251"/>
      <c r="N418" s="252"/>
      <c r="EZ418" s="126"/>
      <c r="FA418" s="127"/>
      <c r="FC418" s="137"/>
      <c r="FD418" s="137"/>
      <c r="FE418" s="137"/>
      <c r="FK418" s="137"/>
      <c r="FL418" s="140" t="s">
        <v>284</v>
      </c>
      <c r="FM418" s="184"/>
      <c r="FO418" s="184"/>
    </row>
    <row r="419" spans="1:171" customFormat="1" ht="14.4" x14ac:dyDescent="0.3">
      <c r="A419" s="141"/>
      <c r="B419" s="142"/>
      <c r="C419" s="253" t="s">
        <v>278</v>
      </c>
      <c r="D419" s="253"/>
      <c r="E419" s="253"/>
      <c r="F419" s="253"/>
      <c r="G419" s="253"/>
      <c r="H419" s="253"/>
      <c r="I419" s="253"/>
      <c r="J419" s="253"/>
      <c r="K419" s="253"/>
      <c r="L419" s="253"/>
      <c r="M419" s="253"/>
      <c r="N419" s="254"/>
      <c r="EZ419" s="126"/>
      <c r="FA419" s="127"/>
      <c r="FC419" s="137"/>
      <c r="FD419" s="137"/>
      <c r="FE419" s="137"/>
      <c r="FG419" s="140" t="s">
        <v>278</v>
      </c>
      <c r="FK419" s="137"/>
      <c r="FM419" s="184"/>
      <c r="FO419" s="184"/>
    </row>
    <row r="420" spans="1:171" customFormat="1" ht="14.4" x14ac:dyDescent="0.3">
      <c r="A420" s="164"/>
      <c r="B420" s="165"/>
      <c r="C420" s="265" t="s">
        <v>232</v>
      </c>
      <c r="D420" s="265"/>
      <c r="E420" s="265"/>
      <c r="F420" s="131"/>
      <c r="G420" s="132"/>
      <c r="H420" s="132"/>
      <c r="I420" s="132"/>
      <c r="J420" s="135"/>
      <c r="K420" s="132"/>
      <c r="L420" s="168">
        <v>84115.59</v>
      </c>
      <c r="M420" s="160"/>
      <c r="N420" s="167">
        <v>799098.11</v>
      </c>
      <c r="EZ420" s="126"/>
      <c r="FA420" s="127"/>
      <c r="FC420" s="137"/>
      <c r="FD420" s="137"/>
      <c r="FE420" s="137"/>
      <c r="FK420" s="137" t="s">
        <v>232</v>
      </c>
      <c r="FM420" s="184"/>
      <c r="FO420" s="184"/>
    </row>
    <row r="421" spans="1:171" customFormat="1" ht="51" x14ac:dyDescent="0.3">
      <c r="A421" s="129" t="s">
        <v>443</v>
      </c>
      <c r="B421" s="130" t="s">
        <v>444</v>
      </c>
      <c r="C421" s="265" t="s">
        <v>445</v>
      </c>
      <c r="D421" s="265"/>
      <c r="E421" s="265"/>
      <c r="F421" s="131" t="s">
        <v>364</v>
      </c>
      <c r="G421" s="132">
        <v>0.19</v>
      </c>
      <c r="H421" s="133">
        <v>1</v>
      </c>
      <c r="I421" s="170">
        <v>0.19</v>
      </c>
      <c r="J421" s="135"/>
      <c r="K421" s="132"/>
      <c r="L421" s="135"/>
      <c r="M421" s="132"/>
      <c r="N421" s="136"/>
      <c r="EZ421" s="126"/>
      <c r="FA421" s="127"/>
      <c r="FC421" s="137" t="s">
        <v>445</v>
      </c>
      <c r="FD421" s="137" t="s">
        <v>153</v>
      </c>
      <c r="FE421" s="137" t="s">
        <v>153</v>
      </c>
      <c r="FK421" s="137"/>
      <c r="FM421" s="184"/>
      <c r="FO421" s="184"/>
    </row>
    <row r="422" spans="1:171" customFormat="1" ht="14.4" x14ac:dyDescent="0.3">
      <c r="A422" s="138"/>
      <c r="B422" s="139"/>
      <c r="C422" s="251" t="s">
        <v>446</v>
      </c>
      <c r="D422" s="251"/>
      <c r="E422" s="251"/>
      <c r="F422" s="251"/>
      <c r="G422" s="251"/>
      <c r="H422" s="251"/>
      <c r="I422" s="251"/>
      <c r="J422" s="251"/>
      <c r="K422" s="251"/>
      <c r="L422" s="251"/>
      <c r="M422" s="251"/>
      <c r="N422" s="252"/>
      <c r="EZ422" s="126"/>
      <c r="FA422" s="127"/>
      <c r="FC422" s="137"/>
      <c r="FD422" s="137"/>
      <c r="FE422" s="137"/>
      <c r="FF422" s="140" t="s">
        <v>446</v>
      </c>
      <c r="FK422" s="137"/>
      <c r="FM422" s="184"/>
      <c r="FO422" s="184"/>
    </row>
    <row r="423" spans="1:171" customFormat="1" ht="51" x14ac:dyDescent="0.3">
      <c r="A423" s="141"/>
      <c r="B423" s="142" t="s">
        <v>211</v>
      </c>
      <c r="C423" s="253" t="s">
        <v>212</v>
      </c>
      <c r="D423" s="253"/>
      <c r="E423" s="253"/>
      <c r="F423" s="253"/>
      <c r="G423" s="253"/>
      <c r="H423" s="253"/>
      <c r="I423" s="253"/>
      <c r="J423" s="253"/>
      <c r="K423" s="253"/>
      <c r="L423" s="253"/>
      <c r="M423" s="253"/>
      <c r="N423" s="254"/>
      <c r="EZ423" s="126"/>
      <c r="FA423" s="127"/>
      <c r="FC423" s="137"/>
      <c r="FD423" s="137"/>
      <c r="FE423" s="137"/>
      <c r="FG423" s="140" t="s">
        <v>212</v>
      </c>
      <c r="FK423" s="137"/>
      <c r="FM423" s="184"/>
      <c r="FO423" s="184"/>
    </row>
    <row r="424" spans="1:171" customFormat="1" ht="30.6" x14ac:dyDescent="0.3">
      <c r="A424" s="141"/>
      <c r="B424" s="142" t="s">
        <v>213</v>
      </c>
      <c r="C424" s="253" t="s">
        <v>214</v>
      </c>
      <c r="D424" s="253"/>
      <c r="E424" s="253"/>
      <c r="F424" s="253"/>
      <c r="G424" s="253"/>
      <c r="H424" s="253"/>
      <c r="I424" s="253"/>
      <c r="J424" s="253"/>
      <c r="K424" s="253"/>
      <c r="L424" s="253"/>
      <c r="M424" s="253"/>
      <c r="N424" s="254"/>
      <c r="EZ424" s="126"/>
      <c r="FA424" s="127"/>
      <c r="FC424" s="137"/>
      <c r="FD424" s="137"/>
      <c r="FE424" s="137"/>
      <c r="FG424" s="140" t="s">
        <v>214</v>
      </c>
      <c r="FK424" s="137"/>
      <c r="FM424" s="184"/>
      <c r="FO424" s="184"/>
    </row>
    <row r="425" spans="1:171" customFormat="1" ht="14.4" x14ac:dyDescent="0.3">
      <c r="A425" s="143"/>
      <c r="B425" s="142" t="s">
        <v>14</v>
      </c>
      <c r="C425" s="251" t="s">
        <v>215</v>
      </c>
      <c r="D425" s="251"/>
      <c r="E425" s="251"/>
      <c r="F425" s="144"/>
      <c r="G425" s="145"/>
      <c r="H425" s="145"/>
      <c r="I425" s="145"/>
      <c r="J425" s="150">
        <v>1575.16</v>
      </c>
      <c r="K425" s="147">
        <v>1.3225</v>
      </c>
      <c r="L425" s="146">
        <v>395.8</v>
      </c>
      <c r="M425" s="148">
        <v>52.21</v>
      </c>
      <c r="N425" s="151">
        <v>20664.72</v>
      </c>
      <c r="EZ425" s="126"/>
      <c r="FA425" s="127"/>
      <c r="FC425" s="137"/>
      <c r="FD425" s="137"/>
      <c r="FE425" s="137"/>
      <c r="FH425" s="140" t="s">
        <v>215</v>
      </c>
      <c r="FK425" s="137"/>
      <c r="FM425" s="184"/>
      <c r="FO425" s="184"/>
    </row>
    <row r="426" spans="1:171" customFormat="1" ht="14.4" x14ac:dyDescent="0.3">
      <c r="A426" s="143"/>
      <c r="B426" s="142" t="s">
        <v>216</v>
      </c>
      <c r="C426" s="251" t="s">
        <v>217</v>
      </c>
      <c r="D426" s="251"/>
      <c r="E426" s="251"/>
      <c r="F426" s="144"/>
      <c r="G426" s="145"/>
      <c r="H426" s="145"/>
      <c r="I426" s="145"/>
      <c r="J426" s="150">
        <v>9688.57</v>
      </c>
      <c r="K426" s="147">
        <v>1.4375</v>
      </c>
      <c r="L426" s="150">
        <v>2646.19</v>
      </c>
      <c r="M426" s="148">
        <v>15.71</v>
      </c>
      <c r="N426" s="151">
        <v>41571.64</v>
      </c>
      <c r="EZ426" s="126"/>
      <c r="FA426" s="127"/>
      <c r="FC426" s="137"/>
      <c r="FD426" s="137"/>
      <c r="FE426" s="137"/>
      <c r="FH426" s="140" t="s">
        <v>217</v>
      </c>
      <c r="FK426" s="137"/>
      <c r="FM426" s="184"/>
      <c r="FO426" s="184"/>
    </row>
    <row r="427" spans="1:171" customFormat="1" ht="14.4" x14ac:dyDescent="0.3">
      <c r="A427" s="143"/>
      <c r="B427" s="142" t="s">
        <v>218</v>
      </c>
      <c r="C427" s="251" t="s">
        <v>219</v>
      </c>
      <c r="D427" s="251"/>
      <c r="E427" s="251"/>
      <c r="F427" s="144"/>
      <c r="G427" s="145"/>
      <c r="H427" s="145"/>
      <c r="I427" s="145"/>
      <c r="J427" s="146">
        <v>545.44000000000005</v>
      </c>
      <c r="K427" s="147">
        <v>1.4375</v>
      </c>
      <c r="L427" s="146">
        <v>148.97</v>
      </c>
      <c r="M427" s="148">
        <v>52.21</v>
      </c>
      <c r="N427" s="151">
        <v>7777.72</v>
      </c>
      <c r="EZ427" s="126"/>
      <c r="FA427" s="127"/>
      <c r="FC427" s="137"/>
      <c r="FD427" s="137"/>
      <c r="FE427" s="137"/>
      <c r="FH427" s="140" t="s">
        <v>219</v>
      </c>
      <c r="FK427" s="137"/>
      <c r="FM427" s="184"/>
      <c r="FO427" s="184"/>
    </row>
    <row r="428" spans="1:171" customFormat="1" ht="14.4" x14ac:dyDescent="0.3">
      <c r="A428" s="153"/>
      <c r="B428" s="142"/>
      <c r="C428" s="251" t="s">
        <v>222</v>
      </c>
      <c r="D428" s="251"/>
      <c r="E428" s="251"/>
      <c r="F428" s="144" t="s">
        <v>223</v>
      </c>
      <c r="G428" s="148">
        <v>189.55</v>
      </c>
      <c r="H428" s="147">
        <v>1.3225</v>
      </c>
      <c r="I428" s="158">
        <v>47.629176299999997</v>
      </c>
      <c r="J428" s="156"/>
      <c r="K428" s="145"/>
      <c r="L428" s="156"/>
      <c r="M428" s="145"/>
      <c r="N428" s="157"/>
      <c r="EZ428" s="126"/>
      <c r="FA428" s="127"/>
      <c r="FC428" s="137"/>
      <c r="FD428" s="137"/>
      <c r="FE428" s="137"/>
      <c r="FI428" s="140" t="s">
        <v>222</v>
      </c>
      <c r="FK428" s="137"/>
      <c r="FM428" s="184"/>
      <c r="FO428" s="184"/>
    </row>
    <row r="429" spans="1:171" customFormat="1" ht="14.4" x14ac:dyDescent="0.3">
      <c r="A429" s="153"/>
      <c r="B429" s="142"/>
      <c r="C429" s="251" t="s">
        <v>224</v>
      </c>
      <c r="D429" s="251"/>
      <c r="E429" s="251"/>
      <c r="F429" s="144" t="s">
        <v>223</v>
      </c>
      <c r="G429" s="148">
        <v>38.450000000000003</v>
      </c>
      <c r="H429" s="147">
        <v>1.4375</v>
      </c>
      <c r="I429" s="158">
        <v>10.5016563</v>
      </c>
      <c r="J429" s="156"/>
      <c r="K429" s="145"/>
      <c r="L429" s="156"/>
      <c r="M429" s="145"/>
      <c r="N429" s="157"/>
      <c r="EZ429" s="126"/>
      <c r="FA429" s="127"/>
      <c r="FC429" s="137"/>
      <c r="FD429" s="137"/>
      <c r="FE429" s="137"/>
      <c r="FI429" s="140" t="s">
        <v>224</v>
      </c>
      <c r="FK429" s="137"/>
      <c r="FM429" s="184"/>
      <c r="FO429" s="184"/>
    </row>
    <row r="430" spans="1:171" customFormat="1" ht="14.4" x14ac:dyDescent="0.3">
      <c r="A430" s="138"/>
      <c r="B430" s="142"/>
      <c r="C430" s="266" t="s">
        <v>225</v>
      </c>
      <c r="D430" s="266"/>
      <c r="E430" s="266"/>
      <c r="F430" s="159"/>
      <c r="G430" s="160"/>
      <c r="H430" s="160"/>
      <c r="I430" s="160"/>
      <c r="J430" s="161">
        <v>11263.73</v>
      </c>
      <c r="K430" s="160"/>
      <c r="L430" s="161">
        <v>3041.99</v>
      </c>
      <c r="M430" s="160"/>
      <c r="N430" s="163">
        <v>62236.36</v>
      </c>
      <c r="EZ430" s="126"/>
      <c r="FA430" s="127"/>
      <c r="FC430" s="137"/>
      <c r="FD430" s="137"/>
      <c r="FE430" s="137"/>
      <c r="FJ430" s="140" t="s">
        <v>225</v>
      </c>
      <c r="FK430" s="137"/>
      <c r="FM430" s="184"/>
      <c r="FO430" s="184"/>
    </row>
    <row r="431" spans="1:171" customFormat="1" ht="14.4" x14ac:dyDescent="0.3">
      <c r="A431" s="153"/>
      <c r="B431" s="142"/>
      <c r="C431" s="251" t="s">
        <v>226</v>
      </c>
      <c r="D431" s="251"/>
      <c r="E431" s="251"/>
      <c r="F431" s="144"/>
      <c r="G431" s="145"/>
      <c r="H431" s="145"/>
      <c r="I431" s="145"/>
      <c r="J431" s="156"/>
      <c r="K431" s="145"/>
      <c r="L431" s="146">
        <v>544.77</v>
      </c>
      <c r="M431" s="145"/>
      <c r="N431" s="151">
        <v>28442.44</v>
      </c>
      <c r="EZ431" s="126"/>
      <c r="FA431" s="127"/>
      <c r="FC431" s="137"/>
      <c r="FD431" s="137"/>
      <c r="FE431" s="137"/>
      <c r="FI431" s="140" t="s">
        <v>226</v>
      </c>
      <c r="FK431" s="137"/>
      <c r="FM431" s="184"/>
      <c r="FO431" s="184"/>
    </row>
    <row r="432" spans="1:171" customFormat="1" ht="20.399999999999999" x14ac:dyDescent="0.3">
      <c r="A432" s="153"/>
      <c r="B432" s="142" t="s">
        <v>316</v>
      </c>
      <c r="C432" s="251" t="s">
        <v>317</v>
      </c>
      <c r="D432" s="251"/>
      <c r="E432" s="251"/>
      <c r="F432" s="144" t="s">
        <v>229</v>
      </c>
      <c r="G432" s="154">
        <v>109</v>
      </c>
      <c r="H432" s="145"/>
      <c r="I432" s="154">
        <v>109</v>
      </c>
      <c r="J432" s="156"/>
      <c r="K432" s="145"/>
      <c r="L432" s="146">
        <v>593.79999999999995</v>
      </c>
      <c r="M432" s="145"/>
      <c r="N432" s="151">
        <v>31002.26</v>
      </c>
      <c r="EZ432" s="126"/>
      <c r="FA432" s="127"/>
      <c r="FC432" s="137"/>
      <c r="FD432" s="137"/>
      <c r="FE432" s="137"/>
      <c r="FI432" s="140" t="s">
        <v>317</v>
      </c>
      <c r="FK432" s="137"/>
      <c r="FM432" s="184"/>
      <c r="FO432" s="184"/>
    </row>
    <row r="433" spans="1:171" customFormat="1" ht="40.799999999999997" x14ac:dyDescent="0.3">
      <c r="A433" s="153"/>
      <c r="B433" s="142" t="s">
        <v>318</v>
      </c>
      <c r="C433" s="251" t="s">
        <v>319</v>
      </c>
      <c r="D433" s="251"/>
      <c r="E433" s="251"/>
      <c r="F433" s="144" t="s">
        <v>229</v>
      </c>
      <c r="G433" s="154">
        <v>65</v>
      </c>
      <c r="H433" s="148">
        <v>0.85</v>
      </c>
      <c r="I433" s="148">
        <v>55.25</v>
      </c>
      <c r="J433" s="156"/>
      <c r="K433" s="145"/>
      <c r="L433" s="146">
        <v>300.99</v>
      </c>
      <c r="M433" s="145"/>
      <c r="N433" s="151">
        <v>15714.45</v>
      </c>
      <c r="EZ433" s="126"/>
      <c r="FA433" s="127"/>
      <c r="FC433" s="137"/>
      <c r="FD433" s="137"/>
      <c r="FE433" s="137"/>
      <c r="FI433" s="140" t="s">
        <v>319</v>
      </c>
      <c r="FK433" s="137"/>
      <c r="FM433" s="184"/>
      <c r="FO433" s="184"/>
    </row>
    <row r="434" spans="1:171" customFormat="1" ht="14.4" x14ac:dyDescent="0.3">
      <c r="A434" s="164"/>
      <c r="B434" s="165"/>
      <c r="C434" s="265" t="s">
        <v>232</v>
      </c>
      <c r="D434" s="265"/>
      <c r="E434" s="265"/>
      <c r="F434" s="131"/>
      <c r="G434" s="132"/>
      <c r="H434" s="132"/>
      <c r="I434" s="132"/>
      <c r="J434" s="135"/>
      <c r="K434" s="132"/>
      <c r="L434" s="168">
        <v>3936.78</v>
      </c>
      <c r="M434" s="160"/>
      <c r="N434" s="167">
        <v>108953.07</v>
      </c>
      <c r="EZ434" s="126"/>
      <c r="FA434" s="127"/>
      <c r="FC434" s="137"/>
      <c r="FD434" s="137"/>
      <c r="FE434" s="137"/>
      <c r="FK434" s="137" t="s">
        <v>232</v>
      </c>
      <c r="FM434" s="184"/>
      <c r="FO434" s="184"/>
    </row>
    <row r="435" spans="1:171" customFormat="1" ht="20.399999999999999" x14ac:dyDescent="0.3">
      <c r="A435" s="129" t="s">
        <v>447</v>
      </c>
      <c r="B435" s="130" t="s">
        <v>274</v>
      </c>
      <c r="C435" s="265" t="s">
        <v>282</v>
      </c>
      <c r="D435" s="265"/>
      <c r="E435" s="265"/>
      <c r="F435" s="131" t="s">
        <v>15</v>
      </c>
      <c r="G435" s="132">
        <v>13.27</v>
      </c>
      <c r="H435" s="133">
        <v>1</v>
      </c>
      <c r="I435" s="170">
        <v>13.27</v>
      </c>
      <c r="J435" s="166">
        <v>707.37</v>
      </c>
      <c r="K435" s="134">
        <v>1.012</v>
      </c>
      <c r="L435" s="168">
        <v>9499.44</v>
      </c>
      <c r="M435" s="172">
        <v>9.5</v>
      </c>
      <c r="N435" s="167">
        <v>90244.68</v>
      </c>
      <c r="EZ435" s="126"/>
      <c r="FA435" s="127"/>
      <c r="FC435" s="137" t="s">
        <v>282</v>
      </c>
      <c r="FD435" s="137" t="s">
        <v>153</v>
      </c>
      <c r="FE435" s="137" t="s">
        <v>153</v>
      </c>
      <c r="FK435" s="137"/>
      <c r="FM435" s="184"/>
      <c r="FO435" s="184"/>
    </row>
    <row r="436" spans="1:171" customFormat="1" ht="14.4" x14ac:dyDescent="0.3">
      <c r="A436" s="138"/>
      <c r="B436" s="139"/>
      <c r="C436" s="251" t="s">
        <v>448</v>
      </c>
      <c r="D436" s="251"/>
      <c r="E436" s="251"/>
      <c r="F436" s="251"/>
      <c r="G436" s="251"/>
      <c r="H436" s="251"/>
      <c r="I436" s="251"/>
      <c r="J436" s="251"/>
      <c r="K436" s="251"/>
      <c r="L436" s="251"/>
      <c r="M436" s="251"/>
      <c r="N436" s="252"/>
      <c r="EZ436" s="126"/>
      <c r="FA436" s="127"/>
      <c r="FC436" s="137"/>
      <c r="FD436" s="137"/>
      <c r="FE436" s="137"/>
      <c r="FF436" s="140" t="s">
        <v>448</v>
      </c>
      <c r="FK436" s="137"/>
      <c r="FM436" s="184"/>
      <c r="FO436" s="184"/>
    </row>
    <row r="437" spans="1:171" customFormat="1" ht="14.4" x14ac:dyDescent="0.3">
      <c r="A437" s="138"/>
      <c r="B437" s="139"/>
      <c r="C437" s="251" t="s">
        <v>284</v>
      </c>
      <c r="D437" s="251"/>
      <c r="E437" s="251"/>
      <c r="F437" s="251"/>
      <c r="G437" s="251"/>
      <c r="H437" s="251"/>
      <c r="I437" s="251"/>
      <c r="J437" s="251"/>
      <c r="K437" s="251"/>
      <c r="L437" s="251"/>
      <c r="M437" s="251"/>
      <c r="N437" s="252"/>
      <c r="EZ437" s="126"/>
      <c r="FA437" s="127"/>
      <c r="FC437" s="137"/>
      <c r="FD437" s="137"/>
      <c r="FE437" s="137"/>
      <c r="FK437" s="137"/>
      <c r="FL437" s="140" t="s">
        <v>284</v>
      </c>
      <c r="FM437" s="184"/>
      <c r="FO437" s="184"/>
    </row>
    <row r="438" spans="1:171" customFormat="1" ht="14.4" x14ac:dyDescent="0.3">
      <c r="A438" s="141"/>
      <c r="B438" s="142"/>
      <c r="C438" s="253" t="s">
        <v>278</v>
      </c>
      <c r="D438" s="253"/>
      <c r="E438" s="253"/>
      <c r="F438" s="253"/>
      <c r="G438" s="253"/>
      <c r="H438" s="253"/>
      <c r="I438" s="253"/>
      <c r="J438" s="253"/>
      <c r="K438" s="253"/>
      <c r="L438" s="253"/>
      <c r="M438" s="253"/>
      <c r="N438" s="254"/>
      <c r="EZ438" s="126"/>
      <c r="FA438" s="127"/>
      <c r="FC438" s="137"/>
      <c r="FD438" s="137"/>
      <c r="FE438" s="137"/>
      <c r="FG438" s="140" t="s">
        <v>278</v>
      </c>
      <c r="FK438" s="137"/>
      <c r="FM438" s="184"/>
      <c r="FO438" s="184"/>
    </row>
    <row r="439" spans="1:171" customFormat="1" ht="14.4" x14ac:dyDescent="0.3">
      <c r="A439" s="164"/>
      <c r="B439" s="165"/>
      <c r="C439" s="265" t="s">
        <v>232</v>
      </c>
      <c r="D439" s="265"/>
      <c r="E439" s="265"/>
      <c r="F439" s="131"/>
      <c r="G439" s="132"/>
      <c r="H439" s="132"/>
      <c r="I439" s="132"/>
      <c r="J439" s="135"/>
      <c r="K439" s="132"/>
      <c r="L439" s="168">
        <v>9499.44</v>
      </c>
      <c r="M439" s="160"/>
      <c r="N439" s="167">
        <v>90244.68</v>
      </c>
      <c r="EZ439" s="126"/>
      <c r="FA439" s="127"/>
      <c r="FC439" s="137"/>
      <c r="FD439" s="137"/>
      <c r="FE439" s="137"/>
      <c r="FK439" s="137" t="s">
        <v>232</v>
      </c>
      <c r="FM439" s="184"/>
      <c r="FO439" s="184"/>
    </row>
    <row r="440" spans="1:171" customFormat="1" ht="1.5" customHeight="1" x14ac:dyDescent="0.3">
      <c r="A440" s="174"/>
      <c r="B440" s="175"/>
      <c r="C440" s="176"/>
      <c r="D440" s="176"/>
      <c r="E440" s="176"/>
      <c r="F440" s="176"/>
      <c r="G440" s="177"/>
      <c r="H440" s="177"/>
      <c r="I440" s="177"/>
      <c r="J440" s="177"/>
      <c r="K440" s="178"/>
      <c r="L440" s="177"/>
      <c r="M440" s="178"/>
      <c r="N440" s="179"/>
      <c r="EZ440" s="126"/>
      <c r="FA440" s="127"/>
      <c r="FC440" s="137"/>
      <c r="FD440" s="137"/>
      <c r="FE440" s="137"/>
      <c r="FK440" s="137"/>
      <c r="FM440" s="184"/>
      <c r="FO440" s="184"/>
    </row>
    <row r="441" spans="1:171" customFormat="1" ht="14.4" x14ac:dyDescent="0.3">
      <c r="A441" s="164"/>
      <c r="B441" s="180"/>
      <c r="C441" s="268" t="s">
        <v>449</v>
      </c>
      <c r="D441" s="268"/>
      <c r="E441" s="268"/>
      <c r="F441" s="268"/>
      <c r="G441" s="268"/>
      <c r="H441" s="268"/>
      <c r="I441" s="268"/>
      <c r="J441" s="268"/>
      <c r="K441" s="268"/>
      <c r="L441" s="181"/>
      <c r="M441" s="182"/>
      <c r="N441" s="183"/>
      <c r="EZ441" s="126"/>
      <c r="FA441" s="127"/>
      <c r="FC441" s="137"/>
      <c r="FD441" s="137"/>
      <c r="FE441" s="137"/>
      <c r="FK441" s="137"/>
      <c r="FM441" s="184" t="s">
        <v>449</v>
      </c>
      <c r="FO441" s="184"/>
    </row>
    <row r="442" spans="1:171" customFormat="1" ht="14.4" x14ac:dyDescent="0.3">
      <c r="A442" s="185"/>
      <c r="B442" s="142"/>
      <c r="C442" s="267" t="s">
        <v>286</v>
      </c>
      <c r="D442" s="267"/>
      <c r="E442" s="267"/>
      <c r="F442" s="267"/>
      <c r="G442" s="267"/>
      <c r="H442" s="267"/>
      <c r="I442" s="267"/>
      <c r="J442" s="267"/>
      <c r="K442" s="267"/>
      <c r="L442" s="186">
        <v>1960397.29</v>
      </c>
      <c r="M442" s="187"/>
      <c r="N442" s="188">
        <v>19213875.829999998</v>
      </c>
      <c r="EZ442" s="126"/>
      <c r="FA442" s="127"/>
      <c r="FC442" s="137"/>
      <c r="FD442" s="137"/>
      <c r="FE442" s="137"/>
      <c r="FK442" s="137"/>
      <c r="FM442" s="184"/>
      <c r="FN442" s="189" t="s">
        <v>286</v>
      </c>
      <c r="FO442" s="184"/>
    </row>
    <row r="443" spans="1:171" customFormat="1" ht="14.4" x14ac:dyDescent="0.3">
      <c r="A443" s="185"/>
      <c r="B443" s="142"/>
      <c r="C443" s="267" t="s">
        <v>287</v>
      </c>
      <c r="D443" s="267"/>
      <c r="E443" s="267"/>
      <c r="F443" s="267"/>
      <c r="G443" s="267"/>
      <c r="H443" s="267"/>
      <c r="I443" s="267"/>
      <c r="J443" s="267"/>
      <c r="K443" s="267"/>
      <c r="L443" s="190"/>
      <c r="M443" s="187"/>
      <c r="N443" s="191"/>
      <c r="EZ443" s="126"/>
      <c r="FA443" s="127"/>
      <c r="FC443" s="137"/>
      <c r="FD443" s="137"/>
      <c r="FE443" s="137"/>
      <c r="FK443" s="137"/>
      <c r="FM443" s="184"/>
      <c r="FN443" s="189" t="s">
        <v>287</v>
      </c>
      <c r="FO443" s="184"/>
    </row>
    <row r="444" spans="1:171" customFormat="1" ht="14.4" x14ac:dyDescent="0.3">
      <c r="A444" s="185"/>
      <c r="B444" s="142"/>
      <c r="C444" s="267" t="s">
        <v>288</v>
      </c>
      <c r="D444" s="267"/>
      <c r="E444" s="267"/>
      <c r="F444" s="267"/>
      <c r="G444" s="267"/>
      <c r="H444" s="267"/>
      <c r="I444" s="267"/>
      <c r="J444" s="267"/>
      <c r="K444" s="267"/>
      <c r="L444" s="186">
        <v>7835.03</v>
      </c>
      <c r="M444" s="187"/>
      <c r="N444" s="188">
        <v>409066.92</v>
      </c>
      <c r="EZ444" s="126"/>
      <c r="FA444" s="127"/>
      <c r="FC444" s="137"/>
      <c r="FD444" s="137"/>
      <c r="FE444" s="137"/>
      <c r="FK444" s="137"/>
      <c r="FM444" s="184"/>
      <c r="FN444" s="189" t="s">
        <v>288</v>
      </c>
      <c r="FO444" s="184"/>
    </row>
    <row r="445" spans="1:171" customFormat="1" ht="14.4" x14ac:dyDescent="0.3">
      <c r="A445" s="185"/>
      <c r="B445" s="142"/>
      <c r="C445" s="267" t="s">
        <v>289</v>
      </c>
      <c r="D445" s="267"/>
      <c r="E445" s="267"/>
      <c r="F445" s="267"/>
      <c r="G445" s="267"/>
      <c r="H445" s="267"/>
      <c r="I445" s="267"/>
      <c r="J445" s="267"/>
      <c r="K445" s="267"/>
      <c r="L445" s="186">
        <v>41138.07</v>
      </c>
      <c r="M445" s="187"/>
      <c r="N445" s="188">
        <v>646279.07999999996</v>
      </c>
      <c r="EZ445" s="126"/>
      <c r="FA445" s="127"/>
      <c r="FC445" s="137"/>
      <c r="FD445" s="137"/>
      <c r="FE445" s="137"/>
      <c r="FK445" s="137"/>
      <c r="FM445" s="184"/>
      <c r="FN445" s="189" t="s">
        <v>289</v>
      </c>
      <c r="FO445" s="184"/>
    </row>
    <row r="446" spans="1:171" customFormat="1" ht="14.4" x14ac:dyDescent="0.3">
      <c r="A446" s="185"/>
      <c r="B446" s="142"/>
      <c r="C446" s="267" t="s">
        <v>290</v>
      </c>
      <c r="D446" s="267"/>
      <c r="E446" s="267"/>
      <c r="F446" s="267"/>
      <c r="G446" s="267"/>
      <c r="H446" s="267"/>
      <c r="I446" s="267"/>
      <c r="J446" s="267"/>
      <c r="K446" s="267"/>
      <c r="L446" s="186">
        <v>2254.7199999999998</v>
      </c>
      <c r="M446" s="187"/>
      <c r="N446" s="188">
        <v>117718.93</v>
      </c>
      <c r="EZ446" s="126"/>
      <c r="FA446" s="127"/>
      <c r="FC446" s="137"/>
      <c r="FD446" s="137"/>
      <c r="FE446" s="137"/>
      <c r="FK446" s="137"/>
      <c r="FM446" s="184"/>
      <c r="FN446" s="189" t="s">
        <v>290</v>
      </c>
      <c r="FO446" s="184"/>
    </row>
    <row r="447" spans="1:171" customFormat="1" ht="14.4" x14ac:dyDescent="0.3">
      <c r="A447" s="185"/>
      <c r="B447" s="142"/>
      <c r="C447" s="267" t="s">
        <v>291</v>
      </c>
      <c r="D447" s="267"/>
      <c r="E447" s="267"/>
      <c r="F447" s="267"/>
      <c r="G447" s="267"/>
      <c r="H447" s="267"/>
      <c r="I447" s="267"/>
      <c r="J447" s="267"/>
      <c r="K447" s="267"/>
      <c r="L447" s="186">
        <v>1911424.19</v>
      </c>
      <c r="M447" s="187"/>
      <c r="N447" s="188">
        <v>18158529.829999998</v>
      </c>
      <c r="EZ447" s="126"/>
      <c r="FA447" s="127"/>
      <c r="FC447" s="137"/>
      <c r="FD447" s="137"/>
      <c r="FE447" s="137"/>
      <c r="FK447" s="137"/>
      <c r="FM447" s="184"/>
      <c r="FN447" s="189" t="s">
        <v>291</v>
      </c>
      <c r="FO447" s="184"/>
    </row>
    <row r="448" spans="1:171" customFormat="1" ht="14.4" x14ac:dyDescent="0.3">
      <c r="A448" s="185"/>
      <c r="B448" s="142"/>
      <c r="C448" s="267" t="s">
        <v>293</v>
      </c>
      <c r="D448" s="267"/>
      <c r="E448" s="267"/>
      <c r="F448" s="267"/>
      <c r="G448" s="267"/>
      <c r="H448" s="267"/>
      <c r="I448" s="267"/>
      <c r="J448" s="267"/>
      <c r="K448" s="267"/>
      <c r="L448" s="186">
        <v>1975064.41</v>
      </c>
      <c r="M448" s="187"/>
      <c r="N448" s="188">
        <v>19997888.18</v>
      </c>
      <c r="EZ448" s="126"/>
      <c r="FA448" s="127"/>
      <c r="FC448" s="137"/>
      <c r="FD448" s="137"/>
      <c r="FE448" s="137"/>
      <c r="FK448" s="137"/>
      <c r="FM448" s="184"/>
      <c r="FN448" s="189" t="s">
        <v>293</v>
      </c>
      <c r="FO448" s="184"/>
    </row>
    <row r="449" spans="1:171" customFormat="1" ht="14.4" x14ac:dyDescent="0.3">
      <c r="A449" s="185"/>
      <c r="B449" s="142"/>
      <c r="C449" s="267" t="s">
        <v>287</v>
      </c>
      <c r="D449" s="267"/>
      <c r="E449" s="267"/>
      <c r="F449" s="267"/>
      <c r="G449" s="267"/>
      <c r="H449" s="267"/>
      <c r="I449" s="267"/>
      <c r="J449" s="267"/>
      <c r="K449" s="267"/>
      <c r="L449" s="190"/>
      <c r="M449" s="187"/>
      <c r="N449" s="191"/>
      <c r="EZ449" s="126"/>
      <c r="FA449" s="127"/>
      <c r="FC449" s="137"/>
      <c r="FD449" s="137"/>
      <c r="FE449" s="137"/>
      <c r="FK449" s="137"/>
      <c r="FM449" s="184"/>
      <c r="FN449" s="189" t="s">
        <v>287</v>
      </c>
      <c r="FO449" s="184"/>
    </row>
    <row r="450" spans="1:171" customFormat="1" ht="14.4" x14ac:dyDescent="0.3">
      <c r="A450" s="185"/>
      <c r="B450" s="142"/>
      <c r="C450" s="267" t="s">
        <v>450</v>
      </c>
      <c r="D450" s="267"/>
      <c r="E450" s="267"/>
      <c r="F450" s="267"/>
      <c r="G450" s="267"/>
      <c r="H450" s="267"/>
      <c r="I450" s="267"/>
      <c r="J450" s="267"/>
      <c r="K450" s="267"/>
      <c r="L450" s="186">
        <v>7501.87</v>
      </c>
      <c r="M450" s="187"/>
      <c r="N450" s="188">
        <v>391672.64</v>
      </c>
      <c r="EZ450" s="126"/>
      <c r="FA450" s="127"/>
      <c r="FC450" s="137"/>
      <c r="FD450" s="137"/>
      <c r="FE450" s="137"/>
      <c r="FK450" s="137"/>
      <c r="FM450" s="184"/>
      <c r="FN450" s="189" t="s">
        <v>450</v>
      </c>
      <c r="FO450" s="184"/>
    </row>
    <row r="451" spans="1:171" customFormat="1" ht="14.4" x14ac:dyDescent="0.3">
      <c r="A451" s="185"/>
      <c r="B451" s="142"/>
      <c r="C451" s="267" t="s">
        <v>451</v>
      </c>
      <c r="D451" s="267"/>
      <c r="E451" s="267"/>
      <c r="F451" s="267"/>
      <c r="G451" s="267"/>
      <c r="H451" s="267"/>
      <c r="I451" s="267"/>
      <c r="J451" s="267"/>
      <c r="K451" s="267"/>
      <c r="L451" s="186">
        <v>40964.449999999997</v>
      </c>
      <c r="M451" s="187"/>
      <c r="N451" s="188">
        <v>643551.51</v>
      </c>
      <c r="EZ451" s="126"/>
      <c r="FA451" s="127"/>
      <c r="FC451" s="137"/>
      <c r="FD451" s="137"/>
      <c r="FE451" s="137"/>
      <c r="FK451" s="137"/>
      <c r="FM451" s="184"/>
      <c r="FN451" s="189" t="s">
        <v>451</v>
      </c>
      <c r="FO451" s="184"/>
    </row>
    <row r="452" spans="1:171" customFormat="1" ht="14.4" x14ac:dyDescent="0.3">
      <c r="A452" s="185"/>
      <c r="B452" s="142"/>
      <c r="C452" s="267" t="s">
        <v>452</v>
      </c>
      <c r="D452" s="267"/>
      <c r="E452" s="267"/>
      <c r="F452" s="267"/>
      <c r="G452" s="267"/>
      <c r="H452" s="267"/>
      <c r="I452" s="267"/>
      <c r="J452" s="267"/>
      <c r="K452" s="267"/>
      <c r="L452" s="186">
        <v>2237.5</v>
      </c>
      <c r="M452" s="187"/>
      <c r="N452" s="188">
        <v>116819.87</v>
      </c>
      <c r="EZ452" s="126"/>
      <c r="FA452" s="127"/>
      <c r="FC452" s="137"/>
      <c r="FD452" s="137"/>
      <c r="FE452" s="137"/>
      <c r="FK452" s="137"/>
      <c r="FM452" s="184"/>
      <c r="FN452" s="189" t="s">
        <v>452</v>
      </c>
      <c r="FO452" s="184"/>
    </row>
    <row r="453" spans="1:171" customFormat="1" ht="14.4" x14ac:dyDescent="0.3">
      <c r="A453" s="185"/>
      <c r="B453" s="142"/>
      <c r="C453" s="267" t="s">
        <v>453</v>
      </c>
      <c r="D453" s="267"/>
      <c r="E453" s="267"/>
      <c r="F453" s="267"/>
      <c r="G453" s="267"/>
      <c r="H453" s="267"/>
      <c r="I453" s="267"/>
      <c r="J453" s="267"/>
      <c r="K453" s="267"/>
      <c r="L453" s="186">
        <v>1911145.44</v>
      </c>
      <c r="M453" s="187"/>
      <c r="N453" s="188">
        <v>18155881.699999999</v>
      </c>
      <c r="EZ453" s="126"/>
      <c r="FA453" s="127"/>
      <c r="FC453" s="137"/>
      <c r="FD453" s="137"/>
      <c r="FE453" s="137"/>
      <c r="FK453" s="137"/>
      <c r="FM453" s="184"/>
      <c r="FN453" s="189" t="s">
        <v>453</v>
      </c>
      <c r="FO453" s="184"/>
    </row>
    <row r="454" spans="1:171" customFormat="1" ht="14.4" x14ac:dyDescent="0.3">
      <c r="A454" s="185"/>
      <c r="B454" s="142"/>
      <c r="C454" s="267" t="s">
        <v>454</v>
      </c>
      <c r="D454" s="267"/>
      <c r="E454" s="267"/>
      <c r="F454" s="267"/>
      <c r="G454" s="267"/>
      <c r="H454" s="267"/>
      <c r="I454" s="267"/>
      <c r="J454" s="267"/>
      <c r="K454" s="267"/>
      <c r="L454" s="186">
        <v>10146.469999999999</v>
      </c>
      <c r="M454" s="187"/>
      <c r="N454" s="188">
        <v>529746.54</v>
      </c>
      <c r="EZ454" s="126"/>
      <c r="FA454" s="127"/>
      <c r="FC454" s="137"/>
      <c r="FD454" s="137"/>
      <c r="FE454" s="137"/>
      <c r="FK454" s="137"/>
      <c r="FM454" s="184"/>
      <c r="FN454" s="189" t="s">
        <v>454</v>
      </c>
      <c r="FO454" s="184"/>
    </row>
    <row r="455" spans="1:171" customFormat="1" ht="14.4" x14ac:dyDescent="0.3">
      <c r="A455" s="185"/>
      <c r="B455" s="142"/>
      <c r="C455" s="267" t="s">
        <v>455</v>
      </c>
      <c r="D455" s="267"/>
      <c r="E455" s="267"/>
      <c r="F455" s="267"/>
      <c r="G455" s="267"/>
      <c r="H455" s="267"/>
      <c r="I455" s="267"/>
      <c r="J455" s="267"/>
      <c r="K455" s="267"/>
      <c r="L455" s="186">
        <v>5306.18</v>
      </c>
      <c r="M455" s="187"/>
      <c r="N455" s="188">
        <v>277035.78999999998</v>
      </c>
      <c r="EZ455" s="126"/>
      <c r="FA455" s="127"/>
      <c r="FC455" s="137"/>
      <c r="FD455" s="137"/>
      <c r="FE455" s="137"/>
      <c r="FK455" s="137"/>
      <c r="FM455" s="184"/>
      <c r="FN455" s="189" t="s">
        <v>455</v>
      </c>
      <c r="FO455" s="184"/>
    </row>
    <row r="456" spans="1:171" customFormat="1" ht="14.4" x14ac:dyDescent="0.3">
      <c r="A456" s="185"/>
      <c r="B456" s="142"/>
      <c r="C456" s="267" t="s">
        <v>456</v>
      </c>
      <c r="D456" s="267"/>
      <c r="E456" s="267"/>
      <c r="F456" s="267"/>
      <c r="G456" s="267"/>
      <c r="H456" s="267"/>
      <c r="I456" s="267"/>
      <c r="J456" s="267"/>
      <c r="K456" s="267"/>
      <c r="L456" s="186">
        <v>1279.57</v>
      </c>
      <c r="M456" s="187"/>
      <c r="N456" s="188">
        <v>48563.59</v>
      </c>
      <c r="EZ456" s="126"/>
      <c r="FA456" s="127"/>
      <c r="FC456" s="137"/>
      <c r="FD456" s="137"/>
      <c r="FE456" s="137"/>
      <c r="FK456" s="137"/>
      <c r="FM456" s="184"/>
      <c r="FN456" s="189" t="s">
        <v>456</v>
      </c>
      <c r="FO456" s="184"/>
    </row>
    <row r="457" spans="1:171" customFormat="1" ht="14.4" x14ac:dyDescent="0.3">
      <c r="A457" s="185"/>
      <c r="B457" s="142"/>
      <c r="C457" s="267" t="s">
        <v>287</v>
      </c>
      <c r="D457" s="267"/>
      <c r="E457" s="267"/>
      <c r="F457" s="267"/>
      <c r="G457" s="267"/>
      <c r="H457" s="267"/>
      <c r="I457" s="267"/>
      <c r="J457" s="267"/>
      <c r="K457" s="267"/>
      <c r="L457" s="190"/>
      <c r="M457" s="187"/>
      <c r="N457" s="191"/>
      <c r="EZ457" s="126"/>
      <c r="FA457" s="127"/>
      <c r="FC457" s="137"/>
      <c r="FD457" s="137"/>
      <c r="FE457" s="137"/>
      <c r="FK457" s="137"/>
      <c r="FM457" s="184"/>
      <c r="FN457" s="189" t="s">
        <v>287</v>
      </c>
      <c r="FO457" s="184"/>
    </row>
    <row r="458" spans="1:171" customFormat="1" ht="14.4" x14ac:dyDescent="0.3">
      <c r="A458" s="185"/>
      <c r="B458" s="142"/>
      <c r="C458" s="267" t="s">
        <v>450</v>
      </c>
      <c r="D458" s="267"/>
      <c r="E458" s="267"/>
      <c r="F458" s="267"/>
      <c r="G458" s="267"/>
      <c r="H458" s="267"/>
      <c r="I458" s="267"/>
      <c r="J458" s="267"/>
      <c r="K458" s="267"/>
      <c r="L458" s="197">
        <v>333.16</v>
      </c>
      <c r="M458" s="187"/>
      <c r="N458" s="188">
        <v>17394.28</v>
      </c>
      <c r="EZ458" s="126"/>
      <c r="FA458" s="127"/>
      <c r="FC458" s="137"/>
      <c r="FD458" s="137"/>
      <c r="FE458" s="137"/>
      <c r="FK458" s="137"/>
      <c r="FM458" s="184"/>
      <c r="FN458" s="189" t="s">
        <v>450</v>
      </c>
      <c r="FO458" s="184"/>
    </row>
    <row r="459" spans="1:171" customFormat="1" ht="14.4" x14ac:dyDescent="0.3">
      <c r="A459" s="185"/>
      <c r="B459" s="142"/>
      <c r="C459" s="267" t="s">
        <v>451</v>
      </c>
      <c r="D459" s="267"/>
      <c r="E459" s="267"/>
      <c r="F459" s="267"/>
      <c r="G459" s="267"/>
      <c r="H459" s="267"/>
      <c r="I459" s="267"/>
      <c r="J459" s="267"/>
      <c r="K459" s="267"/>
      <c r="L459" s="197">
        <v>173.62</v>
      </c>
      <c r="M459" s="187"/>
      <c r="N459" s="188">
        <v>2727.57</v>
      </c>
      <c r="EZ459" s="126"/>
      <c r="FA459" s="127"/>
      <c r="FC459" s="137"/>
      <c r="FD459" s="137"/>
      <c r="FE459" s="137"/>
      <c r="FK459" s="137"/>
      <c r="FM459" s="184"/>
      <c r="FN459" s="189" t="s">
        <v>451</v>
      </c>
      <c r="FO459" s="184"/>
    </row>
    <row r="460" spans="1:171" customFormat="1" ht="14.4" x14ac:dyDescent="0.3">
      <c r="A460" s="185"/>
      <c r="B460" s="142"/>
      <c r="C460" s="267" t="s">
        <v>452</v>
      </c>
      <c r="D460" s="267"/>
      <c r="E460" s="267"/>
      <c r="F460" s="267"/>
      <c r="G460" s="267"/>
      <c r="H460" s="267"/>
      <c r="I460" s="267"/>
      <c r="J460" s="267"/>
      <c r="K460" s="267"/>
      <c r="L460" s="197">
        <v>17.22</v>
      </c>
      <c r="M460" s="187"/>
      <c r="N460" s="198">
        <v>899.06</v>
      </c>
      <c r="EZ460" s="126"/>
      <c r="FA460" s="127"/>
      <c r="FC460" s="137"/>
      <c r="FD460" s="137"/>
      <c r="FE460" s="137"/>
      <c r="FK460" s="137"/>
      <c r="FM460" s="184"/>
      <c r="FN460" s="189" t="s">
        <v>452</v>
      </c>
      <c r="FO460" s="184"/>
    </row>
    <row r="461" spans="1:171" customFormat="1" ht="14.4" x14ac:dyDescent="0.3">
      <c r="A461" s="185"/>
      <c r="B461" s="142"/>
      <c r="C461" s="267" t="s">
        <v>453</v>
      </c>
      <c r="D461" s="267"/>
      <c r="E461" s="267"/>
      <c r="F461" s="267"/>
      <c r="G461" s="267"/>
      <c r="H461" s="267"/>
      <c r="I461" s="267"/>
      <c r="J461" s="267"/>
      <c r="K461" s="267"/>
      <c r="L461" s="197">
        <v>278.75</v>
      </c>
      <c r="M461" s="187"/>
      <c r="N461" s="188">
        <v>2648.13</v>
      </c>
      <c r="EZ461" s="126"/>
      <c r="FA461" s="127"/>
      <c r="FC461" s="137"/>
      <c r="FD461" s="137"/>
      <c r="FE461" s="137"/>
      <c r="FK461" s="137"/>
      <c r="FM461" s="184"/>
      <c r="FN461" s="189" t="s">
        <v>453</v>
      </c>
      <c r="FO461" s="184"/>
    </row>
    <row r="462" spans="1:171" customFormat="1" ht="14.4" x14ac:dyDescent="0.3">
      <c r="A462" s="185"/>
      <c r="B462" s="142"/>
      <c r="C462" s="267" t="s">
        <v>454</v>
      </c>
      <c r="D462" s="267"/>
      <c r="E462" s="267"/>
      <c r="F462" s="267"/>
      <c r="G462" s="267"/>
      <c r="H462" s="267"/>
      <c r="I462" s="267"/>
      <c r="J462" s="267"/>
      <c r="K462" s="267"/>
      <c r="L462" s="197">
        <v>322.35000000000002</v>
      </c>
      <c r="M462" s="187"/>
      <c r="N462" s="188">
        <v>16829.87</v>
      </c>
      <c r="EZ462" s="126"/>
      <c r="FA462" s="127"/>
      <c r="FC462" s="137"/>
      <c r="FD462" s="137"/>
      <c r="FE462" s="137"/>
      <c r="FK462" s="137"/>
      <c r="FM462" s="184"/>
      <c r="FN462" s="189" t="s">
        <v>454</v>
      </c>
      <c r="FO462" s="184"/>
    </row>
    <row r="463" spans="1:171" customFormat="1" ht="14.4" x14ac:dyDescent="0.3">
      <c r="A463" s="185"/>
      <c r="B463" s="142"/>
      <c r="C463" s="267" t="s">
        <v>455</v>
      </c>
      <c r="D463" s="267"/>
      <c r="E463" s="267"/>
      <c r="F463" s="267"/>
      <c r="G463" s="267"/>
      <c r="H463" s="267"/>
      <c r="I463" s="267"/>
      <c r="J463" s="267"/>
      <c r="K463" s="267"/>
      <c r="L463" s="197">
        <v>171.69</v>
      </c>
      <c r="M463" s="187"/>
      <c r="N463" s="188">
        <v>8963.74</v>
      </c>
      <c r="EZ463" s="126"/>
      <c r="FA463" s="127"/>
      <c r="FC463" s="137"/>
      <c r="FD463" s="137"/>
      <c r="FE463" s="137"/>
      <c r="FK463" s="137"/>
      <c r="FM463" s="184"/>
      <c r="FN463" s="189" t="s">
        <v>455</v>
      </c>
      <c r="FO463" s="184"/>
    </row>
    <row r="464" spans="1:171" customFormat="1" ht="14.4" x14ac:dyDescent="0.3">
      <c r="A464" s="185"/>
      <c r="B464" s="142"/>
      <c r="C464" s="267" t="s">
        <v>303</v>
      </c>
      <c r="D464" s="267"/>
      <c r="E464" s="267"/>
      <c r="F464" s="267"/>
      <c r="G464" s="267"/>
      <c r="H464" s="267"/>
      <c r="I464" s="267"/>
      <c r="J464" s="267"/>
      <c r="K464" s="267"/>
      <c r="L464" s="186">
        <v>10089.75</v>
      </c>
      <c r="M464" s="187"/>
      <c r="N464" s="188">
        <v>526785.85</v>
      </c>
      <c r="EZ464" s="126"/>
      <c r="FA464" s="127"/>
      <c r="FC464" s="137"/>
      <c r="FD464" s="137"/>
      <c r="FE464" s="137"/>
      <c r="FK464" s="137"/>
      <c r="FM464" s="184"/>
      <c r="FN464" s="189" t="s">
        <v>303</v>
      </c>
      <c r="FO464" s="184"/>
    </row>
    <row r="465" spans="1:174" customFormat="1" ht="14.4" x14ac:dyDescent="0.3">
      <c r="A465" s="185"/>
      <c r="B465" s="142"/>
      <c r="C465" s="267" t="s">
        <v>304</v>
      </c>
      <c r="D465" s="267"/>
      <c r="E465" s="267"/>
      <c r="F465" s="267"/>
      <c r="G465" s="267"/>
      <c r="H465" s="267"/>
      <c r="I465" s="267"/>
      <c r="J465" s="267"/>
      <c r="K465" s="267"/>
      <c r="L465" s="186">
        <v>10468.82</v>
      </c>
      <c r="M465" s="187"/>
      <c r="N465" s="188">
        <v>546576.41</v>
      </c>
      <c r="EZ465" s="126"/>
      <c r="FA465" s="127"/>
      <c r="FC465" s="137"/>
      <c r="FD465" s="137"/>
      <c r="FE465" s="137"/>
      <c r="FK465" s="137"/>
      <c r="FM465" s="184"/>
      <c r="FN465" s="189" t="s">
        <v>304</v>
      </c>
      <c r="FO465" s="184"/>
    </row>
    <row r="466" spans="1:174" customFormat="1" ht="14.4" x14ac:dyDescent="0.3">
      <c r="A466" s="185"/>
      <c r="B466" s="142"/>
      <c r="C466" s="267" t="s">
        <v>305</v>
      </c>
      <c r="D466" s="267"/>
      <c r="E466" s="267"/>
      <c r="F466" s="267"/>
      <c r="G466" s="267"/>
      <c r="H466" s="267"/>
      <c r="I466" s="267"/>
      <c r="J466" s="267"/>
      <c r="K466" s="267"/>
      <c r="L466" s="186">
        <v>5477.87</v>
      </c>
      <c r="M466" s="187"/>
      <c r="N466" s="188">
        <v>285999.53000000003</v>
      </c>
      <c r="EZ466" s="126"/>
      <c r="FA466" s="127"/>
      <c r="FC466" s="137"/>
      <c r="FD466" s="137"/>
      <c r="FE466" s="137"/>
      <c r="FK466" s="137"/>
      <c r="FM466" s="184"/>
      <c r="FN466" s="189" t="s">
        <v>305</v>
      </c>
      <c r="FO466" s="184"/>
    </row>
    <row r="467" spans="1:174" customFormat="1" ht="14.4" x14ac:dyDescent="0.3">
      <c r="A467" s="185"/>
      <c r="B467" s="180"/>
      <c r="C467" s="268" t="s">
        <v>457</v>
      </c>
      <c r="D467" s="268"/>
      <c r="E467" s="268"/>
      <c r="F467" s="268"/>
      <c r="G467" s="268"/>
      <c r="H467" s="268"/>
      <c r="I467" s="268"/>
      <c r="J467" s="268"/>
      <c r="K467" s="268"/>
      <c r="L467" s="192">
        <v>1976343.98</v>
      </c>
      <c r="M467" s="182"/>
      <c r="N467" s="183"/>
      <c r="EZ467" s="126"/>
      <c r="FA467" s="127"/>
      <c r="FC467" s="137"/>
      <c r="FD467" s="137"/>
      <c r="FE467" s="137"/>
      <c r="FK467" s="137"/>
      <c r="FM467" s="184"/>
      <c r="FO467" s="184" t="s">
        <v>457</v>
      </c>
    </row>
    <row r="468" spans="1:174" customFormat="1" ht="14.4" x14ac:dyDescent="0.3">
      <c r="A468" s="185"/>
      <c r="B468" s="142"/>
      <c r="C468" s="267" t="s">
        <v>307</v>
      </c>
      <c r="D468" s="267"/>
      <c r="E468" s="267"/>
      <c r="F468" s="267"/>
      <c r="G468" s="267"/>
      <c r="H468" s="267"/>
      <c r="I468" s="267"/>
      <c r="J468" s="267"/>
      <c r="K468" s="267"/>
      <c r="L468" s="190"/>
      <c r="M468" s="187"/>
      <c r="N468" s="191"/>
      <c r="EZ468" s="126"/>
      <c r="FA468" s="127"/>
      <c r="FC468" s="137"/>
      <c r="FD468" s="137"/>
      <c r="FE468" s="137"/>
      <c r="FK468" s="137"/>
      <c r="FM468" s="184"/>
      <c r="FN468" s="189" t="s">
        <v>307</v>
      </c>
      <c r="FO468" s="184"/>
    </row>
    <row r="469" spans="1:174" customFormat="1" ht="14.4" x14ac:dyDescent="0.3">
      <c r="A469" s="185"/>
      <c r="B469" s="142"/>
      <c r="C469" s="267" t="s">
        <v>308</v>
      </c>
      <c r="D469" s="267"/>
      <c r="E469" s="267"/>
      <c r="F469" s="267"/>
      <c r="G469" s="267"/>
      <c r="H469" s="267"/>
      <c r="I469" s="144" t="s">
        <v>458</v>
      </c>
      <c r="J469" s="193"/>
      <c r="K469" s="193"/>
      <c r="L469" s="190"/>
      <c r="M469" s="187"/>
      <c r="N469" s="191"/>
      <c r="EZ469" s="126"/>
      <c r="FA469" s="127"/>
      <c r="FC469" s="137"/>
      <c r="FD469" s="137"/>
      <c r="FE469" s="137"/>
      <c r="FK469" s="137"/>
      <c r="FM469" s="184"/>
      <c r="FO469" s="184"/>
      <c r="FP469" s="189" t="s">
        <v>308</v>
      </c>
    </row>
    <row r="470" spans="1:174" customFormat="1" ht="14.4" x14ac:dyDescent="0.3">
      <c r="A470" s="185"/>
      <c r="B470" s="142"/>
      <c r="C470" s="267" t="s">
        <v>310</v>
      </c>
      <c r="D470" s="267"/>
      <c r="E470" s="267"/>
      <c r="F470" s="267"/>
      <c r="G470" s="267"/>
      <c r="H470" s="267"/>
      <c r="I470" s="144" t="s">
        <v>459</v>
      </c>
      <c r="J470" s="193"/>
      <c r="K470" s="193"/>
      <c r="L470" s="190"/>
      <c r="M470" s="187"/>
      <c r="N470" s="191"/>
      <c r="EZ470" s="126"/>
      <c r="FA470" s="127"/>
      <c r="FC470" s="137"/>
      <c r="FD470" s="137"/>
      <c r="FE470" s="137"/>
      <c r="FK470" s="137"/>
      <c r="FM470" s="184"/>
      <c r="FO470" s="184"/>
      <c r="FP470" s="189" t="s">
        <v>310</v>
      </c>
    </row>
    <row r="471" spans="1:174" customFormat="1" ht="1.5" customHeight="1" x14ac:dyDescent="0.3">
      <c r="A471" s="199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1"/>
      <c r="M471" s="201"/>
      <c r="N471" s="202"/>
    </row>
    <row r="472" spans="1:174" customFormat="1" ht="14.4" x14ac:dyDescent="0.3">
      <c r="A472" s="203"/>
      <c r="B472" s="180"/>
      <c r="C472" s="268" t="s">
        <v>460</v>
      </c>
      <c r="D472" s="268"/>
      <c r="E472" s="268"/>
      <c r="F472" s="268"/>
      <c r="G472" s="268"/>
      <c r="H472" s="268"/>
      <c r="I472" s="268"/>
      <c r="J472" s="268"/>
      <c r="K472" s="268"/>
      <c r="L472" s="181"/>
      <c r="M472" s="182"/>
      <c r="N472" s="183"/>
      <c r="FQ472" s="184" t="s">
        <v>460</v>
      </c>
    </row>
    <row r="473" spans="1:174" customFormat="1" ht="16.8" x14ac:dyDescent="0.4">
      <c r="A473" s="185"/>
      <c r="B473" s="142"/>
      <c r="C473" s="267" t="s">
        <v>286</v>
      </c>
      <c r="D473" s="267"/>
      <c r="E473" s="267"/>
      <c r="F473" s="267"/>
      <c r="G473" s="267"/>
      <c r="H473" s="267"/>
      <c r="I473" s="267"/>
      <c r="J473" s="267"/>
      <c r="K473" s="267"/>
      <c r="L473" s="186">
        <v>2306016.64</v>
      </c>
      <c r="M473" s="187"/>
      <c r="N473" s="188">
        <v>22805903.34</v>
      </c>
      <c r="O473" s="204"/>
      <c r="P473" s="204"/>
      <c r="Q473" s="204"/>
      <c r="FQ473" s="184"/>
      <c r="FR473" s="189" t="s">
        <v>286</v>
      </c>
    </row>
    <row r="474" spans="1:174" customFormat="1" ht="16.8" x14ac:dyDescent="0.4">
      <c r="A474" s="185"/>
      <c r="B474" s="142"/>
      <c r="C474" s="267" t="s">
        <v>287</v>
      </c>
      <c r="D474" s="267"/>
      <c r="E474" s="267"/>
      <c r="F474" s="267"/>
      <c r="G474" s="267"/>
      <c r="H474" s="267"/>
      <c r="I474" s="267"/>
      <c r="J474" s="267"/>
      <c r="K474" s="267"/>
      <c r="L474" s="190"/>
      <c r="M474" s="187"/>
      <c r="N474" s="191"/>
      <c r="O474" s="204"/>
      <c r="P474" s="204"/>
      <c r="Q474" s="204"/>
      <c r="FQ474" s="184"/>
      <c r="FR474" s="189" t="s">
        <v>287</v>
      </c>
    </row>
    <row r="475" spans="1:174" customFormat="1" ht="16.8" x14ac:dyDescent="0.4">
      <c r="A475" s="185"/>
      <c r="B475" s="142"/>
      <c r="C475" s="267" t="s">
        <v>288</v>
      </c>
      <c r="D475" s="267"/>
      <c r="E475" s="267"/>
      <c r="F475" s="267"/>
      <c r="G475" s="267"/>
      <c r="H475" s="267"/>
      <c r="I475" s="267"/>
      <c r="J475" s="267"/>
      <c r="K475" s="267"/>
      <c r="L475" s="186">
        <v>9285.82</v>
      </c>
      <c r="M475" s="187"/>
      <c r="N475" s="188">
        <v>484812.67</v>
      </c>
      <c r="O475" s="204"/>
      <c r="P475" s="204"/>
      <c r="Q475" s="204"/>
      <c r="FQ475" s="184"/>
      <c r="FR475" s="189" t="s">
        <v>288</v>
      </c>
    </row>
    <row r="476" spans="1:174" customFormat="1" ht="16.8" x14ac:dyDescent="0.4">
      <c r="A476" s="185"/>
      <c r="B476" s="142"/>
      <c r="C476" s="267" t="s">
        <v>289</v>
      </c>
      <c r="D476" s="267"/>
      <c r="E476" s="267"/>
      <c r="F476" s="267"/>
      <c r="G476" s="267"/>
      <c r="H476" s="267"/>
      <c r="I476" s="267"/>
      <c r="J476" s="267"/>
      <c r="K476" s="267"/>
      <c r="L476" s="186">
        <v>74841.350000000006</v>
      </c>
      <c r="M476" s="187"/>
      <c r="N476" s="188">
        <v>1175757.6100000001</v>
      </c>
      <c r="O476" s="204"/>
      <c r="P476" s="204"/>
      <c r="Q476" s="204"/>
      <c r="FQ476" s="184"/>
      <c r="FR476" s="189" t="s">
        <v>289</v>
      </c>
    </row>
    <row r="477" spans="1:174" customFormat="1" ht="16.8" x14ac:dyDescent="0.4">
      <c r="A477" s="185"/>
      <c r="B477" s="142"/>
      <c r="C477" s="267" t="s">
        <v>290</v>
      </c>
      <c r="D477" s="267"/>
      <c r="E477" s="267"/>
      <c r="F477" s="267"/>
      <c r="G477" s="267"/>
      <c r="H477" s="267"/>
      <c r="I477" s="267"/>
      <c r="J477" s="267"/>
      <c r="K477" s="267"/>
      <c r="L477" s="186">
        <v>4235.8599999999997</v>
      </c>
      <c r="M477" s="187"/>
      <c r="N477" s="188">
        <v>221154.24</v>
      </c>
      <c r="O477" s="204"/>
      <c r="P477" s="204"/>
      <c r="Q477" s="204"/>
      <c r="FQ477" s="184"/>
      <c r="FR477" s="189" t="s">
        <v>290</v>
      </c>
    </row>
    <row r="478" spans="1:174" customFormat="1" ht="16.8" x14ac:dyDescent="0.4">
      <c r="A478" s="185"/>
      <c r="B478" s="142"/>
      <c r="C478" s="267" t="s">
        <v>291</v>
      </c>
      <c r="D478" s="267"/>
      <c r="E478" s="267"/>
      <c r="F478" s="267"/>
      <c r="G478" s="267"/>
      <c r="H478" s="267"/>
      <c r="I478" s="267"/>
      <c r="J478" s="267"/>
      <c r="K478" s="267"/>
      <c r="L478" s="186">
        <v>2216086.9500000002</v>
      </c>
      <c r="M478" s="187"/>
      <c r="N478" s="188">
        <v>21052826.079999998</v>
      </c>
      <c r="O478" s="204"/>
      <c r="P478" s="204"/>
      <c r="Q478" s="204"/>
      <c r="FQ478" s="184"/>
      <c r="FR478" s="189" t="s">
        <v>291</v>
      </c>
    </row>
    <row r="479" spans="1:174" customFormat="1" ht="16.8" x14ac:dyDescent="0.4">
      <c r="A479" s="185"/>
      <c r="B479" s="142"/>
      <c r="C479" s="267" t="s">
        <v>292</v>
      </c>
      <c r="D479" s="267"/>
      <c r="E479" s="267"/>
      <c r="F479" s="267"/>
      <c r="G479" s="267"/>
      <c r="H479" s="267"/>
      <c r="I479" s="267"/>
      <c r="J479" s="267"/>
      <c r="K479" s="267"/>
      <c r="L479" s="186">
        <v>5802.52</v>
      </c>
      <c r="M479" s="187"/>
      <c r="N479" s="188">
        <v>92506.98</v>
      </c>
      <c r="O479" s="204"/>
      <c r="P479" s="204"/>
      <c r="Q479" s="204"/>
      <c r="FQ479" s="184"/>
      <c r="FR479" s="189" t="s">
        <v>292</v>
      </c>
    </row>
    <row r="480" spans="1:174" customFormat="1" ht="16.8" x14ac:dyDescent="0.4">
      <c r="A480" s="185"/>
      <c r="B480" s="142"/>
      <c r="C480" s="267" t="s">
        <v>293</v>
      </c>
      <c r="D480" s="267"/>
      <c r="E480" s="267"/>
      <c r="F480" s="267"/>
      <c r="G480" s="267"/>
      <c r="H480" s="267"/>
      <c r="I480" s="267"/>
      <c r="J480" s="267"/>
      <c r="K480" s="267"/>
      <c r="L480" s="186">
        <v>2329275.1</v>
      </c>
      <c r="M480" s="187"/>
      <c r="N480" s="188">
        <v>24038469.98</v>
      </c>
      <c r="O480" s="204"/>
      <c r="P480" s="204"/>
      <c r="Q480" s="204"/>
      <c r="FQ480" s="184"/>
      <c r="FR480" s="189" t="s">
        <v>293</v>
      </c>
    </row>
    <row r="481" spans="1:174" customFormat="1" ht="16.8" x14ac:dyDescent="0.4">
      <c r="A481" s="185"/>
      <c r="B481" s="142"/>
      <c r="C481" s="267" t="s">
        <v>294</v>
      </c>
      <c r="D481" s="267"/>
      <c r="E481" s="267"/>
      <c r="F481" s="267"/>
      <c r="G481" s="267"/>
      <c r="H481" s="267"/>
      <c r="I481" s="267"/>
      <c r="J481" s="267"/>
      <c r="K481" s="267"/>
      <c r="L481" s="186">
        <v>2323472.58</v>
      </c>
      <c r="M481" s="187"/>
      <c r="N481" s="188">
        <v>23945963</v>
      </c>
      <c r="O481" s="204"/>
      <c r="P481" s="204"/>
      <c r="Q481" s="204"/>
      <c r="FQ481" s="184"/>
      <c r="FR481" s="189" t="s">
        <v>294</v>
      </c>
    </row>
    <row r="482" spans="1:174" customFormat="1" ht="16.8" x14ac:dyDescent="0.4">
      <c r="A482" s="185"/>
      <c r="B482" s="142"/>
      <c r="C482" s="267" t="s">
        <v>295</v>
      </c>
      <c r="D482" s="267"/>
      <c r="E482" s="267"/>
      <c r="F482" s="267"/>
      <c r="G482" s="267"/>
      <c r="H482" s="267"/>
      <c r="I482" s="267"/>
      <c r="J482" s="267"/>
      <c r="K482" s="267"/>
      <c r="L482" s="190"/>
      <c r="M482" s="187"/>
      <c r="N482" s="191"/>
      <c r="O482" s="204"/>
      <c r="P482" s="204"/>
      <c r="Q482" s="204"/>
      <c r="FQ482" s="184"/>
      <c r="FR482" s="189" t="s">
        <v>295</v>
      </c>
    </row>
    <row r="483" spans="1:174" customFormat="1" ht="16.8" x14ac:dyDescent="0.4">
      <c r="A483" s="185"/>
      <c r="B483" s="142"/>
      <c r="C483" s="267" t="s">
        <v>296</v>
      </c>
      <c r="D483" s="267"/>
      <c r="E483" s="267"/>
      <c r="F483" s="267"/>
      <c r="G483" s="267"/>
      <c r="H483" s="267"/>
      <c r="I483" s="267"/>
      <c r="J483" s="267"/>
      <c r="K483" s="267"/>
      <c r="L483" s="186">
        <v>8952.66</v>
      </c>
      <c r="M483" s="187"/>
      <c r="N483" s="188">
        <v>467418.39</v>
      </c>
      <c r="O483" s="204"/>
      <c r="P483" s="204"/>
      <c r="Q483" s="204"/>
      <c r="FQ483" s="184"/>
      <c r="FR483" s="189" t="s">
        <v>296</v>
      </c>
    </row>
    <row r="484" spans="1:174" customFormat="1" ht="16.8" x14ac:dyDescent="0.4">
      <c r="A484" s="185"/>
      <c r="B484" s="142"/>
      <c r="C484" s="267" t="s">
        <v>297</v>
      </c>
      <c r="D484" s="267"/>
      <c r="E484" s="267"/>
      <c r="F484" s="267"/>
      <c r="G484" s="267"/>
      <c r="H484" s="267"/>
      <c r="I484" s="267"/>
      <c r="J484" s="267"/>
      <c r="K484" s="267"/>
      <c r="L484" s="186">
        <v>74667.73</v>
      </c>
      <c r="M484" s="187"/>
      <c r="N484" s="188">
        <v>1173030.04</v>
      </c>
      <c r="O484" s="204"/>
      <c r="P484" s="204"/>
      <c r="Q484" s="204"/>
      <c r="FQ484" s="184"/>
      <c r="FR484" s="189" t="s">
        <v>297</v>
      </c>
    </row>
    <row r="485" spans="1:174" customFormat="1" ht="16.8" x14ac:dyDescent="0.4">
      <c r="A485" s="185"/>
      <c r="B485" s="142"/>
      <c r="C485" s="267" t="s">
        <v>298</v>
      </c>
      <c r="D485" s="267"/>
      <c r="E485" s="267"/>
      <c r="F485" s="267"/>
      <c r="G485" s="267"/>
      <c r="H485" s="267"/>
      <c r="I485" s="267"/>
      <c r="J485" s="267"/>
      <c r="K485" s="267"/>
      <c r="L485" s="186">
        <v>4218.6400000000003</v>
      </c>
      <c r="M485" s="187"/>
      <c r="N485" s="188">
        <v>220255.18</v>
      </c>
      <c r="O485" s="204"/>
      <c r="P485" s="204"/>
      <c r="Q485" s="204"/>
      <c r="FQ485" s="184"/>
      <c r="FR485" s="189" t="s">
        <v>298</v>
      </c>
    </row>
    <row r="486" spans="1:174" customFormat="1" ht="16.8" x14ac:dyDescent="0.4">
      <c r="A486" s="185"/>
      <c r="B486" s="142"/>
      <c r="C486" s="267" t="s">
        <v>299</v>
      </c>
      <c r="D486" s="267"/>
      <c r="E486" s="267"/>
      <c r="F486" s="267"/>
      <c r="G486" s="267"/>
      <c r="H486" s="267"/>
      <c r="I486" s="267"/>
      <c r="J486" s="267"/>
      <c r="K486" s="267"/>
      <c r="L486" s="186">
        <v>2215808.2000000002</v>
      </c>
      <c r="M486" s="187"/>
      <c r="N486" s="188">
        <v>21050177.949999999</v>
      </c>
      <c r="O486" s="204"/>
      <c r="P486" s="204"/>
      <c r="Q486" s="204"/>
      <c r="FQ486" s="184"/>
      <c r="FR486" s="189" t="s">
        <v>299</v>
      </c>
    </row>
    <row r="487" spans="1:174" customFormat="1" ht="16.8" x14ac:dyDescent="0.4">
      <c r="A487" s="185"/>
      <c r="B487" s="142"/>
      <c r="C487" s="267" t="s">
        <v>300</v>
      </c>
      <c r="D487" s="267"/>
      <c r="E487" s="267"/>
      <c r="F487" s="267"/>
      <c r="G487" s="267"/>
      <c r="H487" s="267"/>
      <c r="I487" s="267"/>
      <c r="J487" s="267"/>
      <c r="K487" s="267"/>
      <c r="L487" s="186">
        <v>15037.77</v>
      </c>
      <c r="M487" s="187"/>
      <c r="N487" s="188">
        <v>785121.9</v>
      </c>
      <c r="O487" s="204"/>
      <c r="P487" s="204"/>
      <c r="Q487" s="204"/>
      <c r="FQ487" s="184"/>
      <c r="FR487" s="189" t="s">
        <v>300</v>
      </c>
    </row>
    <row r="488" spans="1:174" customFormat="1" ht="16.8" x14ac:dyDescent="0.4">
      <c r="A488" s="185"/>
      <c r="B488" s="142"/>
      <c r="C488" s="267" t="s">
        <v>301</v>
      </c>
      <c r="D488" s="267"/>
      <c r="E488" s="267"/>
      <c r="F488" s="267"/>
      <c r="G488" s="267"/>
      <c r="H488" s="267"/>
      <c r="I488" s="267"/>
      <c r="J488" s="267"/>
      <c r="K488" s="267"/>
      <c r="L488" s="186">
        <v>9006.2199999999993</v>
      </c>
      <c r="M488" s="187"/>
      <c r="N488" s="188">
        <v>470214.72</v>
      </c>
      <c r="O488" s="204"/>
      <c r="P488" s="204"/>
      <c r="Q488" s="204"/>
      <c r="FQ488" s="184"/>
      <c r="FR488" s="189" t="s">
        <v>301</v>
      </c>
    </row>
    <row r="489" spans="1:174" customFormat="1" ht="16.8" x14ac:dyDescent="0.4">
      <c r="A489" s="185"/>
      <c r="B489" s="142"/>
      <c r="C489" s="267" t="s">
        <v>302</v>
      </c>
      <c r="D489" s="267"/>
      <c r="E489" s="267"/>
      <c r="F489" s="267"/>
      <c r="G489" s="267"/>
      <c r="H489" s="267"/>
      <c r="I489" s="267"/>
      <c r="J489" s="267"/>
      <c r="K489" s="267"/>
      <c r="L489" s="186">
        <v>5802.52</v>
      </c>
      <c r="M489" s="187"/>
      <c r="N489" s="188">
        <v>92506.98</v>
      </c>
      <c r="O489" s="204"/>
      <c r="P489" s="204"/>
      <c r="Q489" s="204"/>
      <c r="FQ489" s="184"/>
      <c r="FR489" s="189" t="s">
        <v>302</v>
      </c>
    </row>
    <row r="490" spans="1:174" customFormat="1" ht="16.8" x14ac:dyDescent="0.4">
      <c r="A490" s="185"/>
      <c r="B490" s="142"/>
      <c r="C490" s="267" t="s">
        <v>456</v>
      </c>
      <c r="D490" s="267"/>
      <c r="E490" s="267"/>
      <c r="F490" s="267"/>
      <c r="G490" s="267"/>
      <c r="H490" s="267"/>
      <c r="I490" s="267"/>
      <c r="J490" s="267"/>
      <c r="K490" s="267"/>
      <c r="L490" s="186">
        <v>1279.57</v>
      </c>
      <c r="M490" s="187"/>
      <c r="N490" s="188">
        <v>48563.59</v>
      </c>
      <c r="O490" s="204"/>
      <c r="P490" s="204"/>
      <c r="Q490" s="204"/>
      <c r="FQ490" s="184"/>
      <c r="FR490" s="189" t="s">
        <v>456</v>
      </c>
    </row>
    <row r="491" spans="1:174" customFormat="1" ht="16.8" x14ac:dyDescent="0.4">
      <c r="A491" s="185"/>
      <c r="B491" s="142"/>
      <c r="C491" s="267" t="s">
        <v>287</v>
      </c>
      <c r="D491" s="267"/>
      <c r="E491" s="267"/>
      <c r="F491" s="267"/>
      <c r="G491" s="267"/>
      <c r="H491" s="267"/>
      <c r="I491" s="267"/>
      <c r="J491" s="267"/>
      <c r="K491" s="267"/>
      <c r="L491" s="190"/>
      <c r="M491" s="187"/>
      <c r="N491" s="191"/>
      <c r="O491" s="204"/>
      <c r="P491" s="204"/>
      <c r="Q491" s="204"/>
      <c r="FQ491" s="184"/>
      <c r="FR491" s="189" t="s">
        <v>287</v>
      </c>
    </row>
    <row r="492" spans="1:174" customFormat="1" ht="16.8" x14ac:dyDescent="0.4">
      <c r="A492" s="185"/>
      <c r="B492" s="142"/>
      <c r="C492" s="267" t="s">
        <v>450</v>
      </c>
      <c r="D492" s="267"/>
      <c r="E492" s="267"/>
      <c r="F492" s="267"/>
      <c r="G492" s="267"/>
      <c r="H492" s="267"/>
      <c r="I492" s="267"/>
      <c r="J492" s="267"/>
      <c r="K492" s="267"/>
      <c r="L492" s="197">
        <v>333.16</v>
      </c>
      <c r="M492" s="187"/>
      <c r="N492" s="188">
        <v>17394.28</v>
      </c>
      <c r="O492" s="204"/>
      <c r="P492" s="204"/>
      <c r="Q492" s="204"/>
      <c r="FQ492" s="184"/>
      <c r="FR492" s="189" t="s">
        <v>450</v>
      </c>
    </row>
    <row r="493" spans="1:174" customFormat="1" ht="16.8" x14ac:dyDescent="0.4">
      <c r="A493" s="185"/>
      <c r="B493" s="142"/>
      <c r="C493" s="267" t="s">
        <v>451</v>
      </c>
      <c r="D493" s="267"/>
      <c r="E493" s="267"/>
      <c r="F493" s="267"/>
      <c r="G493" s="267"/>
      <c r="H493" s="267"/>
      <c r="I493" s="267"/>
      <c r="J493" s="267"/>
      <c r="K493" s="267"/>
      <c r="L493" s="197">
        <v>173.62</v>
      </c>
      <c r="M493" s="187"/>
      <c r="N493" s="188">
        <v>2727.57</v>
      </c>
      <c r="O493" s="204"/>
      <c r="P493" s="204"/>
      <c r="Q493" s="204"/>
      <c r="FQ493" s="184"/>
      <c r="FR493" s="189" t="s">
        <v>451</v>
      </c>
    </row>
    <row r="494" spans="1:174" customFormat="1" ht="16.8" x14ac:dyDescent="0.4">
      <c r="A494" s="185"/>
      <c r="B494" s="142"/>
      <c r="C494" s="267" t="s">
        <v>452</v>
      </c>
      <c r="D494" s="267"/>
      <c r="E494" s="267"/>
      <c r="F494" s="267"/>
      <c r="G494" s="267"/>
      <c r="H494" s="267"/>
      <c r="I494" s="267"/>
      <c r="J494" s="267"/>
      <c r="K494" s="267"/>
      <c r="L494" s="197">
        <v>17.22</v>
      </c>
      <c r="M494" s="187"/>
      <c r="N494" s="198">
        <v>899.06</v>
      </c>
      <c r="O494" s="204"/>
      <c r="P494" s="204"/>
      <c r="Q494" s="204"/>
      <c r="FQ494" s="184"/>
      <c r="FR494" s="189" t="s">
        <v>452</v>
      </c>
    </row>
    <row r="495" spans="1:174" customFormat="1" ht="16.8" x14ac:dyDescent="0.4">
      <c r="A495" s="185"/>
      <c r="B495" s="142"/>
      <c r="C495" s="267" t="s">
        <v>453</v>
      </c>
      <c r="D495" s="267"/>
      <c r="E495" s="267"/>
      <c r="F495" s="267"/>
      <c r="G495" s="267"/>
      <c r="H495" s="267"/>
      <c r="I495" s="267"/>
      <c r="J495" s="267"/>
      <c r="K495" s="267"/>
      <c r="L495" s="197">
        <v>278.75</v>
      </c>
      <c r="M495" s="187"/>
      <c r="N495" s="188">
        <v>2648.13</v>
      </c>
      <c r="O495" s="204"/>
      <c r="P495" s="204"/>
      <c r="Q495" s="204"/>
      <c r="FQ495" s="184"/>
      <c r="FR495" s="189" t="s">
        <v>453</v>
      </c>
    </row>
    <row r="496" spans="1:174" customFormat="1" ht="16.8" x14ac:dyDescent="0.4">
      <c r="A496" s="185"/>
      <c r="B496" s="142"/>
      <c r="C496" s="267" t="s">
        <v>454</v>
      </c>
      <c r="D496" s="267"/>
      <c r="E496" s="267"/>
      <c r="F496" s="267"/>
      <c r="G496" s="267"/>
      <c r="H496" s="267"/>
      <c r="I496" s="267"/>
      <c r="J496" s="267"/>
      <c r="K496" s="267"/>
      <c r="L496" s="197">
        <v>322.35000000000002</v>
      </c>
      <c r="M496" s="187"/>
      <c r="N496" s="188">
        <v>16829.87</v>
      </c>
      <c r="O496" s="204"/>
      <c r="P496" s="204"/>
      <c r="Q496" s="204"/>
      <c r="FQ496" s="184"/>
      <c r="FR496" s="189" t="s">
        <v>454</v>
      </c>
    </row>
    <row r="497" spans="1:238" customFormat="1" ht="16.8" x14ac:dyDescent="0.4">
      <c r="A497" s="185"/>
      <c r="B497" s="142"/>
      <c r="C497" s="267" t="s">
        <v>455</v>
      </c>
      <c r="D497" s="267"/>
      <c r="E497" s="267"/>
      <c r="F497" s="267"/>
      <c r="G497" s="267"/>
      <c r="H497" s="267"/>
      <c r="I497" s="267"/>
      <c r="J497" s="267"/>
      <c r="K497" s="267"/>
      <c r="L497" s="197">
        <v>171.69</v>
      </c>
      <c r="M497" s="187"/>
      <c r="N497" s="188">
        <v>8963.74</v>
      </c>
      <c r="O497" s="204"/>
      <c r="P497" s="204"/>
      <c r="Q497" s="204"/>
      <c r="FQ497" s="184"/>
      <c r="FR497" s="189" t="s">
        <v>455</v>
      </c>
    </row>
    <row r="498" spans="1:238" customFormat="1" ht="16.8" x14ac:dyDescent="0.4">
      <c r="A498" s="185"/>
      <c r="B498" s="180"/>
      <c r="C498" s="268" t="s">
        <v>461</v>
      </c>
      <c r="D498" s="268"/>
      <c r="E498" s="268"/>
      <c r="F498" s="268"/>
      <c r="G498" s="268"/>
      <c r="H498" s="268"/>
      <c r="I498" s="268"/>
      <c r="J498" s="268"/>
      <c r="K498" s="268"/>
      <c r="L498" s="192">
        <v>2330554.67</v>
      </c>
      <c r="M498" s="182"/>
      <c r="N498" s="205">
        <v>24087033.57</v>
      </c>
      <c r="O498" s="204"/>
      <c r="P498" s="204"/>
      <c r="Q498" s="204"/>
      <c r="FQ498" s="184"/>
      <c r="FS498" s="184" t="s">
        <v>461</v>
      </c>
    </row>
    <row r="499" spans="1:238" customFormat="1" ht="16.8" x14ac:dyDescent="0.4">
      <c r="A499" s="185"/>
      <c r="B499" s="142"/>
      <c r="C499" s="267" t="s">
        <v>303</v>
      </c>
      <c r="D499" s="267"/>
      <c r="E499" s="267"/>
      <c r="F499" s="267"/>
      <c r="G499" s="267"/>
      <c r="H499" s="267"/>
      <c r="I499" s="267"/>
      <c r="J499" s="267"/>
      <c r="K499" s="267"/>
      <c r="L499" s="186">
        <v>13521.68</v>
      </c>
      <c r="M499" s="187"/>
      <c r="N499" s="188">
        <v>705966.91</v>
      </c>
      <c r="O499" s="204"/>
      <c r="P499" s="204"/>
      <c r="Q499" s="204"/>
      <c r="FQ499" s="184"/>
      <c r="FR499" s="189" t="s">
        <v>303</v>
      </c>
      <c r="FS499" s="184"/>
    </row>
    <row r="500" spans="1:238" customFormat="1" ht="16.8" x14ac:dyDescent="0.4">
      <c r="A500" s="185"/>
      <c r="B500" s="142"/>
      <c r="C500" s="267" t="s">
        <v>304</v>
      </c>
      <c r="D500" s="267"/>
      <c r="E500" s="267"/>
      <c r="F500" s="267"/>
      <c r="G500" s="267"/>
      <c r="H500" s="267"/>
      <c r="I500" s="267"/>
      <c r="J500" s="267"/>
      <c r="K500" s="267"/>
      <c r="L500" s="186">
        <v>15360.12</v>
      </c>
      <c r="M500" s="187"/>
      <c r="N500" s="188">
        <v>801951.77</v>
      </c>
      <c r="O500" s="204"/>
      <c r="P500" s="204"/>
      <c r="Q500" s="204"/>
      <c r="FQ500" s="184"/>
      <c r="FR500" s="189" t="s">
        <v>304</v>
      </c>
      <c r="FS500" s="184"/>
    </row>
    <row r="501" spans="1:238" customFormat="1" ht="16.8" x14ac:dyDescent="0.4">
      <c r="A501" s="185"/>
      <c r="B501" s="142"/>
      <c r="C501" s="267" t="s">
        <v>305</v>
      </c>
      <c r="D501" s="267"/>
      <c r="E501" s="267"/>
      <c r="F501" s="267"/>
      <c r="G501" s="267"/>
      <c r="H501" s="267"/>
      <c r="I501" s="267"/>
      <c r="J501" s="267"/>
      <c r="K501" s="267"/>
      <c r="L501" s="186">
        <v>9177.91</v>
      </c>
      <c r="M501" s="187"/>
      <c r="N501" s="188">
        <v>479178.46</v>
      </c>
      <c r="O501" s="204"/>
      <c r="P501" s="204"/>
      <c r="Q501" s="204"/>
      <c r="FQ501" s="184"/>
      <c r="FR501" s="189" t="s">
        <v>305</v>
      </c>
      <c r="FS501" s="184"/>
    </row>
    <row r="502" spans="1:238" customFormat="1" ht="16.8" x14ac:dyDescent="0.4">
      <c r="A502" s="185"/>
      <c r="B502" s="180"/>
      <c r="C502" s="268" t="s">
        <v>461</v>
      </c>
      <c r="D502" s="268"/>
      <c r="E502" s="268"/>
      <c r="F502" s="268"/>
      <c r="G502" s="268"/>
      <c r="H502" s="268"/>
      <c r="I502" s="268"/>
      <c r="J502" s="268"/>
      <c r="K502" s="268"/>
      <c r="L502" s="192">
        <v>2330554.67</v>
      </c>
      <c r="M502" s="182"/>
      <c r="N502" s="205">
        <v>24087033.57</v>
      </c>
      <c r="O502" s="204"/>
      <c r="P502" s="204"/>
      <c r="Q502" s="204"/>
      <c r="FQ502" s="184"/>
      <c r="FS502" s="184" t="s">
        <v>461</v>
      </c>
    </row>
    <row r="503" spans="1:238" customFormat="1" ht="16.8" x14ac:dyDescent="0.4">
      <c r="A503" s="185"/>
      <c r="B503" s="142"/>
      <c r="C503" s="267" t="s">
        <v>462</v>
      </c>
      <c r="D503" s="267"/>
      <c r="E503" s="267"/>
      <c r="F503" s="267"/>
      <c r="G503" s="267"/>
      <c r="H503" s="267"/>
      <c r="I503" s="267"/>
      <c r="J503" s="267"/>
      <c r="K503" s="267"/>
      <c r="L503" s="186">
        <v>44746.65</v>
      </c>
      <c r="M503" s="187"/>
      <c r="N503" s="188">
        <v>462471.04</v>
      </c>
      <c r="O503" s="204"/>
      <c r="P503" s="204"/>
      <c r="Q503" s="204"/>
      <c r="FQ503" s="184"/>
      <c r="FR503" s="189" t="s">
        <v>463</v>
      </c>
      <c r="FS503" s="184"/>
    </row>
    <row r="504" spans="1:238" customFormat="1" ht="16.8" x14ac:dyDescent="0.4">
      <c r="A504" s="185"/>
      <c r="B504" s="180"/>
      <c r="C504" s="268" t="s">
        <v>461</v>
      </c>
      <c r="D504" s="268"/>
      <c r="E504" s="268"/>
      <c r="F504" s="268"/>
      <c r="G504" s="268"/>
      <c r="H504" s="268"/>
      <c r="I504" s="268"/>
      <c r="J504" s="268"/>
      <c r="K504" s="268"/>
      <c r="L504" s="192">
        <v>2375301.3199999998</v>
      </c>
      <c r="M504" s="182"/>
      <c r="N504" s="205">
        <v>24549504.609999999</v>
      </c>
      <c r="O504" s="204"/>
      <c r="P504" s="204"/>
      <c r="Q504" s="204"/>
      <c r="FQ504" s="184"/>
      <c r="FS504" s="184" t="s">
        <v>461</v>
      </c>
    </row>
    <row r="505" spans="1:238" customFormat="1" ht="16.8" x14ac:dyDescent="0.4">
      <c r="A505" s="185"/>
      <c r="B505" s="142"/>
      <c r="C505" s="267" t="s">
        <v>464</v>
      </c>
      <c r="D505" s="267"/>
      <c r="E505" s="267"/>
      <c r="F505" s="267"/>
      <c r="G505" s="267"/>
      <c r="H505" s="267"/>
      <c r="I505" s="267"/>
      <c r="J505" s="267"/>
      <c r="K505" s="267"/>
      <c r="L505" s="186">
        <v>71259.039999999994</v>
      </c>
      <c r="M505" s="187"/>
      <c r="N505" s="188">
        <v>736485.14</v>
      </c>
      <c r="O505" s="204"/>
      <c r="P505" s="204"/>
      <c r="Q505" s="204"/>
      <c r="FQ505" s="184"/>
      <c r="FR505" s="189" t="s">
        <v>464</v>
      </c>
      <c r="FS505" s="184"/>
    </row>
    <row r="506" spans="1:238" customFormat="1" ht="16.8" x14ac:dyDescent="0.4">
      <c r="A506" s="185"/>
      <c r="B506" s="180"/>
      <c r="C506" s="268" t="s">
        <v>465</v>
      </c>
      <c r="D506" s="268"/>
      <c r="E506" s="268"/>
      <c r="F506" s="268"/>
      <c r="G506" s="268"/>
      <c r="H506" s="268"/>
      <c r="I506" s="268"/>
      <c r="J506" s="268"/>
      <c r="K506" s="268"/>
      <c r="L506" s="192">
        <v>2446560.36</v>
      </c>
      <c r="M506" s="182"/>
      <c r="N506" s="205">
        <v>25285989.75</v>
      </c>
      <c r="O506" s="204"/>
      <c r="P506" s="204"/>
      <c r="Q506" s="204"/>
      <c r="FQ506" s="184"/>
      <c r="FS506" s="184" t="s">
        <v>465</v>
      </c>
    </row>
    <row r="507" spans="1:238" customFormat="1" ht="16.8" x14ac:dyDescent="0.4">
      <c r="A507" s="185"/>
      <c r="B507" s="142"/>
      <c r="C507" s="267" t="s">
        <v>466</v>
      </c>
      <c r="D507" s="267"/>
      <c r="E507" s="267"/>
      <c r="F507" s="267"/>
      <c r="G507" s="267"/>
      <c r="H507" s="267"/>
      <c r="I507" s="267"/>
      <c r="J507" s="267"/>
      <c r="K507" s="267"/>
      <c r="L507" s="186">
        <v>489312.07</v>
      </c>
      <c r="M507" s="187"/>
      <c r="N507" s="188">
        <v>5057197.95</v>
      </c>
      <c r="O507" s="204"/>
      <c r="P507" s="204"/>
      <c r="Q507" s="204"/>
      <c r="FQ507" s="184"/>
      <c r="FR507" s="189" t="s">
        <v>466</v>
      </c>
      <c r="FS507" s="184"/>
    </row>
    <row r="508" spans="1:238" customFormat="1" ht="16.8" x14ac:dyDescent="0.4">
      <c r="A508" s="185"/>
      <c r="B508" s="180"/>
      <c r="C508" s="268" t="s">
        <v>467</v>
      </c>
      <c r="D508" s="268"/>
      <c r="E508" s="268"/>
      <c r="F508" s="268"/>
      <c r="G508" s="268"/>
      <c r="H508" s="268"/>
      <c r="I508" s="268"/>
      <c r="J508" s="268"/>
      <c r="K508" s="268"/>
      <c r="L508" s="192">
        <v>2935872.43</v>
      </c>
      <c r="M508" s="182"/>
      <c r="N508" s="205">
        <v>30343187.699999999</v>
      </c>
      <c r="O508" s="204"/>
      <c r="P508" s="204"/>
      <c r="Q508" s="204"/>
      <c r="FQ508" s="184"/>
      <c r="FS508" s="184" t="s">
        <v>467</v>
      </c>
    </row>
    <row r="509" spans="1:238" customFormat="1" ht="1.5" customHeight="1" x14ac:dyDescent="0.3">
      <c r="A509" s="199"/>
      <c r="B509" s="178"/>
      <c r="C509" s="176"/>
      <c r="D509" s="176"/>
      <c r="E509" s="176"/>
      <c r="F509" s="176"/>
      <c r="G509" s="176"/>
      <c r="H509" s="176"/>
      <c r="I509" s="176"/>
      <c r="J509" s="176"/>
      <c r="K509" s="176"/>
      <c r="L509" s="206"/>
      <c r="M509" s="207"/>
      <c r="N509" s="208"/>
    </row>
    <row r="510" spans="1:238" customFormat="1" ht="26.25" customHeight="1" x14ac:dyDescent="0.3">
      <c r="A510" s="209"/>
      <c r="B510" s="210"/>
      <c r="C510" s="210"/>
      <c r="D510" s="210"/>
      <c r="E510" s="210"/>
      <c r="F510" s="210"/>
      <c r="G510" s="210"/>
      <c r="H510" s="210"/>
      <c r="I510" s="210"/>
      <c r="J510" s="210"/>
      <c r="K510" s="210"/>
      <c r="L510" s="210"/>
      <c r="M510" s="210"/>
      <c r="N510" s="210"/>
    </row>
    <row r="511" spans="1:238" s="109" customFormat="1" ht="14.4" x14ac:dyDescent="0.3">
      <c r="A511" s="89"/>
      <c r="B511" s="190" t="s">
        <v>468</v>
      </c>
      <c r="C511" s="270"/>
      <c r="D511" s="270"/>
      <c r="E511" s="270"/>
      <c r="F511" s="270"/>
      <c r="G511" s="270"/>
      <c r="H511" s="271"/>
      <c r="I511" s="271"/>
      <c r="J511" s="271"/>
      <c r="K511" s="271"/>
      <c r="L511" s="271"/>
      <c r="M511"/>
      <c r="N511"/>
      <c r="O511"/>
      <c r="P511"/>
      <c r="Q511"/>
      <c r="R511"/>
      <c r="S511"/>
      <c r="T511"/>
      <c r="U511"/>
      <c r="V511"/>
      <c r="W511"/>
      <c r="X511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2"/>
      <c r="AM511" s="92"/>
      <c r="AN511" s="92"/>
      <c r="AO511" s="97"/>
      <c r="AP511" s="97"/>
      <c r="AQ511" s="97"/>
      <c r="AR511" s="97"/>
      <c r="AS511" s="97"/>
      <c r="AT511" s="97"/>
      <c r="AU511" s="92"/>
      <c r="AV511" s="92"/>
      <c r="AW511" s="92"/>
      <c r="AX511" s="92"/>
      <c r="AY511" s="92"/>
      <c r="AZ511" s="92"/>
      <c r="BA511" s="92"/>
      <c r="BB511" s="92"/>
      <c r="BC511" s="97"/>
      <c r="BD511" s="97"/>
      <c r="BE511" s="97"/>
      <c r="BF511" s="97"/>
      <c r="BG511" s="97"/>
      <c r="BH511" s="97"/>
      <c r="BI511" s="92"/>
      <c r="BJ511" s="92"/>
      <c r="BK511" s="92"/>
      <c r="BL511" s="92"/>
      <c r="BM511" s="92"/>
      <c r="BN511" s="92"/>
      <c r="BO511" s="92"/>
      <c r="BP511" s="92"/>
      <c r="BQ511" s="97"/>
      <c r="BR511" s="97"/>
      <c r="BS511" s="97"/>
      <c r="BT511" s="97"/>
      <c r="BU511" s="97"/>
      <c r="BV511" s="97"/>
      <c r="BW511" s="92"/>
      <c r="BX511" s="92"/>
      <c r="BY511" s="92"/>
      <c r="BZ511" s="92"/>
      <c r="CA511" s="92"/>
      <c r="CB511" s="92"/>
      <c r="CC511" s="92"/>
      <c r="CD511" s="92"/>
      <c r="CE511" s="97"/>
      <c r="CF511" s="97"/>
      <c r="CG511" s="97"/>
      <c r="CH511" s="97"/>
      <c r="CI511" s="97"/>
      <c r="CJ511" s="97"/>
      <c r="CK511" s="92"/>
      <c r="CL511" s="92"/>
      <c r="CM511" s="92"/>
      <c r="CN511" s="92"/>
      <c r="CO511" s="92"/>
      <c r="CP511" s="92"/>
      <c r="CQ511" s="92"/>
      <c r="CR511" s="92"/>
      <c r="CS511" s="97"/>
      <c r="CT511" s="97"/>
      <c r="CU511" s="97"/>
      <c r="CV511" s="97"/>
      <c r="CW511" s="97"/>
      <c r="CX511" s="97"/>
      <c r="CY511" s="92"/>
      <c r="CZ511" s="92"/>
      <c r="DA511" s="92"/>
      <c r="DB511" s="92"/>
      <c r="DC511" s="92"/>
      <c r="DD511" s="92"/>
      <c r="DE511" s="92"/>
      <c r="DF511" s="92"/>
      <c r="DG511" s="100"/>
      <c r="DH511" s="100"/>
      <c r="DI511" s="100"/>
      <c r="DJ511" s="100"/>
      <c r="DK511" s="100"/>
      <c r="DL511" s="100"/>
      <c r="DM511" s="100"/>
      <c r="DN511" s="100"/>
      <c r="DO511" s="100"/>
      <c r="DP511" s="100"/>
      <c r="DQ511" s="100"/>
      <c r="DR511" s="100"/>
      <c r="DS511" s="100"/>
      <c r="DT511" s="100"/>
      <c r="DU511" s="100"/>
      <c r="DV511" s="100"/>
      <c r="DW511" s="100"/>
      <c r="DX511" s="100"/>
      <c r="DY511" s="100"/>
      <c r="DZ511" s="100"/>
      <c r="EA511" s="100"/>
      <c r="EB511" s="100"/>
      <c r="EC511" s="100"/>
      <c r="ED511" s="100"/>
      <c r="EE511" s="100"/>
      <c r="EF511" s="100"/>
      <c r="EG511" s="100"/>
      <c r="EH511" s="100"/>
      <c r="EI511" s="100"/>
      <c r="EJ511" s="100"/>
      <c r="EK511" s="100"/>
      <c r="EL511" s="100"/>
      <c r="EM511" s="100"/>
      <c r="EN511" s="100"/>
      <c r="EO511" s="100"/>
      <c r="EP511" s="100"/>
      <c r="EQ511" s="100"/>
      <c r="ER511" s="100"/>
      <c r="ES511" s="100"/>
      <c r="ET511" s="100"/>
      <c r="EU511" s="100"/>
      <c r="EV511" s="100"/>
      <c r="EW511" s="96"/>
      <c r="EX511" s="96"/>
      <c r="EY511" s="96"/>
      <c r="EZ511" s="211"/>
      <c r="FA511" s="211"/>
      <c r="FB511" s="211"/>
      <c r="FC511" s="97"/>
      <c r="FD511" s="97"/>
      <c r="FE511" s="97"/>
      <c r="FF511" s="97"/>
      <c r="FG511" s="97"/>
      <c r="FH511" s="97"/>
      <c r="FI511" s="97"/>
      <c r="FJ511" s="97"/>
      <c r="FK511" s="97"/>
      <c r="FL511" s="97"/>
      <c r="FM511" s="212"/>
      <c r="FN511" s="212"/>
      <c r="FO511" s="212"/>
      <c r="FP511" s="212"/>
      <c r="FQ511" s="212"/>
      <c r="FR511" s="212"/>
      <c r="FS511" s="212"/>
      <c r="FT511" s="212"/>
      <c r="FU511" s="212" t="s">
        <v>153</v>
      </c>
      <c r="FV511" s="212" t="s">
        <v>153</v>
      </c>
      <c r="FW511" s="212" t="s">
        <v>153</v>
      </c>
      <c r="FX511" s="212" t="s">
        <v>153</v>
      </c>
      <c r="FY511" s="212" t="s">
        <v>153</v>
      </c>
      <c r="FZ511" s="213" t="s">
        <v>153</v>
      </c>
      <c r="GA511" s="213" t="s">
        <v>153</v>
      </c>
      <c r="GB511" s="213" t="s">
        <v>153</v>
      </c>
      <c r="GC511" s="213" t="s">
        <v>153</v>
      </c>
      <c r="GD511" s="213" t="s">
        <v>153</v>
      </c>
      <c r="GE511" s="212"/>
      <c r="GF511" s="212"/>
      <c r="GG511" s="212"/>
      <c r="GH511" s="212"/>
      <c r="GI511" s="212"/>
      <c r="GJ511" s="213"/>
      <c r="GK511" s="213"/>
      <c r="GL511" s="213"/>
      <c r="GM511" s="213"/>
      <c r="GN511" s="213"/>
      <c r="GO511" s="97"/>
      <c r="GP511" s="97"/>
      <c r="GQ511" s="97"/>
      <c r="GR511" s="97"/>
      <c r="GS511" s="97"/>
      <c r="GT511" s="97"/>
      <c r="GU511" s="97"/>
      <c r="GV511" s="97"/>
      <c r="GW511" s="97"/>
      <c r="GX511" s="97"/>
      <c r="GY511" s="97"/>
      <c r="GZ511" s="97"/>
      <c r="HA511" s="97"/>
      <c r="HB511" s="97"/>
      <c r="HC511" s="97"/>
      <c r="HD511" s="97"/>
      <c r="HE511" s="97"/>
      <c r="HF511" s="97"/>
      <c r="HG511" s="97"/>
      <c r="HH511" s="97"/>
      <c r="HI511" s="97"/>
      <c r="HJ511" s="97"/>
      <c r="HK511" s="97"/>
      <c r="HL511" s="97"/>
      <c r="HM511" s="97"/>
      <c r="HN511" s="97"/>
      <c r="HO511" s="97"/>
      <c r="HP511" s="97"/>
      <c r="HQ511" s="97"/>
      <c r="HR511" s="97"/>
      <c r="HS511" s="97"/>
      <c r="HT511" s="97"/>
      <c r="HU511" s="97"/>
      <c r="HV511" s="97"/>
      <c r="HW511" s="97"/>
      <c r="HX511" s="97"/>
      <c r="HY511" s="97"/>
      <c r="HZ511" s="97"/>
      <c r="IA511" s="97"/>
      <c r="IB511" s="97"/>
      <c r="IC511" s="97"/>
      <c r="ID511" s="97"/>
    </row>
    <row r="512" spans="1:238" s="214" customFormat="1" ht="16.5" customHeight="1" x14ac:dyDescent="0.3">
      <c r="A512" s="91"/>
      <c r="B512" s="190"/>
      <c r="C512" s="269" t="s">
        <v>469</v>
      </c>
      <c r="D512" s="269"/>
      <c r="E512" s="269"/>
      <c r="F512" s="269"/>
      <c r="G512" s="269"/>
      <c r="H512" s="269"/>
      <c r="I512" s="269"/>
      <c r="J512" s="269"/>
      <c r="K512" s="269"/>
      <c r="L512" s="269"/>
      <c r="Y512" s="97"/>
      <c r="Z512" s="97"/>
      <c r="AA512" s="97"/>
      <c r="AB512" s="97"/>
      <c r="AC512" s="97"/>
      <c r="AD512" s="97"/>
      <c r="AE512" s="97"/>
      <c r="AF512" s="97"/>
      <c r="AG512" s="97"/>
      <c r="AH512" s="97"/>
      <c r="AI512" s="97"/>
      <c r="AJ512" s="97"/>
      <c r="AK512" s="97"/>
      <c r="AL512" s="97"/>
      <c r="AM512" s="97"/>
      <c r="AN512" s="97"/>
      <c r="AO512" s="97"/>
      <c r="AP512" s="97"/>
      <c r="AQ512" s="97"/>
      <c r="AR512" s="97"/>
      <c r="AS512" s="97"/>
      <c r="AT512" s="97"/>
      <c r="AU512" s="97"/>
      <c r="AV512" s="97"/>
      <c r="AW512" s="97"/>
      <c r="AX512" s="97"/>
      <c r="AY512" s="97"/>
      <c r="AZ512" s="97"/>
      <c r="BA512" s="97"/>
      <c r="BB512" s="97"/>
      <c r="BC512" s="97"/>
      <c r="BD512" s="97"/>
      <c r="BE512" s="97"/>
      <c r="BF512" s="97"/>
      <c r="BG512" s="97"/>
      <c r="BH512" s="97"/>
      <c r="BI512" s="97"/>
      <c r="BJ512" s="97"/>
      <c r="BK512" s="97"/>
      <c r="BL512" s="97"/>
      <c r="BM512" s="97"/>
      <c r="BN512" s="97"/>
      <c r="BO512" s="97"/>
      <c r="BP512" s="97"/>
      <c r="BQ512" s="97"/>
      <c r="BR512" s="97"/>
      <c r="BS512" s="97"/>
      <c r="BT512" s="97"/>
      <c r="BU512" s="97"/>
      <c r="BV512" s="97"/>
      <c r="BW512" s="97"/>
      <c r="BX512" s="97"/>
      <c r="BY512" s="97"/>
      <c r="BZ512" s="97"/>
      <c r="CA512" s="97"/>
      <c r="CB512" s="97"/>
      <c r="CC512" s="97"/>
      <c r="CD512" s="97"/>
      <c r="CE512" s="97"/>
      <c r="CF512" s="97"/>
      <c r="CG512" s="97"/>
      <c r="CH512" s="97"/>
      <c r="CI512" s="97"/>
      <c r="CJ512" s="97"/>
      <c r="CK512" s="97"/>
      <c r="CL512" s="97"/>
      <c r="CM512" s="97"/>
      <c r="CN512" s="97"/>
      <c r="CO512" s="97"/>
      <c r="CP512" s="97"/>
      <c r="CQ512" s="97"/>
      <c r="CR512" s="97"/>
      <c r="CS512" s="97"/>
      <c r="CT512" s="97"/>
      <c r="CU512" s="97"/>
      <c r="CV512" s="97"/>
      <c r="CW512" s="97"/>
      <c r="CX512" s="97"/>
      <c r="CY512" s="97"/>
      <c r="CZ512" s="97"/>
      <c r="DA512" s="97"/>
      <c r="DB512" s="97"/>
      <c r="DC512" s="97"/>
      <c r="DD512" s="97"/>
      <c r="DE512" s="97"/>
      <c r="DF512" s="97"/>
      <c r="DG512" s="215"/>
      <c r="DH512" s="215"/>
      <c r="DI512" s="215"/>
      <c r="DJ512" s="215"/>
      <c r="DK512" s="215"/>
      <c r="DL512" s="215"/>
      <c r="DM512" s="215"/>
      <c r="DN512" s="215"/>
      <c r="DO512" s="215"/>
      <c r="DP512" s="215"/>
      <c r="DQ512" s="215"/>
      <c r="DR512" s="215"/>
      <c r="DS512" s="215"/>
      <c r="DT512" s="215"/>
      <c r="DU512" s="215"/>
      <c r="DV512" s="215"/>
      <c r="DW512" s="215"/>
      <c r="DX512" s="215"/>
      <c r="DY512" s="215"/>
      <c r="DZ512" s="215"/>
      <c r="EA512" s="215"/>
      <c r="EB512" s="215"/>
      <c r="EC512" s="215"/>
      <c r="ED512" s="215"/>
      <c r="EE512" s="215"/>
      <c r="EF512" s="215"/>
      <c r="EG512" s="215"/>
      <c r="EH512" s="215"/>
      <c r="EI512" s="215"/>
      <c r="EJ512" s="215"/>
      <c r="EK512" s="215"/>
      <c r="EL512" s="215"/>
      <c r="EM512" s="215"/>
      <c r="EN512" s="215"/>
      <c r="EO512" s="215"/>
      <c r="EP512" s="215"/>
      <c r="EQ512" s="215"/>
      <c r="ER512" s="215"/>
      <c r="ES512" s="215"/>
      <c r="ET512" s="215"/>
      <c r="EU512" s="215"/>
      <c r="EV512" s="215"/>
      <c r="EW512" s="212"/>
      <c r="EX512" s="212"/>
      <c r="EY512" s="212"/>
      <c r="EZ512" s="211"/>
      <c r="FA512" s="211"/>
      <c r="FB512" s="211"/>
      <c r="FC512" s="97"/>
      <c r="FD512" s="97"/>
      <c r="FE512" s="97"/>
      <c r="FF512" s="97"/>
      <c r="FG512" s="97"/>
      <c r="FH512" s="97"/>
      <c r="FI512" s="97"/>
      <c r="FJ512" s="97"/>
      <c r="FK512" s="97"/>
      <c r="FL512" s="97"/>
      <c r="FM512" s="212"/>
      <c r="FN512" s="212"/>
      <c r="FO512" s="212"/>
      <c r="FP512" s="212"/>
      <c r="FQ512" s="212"/>
      <c r="FR512" s="212"/>
      <c r="FS512" s="212"/>
      <c r="FT512" s="212"/>
      <c r="FU512" s="212"/>
      <c r="FV512" s="212"/>
      <c r="FW512" s="212"/>
      <c r="FX512" s="212"/>
      <c r="FY512" s="212"/>
      <c r="FZ512" s="213"/>
      <c r="GA512" s="213"/>
      <c r="GB512" s="213"/>
      <c r="GC512" s="213"/>
      <c r="GD512" s="213"/>
      <c r="GE512" s="212"/>
      <c r="GF512" s="212"/>
      <c r="GG512" s="212"/>
      <c r="GH512" s="212"/>
      <c r="GI512" s="212"/>
      <c r="GJ512" s="213"/>
      <c r="GK512" s="213"/>
      <c r="GL512" s="213"/>
      <c r="GM512" s="213"/>
      <c r="GN512" s="213"/>
      <c r="GO512" s="97"/>
      <c r="GP512" s="97"/>
      <c r="GQ512" s="97"/>
      <c r="GR512" s="97"/>
      <c r="GS512" s="97"/>
      <c r="GT512" s="97"/>
      <c r="GU512" s="97"/>
      <c r="GV512" s="97"/>
      <c r="GW512" s="97"/>
      <c r="GX512" s="97"/>
      <c r="GY512" s="97"/>
      <c r="GZ512" s="97"/>
      <c r="HA512" s="97"/>
      <c r="HB512" s="97"/>
      <c r="HC512" s="97"/>
      <c r="HD512" s="97"/>
      <c r="HE512" s="97"/>
      <c r="HF512" s="97"/>
      <c r="HG512" s="97"/>
      <c r="HH512" s="97"/>
      <c r="HI512" s="97"/>
      <c r="HJ512" s="97"/>
      <c r="HK512" s="97"/>
      <c r="HL512" s="97"/>
      <c r="HM512" s="97"/>
      <c r="HN512" s="97"/>
      <c r="HO512" s="97"/>
      <c r="HP512" s="97"/>
      <c r="HQ512" s="97"/>
      <c r="HR512" s="97"/>
      <c r="HS512" s="97"/>
      <c r="HT512" s="97"/>
      <c r="HU512" s="97"/>
      <c r="HV512" s="97"/>
      <c r="HW512" s="97"/>
      <c r="HX512" s="97"/>
      <c r="HY512" s="97"/>
      <c r="HZ512" s="97"/>
      <c r="IA512" s="97"/>
      <c r="IB512" s="97"/>
      <c r="IC512" s="97"/>
      <c r="ID512" s="97"/>
    </row>
    <row r="513" spans="1:238" s="109" customFormat="1" ht="14.4" x14ac:dyDescent="0.3">
      <c r="A513" s="89"/>
      <c r="B513" s="190" t="s">
        <v>470</v>
      </c>
      <c r="C513" s="270"/>
      <c r="D513" s="270"/>
      <c r="E513" s="270"/>
      <c r="F513" s="270"/>
      <c r="G513" s="270"/>
      <c r="H513" s="271"/>
      <c r="I513" s="271"/>
      <c r="J513" s="271"/>
      <c r="K513" s="271"/>
      <c r="L513" s="271"/>
      <c r="M513"/>
      <c r="N513"/>
      <c r="O513"/>
      <c r="P513"/>
      <c r="Q513"/>
      <c r="R513"/>
      <c r="S513"/>
      <c r="T513"/>
      <c r="U513"/>
      <c r="V513"/>
      <c r="W513"/>
      <c r="X513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2"/>
      <c r="AM513" s="92"/>
      <c r="AN513" s="92"/>
      <c r="AO513" s="97"/>
      <c r="AP513" s="97"/>
      <c r="AQ513" s="97"/>
      <c r="AR513" s="97"/>
      <c r="AS513" s="97"/>
      <c r="AT513" s="97"/>
      <c r="AU513" s="92"/>
      <c r="AV513" s="92"/>
      <c r="AW513" s="92"/>
      <c r="AX513" s="92"/>
      <c r="AY513" s="92"/>
      <c r="AZ513" s="92"/>
      <c r="BA513" s="92"/>
      <c r="BB513" s="92"/>
      <c r="BC513" s="97"/>
      <c r="BD513" s="97"/>
      <c r="BE513" s="97"/>
      <c r="BF513" s="97"/>
      <c r="BG513" s="97"/>
      <c r="BH513" s="97"/>
      <c r="BI513" s="92"/>
      <c r="BJ513" s="92"/>
      <c r="BK513" s="92"/>
      <c r="BL513" s="92"/>
      <c r="BM513" s="92"/>
      <c r="BN513" s="92"/>
      <c r="BO513" s="92"/>
      <c r="BP513" s="92"/>
      <c r="BQ513" s="97"/>
      <c r="BR513" s="97"/>
      <c r="BS513" s="97"/>
      <c r="BT513" s="97"/>
      <c r="BU513" s="97"/>
      <c r="BV513" s="97"/>
      <c r="BW513" s="92"/>
      <c r="BX513" s="92"/>
      <c r="BY513" s="92"/>
      <c r="BZ513" s="92"/>
      <c r="CA513" s="92"/>
      <c r="CB513" s="92"/>
      <c r="CC513" s="92"/>
      <c r="CD513" s="92"/>
      <c r="CE513" s="97"/>
      <c r="CF513" s="97"/>
      <c r="CG513" s="97"/>
      <c r="CH513" s="97"/>
      <c r="CI513" s="97"/>
      <c r="CJ513" s="97"/>
      <c r="CK513" s="92"/>
      <c r="CL513" s="92"/>
      <c r="CM513" s="92"/>
      <c r="CN513" s="92"/>
      <c r="CO513" s="92"/>
      <c r="CP513" s="92"/>
      <c r="CQ513" s="92"/>
      <c r="CR513" s="92"/>
      <c r="CS513" s="97"/>
      <c r="CT513" s="97"/>
      <c r="CU513" s="97"/>
      <c r="CV513" s="97"/>
      <c r="CW513" s="97"/>
      <c r="CX513" s="97"/>
      <c r="CY513" s="92"/>
      <c r="CZ513" s="92"/>
      <c r="DA513" s="92"/>
      <c r="DB513" s="92"/>
      <c r="DC513" s="92"/>
      <c r="DD513" s="92"/>
      <c r="DE513" s="92"/>
      <c r="DF513" s="92"/>
      <c r="DG513" s="100"/>
      <c r="DH513" s="100"/>
      <c r="DI513" s="100"/>
      <c r="DJ513" s="100"/>
      <c r="DK513" s="100"/>
      <c r="DL513" s="100"/>
      <c r="DM513" s="100"/>
      <c r="DN513" s="100"/>
      <c r="DO513" s="100"/>
      <c r="DP513" s="100"/>
      <c r="DQ513" s="100"/>
      <c r="DR513" s="100"/>
      <c r="DS513" s="100"/>
      <c r="DT513" s="100"/>
      <c r="DU513" s="100"/>
      <c r="DV513" s="100"/>
      <c r="DW513" s="100"/>
      <c r="DX513" s="100"/>
      <c r="DY513" s="100"/>
      <c r="DZ513" s="100"/>
      <c r="EA513" s="100"/>
      <c r="EB513" s="100"/>
      <c r="EC513" s="100"/>
      <c r="ED513" s="100"/>
      <c r="EE513" s="100"/>
      <c r="EF513" s="100"/>
      <c r="EG513" s="100"/>
      <c r="EH513" s="100"/>
      <c r="EI513" s="100"/>
      <c r="EJ513" s="100"/>
      <c r="EK513" s="100"/>
      <c r="EL513" s="100"/>
      <c r="EM513" s="100"/>
      <c r="EN513" s="100"/>
      <c r="EO513" s="100"/>
      <c r="EP513" s="100"/>
      <c r="EQ513" s="100"/>
      <c r="ER513" s="100"/>
      <c r="ES513" s="100"/>
      <c r="ET513" s="100"/>
      <c r="EU513" s="100"/>
      <c r="EV513" s="100"/>
      <c r="EW513" s="96"/>
      <c r="EX513" s="96"/>
      <c r="EY513" s="96"/>
      <c r="EZ513" s="211"/>
      <c r="FA513" s="211"/>
      <c r="FB513" s="211"/>
      <c r="FC513" s="97"/>
      <c r="FD513" s="97"/>
      <c r="FE513" s="97"/>
      <c r="FF513" s="97"/>
      <c r="FG513" s="97"/>
      <c r="FH513" s="97"/>
      <c r="FI513" s="97"/>
      <c r="FJ513" s="97"/>
      <c r="FK513" s="97"/>
      <c r="FL513" s="97"/>
      <c r="FM513" s="212"/>
      <c r="FN513" s="212"/>
      <c r="FO513" s="212"/>
      <c r="FP513" s="212"/>
      <c r="FQ513" s="212"/>
      <c r="FR513" s="212"/>
      <c r="FS513" s="212"/>
      <c r="FT513" s="212"/>
      <c r="FU513" s="212"/>
      <c r="FV513" s="212"/>
      <c r="FW513" s="212"/>
      <c r="FX513" s="212"/>
      <c r="FY513" s="212"/>
      <c r="FZ513" s="213"/>
      <c r="GA513" s="213"/>
      <c r="GB513" s="213"/>
      <c r="GC513" s="213"/>
      <c r="GD513" s="213"/>
      <c r="GE513" s="212" t="s">
        <v>153</v>
      </c>
      <c r="GF513" s="212" t="s">
        <v>153</v>
      </c>
      <c r="GG513" s="212" t="s">
        <v>153</v>
      </c>
      <c r="GH513" s="212" t="s">
        <v>153</v>
      </c>
      <c r="GI513" s="212" t="s">
        <v>153</v>
      </c>
      <c r="GJ513" s="213" t="s">
        <v>153</v>
      </c>
      <c r="GK513" s="213" t="s">
        <v>153</v>
      </c>
      <c r="GL513" s="213" t="s">
        <v>153</v>
      </c>
      <c r="GM513" s="213" t="s">
        <v>153</v>
      </c>
      <c r="GN513" s="213" t="s">
        <v>153</v>
      </c>
      <c r="GO513" s="97"/>
      <c r="GP513" s="97"/>
      <c r="GQ513" s="97"/>
      <c r="GR513" s="97"/>
      <c r="GS513" s="97"/>
      <c r="GT513" s="97"/>
      <c r="GU513" s="97"/>
      <c r="GV513" s="97"/>
      <c r="GW513" s="97"/>
      <c r="GX513" s="97"/>
      <c r="GY513" s="97"/>
      <c r="GZ513" s="97"/>
      <c r="HA513" s="97"/>
      <c r="HB513" s="97"/>
      <c r="HC513" s="97"/>
      <c r="HD513" s="97"/>
      <c r="HE513" s="97"/>
      <c r="HF513" s="97"/>
      <c r="HG513" s="97"/>
      <c r="HH513" s="97"/>
      <c r="HI513" s="97"/>
      <c r="HJ513" s="97"/>
      <c r="HK513" s="97"/>
      <c r="HL513" s="97"/>
      <c r="HM513" s="97"/>
      <c r="HN513" s="97"/>
      <c r="HO513" s="97"/>
      <c r="HP513" s="97"/>
      <c r="HQ513" s="97"/>
      <c r="HR513" s="97"/>
      <c r="HS513" s="97"/>
      <c r="HT513" s="97"/>
      <c r="HU513" s="97"/>
      <c r="HV513" s="97"/>
      <c r="HW513" s="97"/>
      <c r="HX513" s="97"/>
      <c r="HY513" s="97"/>
      <c r="HZ513" s="97"/>
      <c r="IA513" s="97"/>
      <c r="IB513" s="97"/>
      <c r="IC513" s="97"/>
      <c r="ID513" s="97"/>
    </row>
    <row r="514" spans="1:238" s="214" customFormat="1" ht="16.5" customHeight="1" x14ac:dyDescent="0.3">
      <c r="A514" s="91"/>
      <c r="C514" s="269" t="s">
        <v>469</v>
      </c>
      <c r="D514" s="269"/>
      <c r="E514" s="269"/>
      <c r="F514" s="269"/>
      <c r="G514" s="269"/>
      <c r="H514" s="269"/>
      <c r="I514" s="269"/>
      <c r="J514" s="269"/>
      <c r="K514" s="269"/>
      <c r="L514" s="269"/>
      <c r="Y514" s="97"/>
      <c r="Z514" s="97"/>
      <c r="AA514" s="97"/>
      <c r="AB514" s="97"/>
      <c r="AC514" s="97"/>
      <c r="AD514" s="97"/>
      <c r="AE514" s="97"/>
      <c r="AF514" s="97"/>
      <c r="AG514" s="97"/>
      <c r="AH514" s="97"/>
      <c r="AI514" s="97"/>
      <c r="AJ514" s="97"/>
      <c r="AK514" s="97"/>
      <c r="AL514" s="97"/>
      <c r="AM514" s="97"/>
      <c r="AN514" s="97"/>
      <c r="AO514" s="97"/>
      <c r="AP514" s="97"/>
      <c r="AQ514" s="97"/>
      <c r="AR514" s="97"/>
      <c r="AS514" s="97"/>
      <c r="AT514" s="97"/>
      <c r="AU514" s="97"/>
      <c r="AV514" s="97"/>
      <c r="AW514" s="97"/>
      <c r="AX514" s="97"/>
      <c r="AY514" s="97"/>
      <c r="AZ514" s="97"/>
      <c r="BA514" s="97"/>
      <c r="BB514" s="97"/>
      <c r="BC514" s="97"/>
      <c r="BD514" s="97"/>
      <c r="BE514" s="97"/>
      <c r="BF514" s="97"/>
      <c r="BG514" s="97"/>
      <c r="BH514" s="97"/>
      <c r="BI514" s="97"/>
      <c r="BJ514" s="97"/>
      <c r="BK514" s="97"/>
      <c r="BL514" s="97"/>
      <c r="BM514" s="97"/>
      <c r="BN514" s="97"/>
      <c r="BO514" s="97"/>
      <c r="BP514" s="97"/>
      <c r="BQ514" s="97"/>
      <c r="BR514" s="97"/>
      <c r="BS514" s="97"/>
      <c r="BT514" s="97"/>
      <c r="BU514" s="97"/>
      <c r="BV514" s="97"/>
      <c r="BW514" s="97"/>
      <c r="BX514" s="97"/>
      <c r="BY514" s="97"/>
      <c r="BZ514" s="97"/>
      <c r="CA514" s="97"/>
      <c r="CB514" s="97"/>
      <c r="CC514" s="97"/>
      <c r="CD514" s="97"/>
      <c r="CE514" s="97"/>
      <c r="CF514" s="97"/>
      <c r="CG514" s="97"/>
      <c r="CH514" s="97"/>
      <c r="CI514" s="97"/>
      <c r="CJ514" s="97"/>
      <c r="CK514" s="97"/>
      <c r="CL514" s="97"/>
      <c r="CM514" s="97"/>
      <c r="CN514" s="97"/>
      <c r="CO514" s="97"/>
      <c r="CP514" s="97"/>
      <c r="CQ514" s="97"/>
      <c r="CR514" s="97"/>
      <c r="CS514" s="97"/>
      <c r="CT514" s="97"/>
      <c r="CU514" s="97"/>
      <c r="CV514" s="97"/>
      <c r="CW514" s="97"/>
      <c r="CX514" s="97"/>
      <c r="CY514" s="97"/>
      <c r="CZ514" s="97"/>
      <c r="DA514" s="97"/>
      <c r="DB514" s="97"/>
      <c r="DC514" s="97"/>
      <c r="DD514" s="97"/>
      <c r="DE514" s="97"/>
      <c r="DF514" s="97"/>
      <c r="DG514" s="215"/>
      <c r="DH514" s="215"/>
      <c r="DI514" s="215"/>
      <c r="DJ514" s="215"/>
      <c r="DK514" s="215"/>
      <c r="DL514" s="215"/>
      <c r="DM514" s="215"/>
      <c r="DN514" s="215"/>
      <c r="DO514" s="215"/>
      <c r="DP514" s="215"/>
      <c r="DQ514" s="215"/>
      <c r="DR514" s="215"/>
      <c r="DS514" s="215"/>
      <c r="DT514" s="215"/>
      <c r="DU514" s="215"/>
      <c r="DV514" s="215"/>
      <c r="DW514" s="215"/>
      <c r="DX514" s="215"/>
      <c r="DY514" s="215"/>
      <c r="DZ514" s="215"/>
      <c r="EA514" s="215"/>
      <c r="EB514" s="215"/>
      <c r="EC514" s="215"/>
      <c r="ED514" s="215"/>
      <c r="EE514" s="215"/>
      <c r="EF514" s="215"/>
      <c r="EG514" s="215"/>
      <c r="EH514" s="215"/>
      <c r="EI514" s="215"/>
      <c r="EJ514" s="215"/>
      <c r="EK514" s="215"/>
      <c r="EL514" s="215"/>
      <c r="EM514" s="215"/>
      <c r="EN514" s="215"/>
      <c r="EO514" s="215"/>
      <c r="EP514" s="215"/>
      <c r="EQ514" s="215"/>
      <c r="ER514" s="215"/>
      <c r="ES514" s="215"/>
      <c r="ET514" s="215"/>
      <c r="EU514" s="215"/>
      <c r="EV514" s="215"/>
      <c r="EW514" s="212"/>
      <c r="EX514" s="212"/>
      <c r="EY514" s="212"/>
      <c r="EZ514" s="211"/>
      <c r="FA514" s="211"/>
      <c r="FB514" s="211"/>
      <c r="FC514" s="97"/>
      <c r="FD514" s="97"/>
      <c r="FE514" s="97"/>
      <c r="FF514" s="97"/>
      <c r="FG514" s="97"/>
      <c r="FH514" s="97"/>
      <c r="FI514" s="97"/>
      <c r="FJ514" s="97"/>
      <c r="FK514" s="97"/>
      <c r="FL514" s="97"/>
      <c r="FM514" s="212"/>
      <c r="FN514" s="212"/>
      <c r="FO514" s="212"/>
      <c r="FP514" s="212"/>
      <c r="FQ514" s="212"/>
      <c r="FR514" s="212"/>
      <c r="FS514" s="212"/>
      <c r="FT514" s="212"/>
      <c r="FU514" s="212"/>
      <c r="FV514" s="212"/>
      <c r="FW514" s="212"/>
      <c r="FX514" s="212"/>
      <c r="FY514" s="212"/>
      <c r="FZ514" s="213"/>
      <c r="GA514" s="213"/>
      <c r="GB514" s="213"/>
      <c r="GC514" s="213"/>
      <c r="GD514" s="213"/>
      <c r="GE514" s="212"/>
      <c r="GF514" s="212"/>
      <c r="GG514" s="212"/>
      <c r="GH514" s="212"/>
      <c r="GI514" s="212"/>
      <c r="GJ514" s="213"/>
      <c r="GK514" s="213"/>
      <c r="GL514" s="213"/>
      <c r="GM514" s="213"/>
      <c r="GN514" s="213"/>
      <c r="GO514" s="97"/>
      <c r="GP514" s="97"/>
      <c r="GQ514" s="97"/>
      <c r="GR514" s="97"/>
      <c r="GS514" s="97"/>
      <c r="GT514" s="97"/>
      <c r="GU514" s="97"/>
      <c r="GV514" s="97"/>
      <c r="GW514" s="97"/>
      <c r="GX514" s="97"/>
      <c r="GY514" s="97"/>
      <c r="GZ514" s="97"/>
      <c r="HA514" s="97"/>
      <c r="HB514" s="97"/>
      <c r="HC514" s="97"/>
      <c r="HD514" s="97"/>
      <c r="HE514" s="97"/>
      <c r="HF514" s="97"/>
      <c r="HG514" s="97"/>
      <c r="HH514" s="97"/>
      <c r="HI514" s="97"/>
      <c r="HJ514" s="97"/>
      <c r="HK514" s="97"/>
      <c r="HL514" s="97"/>
      <c r="HM514" s="97"/>
      <c r="HN514" s="97"/>
      <c r="HO514" s="97"/>
      <c r="HP514" s="97"/>
      <c r="HQ514" s="97"/>
      <c r="HR514" s="97"/>
      <c r="HS514" s="97"/>
      <c r="HT514" s="97"/>
      <c r="HU514" s="97"/>
      <c r="HV514" s="97"/>
      <c r="HW514" s="97"/>
      <c r="HX514" s="97"/>
      <c r="HY514" s="97"/>
      <c r="HZ514" s="97"/>
      <c r="IA514" s="97"/>
      <c r="IB514" s="97"/>
      <c r="IC514" s="97"/>
      <c r="ID514" s="97"/>
    </row>
    <row r="515" spans="1:238" customFormat="1" ht="21" customHeight="1" x14ac:dyDescent="0.3"/>
    <row r="516" spans="1:238" s="109" customFormat="1" ht="20.399999999999999" x14ac:dyDescent="0.3">
      <c r="A516" s="253" t="s">
        <v>471</v>
      </c>
      <c r="B516" s="253"/>
      <c r="C516" s="253"/>
      <c r="D516" s="253"/>
      <c r="E516" s="253"/>
      <c r="F516" s="253"/>
      <c r="G516" s="253"/>
      <c r="H516" s="253"/>
      <c r="I516" s="253"/>
      <c r="J516" s="253"/>
      <c r="K516" s="253"/>
      <c r="L516" s="253"/>
      <c r="M516" s="253"/>
      <c r="N516" s="253"/>
      <c r="O516" s="216"/>
      <c r="P516" s="216"/>
      <c r="Q516"/>
      <c r="R516"/>
      <c r="S516"/>
      <c r="T516"/>
      <c r="U516"/>
      <c r="V516"/>
      <c r="W516"/>
      <c r="X516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2"/>
      <c r="AM516" s="92"/>
      <c r="AN516" s="92"/>
      <c r="AO516" s="97"/>
      <c r="AP516" s="97"/>
      <c r="AQ516" s="97"/>
      <c r="AR516" s="97"/>
      <c r="AS516" s="97"/>
      <c r="AT516" s="97"/>
      <c r="AU516" s="92"/>
      <c r="AV516" s="92"/>
      <c r="AW516" s="92"/>
      <c r="AX516" s="92"/>
      <c r="AY516" s="92"/>
      <c r="AZ516" s="92"/>
      <c r="BA516" s="92"/>
      <c r="BB516" s="92"/>
      <c r="BC516" s="97"/>
      <c r="BD516" s="97"/>
      <c r="BE516" s="97"/>
      <c r="BF516" s="97"/>
      <c r="BG516" s="97"/>
      <c r="BH516" s="97"/>
      <c r="BI516" s="92"/>
      <c r="BJ516" s="92"/>
      <c r="BK516" s="92"/>
      <c r="BL516" s="92"/>
      <c r="BM516" s="92"/>
      <c r="BN516" s="92"/>
      <c r="BO516" s="92"/>
      <c r="BP516" s="92"/>
      <c r="BQ516" s="97"/>
      <c r="BR516" s="97"/>
      <c r="BS516" s="97"/>
      <c r="BT516" s="97"/>
      <c r="BU516" s="97"/>
      <c r="BV516" s="97"/>
      <c r="BW516" s="92"/>
      <c r="BX516" s="92"/>
      <c r="BY516" s="92"/>
      <c r="BZ516" s="92"/>
      <c r="CA516" s="92"/>
      <c r="CB516" s="92"/>
      <c r="CC516" s="92"/>
      <c r="CD516" s="92"/>
      <c r="CE516" s="97"/>
      <c r="CF516" s="97"/>
      <c r="CG516" s="97"/>
      <c r="CH516" s="97"/>
      <c r="CI516" s="97"/>
      <c r="CJ516" s="97"/>
      <c r="CK516" s="92"/>
      <c r="CL516" s="92"/>
      <c r="CM516" s="92"/>
      <c r="CN516" s="92"/>
      <c r="CO516" s="92"/>
      <c r="CP516" s="92"/>
      <c r="CQ516" s="92"/>
      <c r="CR516" s="92"/>
      <c r="CS516" s="97"/>
      <c r="CT516" s="97"/>
      <c r="CU516" s="97"/>
      <c r="CV516" s="97"/>
      <c r="CW516" s="97"/>
      <c r="CX516" s="97"/>
      <c r="CY516" s="92"/>
      <c r="CZ516" s="92"/>
      <c r="DA516" s="92"/>
      <c r="DB516" s="92"/>
      <c r="DC516" s="92"/>
      <c r="DD516" s="92"/>
      <c r="DE516" s="92"/>
      <c r="DF516" s="92"/>
      <c r="DG516" s="100"/>
      <c r="DH516" s="100"/>
      <c r="DI516" s="100"/>
      <c r="DJ516" s="100"/>
      <c r="DK516" s="100"/>
      <c r="DL516" s="100"/>
      <c r="DM516" s="100"/>
      <c r="DN516" s="100"/>
      <c r="DO516" s="100"/>
      <c r="DP516" s="100"/>
      <c r="DQ516" s="100"/>
      <c r="DR516" s="100"/>
      <c r="DS516" s="100"/>
      <c r="DT516" s="100"/>
      <c r="DU516" s="100"/>
      <c r="DV516" s="100"/>
      <c r="DW516" s="100"/>
      <c r="DX516" s="100"/>
      <c r="DY516" s="100"/>
      <c r="DZ516" s="100"/>
      <c r="EA516" s="100"/>
      <c r="EB516" s="100"/>
      <c r="EC516" s="100"/>
      <c r="ED516" s="100"/>
      <c r="EE516" s="100"/>
      <c r="EF516" s="100"/>
      <c r="EG516" s="100"/>
      <c r="EH516" s="100"/>
      <c r="EI516" s="100"/>
      <c r="EJ516" s="100"/>
      <c r="EK516" s="100"/>
      <c r="EL516" s="100"/>
      <c r="EM516" s="100"/>
      <c r="EN516" s="100"/>
      <c r="EO516" s="100"/>
      <c r="EP516" s="100"/>
      <c r="EQ516" s="100"/>
      <c r="ER516" s="100"/>
      <c r="ES516" s="100"/>
      <c r="ET516" s="100"/>
      <c r="EU516" s="100"/>
      <c r="EV516" s="100"/>
      <c r="EW516" s="96"/>
      <c r="EX516" s="96"/>
      <c r="EY516" s="96"/>
      <c r="EZ516" s="211"/>
      <c r="FA516" s="211"/>
      <c r="FB516" s="211"/>
      <c r="FC516" s="97"/>
      <c r="FD516" s="97"/>
      <c r="FE516" s="97"/>
      <c r="FF516" s="97"/>
      <c r="FG516" s="97"/>
      <c r="FH516" s="97"/>
      <c r="FI516" s="97"/>
      <c r="FJ516" s="97"/>
      <c r="FK516" s="97"/>
      <c r="FL516" s="97"/>
      <c r="FM516" s="212"/>
      <c r="FN516" s="212"/>
      <c r="FO516" s="212"/>
      <c r="FP516" s="212"/>
      <c r="FQ516" s="212"/>
      <c r="FR516" s="212"/>
      <c r="FS516" s="212"/>
      <c r="FT516" s="212"/>
      <c r="FU516" s="212"/>
      <c r="FV516" s="212"/>
      <c r="FW516" s="212"/>
      <c r="FX516" s="212"/>
      <c r="FY516" s="212"/>
      <c r="FZ516" s="213"/>
      <c r="GA516" s="213"/>
      <c r="GB516" s="213"/>
      <c r="GC516" s="213"/>
      <c r="GD516" s="213"/>
      <c r="GE516" s="212"/>
      <c r="GF516" s="212"/>
      <c r="GG516" s="212"/>
      <c r="GH516" s="212"/>
      <c r="GI516" s="212"/>
      <c r="GJ516" s="213"/>
      <c r="GK516" s="213"/>
      <c r="GL516" s="213"/>
      <c r="GM516" s="213"/>
      <c r="GN516" s="213"/>
      <c r="GO516" s="140" t="s">
        <v>471</v>
      </c>
      <c r="GP516" s="140" t="s">
        <v>153</v>
      </c>
      <c r="GQ516" s="140" t="s">
        <v>153</v>
      </c>
      <c r="GR516" s="140" t="s">
        <v>153</v>
      </c>
      <c r="GS516" s="140" t="s">
        <v>153</v>
      </c>
      <c r="GT516" s="140" t="s">
        <v>153</v>
      </c>
      <c r="GU516" s="140" t="s">
        <v>153</v>
      </c>
      <c r="GV516" s="140" t="s">
        <v>153</v>
      </c>
      <c r="GW516" s="140" t="s">
        <v>153</v>
      </c>
      <c r="GX516" s="140" t="s">
        <v>153</v>
      </c>
      <c r="GY516" s="140" t="s">
        <v>153</v>
      </c>
      <c r="GZ516" s="140" t="s">
        <v>153</v>
      </c>
      <c r="HA516" s="140" t="s">
        <v>153</v>
      </c>
      <c r="HB516" s="140" t="s">
        <v>153</v>
      </c>
      <c r="HC516" s="97"/>
      <c r="HD516" s="97"/>
      <c r="HE516" s="97"/>
      <c r="HF516" s="97"/>
      <c r="HG516" s="97"/>
      <c r="HH516" s="97"/>
      <c r="HI516" s="97"/>
      <c r="HJ516" s="97"/>
      <c r="HK516" s="97"/>
      <c r="HL516" s="97"/>
      <c r="HM516" s="97"/>
      <c r="HN516" s="97"/>
      <c r="HO516" s="97"/>
      <c r="HP516" s="97"/>
      <c r="HQ516" s="97"/>
      <c r="HR516" s="97"/>
      <c r="HS516" s="97"/>
      <c r="HT516" s="97"/>
      <c r="HU516" s="97"/>
      <c r="HV516" s="97"/>
      <c r="HW516" s="97"/>
      <c r="HX516" s="97"/>
      <c r="HY516" s="97"/>
      <c r="HZ516" s="97"/>
      <c r="IA516" s="97"/>
      <c r="IB516" s="97"/>
      <c r="IC516" s="97"/>
      <c r="ID516" s="97"/>
    </row>
    <row r="517" spans="1:238" s="109" customFormat="1" ht="14.4" x14ac:dyDescent="0.3">
      <c r="A517" s="253" t="s">
        <v>472</v>
      </c>
      <c r="B517" s="253"/>
      <c r="C517" s="253"/>
      <c r="D517" s="253"/>
      <c r="E517" s="253"/>
      <c r="F517" s="253"/>
      <c r="G517" s="253"/>
      <c r="H517" s="253"/>
      <c r="I517" s="253"/>
      <c r="J517" s="253"/>
      <c r="K517" s="253"/>
      <c r="L517" s="253"/>
      <c r="M517" s="253"/>
      <c r="N517" s="253"/>
      <c r="O517" s="216"/>
      <c r="P517" s="216"/>
      <c r="Q517"/>
      <c r="R517"/>
      <c r="S517"/>
      <c r="T517"/>
      <c r="U517"/>
      <c r="V517"/>
      <c r="W517"/>
      <c r="X517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2"/>
      <c r="AM517" s="92"/>
      <c r="AN517" s="92"/>
      <c r="AO517" s="97"/>
      <c r="AP517" s="97"/>
      <c r="AQ517" s="97"/>
      <c r="AR517" s="97"/>
      <c r="AS517" s="97"/>
      <c r="AT517" s="97"/>
      <c r="AU517" s="92"/>
      <c r="AV517" s="92"/>
      <c r="AW517" s="92"/>
      <c r="AX517" s="92"/>
      <c r="AY517" s="92"/>
      <c r="AZ517" s="92"/>
      <c r="BA517" s="92"/>
      <c r="BB517" s="92"/>
      <c r="BC517" s="97"/>
      <c r="BD517" s="97"/>
      <c r="BE517" s="97"/>
      <c r="BF517" s="97"/>
      <c r="BG517" s="97"/>
      <c r="BH517" s="97"/>
      <c r="BI517" s="92"/>
      <c r="BJ517" s="92"/>
      <c r="BK517" s="92"/>
      <c r="BL517" s="92"/>
      <c r="BM517" s="92"/>
      <c r="BN517" s="92"/>
      <c r="BO517" s="92"/>
      <c r="BP517" s="92"/>
      <c r="BQ517" s="97"/>
      <c r="BR517" s="97"/>
      <c r="BS517" s="97"/>
      <c r="BT517" s="97"/>
      <c r="BU517" s="97"/>
      <c r="BV517" s="97"/>
      <c r="BW517" s="92"/>
      <c r="BX517" s="92"/>
      <c r="BY517" s="92"/>
      <c r="BZ517" s="92"/>
      <c r="CA517" s="92"/>
      <c r="CB517" s="92"/>
      <c r="CC517" s="92"/>
      <c r="CD517" s="92"/>
      <c r="CE517" s="97"/>
      <c r="CF517" s="97"/>
      <c r="CG517" s="97"/>
      <c r="CH517" s="97"/>
      <c r="CI517" s="97"/>
      <c r="CJ517" s="97"/>
      <c r="CK517" s="92"/>
      <c r="CL517" s="92"/>
      <c r="CM517" s="92"/>
      <c r="CN517" s="92"/>
      <c r="CO517" s="92"/>
      <c r="CP517" s="92"/>
      <c r="CQ517" s="92"/>
      <c r="CR517" s="92"/>
      <c r="CS517" s="97"/>
      <c r="CT517" s="97"/>
      <c r="CU517" s="97"/>
      <c r="CV517" s="97"/>
      <c r="CW517" s="97"/>
      <c r="CX517" s="97"/>
      <c r="CY517" s="92"/>
      <c r="CZ517" s="92"/>
      <c r="DA517" s="92"/>
      <c r="DB517" s="92"/>
      <c r="DC517" s="92"/>
      <c r="DD517" s="92"/>
      <c r="DE517" s="92"/>
      <c r="DF517" s="92"/>
      <c r="DG517" s="100"/>
      <c r="DH517" s="100"/>
      <c r="DI517" s="100"/>
      <c r="DJ517" s="100"/>
      <c r="DK517" s="100"/>
      <c r="DL517" s="100"/>
      <c r="DM517" s="100"/>
      <c r="DN517" s="100"/>
      <c r="DO517" s="100"/>
      <c r="DP517" s="100"/>
      <c r="DQ517" s="100"/>
      <c r="DR517" s="100"/>
      <c r="DS517" s="100"/>
      <c r="DT517" s="100"/>
      <c r="DU517" s="100"/>
      <c r="DV517" s="100"/>
      <c r="DW517" s="100"/>
      <c r="DX517" s="100"/>
      <c r="DY517" s="100"/>
      <c r="DZ517" s="100"/>
      <c r="EA517" s="100"/>
      <c r="EB517" s="100"/>
      <c r="EC517" s="100"/>
      <c r="ED517" s="100"/>
      <c r="EE517" s="100"/>
      <c r="EF517" s="100"/>
      <c r="EG517" s="100"/>
      <c r="EH517" s="100"/>
      <c r="EI517" s="100"/>
      <c r="EJ517" s="100"/>
      <c r="EK517" s="100"/>
      <c r="EL517" s="100"/>
      <c r="EM517" s="100"/>
      <c r="EN517" s="100"/>
      <c r="EO517" s="100"/>
      <c r="EP517" s="100"/>
      <c r="EQ517" s="100"/>
      <c r="ER517" s="100"/>
      <c r="ES517" s="100"/>
      <c r="ET517" s="100"/>
      <c r="EU517" s="100"/>
      <c r="EV517" s="100"/>
      <c r="EW517" s="96"/>
      <c r="EX517" s="96"/>
      <c r="EY517" s="96"/>
      <c r="EZ517" s="211"/>
      <c r="FA517" s="211"/>
      <c r="FB517" s="211"/>
      <c r="FC517" s="97"/>
      <c r="FD517" s="97"/>
      <c r="FE517" s="97"/>
      <c r="FF517" s="97"/>
      <c r="FG517" s="97"/>
      <c r="FH517" s="97"/>
      <c r="FI517" s="97"/>
      <c r="FJ517" s="97"/>
      <c r="FK517" s="97"/>
      <c r="FL517" s="97"/>
      <c r="FM517" s="212"/>
      <c r="FN517" s="212"/>
      <c r="FO517" s="212"/>
      <c r="FP517" s="212"/>
      <c r="FQ517" s="212"/>
      <c r="FR517" s="212"/>
      <c r="FS517" s="212"/>
      <c r="FT517" s="212"/>
      <c r="FU517" s="212"/>
      <c r="FV517" s="212"/>
      <c r="FW517" s="212"/>
      <c r="FX517" s="212"/>
      <c r="FY517" s="212"/>
      <c r="FZ517" s="213"/>
      <c r="GA517" s="213"/>
      <c r="GB517" s="213"/>
      <c r="GC517" s="213"/>
      <c r="GD517" s="213"/>
      <c r="GE517" s="212"/>
      <c r="GF517" s="212"/>
      <c r="GG517" s="212"/>
      <c r="GH517" s="212"/>
      <c r="GI517" s="212"/>
      <c r="GJ517" s="213"/>
      <c r="GK517" s="213"/>
      <c r="GL517" s="213"/>
      <c r="GM517" s="213"/>
      <c r="GN517" s="213"/>
      <c r="GO517" s="97"/>
      <c r="GP517" s="97"/>
      <c r="GQ517" s="97"/>
      <c r="GR517" s="97"/>
      <c r="GS517" s="97"/>
      <c r="GT517" s="97"/>
      <c r="GU517" s="97"/>
      <c r="GV517" s="97"/>
      <c r="GW517" s="97"/>
      <c r="GX517" s="97"/>
      <c r="GY517" s="97"/>
      <c r="GZ517" s="97"/>
      <c r="HA517" s="97"/>
      <c r="HB517" s="97"/>
      <c r="HC517" s="140" t="s">
        <v>472</v>
      </c>
      <c r="HD517" s="140" t="s">
        <v>153</v>
      </c>
      <c r="HE517" s="140" t="s">
        <v>153</v>
      </c>
      <c r="HF517" s="140" t="s">
        <v>153</v>
      </c>
      <c r="HG517" s="140" t="s">
        <v>153</v>
      </c>
      <c r="HH517" s="140" t="s">
        <v>153</v>
      </c>
      <c r="HI517" s="140" t="s">
        <v>153</v>
      </c>
      <c r="HJ517" s="140" t="s">
        <v>153</v>
      </c>
      <c r="HK517" s="140" t="s">
        <v>153</v>
      </c>
      <c r="HL517" s="140" t="s">
        <v>153</v>
      </c>
      <c r="HM517" s="140" t="s">
        <v>153</v>
      </c>
      <c r="HN517" s="140" t="s">
        <v>153</v>
      </c>
      <c r="HO517" s="140" t="s">
        <v>153</v>
      </c>
      <c r="HP517" s="140" t="s">
        <v>153</v>
      </c>
      <c r="HQ517" s="97"/>
      <c r="HR517" s="97"/>
      <c r="HS517" s="97"/>
      <c r="HT517" s="97"/>
      <c r="HU517" s="97"/>
      <c r="HV517" s="97"/>
      <c r="HW517" s="97"/>
      <c r="HX517" s="97"/>
      <c r="HY517" s="97"/>
      <c r="HZ517" s="97"/>
      <c r="IA517" s="97"/>
      <c r="IB517" s="97"/>
      <c r="IC517" s="97"/>
      <c r="ID517" s="97"/>
    </row>
    <row r="518" spans="1:238" s="109" customFormat="1" ht="14.4" x14ac:dyDescent="0.3">
      <c r="A518" s="253" t="s">
        <v>473</v>
      </c>
      <c r="B518" s="253"/>
      <c r="C518" s="253"/>
      <c r="D518" s="253"/>
      <c r="E518" s="253"/>
      <c r="F518" s="253"/>
      <c r="G518" s="253"/>
      <c r="H518" s="253"/>
      <c r="I518" s="253"/>
      <c r="J518" s="253"/>
      <c r="K518" s="253"/>
      <c r="L518" s="253"/>
      <c r="M518" s="253"/>
      <c r="N518" s="253"/>
      <c r="O518" s="216"/>
      <c r="P518" s="216"/>
      <c r="Q518"/>
      <c r="R518"/>
      <c r="S518"/>
      <c r="T518"/>
      <c r="U518"/>
      <c r="V518"/>
      <c r="W518"/>
      <c r="X518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2"/>
      <c r="AM518" s="92"/>
      <c r="AN518" s="92"/>
      <c r="AO518" s="97"/>
      <c r="AP518" s="97"/>
      <c r="AQ518" s="97"/>
      <c r="AR518" s="97"/>
      <c r="AS518" s="97"/>
      <c r="AT518" s="97"/>
      <c r="AU518" s="92"/>
      <c r="AV518" s="92"/>
      <c r="AW518" s="92"/>
      <c r="AX518" s="92"/>
      <c r="AY518" s="92"/>
      <c r="AZ518" s="92"/>
      <c r="BA518" s="92"/>
      <c r="BB518" s="92"/>
      <c r="BC518" s="97"/>
      <c r="BD518" s="97"/>
      <c r="BE518" s="97"/>
      <c r="BF518" s="97"/>
      <c r="BG518" s="97"/>
      <c r="BH518" s="97"/>
      <c r="BI518" s="92"/>
      <c r="BJ518" s="92"/>
      <c r="BK518" s="92"/>
      <c r="BL518" s="92"/>
      <c r="BM518" s="92"/>
      <c r="BN518" s="92"/>
      <c r="BO518" s="92"/>
      <c r="BP518" s="92"/>
      <c r="BQ518" s="97"/>
      <c r="BR518" s="97"/>
      <c r="BS518" s="97"/>
      <c r="BT518" s="97"/>
      <c r="BU518" s="97"/>
      <c r="BV518" s="97"/>
      <c r="BW518" s="92"/>
      <c r="BX518" s="92"/>
      <c r="BY518" s="92"/>
      <c r="BZ518" s="92"/>
      <c r="CA518" s="92"/>
      <c r="CB518" s="92"/>
      <c r="CC518" s="92"/>
      <c r="CD518" s="92"/>
      <c r="CE518" s="97"/>
      <c r="CF518" s="97"/>
      <c r="CG518" s="97"/>
      <c r="CH518" s="97"/>
      <c r="CI518" s="97"/>
      <c r="CJ518" s="97"/>
      <c r="CK518" s="92"/>
      <c r="CL518" s="92"/>
      <c r="CM518" s="92"/>
      <c r="CN518" s="92"/>
      <c r="CO518" s="92"/>
      <c r="CP518" s="92"/>
      <c r="CQ518" s="92"/>
      <c r="CR518" s="92"/>
      <c r="CS518" s="97"/>
      <c r="CT518" s="97"/>
      <c r="CU518" s="97"/>
      <c r="CV518" s="97"/>
      <c r="CW518" s="97"/>
      <c r="CX518" s="97"/>
      <c r="CY518" s="92"/>
      <c r="CZ518" s="92"/>
      <c r="DA518" s="92"/>
      <c r="DB518" s="92"/>
      <c r="DC518" s="92"/>
      <c r="DD518" s="92"/>
      <c r="DE518" s="92"/>
      <c r="DF518" s="92"/>
      <c r="DG518" s="100"/>
      <c r="DH518" s="100"/>
      <c r="DI518" s="100"/>
      <c r="DJ518" s="100"/>
      <c r="DK518" s="100"/>
      <c r="DL518" s="100"/>
      <c r="DM518" s="100"/>
      <c r="DN518" s="100"/>
      <c r="DO518" s="100"/>
      <c r="DP518" s="100"/>
      <c r="DQ518" s="100"/>
      <c r="DR518" s="100"/>
      <c r="DS518" s="100"/>
      <c r="DT518" s="100"/>
      <c r="DU518" s="100"/>
      <c r="DV518" s="100"/>
      <c r="DW518" s="100"/>
      <c r="DX518" s="100"/>
      <c r="DY518" s="100"/>
      <c r="DZ518" s="100"/>
      <c r="EA518" s="100"/>
      <c r="EB518" s="100"/>
      <c r="EC518" s="100"/>
      <c r="ED518" s="100"/>
      <c r="EE518" s="100"/>
      <c r="EF518" s="100"/>
      <c r="EG518" s="100"/>
      <c r="EH518" s="100"/>
      <c r="EI518" s="100"/>
      <c r="EJ518" s="100"/>
      <c r="EK518" s="100"/>
      <c r="EL518" s="100"/>
      <c r="EM518" s="100"/>
      <c r="EN518" s="100"/>
      <c r="EO518" s="100"/>
      <c r="EP518" s="100"/>
      <c r="EQ518" s="100"/>
      <c r="ER518" s="100"/>
      <c r="ES518" s="100"/>
      <c r="ET518" s="100"/>
      <c r="EU518" s="100"/>
      <c r="EV518" s="100"/>
      <c r="EW518" s="96"/>
      <c r="EX518" s="96"/>
      <c r="EY518" s="96"/>
      <c r="EZ518" s="211"/>
      <c r="FA518" s="211"/>
      <c r="FB518" s="211"/>
      <c r="FC518" s="97"/>
      <c r="FD518" s="97"/>
      <c r="FE518" s="97"/>
      <c r="FF518" s="97"/>
      <c r="FG518" s="97"/>
      <c r="FH518" s="97"/>
      <c r="FI518" s="97"/>
      <c r="FJ518" s="97"/>
      <c r="FK518" s="97"/>
      <c r="FL518" s="97"/>
      <c r="FM518" s="212"/>
      <c r="FN518" s="212"/>
      <c r="FO518" s="212"/>
      <c r="FP518" s="212"/>
      <c r="FQ518" s="212"/>
      <c r="FR518" s="212"/>
      <c r="FS518" s="212"/>
      <c r="FT518" s="212"/>
      <c r="FU518" s="212"/>
      <c r="FV518" s="212"/>
      <c r="FW518" s="212"/>
      <c r="FX518" s="212"/>
      <c r="FY518" s="212"/>
      <c r="FZ518" s="213"/>
      <c r="GA518" s="213"/>
      <c r="GB518" s="213"/>
      <c r="GC518" s="213"/>
      <c r="GD518" s="213"/>
      <c r="GE518" s="212"/>
      <c r="GF518" s="212"/>
      <c r="GG518" s="212"/>
      <c r="GH518" s="212"/>
      <c r="GI518" s="212"/>
      <c r="GJ518" s="213"/>
      <c r="GK518" s="213"/>
      <c r="GL518" s="213"/>
      <c r="GM518" s="213"/>
      <c r="GN518" s="213"/>
      <c r="GO518" s="97"/>
      <c r="GP518" s="97"/>
      <c r="GQ518" s="97"/>
      <c r="GR518" s="97"/>
      <c r="GS518" s="97"/>
      <c r="GT518" s="97"/>
      <c r="GU518" s="97"/>
      <c r="GV518" s="97"/>
      <c r="GW518" s="97"/>
      <c r="GX518" s="97"/>
      <c r="GY518" s="97"/>
      <c r="GZ518" s="97"/>
      <c r="HA518" s="97"/>
      <c r="HB518" s="97"/>
      <c r="HC518" s="97"/>
      <c r="HD518" s="97"/>
      <c r="HE518" s="97"/>
      <c r="HF518" s="97"/>
      <c r="HG518" s="97"/>
      <c r="HH518" s="97"/>
      <c r="HI518" s="97"/>
      <c r="HJ518" s="97"/>
      <c r="HK518" s="97"/>
      <c r="HL518" s="97"/>
      <c r="HM518" s="97"/>
      <c r="HN518" s="97"/>
      <c r="HO518" s="97"/>
      <c r="HP518" s="97"/>
      <c r="HQ518" s="140" t="s">
        <v>473</v>
      </c>
      <c r="HR518" s="140" t="s">
        <v>153</v>
      </c>
      <c r="HS518" s="140" t="s">
        <v>153</v>
      </c>
      <c r="HT518" s="140" t="s">
        <v>153</v>
      </c>
      <c r="HU518" s="140" t="s">
        <v>153</v>
      </c>
      <c r="HV518" s="140" t="s">
        <v>153</v>
      </c>
      <c r="HW518" s="140" t="s">
        <v>153</v>
      </c>
      <c r="HX518" s="140" t="s">
        <v>153</v>
      </c>
      <c r="HY518" s="140" t="s">
        <v>153</v>
      </c>
      <c r="HZ518" s="140" t="s">
        <v>153</v>
      </c>
      <c r="IA518" s="140" t="s">
        <v>153</v>
      </c>
      <c r="IB518" s="140" t="s">
        <v>153</v>
      </c>
      <c r="IC518" s="140" t="s">
        <v>153</v>
      </c>
      <c r="ID518" s="140" t="s">
        <v>153</v>
      </c>
    </row>
    <row r="519" spans="1:238" s="109" customFormat="1" ht="20.25" customHeight="1" x14ac:dyDescent="0.3">
      <c r="A519" s="139"/>
      <c r="B519" s="139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216"/>
      <c r="P519" s="216"/>
      <c r="Q519"/>
      <c r="R519"/>
      <c r="S519"/>
      <c r="T519"/>
      <c r="U519"/>
      <c r="V519"/>
      <c r="W519"/>
      <c r="X519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2"/>
      <c r="AM519" s="92"/>
      <c r="AN519" s="92"/>
      <c r="AO519" s="97"/>
      <c r="AP519" s="97"/>
      <c r="AQ519" s="97"/>
      <c r="AR519" s="97"/>
      <c r="AS519" s="97"/>
      <c r="AT519" s="97"/>
      <c r="AU519" s="92"/>
      <c r="AV519" s="92"/>
      <c r="AW519" s="92"/>
      <c r="AX519" s="92"/>
      <c r="AY519" s="92"/>
      <c r="AZ519" s="92"/>
      <c r="BA519" s="92"/>
      <c r="BB519" s="92"/>
      <c r="BC519" s="97"/>
      <c r="BD519" s="97"/>
      <c r="BE519" s="97"/>
      <c r="BF519" s="97"/>
      <c r="BG519" s="97"/>
      <c r="BH519" s="97"/>
      <c r="BI519" s="92"/>
      <c r="BJ519" s="92"/>
      <c r="BK519" s="92"/>
      <c r="BL519" s="92"/>
      <c r="BM519" s="92"/>
      <c r="BN519" s="92"/>
      <c r="BO519" s="92"/>
      <c r="BP519" s="92"/>
      <c r="BQ519" s="97"/>
      <c r="BR519" s="97"/>
      <c r="BS519" s="97"/>
      <c r="BT519" s="97"/>
      <c r="BU519" s="97"/>
      <c r="BV519" s="97"/>
      <c r="BW519" s="92"/>
      <c r="BX519" s="92"/>
      <c r="BY519" s="92"/>
      <c r="BZ519" s="92"/>
      <c r="CA519" s="92"/>
      <c r="CB519" s="92"/>
      <c r="CC519" s="92"/>
      <c r="CD519" s="92"/>
      <c r="CE519" s="97"/>
      <c r="CF519" s="97"/>
      <c r="CG519" s="97"/>
      <c r="CH519" s="97"/>
      <c r="CI519" s="97"/>
      <c r="CJ519" s="97"/>
      <c r="CK519" s="92"/>
      <c r="CL519" s="92"/>
      <c r="CM519" s="92"/>
      <c r="CN519" s="92"/>
      <c r="CO519" s="92"/>
      <c r="CP519" s="92"/>
      <c r="CQ519" s="92"/>
      <c r="CR519" s="92"/>
      <c r="CS519" s="97"/>
      <c r="CT519" s="97"/>
      <c r="CU519" s="97"/>
      <c r="CV519" s="97"/>
      <c r="CW519" s="97"/>
      <c r="CX519" s="97"/>
      <c r="CY519" s="92"/>
      <c r="CZ519" s="92"/>
      <c r="DA519" s="92"/>
      <c r="DB519" s="92"/>
      <c r="DC519" s="92"/>
      <c r="DD519" s="92"/>
      <c r="DE519" s="92"/>
      <c r="DF519" s="92"/>
      <c r="DG519" s="100"/>
      <c r="DH519" s="100"/>
      <c r="DI519" s="100"/>
      <c r="DJ519" s="100"/>
      <c r="DK519" s="100"/>
      <c r="DL519" s="100"/>
      <c r="DM519" s="100"/>
      <c r="DN519" s="100"/>
      <c r="DO519" s="100"/>
      <c r="DP519" s="100"/>
      <c r="DQ519" s="100"/>
      <c r="DR519" s="100"/>
      <c r="DS519" s="100"/>
      <c r="DT519" s="100"/>
      <c r="DU519" s="100"/>
      <c r="DV519" s="100"/>
      <c r="DW519" s="100"/>
      <c r="DX519" s="100"/>
      <c r="DY519" s="100"/>
      <c r="DZ519" s="100"/>
      <c r="EA519" s="100"/>
      <c r="EB519" s="100"/>
      <c r="EC519" s="100"/>
      <c r="ED519" s="100"/>
      <c r="EE519" s="100"/>
      <c r="EF519" s="100"/>
      <c r="EG519" s="100"/>
      <c r="EH519" s="100"/>
      <c r="EI519" s="100"/>
      <c r="EJ519" s="100"/>
      <c r="EK519" s="100"/>
      <c r="EL519" s="100"/>
      <c r="EM519" s="100"/>
      <c r="EN519" s="100"/>
      <c r="EO519" s="100"/>
      <c r="EP519" s="100"/>
      <c r="EQ519" s="100"/>
      <c r="ER519" s="100"/>
      <c r="ES519" s="100"/>
      <c r="ET519" s="100"/>
      <c r="EU519" s="100"/>
      <c r="EV519" s="100"/>
      <c r="EW519" s="96"/>
      <c r="EX519" s="96"/>
      <c r="EY519" s="96"/>
      <c r="EZ519" s="211"/>
      <c r="FA519" s="211"/>
      <c r="FB519" s="211"/>
      <c r="FC519" s="97"/>
      <c r="FD519" s="97"/>
      <c r="FE519" s="97"/>
      <c r="FF519" s="97"/>
      <c r="FG519" s="97"/>
      <c r="FH519" s="97"/>
      <c r="FI519" s="97"/>
      <c r="FJ519" s="97"/>
      <c r="FK519" s="97"/>
      <c r="FL519" s="97"/>
      <c r="FM519" s="212"/>
      <c r="FN519" s="212"/>
      <c r="FO519" s="212"/>
      <c r="FP519" s="212"/>
      <c r="FQ519" s="212"/>
      <c r="FR519" s="212"/>
      <c r="FS519" s="212"/>
      <c r="FT519" s="212"/>
      <c r="FU519" s="212"/>
      <c r="FV519" s="212"/>
      <c r="FW519" s="212"/>
      <c r="FX519" s="212"/>
      <c r="FY519" s="212"/>
      <c r="FZ519" s="213"/>
      <c r="GA519" s="213"/>
      <c r="GB519" s="213"/>
      <c r="GC519" s="213"/>
      <c r="GD519" s="213"/>
      <c r="GE519" s="212"/>
      <c r="GF519" s="212"/>
      <c r="GG519" s="212"/>
      <c r="GH519" s="212"/>
      <c r="GI519" s="212"/>
      <c r="GJ519" s="213"/>
      <c r="GK519" s="213"/>
      <c r="GL519" s="213"/>
      <c r="GM519" s="213"/>
      <c r="GN519" s="213"/>
      <c r="GO519" s="97"/>
      <c r="GP519" s="97"/>
      <c r="GQ519" s="97"/>
      <c r="GR519" s="97"/>
      <c r="GS519" s="97"/>
      <c r="GT519" s="97"/>
      <c r="GU519" s="97"/>
      <c r="GV519" s="97"/>
      <c r="GW519" s="97"/>
      <c r="GX519" s="97"/>
      <c r="GY519" s="97"/>
      <c r="GZ519" s="97"/>
      <c r="HA519" s="97"/>
      <c r="HB519" s="97"/>
      <c r="HC519" s="97"/>
      <c r="HD519" s="97"/>
      <c r="HE519" s="97"/>
      <c r="HF519" s="97"/>
      <c r="HG519" s="97"/>
      <c r="HH519" s="97"/>
      <c r="HI519" s="97"/>
      <c r="HJ519" s="97"/>
      <c r="HK519" s="97"/>
      <c r="HL519" s="97"/>
      <c r="HM519" s="97"/>
      <c r="HN519" s="97"/>
      <c r="HO519" s="97"/>
      <c r="HP519" s="97"/>
      <c r="HQ519" s="97"/>
      <c r="HR519" s="97"/>
      <c r="HS519" s="97"/>
      <c r="HT519" s="97"/>
      <c r="HU519" s="97"/>
      <c r="HV519" s="97"/>
      <c r="HW519" s="97"/>
      <c r="HX519" s="97"/>
      <c r="HY519" s="97"/>
      <c r="HZ519" s="97"/>
      <c r="IA519" s="97"/>
      <c r="IB519" s="97"/>
      <c r="IC519" s="97"/>
      <c r="ID519" s="97"/>
    </row>
    <row r="520" spans="1:238" customFormat="1" ht="14.4" x14ac:dyDescent="0.3">
      <c r="B520" s="184"/>
      <c r="D520" s="184"/>
      <c r="F520" s="184"/>
    </row>
  </sheetData>
  <mergeCells count="510">
    <mergeCell ref="C514:L514"/>
    <mergeCell ref="A516:N516"/>
    <mergeCell ref="A517:N517"/>
    <mergeCell ref="A518:N518"/>
    <mergeCell ref="C508:K508"/>
    <mergeCell ref="C511:G511"/>
    <mergeCell ref="H511:L511"/>
    <mergeCell ref="C512:L512"/>
    <mergeCell ref="C513:G513"/>
    <mergeCell ref="H513:L513"/>
    <mergeCell ref="C502:K502"/>
    <mergeCell ref="C503:K503"/>
    <mergeCell ref="C504:K504"/>
    <mergeCell ref="C505:K505"/>
    <mergeCell ref="C506:K506"/>
    <mergeCell ref="C507:K507"/>
    <mergeCell ref="C496:K496"/>
    <mergeCell ref="C497:K497"/>
    <mergeCell ref="C498:K498"/>
    <mergeCell ref="C499:K499"/>
    <mergeCell ref="C500:K500"/>
    <mergeCell ref="C501:K501"/>
    <mergeCell ref="C490:K490"/>
    <mergeCell ref="C491:K491"/>
    <mergeCell ref="C492:K492"/>
    <mergeCell ref="C493:K493"/>
    <mergeCell ref="C494:K494"/>
    <mergeCell ref="C495:K495"/>
    <mergeCell ref="C484:K484"/>
    <mergeCell ref="C485:K485"/>
    <mergeCell ref="C486:K486"/>
    <mergeCell ref="C487:K487"/>
    <mergeCell ref="C488:K488"/>
    <mergeCell ref="C489:K489"/>
    <mergeCell ref="C478:K478"/>
    <mergeCell ref="C479:K479"/>
    <mergeCell ref="C480:K480"/>
    <mergeCell ref="C481:K481"/>
    <mergeCell ref="C482:K482"/>
    <mergeCell ref="C483:K483"/>
    <mergeCell ref="C472:K472"/>
    <mergeCell ref="C473:K473"/>
    <mergeCell ref="C474:K474"/>
    <mergeCell ref="C475:K475"/>
    <mergeCell ref="C476:K476"/>
    <mergeCell ref="C477:K477"/>
    <mergeCell ref="C465:K465"/>
    <mergeCell ref="C466:K466"/>
    <mergeCell ref="C467:K467"/>
    <mergeCell ref="C468:K468"/>
    <mergeCell ref="C469:H469"/>
    <mergeCell ref="C470:H470"/>
    <mergeCell ref="C459:K459"/>
    <mergeCell ref="C460:K460"/>
    <mergeCell ref="C461:K461"/>
    <mergeCell ref="C462:K462"/>
    <mergeCell ref="C463:K463"/>
    <mergeCell ref="C464:K464"/>
    <mergeCell ref="C453:K453"/>
    <mergeCell ref="C454:K454"/>
    <mergeCell ref="C455:K455"/>
    <mergeCell ref="C456:K456"/>
    <mergeCell ref="C457:K457"/>
    <mergeCell ref="C458:K458"/>
    <mergeCell ref="C447:K447"/>
    <mergeCell ref="C448:K448"/>
    <mergeCell ref="C449:K449"/>
    <mergeCell ref="C450:K450"/>
    <mergeCell ref="C451:K451"/>
    <mergeCell ref="C452:K452"/>
    <mergeCell ref="C441:K441"/>
    <mergeCell ref="C442:K442"/>
    <mergeCell ref="C443:K443"/>
    <mergeCell ref="C444:K444"/>
    <mergeCell ref="C445:K445"/>
    <mergeCell ref="C446:K446"/>
    <mergeCell ref="C434:E434"/>
    <mergeCell ref="C435:E435"/>
    <mergeCell ref="C436:N436"/>
    <mergeCell ref="C437:N437"/>
    <mergeCell ref="C438:N438"/>
    <mergeCell ref="C439:E439"/>
    <mergeCell ref="C428:E428"/>
    <mergeCell ref="C429:E429"/>
    <mergeCell ref="C430:E430"/>
    <mergeCell ref="C431:E431"/>
    <mergeCell ref="C432:E432"/>
    <mergeCell ref="C433:E433"/>
    <mergeCell ref="C422:N422"/>
    <mergeCell ref="C423:N423"/>
    <mergeCell ref="C424:N424"/>
    <mergeCell ref="C425:E425"/>
    <mergeCell ref="C426:E426"/>
    <mergeCell ref="C427:E427"/>
    <mergeCell ref="C416:E416"/>
    <mergeCell ref="C417:N417"/>
    <mergeCell ref="C418:N418"/>
    <mergeCell ref="C419:N419"/>
    <mergeCell ref="C420:E420"/>
    <mergeCell ref="C421:E421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E398"/>
    <mergeCell ref="C399:E399"/>
    <mergeCell ref="C400:N400"/>
    <mergeCell ref="C401:N401"/>
    <mergeCell ref="C402:N402"/>
    <mergeCell ref="C403:E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N382"/>
    <mergeCell ref="C383:N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E372"/>
    <mergeCell ref="C373:E373"/>
    <mergeCell ref="C362:E362"/>
    <mergeCell ref="C363:N363"/>
    <mergeCell ref="C364:N364"/>
    <mergeCell ref="C365:E365"/>
    <mergeCell ref="C366:E366"/>
    <mergeCell ref="C367:N367"/>
    <mergeCell ref="C356:E356"/>
    <mergeCell ref="C357:E357"/>
    <mergeCell ref="C358:E358"/>
    <mergeCell ref="C359:E359"/>
    <mergeCell ref="C360:E360"/>
    <mergeCell ref="C361:E361"/>
    <mergeCell ref="C350:E350"/>
    <mergeCell ref="C351:N351"/>
    <mergeCell ref="C352:N352"/>
    <mergeCell ref="C353:E353"/>
    <mergeCell ref="C354:E354"/>
    <mergeCell ref="C355:E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E341"/>
    <mergeCell ref="C342:E342"/>
    <mergeCell ref="C343:E343"/>
    <mergeCell ref="C332:E332"/>
    <mergeCell ref="C333:N333"/>
    <mergeCell ref="C334:N334"/>
    <mergeCell ref="C335:E335"/>
    <mergeCell ref="C336:E336"/>
    <mergeCell ref="C337:N337"/>
    <mergeCell ref="C326:E326"/>
    <mergeCell ref="C327:N327"/>
    <mergeCell ref="C328:N328"/>
    <mergeCell ref="C329:E329"/>
    <mergeCell ref="C330:E330"/>
    <mergeCell ref="C331:E331"/>
    <mergeCell ref="C320:E320"/>
    <mergeCell ref="C321:N321"/>
    <mergeCell ref="C322:N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N305"/>
    <mergeCell ref="C306:N306"/>
    <mergeCell ref="C307:E307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278:N278"/>
    <mergeCell ref="C279:N279"/>
    <mergeCell ref="C280:E280"/>
    <mergeCell ref="C281:E281"/>
    <mergeCell ref="C282:E282"/>
    <mergeCell ref="C283:E283"/>
    <mergeCell ref="C272:E272"/>
    <mergeCell ref="C273:N273"/>
    <mergeCell ref="C274:N274"/>
    <mergeCell ref="C275:E275"/>
    <mergeCell ref="C276:E276"/>
    <mergeCell ref="C277:N277"/>
    <mergeCell ref="C266:E266"/>
    <mergeCell ref="C267:E267"/>
    <mergeCell ref="C268:E268"/>
    <mergeCell ref="C269:N269"/>
    <mergeCell ref="C270:N270"/>
    <mergeCell ref="C271:E271"/>
    <mergeCell ref="C260:E260"/>
    <mergeCell ref="C261:E261"/>
    <mergeCell ref="C262:E262"/>
    <mergeCell ref="C263:E263"/>
    <mergeCell ref="C264:E264"/>
    <mergeCell ref="C265:E265"/>
    <mergeCell ref="C254:N254"/>
    <mergeCell ref="C255:E255"/>
    <mergeCell ref="C256:E256"/>
    <mergeCell ref="C257:E257"/>
    <mergeCell ref="C258:E258"/>
    <mergeCell ref="C259:E259"/>
    <mergeCell ref="C248:E248"/>
    <mergeCell ref="C249:N249"/>
    <mergeCell ref="C250:N250"/>
    <mergeCell ref="C251:E251"/>
    <mergeCell ref="C252:E252"/>
    <mergeCell ref="C253:N253"/>
    <mergeCell ref="C242:E242"/>
    <mergeCell ref="C243:E243"/>
    <mergeCell ref="C244:E244"/>
    <mergeCell ref="C245:N245"/>
    <mergeCell ref="C246:N246"/>
    <mergeCell ref="C247:E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N223"/>
    <mergeCell ref="C212:E212"/>
    <mergeCell ref="C213:E213"/>
    <mergeCell ref="C214:E214"/>
    <mergeCell ref="C215:E215"/>
    <mergeCell ref="C216:E216"/>
    <mergeCell ref="C217:E217"/>
    <mergeCell ref="C206:H206"/>
    <mergeCell ref="C207:H207"/>
    <mergeCell ref="A208:N208"/>
    <mergeCell ref="C209:E209"/>
    <mergeCell ref="C210:N210"/>
    <mergeCell ref="C211:N211"/>
    <mergeCell ref="C200:K200"/>
    <mergeCell ref="C201:K201"/>
    <mergeCell ref="C202:K202"/>
    <mergeCell ref="C203:K203"/>
    <mergeCell ref="C204:K204"/>
    <mergeCell ref="C205:K205"/>
    <mergeCell ref="C194:K194"/>
    <mergeCell ref="C195:K195"/>
    <mergeCell ref="C196:K196"/>
    <mergeCell ref="C197:K197"/>
    <mergeCell ref="C198:K198"/>
    <mergeCell ref="C199:K199"/>
    <mergeCell ref="C188:K188"/>
    <mergeCell ref="C189:K189"/>
    <mergeCell ref="C190:K190"/>
    <mergeCell ref="C191:K191"/>
    <mergeCell ref="C192:K192"/>
    <mergeCell ref="C193:K193"/>
    <mergeCell ref="C181:E181"/>
    <mergeCell ref="C183:K183"/>
    <mergeCell ref="C184:K184"/>
    <mergeCell ref="C185:K185"/>
    <mergeCell ref="C186:K186"/>
    <mergeCell ref="C187:K187"/>
    <mergeCell ref="C175:E175"/>
    <mergeCell ref="C176:E176"/>
    <mergeCell ref="C177:E177"/>
    <mergeCell ref="C178:N178"/>
    <mergeCell ref="C179:N179"/>
    <mergeCell ref="C180:N180"/>
    <mergeCell ref="C169:E169"/>
    <mergeCell ref="C170:E170"/>
    <mergeCell ref="C171:E171"/>
    <mergeCell ref="C172:E172"/>
    <mergeCell ref="C173:E173"/>
    <mergeCell ref="C174:E174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45:N145"/>
    <mergeCell ref="C146:E146"/>
    <mergeCell ref="C147:E147"/>
    <mergeCell ref="C148:E148"/>
    <mergeCell ref="C149:E149"/>
    <mergeCell ref="C150:E150"/>
    <mergeCell ref="C139:E139"/>
    <mergeCell ref="C140:N140"/>
    <mergeCell ref="C141:E141"/>
    <mergeCell ref="C142:E142"/>
    <mergeCell ref="C143:N143"/>
    <mergeCell ref="C144:N144"/>
    <mergeCell ref="C133:E133"/>
    <mergeCell ref="C134:E134"/>
    <mergeCell ref="C135:E135"/>
    <mergeCell ref="C136:E136"/>
    <mergeCell ref="C137:E137"/>
    <mergeCell ref="C138:E138"/>
    <mergeCell ref="C127:N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N125"/>
    <mergeCell ref="C126:N126"/>
    <mergeCell ref="C115:N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E108"/>
    <mergeCell ref="C97:E97"/>
    <mergeCell ref="A98:N98"/>
    <mergeCell ref="C99:E99"/>
    <mergeCell ref="C100:N100"/>
    <mergeCell ref="C101:N101"/>
    <mergeCell ref="C102:N102"/>
    <mergeCell ref="C91:E91"/>
    <mergeCell ref="C92:E92"/>
    <mergeCell ref="C93:E93"/>
    <mergeCell ref="C94:E94"/>
    <mergeCell ref="C95:E95"/>
    <mergeCell ref="C96:E96"/>
    <mergeCell ref="C85:E85"/>
    <mergeCell ref="A86:N86"/>
    <mergeCell ref="C87:E87"/>
    <mergeCell ref="C88:N88"/>
    <mergeCell ref="C89:E89"/>
    <mergeCell ref="C90:E90"/>
    <mergeCell ref="C79:E79"/>
    <mergeCell ref="C80:E80"/>
    <mergeCell ref="C81:E81"/>
    <mergeCell ref="C82:E82"/>
    <mergeCell ref="C83:E83"/>
    <mergeCell ref="C84:E84"/>
    <mergeCell ref="C73:N73"/>
    <mergeCell ref="C74:N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N7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N58"/>
    <mergeCell ref="C59:N59"/>
    <mergeCell ref="C60:N60"/>
    <mergeCell ref="C49:E49"/>
    <mergeCell ref="C50:E50"/>
    <mergeCell ref="C51:E51"/>
    <mergeCell ref="C52:E52"/>
    <mergeCell ref="C53:E53"/>
    <mergeCell ref="C54:E54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ЭЭ</vt:lpstr>
      <vt:lpstr>Смета для заказчика</vt:lpstr>
      <vt:lpstr>ЭЭ!Область_печати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Admin</cp:lastModifiedBy>
  <dcterms:created xsi:type="dcterms:W3CDTF">2024-07-17T18:15:35Z</dcterms:created>
  <dcterms:modified xsi:type="dcterms:W3CDTF">2025-12-02T06:10:21Z</dcterms:modified>
</cp:coreProperties>
</file>